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10_autothr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Q7" i="2" l="1"/>
  <c r="Q6" i="2"/>
  <c r="Q5" i="2"/>
  <c r="Q4" i="2"/>
  <c r="P7" i="2"/>
  <c r="P6" i="2"/>
  <c r="P5" i="2"/>
  <c r="P4" i="2"/>
  <c r="O7" i="2"/>
  <c r="O6" i="2"/>
  <c r="O5" i="2"/>
  <c r="O4" i="2"/>
  <c r="G12" i="2" l="1"/>
  <c r="J42" i="2"/>
  <c r="J35" i="2"/>
  <c r="J27" i="2"/>
  <c r="J20" i="2"/>
  <c r="J11" i="2"/>
  <c r="J3" i="2"/>
  <c r="I47" i="2"/>
  <c r="I54" i="2"/>
  <c r="H35" i="2"/>
  <c r="H42" i="2"/>
  <c r="H56" i="2"/>
  <c r="F45" i="2"/>
  <c r="G45" i="2"/>
  <c r="F46" i="2"/>
  <c r="G46" i="2"/>
  <c r="F47" i="2"/>
  <c r="H46" i="2" s="1"/>
  <c r="G47" i="2"/>
  <c r="F48" i="2"/>
  <c r="G48" i="2"/>
  <c r="F49" i="2"/>
  <c r="G49" i="2"/>
  <c r="F50" i="2"/>
  <c r="G50" i="2"/>
  <c r="F52" i="2"/>
  <c r="H53" i="2" s="1"/>
  <c r="G52" i="2"/>
  <c r="F53" i="2"/>
  <c r="G53" i="2"/>
  <c r="F54" i="2"/>
  <c r="G54" i="2"/>
  <c r="F55" i="2"/>
  <c r="G55" i="2"/>
  <c r="F56" i="2"/>
  <c r="G56" i="2"/>
  <c r="F57" i="2"/>
  <c r="G57" i="2"/>
  <c r="F32" i="2"/>
  <c r="H32" i="2" s="1"/>
  <c r="G32" i="2"/>
  <c r="F33" i="2"/>
  <c r="G33" i="2"/>
  <c r="F34" i="2"/>
  <c r="G34" i="2"/>
  <c r="F35" i="2"/>
  <c r="G35" i="2"/>
  <c r="F36" i="2"/>
  <c r="G36" i="2"/>
  <c r="F38" i="2"/>
  <c r="H39" i="2" s="1"/>
  <c r="J41" i="2" s="1"/>
  <c r="G38" i="2"/>
  <c r="F39" i="2"/>
  <c r="G39" i="2"/>
  <c r="F40" i="2"/>
  <c r="G40" i="2"/>
  <c r="F41" i="2"/>
  <c r="G41" i="2"/>
  <c r="F42" i="2"/>
  <c r="G42" i="2"/>
  <c r="F43" i="2"/>
  <c r="G43" i="2"/>
  <c r="G18" i="2"/>
  <c r="G19" i="2"/>
  <c r="G20" i="2"/>
  <c r="G21" i="2"/>
  <c r="G22" i="2"/>
  <c r="G24" i="2"/>
  <c r="G25" i="2"/>
  <c r="G26" i="2"/>
  <c r="G27" i="2"/>
  <c r="G28" i="2"/>
  <c r="G29" i="2"/>
  <c r="G17" i="2"/>
  <c r="F18" i="2"/>
  <c r="F19" i="2"/>
  <c r="F20" i="2"/>
  <c r="F21" i="2"/>
  <c r="H21" i="2" s="1"/>
  <c r="F22" i="2"/>
  <c r="F24" i="2"/>
  <c r="H25" i="2" s="1"/>
  <c r="F25" i="2"/>
  <c r="F26" i="2"/>
  <c r="F27" i="2"/>
  <c r="F28" i="2"/>
  <c r="H28" i="2" s="1"/>
  <c r="F29" i="2"/>
  <c r="F17" i="2"/>
  <c r="H18" i="2" s="1"/>
  <c r="G3" i="2"/>
  <c r="G4" i="2"/>
  <c r="G5" i="2"/>
  <c r="G6" i="2"/>
  <c r="G7" i="2"/>
  <c r="G9" i="2"/>
  <c r="G10" i="2"/>
  <c r="G11" i="2"/>
  <c r="G13" i="2"/>
  <c r="G14" i="2"/>
  <c r="G2" i="2"/>
  <c r="F3" i="2"/>
  <c r="H3" i="2" s="1"/>
  <c r="F4" i="2"/>
  <c r="F5" i="2"/>
  <c r="H6" i="2" s="1"/>
  <c r="F6" i="2"/>
  <c r="F7" i="2"/>
  <c r="F9" i="2"/>
  <c r="F10" i="2"/>
  <c r="H10" i="2" s="1"/>
  <c r="F11" i="2"/>
  <c r="F12" i="2"/>
  <c r="H13" i="2" s="1"/>
  <c r="F13" i="2"/>
  <c r="F14" i="2"/>
  <c r="F2" i="2"/>
  <c r="J13" i="2" l="1"/>
  <c r="J25" i="2"/>
  <c r="H49" i="2"/>
  <c r="J18" i="2"/>
  <c r="J6" i="2"/>
  <c r="J34" i="2"/>
</calcChain>
</file>

<file path=xl/sharedStrings.xml><?xml version="1.0" encoding="utf-8"?>
<sst xmlns="http://schemas.openxmlformats.org/spreadsheetml/2006/main" count="593" uniqueCount="342">
  <si>
    <t>Experiment: Exp10_200a_148a_30a_125a TRIP  Selected Filter: SYBR Green I / HRM Dye (465-510)</t>
  </si>
  <si>
    <t>Include</t>
  </si>
  <si>
    <t>Color</t>
  </si>
  <si>
    <t>Pos</t>
  </si>
  <si>
    <t>Name</t>
  </si>
  <si>
    <t>Cp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</si>
  <si>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</si>
  <si>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</si>
  <si>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</si>
  <si>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</si>
  <si>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</si>
  <si>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</si>
  <si>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</si>
  <si>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</si>
  <si>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</si>
  <si>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</si>
  <si>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</si>
  <si>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</si>
  <si>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</si>
  <si>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</si>
  <si>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</si>
  <si>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</si>
  <si>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</si>
  <si>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</si>
  <si>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</si>
  <si>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</si>
  <si>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</si>
  <si>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</si>
  <si>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</si>
  <si>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</si>
  <si>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</si>
  <si>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</si>
  <si>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</si>
  <si>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</si>
  <si>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</si>
  <si>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</si>
  <si>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</si>
  <si>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</si>
  <si>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</si>
  <si>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</si>
  <si>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</si>
  <si>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</si>
  <si>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</si>
  <si>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</si>
  <si>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</si>
  <si>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</si>
  <si>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</si>
  <si>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</si>
  <si>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</si>
  <si>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</si>
  <si>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</si>
  <si>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</si>
  <si>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</si>
  <si>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</si>
  <si>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</si>
  <si>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</si>
  <si>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</si>
  <si>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</si>
  <si>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</si>
  <si>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</si>
  <si>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</si>
  <si>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</si>
  <si>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</si>
  <si>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</si>
  <si>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</si>
  <si>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</si>
  <si>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</si>
  <si>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</si>
  <si>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</si>
  <si>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</si>
  <si>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</si>
  <si>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</si>
  <si>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</si>
  <si>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</si>
  <si>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</si>
  <si>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</si>
  <si>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</si>
  <si>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</si>
  <si>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</si>
  <si>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</si>
  <si>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</si>
  <si>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</si>
  <si>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</si>
  <si>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</si>
  <si>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</si>
  <si>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</si>
  <si>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</si>
  <si>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</si>
  <si>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</si>
  <si>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</si>
  <si>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</si>
  <si>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</si>
  <si>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</si>
  <si>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</si>
  <si>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</si>
  <si>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</si>
  <si>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</si>
  <si>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</si>
  <si>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</si>
  <si>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</si>
  <si>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</si>
  <si>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</si>
  <si>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</si>
  <si>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</si>
  <si>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</si>
  <si>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</si>
  <si>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</si>
  <si>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</si>
  <si>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</si>
  <si>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</si>
  <si>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</si>
  <si>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</si>
  <si>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</si>
  <si>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</si>
  <si>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</si>
  <si>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</si>
  <si>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</si>
  <si>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</si>
  <si>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</si>
  <si>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</si>
  <si>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</si>
  <si>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</si>
  <si>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</si>
  <si>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</si>
  <si>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</si>
  <si>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</si>
  <si>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</si>
  <si>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</si>
  <si>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</si>
  <si>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</si>
  <si>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</si>
  <si>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</si>
  <si>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</si>
  <si>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</si>
  <si>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</si>
  <si>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</si>
  <si>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</si>
  <si>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</si>
  <si>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</si>
  <si>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</si>
  <si>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</si>
  <si>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</si>
  <si>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</si>
  <si>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</si>
  <si>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</si>
  <si>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</si>
  <si>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</si>
  <si>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</si>
  <si>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</si>
  <si>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</si>
  <si>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</si>
  <si>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</si>
  <si>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</si>
  <si>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</si>
  <si>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</si>
  <si>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</si>
  <si>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</si>
  <si>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</si>
  <si>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</si>
  <si>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</si>
  <si>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</si>
  <si>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</si>
  <si>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</si>
  <si>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</si>
  <si>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</si>
  <si>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</si>
  <si>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</si>
  <si>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</si>
  <si>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</si>
  <si>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</si>
  <si>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</si>
  <si>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</si>
  <si>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</si>
  <si>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</si>
  <si>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</si>
  <si>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</si>
  <si>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</si>
  <si>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</si>
  <si>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</si>
  <si>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</si>
  <si>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</si>
  <si>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</si>
  <si>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</si>
  <si>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</si>
  <si>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</si>
  <si>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</si>
  <si>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</si>
  <si>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</si>
  <si>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</si>
  <si>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</si>
  <si>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</si>
  <si>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</si>
  <si>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</si>
  <si>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</si>
  <si>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</si>
  <si>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</si>
  <si>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</si>
  <si>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</si>
  <si>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</si>
  <si>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</si>
  <si>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</si>
  <si>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</si>
  <si>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</si>
  <si>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</si>
  <si>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</si>
  <si>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</si>
  <si>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</si>
  <si>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</si>
  <si>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</si>
  <si>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</si>
  <si>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</si>
  <si>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</si>
  <si>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</si>
  <si>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</si>
  <si>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</si>
  <si>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</si>
  <si>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</si>
  <si>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</si>
  <si>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</si>
  <si>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</si>
  <si>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</si>
  <si>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</si>
  <si>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</si>
  <si>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</si>
  <si>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</si>
  <si>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</si>
  <si>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</si>
  <si>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</si>
  <si>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</si>
  <si>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</si>
  <si>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</si>
  <si>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</si>
  <si>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</si>
  <si>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</si>
  <si>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</si>
  <si>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</si>
  <si>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</si>
  <si>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</si>
  <si>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</si>
  <si>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</si>
  <si>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</si>
  <si>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</si>
  <si>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</si>
  <si>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</si>
  <si>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</si>
  <si>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</si>
  <si>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</si>
  <si>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</si>
  <si>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</si>
  <si>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</si>
  <si>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</si>
  <si>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</si>
  <si>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</si>
  <si>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</si>
  <si>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</si>
  <si>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</si>
  <si>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</si>
  <si>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</si>
  <si>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</si>
  <si>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</si>
  <si>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</si>
  <si>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</si>
  <si>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</si>
  <si>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</si>
  <si>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</si>
  <si>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</si>
  <si>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</si>
  <si>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</si>
  <si>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</si>
  <si>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</si>
  <si>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</si>
  <si>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</si>
  <si>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</si>
  <si>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</si>
  <si>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</si>
  <si>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</si>
  <si>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</si>
  <si>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</si>
  <si>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</si>
  <si>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</si>
  <si>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</si>
  <si>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</si>
  <si>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</si>
  <si>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</si>
  <si>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</si>
  <si>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</si>
  <si>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</si>
  <si>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</si>
  <si>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</si>
  <si>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</si>
  <si>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</si>
  <si>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</si>
  <si>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</si>
  <si>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</si>
  <si>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</si>
  <si>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</si>
  <si>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</si>
  <si>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</si>
  <si>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</si>
  <si>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</si>
  <si>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</si>
  <si>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</si>
  <si>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</si>
  <si>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</si>
  <si>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</si>
  <si>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</si>
  <si>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</si>
  <si>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</si>
  <si>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</si>
  <si>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</si>
  <si>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</si>
  <si>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</si>
  <si>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</si>
  <si>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</si>
  <si>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</si>
  <si>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</si>
  <si>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</si>
  <si>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</si>
  <si>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</si>
  <si>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</si>
  <si>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200a</t>
  </si>
  <si>
    <t>148a</t>
  </si>
  <si>
    <t>30a</t>
  </si>
  <si>
    <t>125a</t>
  </si>
  <si>
    <t>Average</t>
  </si>
  <si>
    <t>stdev</t>
  </si>
  <si>
    <t>GFP</t>
  </si>
  <si>
    <t>EXO</t>
  </si>
  <si>
    <t>CELL</t>
  </si>
  <si>
    <t>cavin1</t>
  </si>
  <si>
    <t>cavin2</t>
  </si>
  <si>
    <t>cavin3</t>
  </si>
  <si>
    <t>Cavin-1</t>
  </si>
  <si>
    <t>Cavin-2</t>
  </si>
  <si>
    <t>Cavin-3</t>
  </si>
  <si>
    <t>t.test</t>
  </si>
  <si>
    <t>t.tst</t>
  </si>
  <si>
    <t xml:space="preserve">200a </t>
  </si>
  <si>
    <t>C1 exo</t>
  </si>
  <si>
    <t>GFP exo</t>
  </si>
  <si>
    <t>C1 cell</t>
  </si>
  <si>
    <t>GFP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</si>
</sst>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C1 exo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36.733888888888892</c:v>
                </c:pt>
                <c:pt idx="1">
                  <c:v>38.733333333333334</c:v>
                </c:pt>
                <c:pt idx="2">
                  <c:v>38.952500000000001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GFP exo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24.97</c:v>
                </c:pt>
                <c:pt idx="1">
                  <c:v>27.046666666666667</c:v>
                </c:pt>
                <c:pt idx="2">
                  <c:v>28.638333333333335</c:v>
                </c:pt>
              </c:numCache>
            </c:numRef>
          </c:val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C1 cell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Sheet1!$O$6:$Q$6</c:f>
              <c:numCache>
                <c:formatCode>General</c:formatCode>
                <c:ptCount val="3"/>
                <c:pt idx="0">
                  <c:v>26.771111111111111</c:v>
                </c:pt>
                <c:pt idx="1">
                  <c:v>27.140555555555554</c:v>
                </c:pt>
                <c:pt idx="2">
                  <c:v>28.974444444444444</c:v>
                </c:pt>
              </c:numCache>
            </c:numRef>
          </c:val>
        </c:ser>
        <c:ser>
          <c:idx val="3"/>
          <c:order val="3"/>
          <c:tx>
            <c:strRef>
              <c:f>Sheet1!$N$7</c:f>
              <c:strCache>
                <c:ptCount val="1"/>
                <c:pt idx="0">
                  <c:v>GFP cell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Sheet1!$O$7:$Q$7</c:f>
              <c:numCache>
                <c:formatCode>General</c:formatCode>
                <c:ptCount val="3"/>
                <c:pt idx="0">
                  <c:v>20.62</c:v>
                </c:pt>
                <c:pt idx="1">
                  <c:v>27.125</c:v>
                </c:pt>
                <c:pt idx="2">
                  <c:v>29.402222222222225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63696"/>
        <c:axId val="211862576"/>
      </c:barChart>
      <c:catAx>
        <c:axId val="2118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2576"/>
        <c:crosses val="autoZero"/>
        <c:auto val="1"/>
        <c:lblAlgn val="ctr"/>
        <c:lblOffset val="100"/>
        <c:noMultiLvlLbl val="0"/>
      </c:catAx>
      <c:valAx>
        <c:axId val="211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(Sheet1!$J$6,Sheet1!$J$13,Sheet1!$J$18,Sheet1!$J$25,Sheet1!$J$34,Sheet1!$J$41)</c:f>
              <c:numCache>
                <c:formatCode>General</c:formatCode>
                <c:ptCount val="6"/>
                <c:pt idx="0">
                  <c:v>-6.656111111111116</c:v>
                </c:pt>
                <c:pt idx="1">
                  <c:v>-5.0299999999999976</c:v>
                </c:pt>
                <c:pt idx="2">
                  <c:v>-6.5788888888888906</c:v>
                </c:pt>
                <c:pt idx="3">
                  <c:v>1.1055555555555578</c:v>
                </c:pt>
                <c:pt idx="4">
                  <c:v>-5.2063888888888883</c:v>
                </c:pt>
                <c:pt idx="5">
                  <c:v>1.548888888888893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5776"/>
        <c:axId val="242721856"/>
      </c:barChart>
      <c:catAx>
        <c:axId val="2427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21856"/>
        <c:crosses val="autoZero"/>
        <c:auto val="1"/>
        <c:lblAlgn val="ctr"/>
        <c:lblOffset val="100"/>
        <c:noMultiLvlLbl val="0"/>
      </c:catAx>
      <c:valAx>
        <c:axId val="2427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12</xdr:row>
      <xdr:rowOff>71437</xdr:rowOff>
    </xdr:from>
    <xdr:to>
      <xdr:col>24</xdr:col>
      <xdr:colOff>19050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26</xdr:row>
      <xdr:rowOff>157162</xdr:rowOff>
    </xdr:from>
    <xdr:to>
      <xdr:col>23</xdr:col>
      <xdr:colOff>104775</xdr:colOff>
      <xdr:row>41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E157" sqref="E15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25">
      <c r="A3" t="s">
        <v>320</v>
      </c>
      <c r="B3">
        <v>65280</v>
      </c>
      <c r="C3" t="s">
        <v>8</v>
      </c>
      <c r="D3" t="s">
        <v>9</v>
      </c>
      <c r="G3">
        <v>0</v>
      </c>
    </row>
    <row r="4" spans="1:8" x14ac:dyDescent="0.25">
      <c r="A4" t="s">
        <v>320</v>
      </c>
      <c r="B4">
        <v>255</v>
      </c>
      <c r="C4" t="s">
        <v>10</v>
      </c>
      <c r="D4" t="s">
        <v>11</v>
      </c>
      <c r="E4">
        <v>30.75</v>
      </c>
      <c r="G4">
        <v>0</v>
      </c>
    </row>
    <row r="5" spans="1:8" x14ac:dyDescent="0.25">
      <c r="A5" t="s">
        <v>320</v>
      </c>
      <c r="B5">
        <v>65280</v>
      </c>
      <c r="C5" t="s">
        <v>12</v>
      </c>
      <c r="D5" t="s">
        <v>13</v>
      </c>
      <c r="G5">
        <v>0</v>
      </c>
    </row>
    <row r="6" spans="1:8" x14ac:dyDescent="0.25">
      <c r="A6" t="s">
        <v>320</v>
      </c>
      <c r="B6">
        <v>255</v>
      </c>
      <c r="C6" t="s">
        <v>14</v>
      </c>
      <c r="D6" t="s">
        <v>15</v>
      </c>
      <c r="E6">
        <v>27.19</v>
      </c>
      <c r="G6">
        <v>0</v>
      </c>
    </row>
    <row r="7" spans="1:8" x14ac:dyDescent="0.25">
      <c r="A7" t="s">
        <v>320</v>
      </c>
      <c r="B7">
        <v>255</v>
      </c>
      <c r="C7" t="s">
        <v>16</v>
      </c>
      <c r="D7" t="s">
        <v>17</v>
      </c>
      <c r="E7">
        <v>22.71</v>
      </c>
      <c r="G7">
        <v>0</v>
      </c>
    </row>
    <row r="8" spans="1:8" x14ac:dyDescent="0.25">
      <c r="A8" t="s">
        <v>320</v>
      </c>
      <c r="B8">
        <v>255</v>
      </c>
      <c r="C8" t="s">
        <v>18</v>
      </c>
      <c r="D8" t="s">
        <v>19</v>
      </c>
      <c r="E8">
        <v>26.72</v>
      </c>
      <c r="G8">
        <v>0</v>
      </c>
    </row>
    <row r="9" spans="1:8" x14ac:dyDescent="0.25">
      <c r="A9" t="s">
        <v>320</v>
      </c>
      <c r="B9">
        <v>65280</v>
      </c>
      <c r="C9" t="s">
        <v>20</v>
      </c>
      <c r="D9" t="s">
        <v>21</v>
      </c>
      <c r="G9">
        <v>0</v>
      </c>
    </row>
    <row r="10" spans="1:8" x14ac:dyDescent="0.25">
      <c r="A10" t="s">
        <v>320</v>
      </c>
      <c r="B10">
        <v>255</v>
      </c>
      <c r="C10" t="s">
        <v>22</v>
      </c>
      <c r="D10" t="s">
        <v>23</v>
      </c>
      <c r="E10">
        <v>35.950000000000003</v>
      </c>
      <c r="G10">
        <v>0</v>
      </c>
    </row>
    <row r="11" spans="1:8" x14ac:dyDescent="0.25">
      <c r="A11" t="s">
        <v>320</v>
      </c>
      <c r="B11">
        <v>255</v>
      </c>
      <c r="C11" t="s">
        <v>24</v>
      </c>
      <c r="D11" t="s">
        <v>25</v>
      </c>
      <c r="E11">
        <v>31.65</v>
      </c>
      <c r="G11">
        <v>0</v>
      </c>
    </row>
    <row r="12" spans="1:8" x14ac:dyDescent="0.25">
      <c r="A12" t="s">
        <v>320</v>
      </c>
      <c r="B12">
        <v>255</v>
      </c>
      <c r="C12" t="s">
        <v>26</v>
      </c>
      <c r="D12" t="s">
        <v>27</v>
      </c>
      <c r="E12">
        <v>19.329999999999998</v>
      </c>
      <c r="G12">
        <v>0</v>
      </c>
    </row>
    <row r="13" spans="1:8" x14ac:dyDescent="0.25">
      <c r="A13" t="s">
        <v>320</v>
      </c>
      <c r="B13">
        <v>255</v>
      </c>
      <c r="C13" t="s">
        <v>28</v>
      </c>
      <c r="D13" t="s">
        <v>29</v>
      </c>
      <c r="E13">
        <v>29.43</v>
      </c>
      <c r="G13">
        <v>0</v>
      </c>
    </row>
    <row r="14" spans="1:8" x14ac:dyDescent="0.25">
      <c r="A14" t="s">
        <v>320</v>
      </c>
      <c r="B14">
        <v>255</v>
      </c>
      <c r="C14" t="s">
        <v>30</v>
      </c>
      <c r="D14" t="s">
        <v>31</v>
      </c>
      <c r="E14">
        <v>15.91</v>
      </c>
      <c r="G14">
        <v>0</v>
      </c>
    </row>
    <row r="15" spans="1:8" x14ac:dyDescent="0.25">
      <c r="A15" t="s">
        <v>320</v>
      </c>
      <c r="B15">
        <v>255</v>
      </c>
      <c r="C15" t="s">
        <v>32</v>
      </c>
      <c r="D15" t="s">
        <v>33</v>
      </c>
      <c r="E15">
        <v>28.63</v>
      </c>
      <c r="G15">
        <v>0</v>
      </c>
    </row>
    <row r="16" spans="1:8" x14ac:dyDescent="0.25">
      <c r="A16" t="s">
        <v>320</v>
      </c>
      <c r="B16">
        <v>255</v>
      </c>
      <c r="C16" t="s">
        <v>34</v>
      </c>
      <c r="D16" t="s">
        <v>35</v>
      </c>
      <c r="E16">
        <v>34.67</v>
      </c>
      <c r="G16">
        <v>0</v>
      </c>
    </row>
    <row r="17" spans="1:7" x14ac:dyDescent="0.25">
      <c r="A17" t="s">
        <v>320</v>
      </c>
      <c r="B17">
        <v>255</v>
      </c>
      <c r="C17" t="s">
        <v>36</v>
      </c>
      <c r="D17" t="s">
        <v>37</v>
      </c>
      <c r="E17">
        <v>33.68</v>
      </c>
      <c r="G17">
        <v>0</v>
      </c>
    </row>
    <row r="18" spans="1:7" x14ac:dyDescent="0.25">
      <c r="A18" t="s">
        <v>320</v>
      </c>
      <c r="B18">
        <v>255</v>
      </c>
      <c r="C18" t="s">
        <v>38</v>
      </c>
      <c r="D18" t="s">
        <v>39</v>
      </c>
      <c r="E18">
        <v>41.44</v>
      </c>
      <c r="G18">
        <v>0</v>
      </c>
    </row>
    <row r="19" spans="1:7" x14ac:dyDescent="0.25">
      <c r="A19" t="s">
        <v>320</v>
      </c>
      <c r="B19">
        <v>65280</v>
      </c>
      <c r="C19" t="s">
        <v>40</v>
      </c>
      <c r="D19" t="s">
        <v>41</v>
      </c>
      <c r="G19">
        <v>0</v>
      </c>
    </row>
    <row r="20" spans="1:7" x14ac:dyDescent="0.25">
      <c r="A20" t="s">
        <v>320</v>
      </c>
      <c r="B20">
        <v>255</v>
      </c>
      <c r="C20" t="s">
        <v>42</v>
      </c>
      <c r="D20" t="s">
        <v>43</v>
      </c>
      <c r="E20">
        <v>16.84</v>
      </c>
      <c r="G20">
        <v>0</v>
      </c>
    </row>
    <row r="21" spans="1:7" x14ac:dyDescent="0.25">
      <c r="A21" t="s">
        <v>320</v>
      </c>
      <c r="B21">
        <v>65280</v>
      </c>
      <c r="C21" t="s">
        <v>44</v>
      </c>
      <c r="D21" t="s">
        <v>45</v>
      </c>
      <c r="G21">
        <v>0</v>
      </c>
    </row>
    <row r="22" spans="1:7" x14ac:dyDescent="0.25">
      <c r="A22" t="s">
        <v>320</v>
      </c>
      <c r="B22">
        <v>65280</v>
      </c>
      <c r="C22" t="s">
        <v>46</v>
      </c>
      <c r="D22" t="s">
        <v>47</v>
      </c>
      <c r="G22">
        <v>0</v>
      </c>
    </row>
    <row r="23" spans="1:7" x14ac:dyDescent="0.25">
      <c r="A23" t="s">
        <v>320</v>
      </c>
      <c r="B23">
        <v>255</v>
      </c>
      <c r="C23" t="s">
        <v>48</v>
      </c>
      <c r="D23" t="s">
        <v>49</v>
      </c>
      <c r="E23">
        <v>28.94</v>
      </c>
      <c r="G23">
        <v>0</v>
      </c>
    </row>
    <row r="24" spans="1:7" x14ac:dyDescent="0.25">
      <c r="A24" t="s">
        <v>320</v>
      </c>
      <c r="B24">
        <v>255</v>
      </c>
      <c r="C24" t="s">
        <v>50</v>
      </c>
      <c r="D24" t="s">
        <v>51</v>
      </c>
      <c r="E24">
        <v>22.91</v>
      </c>
      <c r="G24">
        <v>0</v>
      </c>
    </row>
    <row r="25" spans="1:7" x14ac:dyDescent="0.25">
      <c r="A25" t="s">
        <v>320</v>
      </c>
      <c r="B25">
        <v>255</v>
      </c>
      <c r="C25" t="s">
        <v>52</v>
      </c>
      <c r="D25" t="s">
        <v>53</v>
      </c>
      <c r="E25">
        <v>19.510000000000002</v>
      </c>
      <c r="G25">
        <v>0</v>
      </c>
    </row>
    <row r="26" spans="1:7" x14ac:dyDescent="0.25">
      <c r="A26" t="s">
        <v>320</v>
      </c>
      <c r="B26">
        <v>255</v>
      </c>
      <c r="C26" t="s">
        <v>54</v>
      </c>
      <c r="D26" t="s">
        <v>55</v>
      </c>
      <c r="E26">
        <v>8.49</v>
      </c>
      <c r="G26">
        <v>0</v>
      </c>
    </row>
    <row r="27" spans="1:7" x14ac:dyDescent="0.25">
      <c r="A27" t="s">
        <v>320</v>
      </c>
      <c r="B27">
        <v>255</v>
      </c>
      <c r="C27" t="s">
        <v>56</v>
      </c>
      <c r="D27" t="s">
        <v>57</v>
      </c>
      <c r="E27">
        <v>13.88</v>
      </c>
      <c r="G27">
        <v>0</v>
      </c>
    </row>
    <row r="28" spans="1:7" x14ac:dyDescent="0.25">
      <c r="A28" t="s">
        <v>320</v>
      </c>
      <c r="B28">
        <v>255</v>
      </c>
      <c r="C28" t="s">
        <v>58</v>
      </c>
      <c r="D28" t="s">
        <v>59</v>
      </c>
      <c r="E28">
        <v>22.41</v>
      </c>
      <c r="G28">
        <v>0</v>
      </c>
    </row>
    <row r="29" spans="1:7" x14ac:dyDescent="0.25">
      <c r="A29" t="s">
        <v>320</v>
      </c>
      <c r="B29">
        <v>255</v>
      </c>
      <c r="C29" t="s">
        <v>60</v>
      </c>
      <c r="D29" t="s">
        <v>61</v>
      </c>
      <c r="E29">
        <v>41.95</v>
      </c>
      <c r="G29">
        <v>0</v>
      </c>
    </row>
    <row r="30" spans="1:7" x14ac:dyDescent="0.25">
      <c r="A30" t="s">
        <v>320</v>
      </c>
      <c r="B30">
        <v>255</v>
      </c>
      <c r="C30" t="s">
        <v>62</v>
      </c>
      <c r="D30" t="s">
        <v>63</v>
      </c>
      <c r="E30">
        <v>38.94</v>
      </c>
      <c r="G30">
        <v>0</v>
      </c>
    </row>
    <row r="31" spans="1:7" x14ac:dyDescent="0.25">
      <c r="A31" t="s">
        <v>320</v>
      </c>
      <c r="B31">
        <v>255</v>
      </c>
      <c r="C31" t="s">
        <v>64</v>
      </c>
      <c r="D31" t="s">
        <v>65</v>
      </c>
      <c r="E31">
        <v>33.43</v>
      </c>
      <c r="G31">
        <v>0</v>
      </c>
    </row>
    <row r="32" spans="1:7" x14ac:dyDescent="0.25">
      <c r="A32" t="s">
        <v>320</v>
      </c>
      <c r="B32">
        <v>65280</v>
      </c>
      <c r="C32" t="s">
        <v>66</v>
      </c>
      <c r="D32" t="s">
        <v>67</v>
      </c>
      <c r="G32">
        <v>0</v>
      </c>
    </row>
    <row r="33" spans="1:7" x14ac:dyDescent="0.25">
      <c r="A33" t="s">
        <v>320</v>
      </c>
      <c r="B33">
        <v>255</v>
      </c>
      <c r="C33" t="s">
        <v>68</v>
      </c>
      <c r="D33" t="s">
        <v>69</v>
      </c>
      <c r="E33">
        <v>23.45</v>
      </c>
      <c r="G33">
        <v>0</v>
      </c>
    </row>
    <row r="34" spans="1:7" x14ac:dyDescent="0.25">
      <c r="A34" t="s">
        <v>320</v>
      </c>
      <c r="B34">
        <v>255</v>
      </c>
      <c r="C34" t="s">
        <v>70</v>
      </c>
      <c r="D34" t="s">
        <v>71</v>
      </c>
      <c r="E34">
        <v>8.1999999999999993</v>
      </c>
      <c r="G34">
        <v>0</v>
      </c>
    </row>
    <row r="35" spans="1:7" x14ac:dyDescent="0.25">
      <c r="A35" t="s">
        <v>320</v>
      </c>
      <c r="B35">
        <v>65280</v>
      </c>
      <c r="C35" t="s">
        <v>72</v>
      </c>
      <c r="D35" t="s">
        <v>73</v>
      </c>
      <c r="G35">
        <v>0</v>
      </c>
    </row>
    <row r="36" spans="1:7" x14ac:dyDescent="0.25">
      <c r="A36" t="s">
        <v>320</v>
      </c>
      <c r="B36">
        <v>255</v>
      </c>
      <c r="C36" t="s">
        <v>74</v>
      </c>
      <c r="D36" t="s">
        <v>75</v>
      </c>
      <c r="E36">
        <v>36.58</v>
      </c>
      <c r="G36">
        <v>0</v>
      </c>
    </row>
    <row r="37" spans="1:7" x14ac:dyDescent="0.25">
      <c r="A37" t="s">
        <v>320</v>
      </c>
      <c r="B37">
        <v>255</v>
      </c>
      <c r="C37" t="s">
        <v>76</v>
      </c>
      <c r="D37" t="s">
        <v>77</v>
      </c>
      <c r="E37">
        <v>22.92</v>
      </c>
      <c r="G37">
        <v>0</v>
      </c>
    </row>
    <row r="38" spans="1:7" x14ac:dyDescent="0.25">
      <c r="A38" t="s">
        <v>320</v>
      </c>
      <c r="B38">
        <v>255</v>
      </c>
      <c r="C38" t="s">
        <v>78</v>
      </c>
      <c r="D38" t="s">
        <v>79</v>
      </c>
      <c r="E38">
        <v>23.15</v>
      </c>
      <c r="G38">
        <v>0</v>
      </c>
    </row>
    <row r="39" spans="1:7" x14ac:dyDescent="0.25">
      <c r="A39" t="s">
        <v>320</v>
      </c>
      <c r="B39">
        <v>255</v>
      </c>
      <c r="C39" t="s">
        <v>80</v>
      </c>
      <c r="D39" t="s">
        <v>81</v>
      </c>
      <c r="E39">
        <v>13.46</v>
      </c>
      <c r="G39">
        <v>0</v>
      </c>
    </row>
    <row r="40" spans="1:7" x14ac:dyDescent="0.25">
      <c r="A40" t="s">
        <v>320</v>
      </c>
      <c r="B40">
        <v>65280</v>
      </c>
      <c r="C40" t="s">
        <v>82</v>
      </c>
      <c r="D40" t="s">
        <v>83</v>
      </c>
      <c r="G40">
        <v>0</v>
      </c>
    </row>
    <row r="41" spans="1:7" x14ac:dyDescent="0.25">
      <c r="A41" t="s">
        <v>320</v>
      </c>
      <c r="B41">
        <v>65280</v>
      </c>
      <c r="C41" t="s">
        <v>84</v>
      </c>
      <c r="D41" t="s">
        <v>85</v>
      </c>
      <c r="G41">
        <v>0</v>
      </c>
    </row>
    <row r="42" spans="1:7" x14ac:dyDescent="0.25">
      <c r="A42" t="s">
        <v>321</v>
      </c>
      <c r="B42">
        <v>255</v>
      </c>
      <c r="C42" t="s">
        <v>86</v>
      </c>
      <c r="D42" t="s">
        <v>87</v>
      </c>
      <c r="E42">
        <v>6.56</v>
      </c>
      <c r="G42">
        <v>0</v>
      </c>
    </row>
    <row r="43" spans="1:7" x14ac:dyDescent="0.25">
      <c r="A43" t="s">
        <v>321</v>
      </c>
      <c r="B43">
        <v>65280</v>
      </c>
      <c r="C43" t="s">
        <v>88</v>
      </c>
      <c r="D43" t="s">
        <v>89</v>
      </c>
      <c r="G43">
        <v>0</v>
      </c>
    </row>
    <row r="44" spans="1:7" x14ac:dyDescent="0.25">
      <c r="A44" t="s">
        <v>321</v>
      </c>
      <c r="B44">
        <v>65280</v>
      </c>
      <c r="C44" t="s">
        <v>90</v>
      </c>
      <c r="D44" t="s">
        <v>91</v>
      </c>
      <c r="G44">
        <v>0</v>
      </c>
    </row>
    <row r="45" spans="1:7" x14ac:dyDescent="0.25">
      <c r="A45" t="s">
        <v>321</v>
      </c>
      <c r="B45">
        <v>255</v>
      </c>
      <c r="C45" t="s">
        <v>92</v>
      </c>
      <c r="D45" t="s">
        <v>93</v>
      </c>
      <c r="E45">
        <v>35.53</v>
      </c>
      <c r="G45">
        <v>0</v>
      </c>
    </row>
    <row r="46" spans="1:7" x14ac:dyDescent="0.25">
      <c r="A46" t="s">
        <v>321</v>
      </c>
      <c r="B46">
        <v>255</v>
      </c>
      <c r="C46" t="s">
        <v>94</v>
      </c>
      <c r="D46" t="s">
        <v>95</v>
      </c>
      <c r="E46">
        <v>25.66</v>
      </c>
      <c r="G46">
        <v>0</v>
      </c>
    </row>
    <row r="47" spans="1:7" x14ac:dyDescent="0.25">
      <c r="A47" t="s">
        <v>321</v>
      </c>
      <c r="B47">
        <v>255</v>
      </c>
      <c r="C47" t="s">
        <v>96</v>
      </c>
      <c r="D47" t="s">
        <v>97</v>
      </c>
      <c r="E47">
        <v>42.86</v>
      </c>
      <c r="G47">
        <v>0</v>
      </c>
    </row>
    <row r="48" spans="1:7" x14ac:dyDescent="0.25">
      <c r="A48" t="s">
        <v>321</v>
      </c>
      <c r="B48">
        <v>65280</v>
      </c>
      <c r="C48" t="s">
        <v>98</v>
      </c>
      <c r="D48" t="s">
        <v>99</v>
      </c>
      <c r="G48">
        <v>0</v>
      </c>
    </row>
    <row r="49" spans="1:7" x14ac:dyDescent="0.25">
      <c r="A49" t="s">
        <v>321</v>
      </c>
      <c r="B49">
        <v>65280</v>
      </c>
      <c r="C49" t="s">
        <v>100</v>
      </c>
      <c r="D49" t="s">
        <v>101</v>
      </c>
      <c r="G49">
        <v>0</v>
      </c>
    </row>
    <row r="50" spans="1:7" x14ac:dyDescent="0.25">
      <c r="A50" t="s">
        <v>321</v>
      </c>
      <c r="B50">
        <v>255</v>
      </c>
      <c r="C50" t="s">
        <v>102</v>
      </c>
      <c r="D50" t="s">
        <v>103</v>
      </c>
      <c r="E50">
        <v>31.94</v>
      </c>
      <c r="G50">
        <v>0</v>
      </c>
    </row>
    <row r="51" spans="1:7" x14ac:dyDescent="0.25">
      <c r="A51" t="s">
        <v>321</v>
      </c>
      <c r="B51">
        <v>255</v>
      </c>
      <c r="C51" t="s">
        <v>104</v>
      </c>
      <c r="D51" t="s">
        <v>105</v>
      </c>
      <c r="E51">
        <v>20.95</v>
      </c>
      <c r="G51">
        <v>0</v>
      </c>
    </row>
    <row r="52" spans="1:7" x14ac:dyDescent="0.25">
      <c r="A52" t="s">
        <v>321</v>
      </c>
      <c r="B52">
        <v>255</v>
      </c>
      <c r="C52" t="s">
        <v>106</v>
      </c>
      <c r="D52" t="s">
        <v>107</v>
      </c>
      <c r="E52">
        <v>16.89</v>
      </c>
      <c r="G52">
        <v>0</v>
      </c>
    </row>
    <row r="53" spans="1:7" x14ac:dyDescent="0.25">
      <c r="A53" t="s">
        <v>321</v>
      </c>
      <c r="B53">
        <v>255</v>
      </c>
      <c r="C53" t="s">
        <v>108</v>
      </c>
      <c r="D53" t="s">
        <v>109</v>
      </c>
      <c r="E53">
        <v>21.96</v>
      </c>
      <c r="G53">
        <v>0</v>
      </c>
    </row>
    <row r="54" spans="1:7" x14ac:dyDescent="0.25">
      <c r="A54" t="s">
        <v>321</v>
      </c>
      <c r="B54">
        <v>255</v>
      </c>
      <c r="C54" t="s">
        <v>110</v>
      </c>
      <c r="D54" t="s">
        <v>111</v>
      </c>
      <c r="E54">
        <v>38.9</v>
      </c>
      <c r="G54">
        <v>0</v>
      </c>
    </row>
    <row r="55" spans="1:7" x14ac:dyDescent="0.25">
      <c r="A55" t="s">
        <v>321</v>
      </c>
      <c r="B55">
        <v>65280</v>
      </c>
      <c r="C55" t="s">
        <v>112</v>
      </c>
      <c r="D55" t="s">
        <v>113</v>
      </c>
      <c r="G55">
        <v>0</v>
      </c>
    </row>
    <row r="56" spans="1:7" x14ac:dyDescent="0.25">
      <c r="A56" t="s">
        <v>321</v>
      </c>
      <c r="B56">
        <v>255</v>
      </c>
      <c r="C56" t="s">
        <v>114</v>
      </c>
      <c r="D56" t="s">
        <v>115</v>
      </c>
      <c r="E56">
        <v>41.28</v>
      </c>
      <c r="G56">
        <v>0</v>
      </c>
    </row>
    <row r="57" spans="1:7" x14ac:dyDescent="0.25">
      <c r="A57" t="s">
        <v>321</v>
      </c>
      <c r="B57">
        <v>65280</v>
      </c>
      <c r="C57" t="s">
        <v>116</v>
      </c>
      <c r="D57" t="s">
        <v>117</v>
      </c>
      <c r="G57">
        <v>0</v>
      </c>
    </row>
    <row r="58" spans="1:7" x14ac:dyDescent="0.25">
      <c r="A58" t="s">
        <v>321</v>
      </c>
      <c r="B58">
        <v>255</v>
      </c>
      <c r="C58" t="s">
        <v>118</v>
      </c>
      <c r="D58" t="s">
        <v>119</v>
      </c>
      <c r="E58">
        <v>26.67</v>
      </c>
      <c r="G58">
        <v>0</v>
      </c>
    </row>
    <row r="59" spans="1:7" x14ac:dyDescent="0.25">
      <c r="A59" t="s">
        <v>321</v>
      </c>
      <c r="B59">
        <v>255</v>
      </c>
      <c r="C59" t="s">
        <v>120</v>
      </c>
      <c r="D59" t="s">
        <v>121</v>
      </c>
      <c r="E59">
        <v>22.69</v>
      </c>
      <c r="G59">
        <v>0</v>
      </c>
    </row>
    <row r="60" spans="1:7" x14ac:dyDescent="0.25">
      <c r="A60" t="s">
        <v>321</v>
      </c>
      <c r="B60">
        <v>255</v>
      </c>
      <c r="C60" t="s">
        <v>122</v>
      </c>
      <c r="D60" t="s">
        <v>123</v>
      </c>
      <c r="E60">
        <v>41.97</v>
      </c>
      <c r="G60">
        <v>0</v>
      </c>
    </row>
    <row r="61" spans="1:7" x14ac:dyDescent="0.25">
      <c r="A61" t="s">
        <v>321</v>
      </c>
      <c r="B61">
        <v>65280</v>
      </c>
      <c r="C61" t="s">
        <v>124</v>
      </c>
      <c r="D61" t="s">
        <v>125</v>
      </c>
      <c r="G61">
        <v>0</v>
      </c>
    </row>
    <row r="62" spans="1:7" x14ac:dyDescent="0.25">
      <c r="A62" t="s">
        <v>321</v>
      </c>
      <c r="B62">
        <v>255</v>
      </c>
      <c r="C62" t="s">
        <v>126</v>
      </c>
      <c r="D62" t="s">
        <v>127</v>
      </c>
      <c r="E62">
        <v>41.44</v>
      </c>
      <c r="G62">
        <v>0</v>
      </c>
    </row>
    <row r="63" spans="1:7" x14ac:dyDescent="0.25">
      <c r="A63" t="s">
        <v>321</v>
      </c>
      <c r="B63">
        <v>255</v>
      </c>
      <c r="C63" t="s">
        <v>128</v>
      </c>
      <c r="D63" t="s">
        <v>129</v>
      </c>
      <c r="E63">
        <v>19.28</v>
      </c>
      <c r="G63">
        <v>0</v>
      </c>
    </row>
    <row r="64" spans="1:7" x14ac:dyDescent="0.25">
      <c r="A64" t="s">
        <v>321</v>
      </c>
      <c r="B64">
        <v>255</v>
      </c>
      <c r="C64" t="s">
        <v>130</v>
      </c>
      <c r="D64" t="s">
        <v>131</v>
      </c>
      <c r="E64">
        <v>25.86</v>
      </c>
      <c r="G64">
        <v>0</v>
      </c>
    </row>
    <row r="65" spans="1:7" x14ac:dyDescent="0.25">
      <c r="A65" t="s">
        <v>321</v>
      </c>
      <c r="B65">
        <v>255</v>
      </c>
      <c r="C65" t="s">
        <v>132</v>
      </c>
      <c r="D65" t="s">
        <v>133</v>
      </c>
      <c r="E65">
        <v>28.97</v>
      </c>
      <c r="G65">
        <v>0</v>
      </c>
    </row>
    <row r="66" spans="1:7" x14ac:dyDescent="0.25">
      <c r="A66" t="s">
        <v>321</v>
      </c>
      <c r="B66">
        <v>255</v>
      </c>
      <c r="C66" t="s">
        <v>134</v>
      </c>
      <c r="D66" t="s">
        <v>135</v>
      </c>
      <c r="E66">
        <v>24.42</v>
      </c>
      <c r="G66">
        <v>0</v>
      </c>
    </row>
    <row r="67" spans="1:7" x14ac:dyDescent="0.25">
      <c r="A67" t="s">
        <v>321</v>
      </c>
      <c r="B67">
        <v>255</v>
      </c>
      <c r="C67" t="s">
        <v>136</v>
      </c>
      <c r="D67" t="s">
        <v>137</v>
      </c>
      <c r="E67">
        <v>33.11</v>
      </c>
      <c r="G67">
        <v>0</v>
      </c>
    </row>
    <row r="68" spans="1:7" x14ac:dyDescent="0.25">
      <c r="A68" t="s">
        <v>321</v>
      </c>
      <c r="B68">
        <v>255</v>
      </c>
      <c r="C68" t="s">
        <v>138</v>
      </c>
      <c r="D68" t="s">
        <v>139</v>
      </c>
      <c r="E68">
        <v>40.130000000000003</v>
      </c>
      <c r="G68">
        <v>0</v>
      </c>
    </row>
    <row r="69" spans="1:7" x14ac:dyDescent="0.25">
      <c r="A69" t="s">
        <v>321</v>
      </c>
      <c r="B69">
        <v>255</v>
      </c>
      <c r="C69" t="s">
        <v>140</v>
      </c>
      <c r="D69" t="s">
        <v>141</v>
      </c>
      <c r="E69">
        <v>33.92</v>
      </c>
      <c r="G69">
        <v>0</v>
      </c>
    </row>
    <row r="70" spans="1:7" x14ac:dyDescent="0.25">
      <c r="A70" t="s">
        <v>321</v>
      </c>
      <c r="B70">
        <v>255</v>
      </c>
      <c r="C70" t="s">
        <v>142</v>
      </c>
      <c r="D70" t="s">
        <v>143</v>
      </c>
      <c r="E70">
        <v>38.47</v>
      </c>
      <c r="G70">
        <v>0</v>
      </c>
    </row>
    <row r="71" spans="1:7" x14ac:dyDescent="0.25">
      <c r="A71" t="s">
        <v>321</v>
      </c>
      <c r="B71">
        <v>255</v>
      </c>
      <c r="C71" t="s">
        <v>144</v>
      </c>
      <c r="D71" t="s">
        <v>145</v>
      </c>
      <c r="E71">
        <v>26.57</v>
      </c>
      <c r="G71">
        <v>0</v>
      </c>
    </row>
    <row r="72" spans="1:7" x14ac:dyDescent="0.25">
      <c r="A72" t="s">
        <v>321</v>
      </c>
      <c r="B72">
        <v>255</v>
      </c>
      <c r="C72" t="s">
        <v>146</v>
      </c>
      <c r="D72" t="s">
        <v>147</v>
      </c>
      <c r="E72">
        <v>25.16</v>
      </c>
      <c r="G72">
        <v>0</v>
      </c>
    </row>
    <row r="73" spans="1:7" x14ac:dyDescent="0.25">
      <c r="A73" t="s">
        <v>321</v>
      </c>
      <c r="B73">
        <v>255</v>
      </c>
      <c r="C73" t="s">
        <v>148</v>
      </c>
      <c r="D73" t="s">
        <v>149</v>
      </c>
      <c r="E73">
        <v>36.24</v>
      </c>
      <c r="G73">
        <v>0</v>
      </c>
    </row>
    <row r="74" spans="1:7" x14ac:dyDescent="0.25">
      <c r="A74" t="s">
        <v>321</v>
      </c>
      <c r="B74">
        <v>65280</v>
      </c>
      <c r="C74" t="s">
        <v>150</v>
      </c>
      <c r="D74" t="s">
        <v>151</v>
      </c>
      <c r="G74">
        <v>0</v>
      </c>
    </row>
    <row r="75" spans="1:7" x14ac:dyDescent="0.25">
      <c r="A75" t="s">
        <v>321</v>
      </c>
      <c r="B75">
        <v>255</v>
      </c>
      <c r="C75" t="s">
        <v>152</v>
      </c>
      <c r="D75" t="s">
        <v>153</v>
      </c>
      <c r="E75">
        <v>35.6</v>
      </c>
      <c r="G75">
        <v>0</v>
      </c>
    </row>
    <row r="76" spans="1:7" x14ac:dyDescent="0.25">
      <c r="A76" t="s">
        <v>321</v>
      </c>
      <c r="B76">
        <v>255</v>
      </c>
      <c r="C76" t="s">
        <v>154</v>
      </c>
      <c r="D76" t="s">
        <v>155</v>
      </c>
      <c r="E76">
        <v>7.27</v>
      </c>
      <c r="G76">
        <v>0</v>
      </c>
    </row>
    <row r="77" spans="1:7" x14ac:dyDescent="0.25">
      <c r="A77" t="s">
        <v>321</v>
      </c>
      <c r="B77">
        <v>65280</v>
      </c>
      <c r="C77" t="s">
        <v>156</v>
      </c>
      <c r="D77" t="s">
        <v>157</v>
      </c>
      <c r="G77">
        <v>0</v>
      </c>
    </row>
    <row r="78" spans="1:7" x14ac:dyDescent="0.25">
      <c r="A78" t="s">
        <v>321</v>
      </c>
      <c r="B78">
        <v>255</v>
      </c>
      <c r="C78" t="s">
        <v>158</v>
      </c>
      <c r="D78" t="s">
        <v>159</v>
      </c>
      <c r="E78">
        <v>20.68</v>
      </c>
      <c r="G78">
        <v>0</v>
      </c>
    </row>
    <row r="79" spans="1:7" x14ac:dyDescent="0.25">
      <c r="A79" t="s">
        <v>321</v>
      </c>
      <c r="B79">
        <v>65280</v>
      </c>
      <c r="C79" t="s">
        <v>160</v>
      </c>
      <c r="D79" t="s">
        <v>161</v>
      </c>
      <c r="G79">
        <v>0</v>
      </c>
    </row>
    <row r="80" spans="1:7" x14ac:dyDescent="0.25">
      <c r="A80" t="s">
        <v>321</v>
      </c>
      <c r="B80">
        <v>65280</v>
      </c>
      <c r="C80" t="s">
        <v>162</v>
      </c>
      <c r="D80" t="s">
        <v>163</v>
      </c>
      <c r="G80">
        <v>0</v>
      </c>
    </row>
    <row r="81" spans="1:7" x14ac:dyDescent="0.25">
      <c r="A81" t="s">
        <v>322</v>
      </c>
      <c r="B81">
        <v>65280</v>
      </c>
      <c r="C81" t="s">
        <v>164</v>
      </c>
      <c r="D81" t="s">
        <v>165</v>
      </c>
      <c r="G81">
        <v>0</v>
      </c>
    </row>
    <row r="82" spans="1:7" x14ac:dyDescent="0.25">
      <c r="A82" t="s">
        <v>322</v>
      </c>
      <c r="B82">
        <v>255</v>
      </c>
      <c r="C82" t="s">
        <v>166</v>
      </c>
      <c r="D82" t="s">
        <v>167</v>
      </c>
      <c r="E82">
        <v>36.81</v>
      </c>
      <c r="G82">
        <v>0</v>
      </c>
    </row>
    <row r="83" spans="1:7" x14ac:dyDescent="0.25">
      <c r="A83" t="s">
        <v>322</v>
      </c>
      <c r="B83">
        <v>65280</v>
      </c>
      <c r="C83" t="s">
        <v>168</v>
      </c>
      <c r="D83" t="s">
        <v>169</v>
      </c>
      <c r="G83">
        <v>0</v>
      </c>
    </row>
    <row r="84" spans="1:7" x14ac:dyDescent="0.25">
      <c r="A84" t="s">
        <v>322</v>
      </c>
      <c r="B84">
        <v>255</v>
      </c>
      <c r="C84" t="s">
        <v>170</v>
      </c>
      <c r="D84" t="s">
        <v>171</v>
      </c>
      <c r="E84">
        <v>37.68</v>
      </c>
      <c r="G84">
        <v>0</v>
      </c>
    </row>
    <row r="85" spans="1:7" x14ac:dyDescent="0.25">
      <c r="A85" t="s">
        <v>322</v>
      </c>
      <c r="B85">
        <v>255</v>
      </c>
      <c r="C85" t="s">
        <v>172</v>
      </c>
      <c r="D85" t="s">
        <v>173</v>
      </c>
      <c r="E85">
        <v>29.05</v>
      </c>
      <c r="G85">
        <v>0</v>
      </c>
    </row>
    <row r="86" spans="1:7" x14ac:dyDescent="0.25">
      <c r="A86" t="s">
        <v>322</v>
      </c>
      <c r="B86">
        <v>65280</v>
      </c>
      <c r="C86" t="s">
        <v>174</v>
      </c>
      <c r="D86" t="s">
        <v>175</v>
      </c>
      <c r="G86">
        <v>0</v>
      </c>
    </row>
    <row r="87" spans="1:7" x14ac:dyDescent="0.25">
      <c r="A87" t="s">
        <v>322</v>
      </c>
      <c r="B87">
        <v>65280</v>
      </c>
      <c r="C87" t="s">
        <v>176</v>
      </c>
      <c r="D87" t="s">
        <v>177</v>
      </c>
      <c r="G87">
        <v>0</v>
      </c>
    </row>
    <row r="88" spans="1:7" x14ac:dyDescent="0.25">
      <c r="A88" t="s">
        <v>322</v>
      </c>
      <c r="B88">
        <v>255</v>
      </c>
      <c r="C88" t="s">
        <v>178</v>
      </c>
      <c r="D88" t="s">
        <v>179</v>
      </c>
      <c r="E88">
        <v>40.32</v>
      </c>
      <c r="G88">
        <v>0</v>
      </c>
    </row>
    <row r="89" spans="1:7" x14ac:dyDescent="0.25">
      <c r="A89" t="s">
        <v>322</v>
      </c>
      <c r="B89">
        <v>255</v>
      </c>
      <c r="C89" t="s">
        <v>180</v>
      </c>
      <c r="D89" t="s">
        <v>181</v>
      </c>
      <c r="E89">
        <v>26.1</v>
      </c>
      <c r="G89">
        <v>0</v>
      </c>
    </row>
    <row r="90" spans="1:7" x14ac:dyDescent="0.25">
      <c r="A90" t="s">
        <v>322</v>
      </c>
      <c r="B90">
        <v>65280</v>
      </c>
      <c r="C90" t="s">
        <v>182</v>
      </c>
      <c r="D90" t="s">
        <v>183</v>
      </c>
      <c r="G90">
        <v>0</v>
      </c>
    </row>
    <row r="91" spans="1:7" x14ac:dyDescent="0.25">
      <c r="A91" t="s">
        <v>322</v>
      </c>
      <c r="B91">
        <v>255</v>
      </c>
      <c r="C91" t="s">
        <v>184</v>
      </c>
      <c r="D91" t="s">
        <v>185</v>
      </c>
      <c r="E91">
        <v>32.19</v>
      </c>
      <c r="G91">
        <v>0</v>
      </c>
    </row>
    <row r="92" spans="1:7" x14ac:dyDescent="0.25">
      <c r="A92" t="s">
        <v>322</v>
      </c>
      <c r="B92">
        <v>255</v>
      </c>
      <c r="C92" t="s">
        <v>186</v>
      </c>
      <c r="D92" t="s">
        <v>187</v>
      </c>
      <c r="E92">
        <v>31.79</v>
      </c>
      <c r="G92">
        <v>0</v>
      </c>
    </row>
    <row r="93" spans="1:7" x14ac:dyDescent="0.25">
      <c r="A93" t="s">
        <v>322</v>
      </c>
      <c r="B93">
        <v>255</v>
      </c>
      <c r="C93" t="s">
        <v>188</v>
      </c>
      <c r="D93" t="s">
        <v>189</v>
      </c>
      <c r="E93">
        <v>35.770000000000003</v>
      </c>
      <c r="G93">
        <v>0</v>
      </c>
    </row>
    <row r="94" spans="1:7" x14ac:dyDescent="0.25">
      <c r="A94" t="s">
        <v>322</v>
      </c>
      <c r="B94">
        <v>65280</v>
      </c>
      <c r="C94" t="s">
        <v>190</v>
      </c>
      <c r="D94" t="s">
        <v>191</v>
      </c>
      <c r="G94">
        <v>0</v>
      </c>
    </row>
    <row r="95" spans="1:7" x14ac:dyDescent="0.25">
      <c r="A95" t="s">
        <v>322</v>
      </c>
      <c r="B95">
        <v>255</v>
      </c>
      <c r="C95" t="s">
        <v>192</v>
      </c>
      <c r="D95" t="s">
        <v>193</v>
      </c>
      <c r="E95">
        <v>40.909999999999997</v>
      </c>
      <c r="G95">
        <v>0</v>
      </c>
    </row>
    <row r="96" spans="1:7" x14ac:dyDescent="0.25">
      <c r="A96" t="s">
        <v>322</v>
      </c>
      <c r="B96">
        <v>255</v>
      </c>
      <c r="C96" t="s">
        <v>194</v>
      </c>
      <c r="D96" t="s">
        <v>195</v>
      </c>
      <c r="E96">
        <v>39.9</v>
      </c>
      <c r="G96">
        <v>0</v>
      </c>
    </row>
    <row r="97" spans="1:7" x14ac:dyDescent="0.25">
      <c r="A97" t="s">
        <v>322</v>
      </c>
      <c r="B97">
        <v>255</v>
      </c>
      <c r="C97" t="s">
        <v>196</v>
      </c>
      <c r="D97" t="s">
        <v>197</v>
      </c>
      <c r="E97">
        <v>30.39</v>
      </c>
      <c r="G97">
        <v>0</v>
      </c>
    </row>
    <row r="98" spans="1:7" x14ac:dyDescent="0.25">
      <c r="A98" t="s">
        <v>322</v>
      </c>
      <c r="B98">
        <v>255</v>
      </c>
      <c r="C98" t="s">
        <v>198</v>
      </c>
      <c r="D98" t="s">
        <v>199</v>
      </c>
      <c r="E98">
        <v>20.57</v>
      </c>
      <c r="G98">
        <v>0</v>
      </c>
    </row>
    <row r="99" spans="1:7" x14ac:dyDescent="0.25">
      <c r="A99" t="s">
        <v>322</v>
      </c>
      <c r="B99">
        <v>65280</v>
      </c>
      <c r="C99" t="s">
        <v>200</v>
      </c>
      <c r="D99" t="s">
        <v>201</v>
      </c>
      <c r="G99">
        <v>0</v>
      </c>
    </row>
    <row r="100" spans="1:7" x14ac:dyDescent="0.25">
      <c r="A100" t="s">
        <v>322</v>
      </c>
      <c r="B100">
        <v>65280</v>
      </c>
      <c r="C100" t="s">
        <v>202</v>
      </c>
      <c r="D100" t="s">
        <v>203</v>
      </c>
      <c r="G100">
        <v>0</v>
      </c>
    </row>
    <row r="101" spans="1:7" x14ac:dyDescent="0.25">
      <c r="A101" t="s">
        <v>322</v>
      </c>
      <c r="B101">
        <v>255</v>
      </c>
      <c r="C101" t="s">
        <v>204</v>
      </c>
      <c r="D101" t="s">
        <v>205</v>
      </c>
      <c r="E101">
        <v>34.28</v>
      </c>
      <c r="G101">
        <v>0</v>
      </c>
    </row>
    <row r="102" spans="1:7" x14ac:dyDescent="0.25">
      <c r="A102" t="s">
        <v>322</v>
      </c>
      <c r="B102">
        <v>255</v>
      </c>
      <c r="C102" t="s">
        <v>206</v>
      </c>
      <c r="D102" t="s">
        <v>207</v>
      </c>
      <c r="E102">
        <v>29.43</v>
      </c>
      <c r="G102">
        <v>0</v>
      </c>
    </row>
    <row r="103" spans="1:7" x14ac:dyDescent="0.25">
      <c r="A103" t="s">
        <v>322</v>
      </c>
      <c r="B103">
        <v>255</v>
      </c>
      <c r="C103" t="s">
        <v>208</v>
      </c>
      <c r="D103" t="s">
        <v>209</v>
      </c>
      <c r="E103">
        <v>23.7</v>
      </c>
      <c r="G103">
        <v>0</v>
      </c>
    </row>
    <row r="104" spans="1:7" x14ac:dyDescent="0.25">
      <c r="A104" t="s">
        <v>322</v>
      </c>
      <c r="B104">
        <v>255</v>
      </c>
      <c r="C104" t="s">
        <v>210</v>
      </c>
      <c r="D104" t="s">
        <v>211</v>
      </c>
      <c r="E104">
        <v>36.299999999999997</v>
      </c>
      <c r="G104">
        <v>0</v>
      </c>
    </row>
    <row r="105" spans="1:7" x14ac:dyDescent="0.25">
      <c r="A105" t="s">
        <v>322</v>
      </c>
      <c r="B105">
        <v>255</v>
      </c>
      <c r="C105" t="s">
        <v>212</v>
      </c>
      <c r="D105" t="s">
        <v>213</v>
      </c>
      <c r="E105">
        <v>22.9</v>
      </c>
      <c r="G105">
        <v>0</v>
      </c>
    </row>
    <row r="106" spans="1:7" x14ac:dyDescent="0.25">
      <c r="A106" t="s">
        <v>322</v>
      </c>
      <c r="B106">
        <v>255</v>
      </c>
      <c r="C106" t="s">
        <v>214</v>
      </c>
      <c r="D106" t="s">
        <v>215</v>
      </c>
      <c r="E106">
        <v>24.02</v>
      </c>
      <c r="G106">
        <v>0</v>
      </c>
    </row>
    <row r="107" spans="1:7" x14ac:dyDescent="0.25">
      <c r="A107" t="s">
        <v>322</v>
      </c>
      <c r="B107">
        <v>65280</v>
      </c>
      <c r="C107" t="s">
        <v>216</v>
      </c>
      <c r="D107" t="s">
        <v>217</v>
      </c>
      <c r="G107">
        <v>0</v>
      </c>
    </row>
    <row r="108" spans="1:7" x14ac:dyDescent="0.25">
      <c r="A108" t="s">
        <v>322</v>
      </c>
      <c r="B108">
        <v>255</v>
      </c>
      <c r="C108" t="s">
        <v>218</v>
      </c>
      <c r="D108" t="s">
        <v>219</v>
      </c>
      <c r="E108">
        <v>34.78</v>
      </c>
      <c r="G108">
        <v>0</v>
      </c>
    </row>
    <row r="109" spans="1:7" x14ac:dyDescent="0.25">
      <c r="A109" t="s">
        <v>322</v>
      </c>
      <c r="B109">
        <v>255</v>
      </c>
      <c r="C109" t="s">
        <v>220</v>
      </c>
      <c r="D109" t="s">
        <v>221</v>
      </c>
      <c r="E109">
        <v>40.909999999999997</v>
      </c>
      <c r="G109">
        <v>0</v>
      </c>
    </row>
    <row r="110" spans="1:7" x14ac:dyDescent="0.25">
      <c r="A110" t="s">
        <v>322</v>
      </c>
      <c r="B110">
        <v>255</v>
      </c>
      <c r="C110" t="s">
        <v>222</v>
      </c>
      <c r="D110" t="s">
        <v>223</v>
      </c>
      <c r="E110">
        <v>31.78</v>
      </c>
      <c r="G110">
        <v>0</v>
      </c>
    </row>
    <row r="111" spans="1:7" x14ac:dyDescent="0.25">
      <c r="A111" t="s">
        <v>322</v>
      </c>
      <c r="B111">
        <v>255</v>
      </c>
      <c r="C111" t="s">
        <v>224</v>
      </c>
      <c r="D111" t="s">
        <v>225</v>
      </c>
      <c r="E111">
        <v>22.36</v>
      </c>
      <c r="G111">
        <v>0</v>
      </c>
    </row>
    <row r="112" spans="1:7" x14ac:dyDescent="0.25">
      <c r="A112" t="s">
        <v>322</v>
      </c>
      <c r="B112">
        <v>65280</v>
      </c>
      <c r="C112" t="s">
        <v>226</v>
      </c>
      <c r="D112" t="s">
        <v>227</v>
      </c>
      <c r="G112">
        <v>0</v>
      </c>
    </row>
    <row r="113" spans="1:7" x14ac:dyDescent="0.25">
      <c r="A113" t="s">
        <v>322</v>
      </c>
      <c r="B113">
        <v>65280</v>
      </c>
      <c r="C113" t="s">
        <v>228</v>
      </c>
      <c r="D113" t="s">
        <v>229</v>
      </c>
      <c r="G113">
        <v>0</v>
      </c>
    </row>
    <row r="114" spans="1:7" x14ac:dyDescent="0.25">
      <c r="A114" t="s">
        <v>322</v>
      </c>
      <c r="B114">
        <v>255</v>
      </c>
      <c r="C114" t="s">
        <v>230</v>
      </c>
      <c r="D114" t="s">
        <v>231</v>
      </c>
      <c r="E114">
        <v>37.75</v>
      </c>
      <c r="G114">
        <v>0</v>
      </c>
    </row>
    <row r="115" spans="1:7" x14ac:dyDescent="0.25">
      <c r="A115" t="s">
        <v>322</v>
      </c>
      <c r="B115">
        <v>255</v>
      </c>
      <c r="C115" t="s">
        <v>232</v>
      </c>
      <c r="D115" t="s">
        <v>233</v>
      </c>
      <c r="E115">
        <v>21.79</v>
      </c>
      <c r="G115">
        <v>0</v>
      </c>
    </row>
    <row r="116" spans="1:7" x14ac:dyDescent="0.25">
      <c r="A116" t="s">
        <v>322</v>
      </c>
      <c r="B116">
        <v>65280</v>
      </c>
      <c r="C116" t="s">
        <v>234</v>
      </c>
      <c r="D116" t="s">
        <v>235</v>
      </c>
      <c r="G116">
        <v>0</v>
      </c>
    </row>
    <row r="117" spans="1:7" x14ac:dyDescent="0.25">
      <c r="A117" t="s">
        <v>322</v>
      </c>
      <c r="B117">
        <v>65280</v>
      </c>
      <c r="C117" t="s">
        <v>236</v>
      </c>
      <c r="D117" t="s">
        <v>237</v>
      </c>
      <c r="G117">
        <v>0</v>
      </c>
    </row>
    <row r="118" spans="1:7" x14ac:dyDescent="0.25">
      <c r="A118" t="s">
        <v>322</v>
      </c>
      <c r="B118">
        <v>255</v>
      </c>
      <c r="C118" t="s">
        <v>238</v>
      </c>
      <c r="D118" t="s">
        <v>239</v>
      </c>
      <c r="E118">
        <v>17.510000000000002</v>
      </c>
      <c r="G118">
        <v>0</v>
      </c>
    </row>
    <row r="119" spans="1:7" x14ac:dyDescent="0.25">
      <c r="A119" t="s">
        <v>322</v>
      </c>
      <c r="B119">
        <v>65280</v>
      </c>
      <c r="C119" t="s">
        <v>240</v>
      </c>
      <c r="D119" t="s">
        <v>241</v>
      </c>
      <c r="G119">
        <v>0</v>
      </c>
    </row>
    <row r="120" spans="1:7" x14ac:dyDescent="0.25">
      <c r="A120" t="s">
        <v>323</v>
      </c>
      <c r="B120">
        <v>65280</v>
      </c>
      <c r="C120" t="s">
        <v>242</v>
      </c>
      <c r="D120" t="s">
        <v>243</v>
      </c>
      <c r="G120">
        <v>0</v>
      </c>
    </row>
    <row r="121" spans="1:7" x14ac:dyDescent="0.25">
      <c r="A121" t="s">
        <v>323</v>
      </c>
      <c r="B121">
        <v>255</v>
      </c>
      <c r="C121" t="s">
        <v>244</v>
      </c>
      <c r="D121" t="s">
        <v>245</v>
      </c>
      <c r="E121">
        <v>38.65</v>
      </c>
      <c r="G121">
        <v>0</v>
      </c>
    </row>
    <row r="122" spans="1:7" x14ac:dyDescent="0.25">
      <c r="A122" t="s">
        <v>323</v>
      </c>
      <c r="B122">
        <v>255</v>
      </c>
      <c r="C122" t="s">
        <v>246</v>
      </c>
      <c r="D122" t="s">
        <v>247</v>
      </c>
      <c r="E122">
        <v>40.75</v>
      </c>
      <c r="G122">
        <v>0</v>
      </c>
    </row>
    <row r="123" spans="1:7" x14ac:dyDescent="0.25">
      <c r="A123" t="s">
        <v>323</v>
      </c>
      <c r="B123">
        <v>255</v>
      </c>
      <c r="C123" t="s">
        <v>248</v>
      </c>
      <c r="D123" t="s">
        <v>249</v>
      </c>
      <c r="E123">
        <v>34.94</v>
      </c>
      <c r="G123">
        <v>0</v>
      </c>
    </row>
    <row r="124" spans="1:7" x14ac:dyDescent="0.25">
      <c r="A124" t="s">
        <v>323</v>
      </c>
      <c r="B124">
        <v>255</v>
      </c>
      <c r="C124" t="s">
        <v>250</v>
      </c>
      <c r="D124" t="s">
        <v>251</v>
      </c>
      <c r="E124">
        <v>23.91</v>
      </c>
      <c r="G124">
        <v>0</v>
      </c>
    </row>
    <row r="125" spans="1:7" x14ac:dyDescent="0.25">
      <c r="A125" t="s">
        <v>323</v>
      </c>
      <c r="B125">
        <v>255</v>
      </c>
      <c r="C125" t="s">
        <v>252</v>
      </c>
      <c r="D125" t="s">
        <v>253</v>
      </c>
      <c r="E125">
        <v>41.49</v>
      </c>
      <c r="G125">
        <v>0</v>
      </c>
    </row>
    <row r="126" spans="1:7" x14ac:dyDescent="0.25">
      <c r="A126" t="s">
        <v>323</v>
      </c>
      <c r="B126">
        <v>65280</v>
      </c>
      <c r="C126" t="s">
        <v>254</v>
      </c>
      <c r="D126" t="s">
        <v>255</v>
      </c>
      <c r="G126">
        <v>0</v>
      </c>
    </row>
    <row r="127" spans="1:7" x14ac:dyDescent="0.25">
      <c r="A127" t="s">
        <v>323</v>
      </c>
      <c r="B127">
        <v>255</v>
      </c>
      <c r="C127" t="s">
        <v>256</v>
      </c>
      <c r="D127" t="s">
        <v>257</v>
      </c>
      <c r="E127">
        <v>38.479999999999997</v>
      </c>
      <c r="G127">
        <v>0</v>
      </c>
    </row>
    <row r="128" spans="1:7" x14ac:dyDescent="0.25">
      <c r="A128" t="s">
        <v>323</v>
      </c>
      <c r="B128">
        <v>255</v>
      </c>
      <c r="C128" t="s">
        <v>258</v>
      </c>
      <c r="D128" t="s">
        <v>259</v>
      </c>
      <c r="E128">
        <v>25.63</v>
      </c>
      <c r="G128">
        <v>0</v>
      </c>
    </row>
    <row r="129" spans="1:7" x14ac:dyDescent="0.25">
      <c r="A129" t="s">
        <v>323</v>
      </c>
      <c r="B129">
        <v>255</v>
      </c>
      <c r="C129" t="s">
        <v>260</v>
      </c>
      <c r="D129" t="s">
        <v>261</v>
      </c>
      <c r="E129">
        <v>23.54</v>
      </c>
      <c r="G129">
        <v>0</v>
      </c>
    </row>
    <row r="130" spans="1:7" x14ac:dyDescent="0.25">
      <c r="A130" t="s">
        <v>323</v>
      </c>
      <c r="B130">
        <v>255</v>
      </c>
      <c r="C130" t="s">
        <v>262</v>
      </c>
      <c r="D130" t="s">
        <v>263</v>
      </c>
      <c r="E130">
        <v>38.1</v>
      </c>
      <c r="G130">
        <v>0</v>
      </c>
    </row>
    <row r="131" spans="1:7" x14ac:dyDescent="0.25">
      <c r="A131" t="s">
        <v>323</v>
      </c>
      <c r="B131">
        <v>255</v>
      </c>
      <c r="C131" t="s">
        <v>264</v>
      </c>
      <c r="D131" t="s">
        <v>265</v>
      </c>
      <c r="E131">
        <v>22.86</v>
      </c>
      <c r="G131">
        <v>0</v>
      </c>
    </row>
    <row r="132" spans="1:7" x14ac:dyDescent="0.25">
      <c r="A132" t="s">
        <v>323</v>
      </c>
      <c r="B132">
        <v>255</v>
      </c>
      <c r="C132" t="s">
        <v>266</v>
      </c>
      <c r="D132" t="s">
        <v>267</v>
      </c>
      <c r="E132">
        <v>33.96</v>
      </c>
      <c r="G132">
        <v>0</v>
      </c>
    </row>
    <row r="133" spans="1:7" x14ac:dyDescent="0.25">
      <c r="A133" t="s">
        <v>323</v>
      </c>
      <c r="B133">
        <v>255</v>
      </c>
      <c r="C133" t="s">
        <v>268</v>
      </c>
      <c r="D133" t="s">
        <v>269</v>
      </c>
      <c r="E133">
        <v>36.72</v>
      </c>
      <c r="G133">
        <v>0</v>
      </c>
    </row>
    <row r="134" spans="1:7" x14ac:dyDescent="0.25">
      <c r="A134" t="s">
        <v>323</v>
      </c>
      <c r="B134">
        <v>65280</v>
      </c>
      <c r="C134" t="s">
        <v>270</v>
      </c>
      <c r="D134" t="s">
        <v>271</v>
      </c>
      <c r="G134">
        <v>0</v>
      </c>
    </row>
    <row r="135" spans="1:7" x14ac:dyDescent="0.25">
      <c r="A135" t="s">
        <v>323</v>
      </c>
      <c r="B135">
        <v>255</v>
      </c>
      <c r="C135" t="s">
        <v>272</v>
      </c>
      <c r="D135" t="s">
        <v>273</v>
      </c>
      <c r="E135">
        <v>35.92</v>
      </c>
      <c r="G135">
        <v>0</v>
      </c>
    </row>
    <row r="136" spans="1:7" x14ac:dyDescent="0.25">
      <c r="A136" t="s">
        <v>323</v>
      </c>
      <c r="B136">
        <v>255</v>
      </c>
      <c r="C136" t="s">
        <v>274</v>
      </c>
      <c r="D136" t="s">
        <v>275</v>
      </c>
      <c r="E136">
        <v>34.71</v>
      </c>
      <c r="G136">
        <v>0</v>
      </c>
    </row>
    <row r="137" spans="1:7" x14ac:dyDescent="0.25">
      <c r="A137" t="s">
        <v>323</v>
      </c>
      <c r="B137">
        <v>255</v>
      </c>
      <c r="C137" t="s">
        <v>276</v>
      </c>
      <c r="D137" t="s">
        <v>277</v>
      </c>
      <c r="E137">
        <v>22.52</v>
      </c>
      <c r="G137">
        <v>0</v>
      </c>
    </row>
    <row r="138" spans="1:7" x14ac:dyDescent="0.25">
      <c r="A138" t="s">
        <v>323</v>
      </c>
      <c r="B138">
        <v>255</v>
      </c>
      <c r="C138" t="s">
        <v>278</v>
      </c>
      <c r="D138" t="s">
        <v>279</v>
      </c>
      <c r="E138">
        <v>37.76</v>
      </c>
      <c r="G138">
        <v>0</v>
      </c>
    </row>
    <row r="139" spans="1:7" x14ac:dyDescent="0.25">
      <c r="A139" t="s">
        <v>323</v>
      </c>
      <c r="B139">
        <v>65280</v>
      </c>
      <c r="C139" t="s">
        <v>280</v>
      </c>
      <c r="D139" t="s">
        <v>281</v>
      </c>
      <c r="G139">
        <v>0</v>
      </c>
    </row>
    <row r="140" spans="1:7" x14ac:dyDescent="0.25">
      <c r="A140" t="s">
        <v>323</v>
      </c>
      <c r="B140">
        <v>255</v>
      </c>
      <c r="C140" t="s">
        <v>282</v>
      </c>
      <c r="D140" t="s">
        <v>283</v>
      </c>
      <c r="E140">
        <v>38.44</v>
      </c>
      <c r="G140">
        <v>0</v>
      </c>
    </row>
    <row r="141" spans="1:7" x14ac:dyDescent="0.25">
      <c r="A141" t="s">
        <v>323</v>
      </c>
      <c r="B141">
        <v>255</v>
      </c>
      <c r="C141" t="s">
        <v>284</v>
      </c>
      <c r="D141" t="s">
        <v>285</v>
      </c>
      <c r="E141">
        <v>26.77</v>
      </c>
      <c r="G141">
        <v>0</v>
      </c>
    </row>
    <row r="142" spans="1:7" x14ac:dyDescent="0.25">
      <c r="A142" t="s">
        <v>323</v>
      </c>
      <c r="B142">
        <v>255</v>
      </c>
      <c r="C142" t="s">
        <v>286</v>
      </c>
      <c r="D142" t="s">
        <v>287</v>
      </c>
      <c r="E142">
        <v>32.49</v>
      </c>
      <c r="G142">
        <v>0</v>
      </c>
    </row>
    <row r="143" spans="1:7" x14ac:dyDescent="0.25">
      <c r="A143" t="s">
        <v>323</v>
      </c>
      <c r="B143">
        <v>255</v>
      </c>
      <c r="C143" t="s">
        <v>288</v>
      </c>
      <c r="D143" t="s">
        <v>289</v>
      </c>
      <c r="E143">
        <v>27.4</v>
      </c>
      <c r="G143">
        <v>0</v>
      </c>
    </row>
    <row r="144" spans="1:7" x14ac:dyDescent="0.25">
      <c r="A144" t="s">
        <v>323</v>
      </c>
      <c r="B144">
        <v>255</v>
      </c>
      <c r="C144" t="s">
        <v>290</v>
      </c>
      <c r="D144" t="s">
        <v>291</v>
      </c>
      <c r="E144">
        <v>23.75</v>
      </c>
      <c r="G144">
        <v>0</v>
      </c>
    </row>
    <row r="145" spans="1:7" x14ac:dyDescent="0.25">
      <c r="A145" t="s">
        <v>323</v>
      </c>
      <c r="B145">
        <v>255</v>
      </c>
      <c r="C145" t="s">
        <v>292</v>
      </c>
      <c r="D145" t="s">
        <v>293</v>
      </c>
      <c r="E145">
        <v>32.83</v>
      </c>
      <c r="G145">
        <v>0</v>
      </c>
    </row>
    <row r="146" spans="1:7" x14ac:dyDescent="0.25">
      <c r="A146" t="s">
        <v>323</v>
      </c>
      <c r="B146">
        <v>255</v>
      </c>
      <c r="C146" t="s">
        <v>294</v>
      </c>
      <c r="D146" t="s">
        <v>295</v>
      </c>
      <c r="E146">
        <v>37.909999999999997</v>
      </c>
      <c r="G146">
        <v>0</v>
      </c>
    </row>
    <row r="147" spans="1:7" x14ac:dyDescent="0.25">
      <c r="A147" t="s">
        <v>323</v>
      </c>
      <c r="B147">
        <v>255</v>
      </c>
      <c r="C147" t="s">
        <v>296</v>
      </c>
      <c r="D147" t="s">
        <v>297</v>
      </c>
      <c r="E147">
        <v>39.49</v>
      </c>
      <c r="G147">
        <v>0</v>
      </c>
    </row>
    <row r="148" spans="1:7" x14ac:dyDescent="0.25">
      <c r="A148" t="s">
        <v>323</v>
      </c>
      <c r="B148">
        <v>65280</v>
      </c>
      <c r="C148" t="s">
        <v>298</v>
      </c>
      <c r="D148" t="s">
        <v>299</v>
      </c>
      <c r="G148">
        <v>0</v>
      </c>
    </row>
    <row r="149" spans="1:7" x14ac:dyDescent="0.25">
      <c r="A149" t="s">
        <v>323</v>
      </c>
      <c r="B149">
        <v>255</v>
      </c>
      <c r="C149" t="s">
        <v>300</v>
      </c>
      <c r="D149" t="s">
        <v>301</v>
      </c>
      <c r="E149">
        <v>33.840000000000003</v>
      </c>
      <c r="G149">
        <v>0</v>
      </c>
    </row>
    <row r="150" spans="1:7" x14ac:dyDescent="0.25">
      <c r="A150" t="s">
        <v>323</v>
      </c>
      <c r="B150">
        <v>255</v>
      </c>
      <c r="C150" t="s">
        <v>302</v>
      </c>
      <c r="D150" t="s">
        <v>303</v>
      </c>
      <c r="E150">
        <v>26.64</v>
      </c>
      <c r="G150">
        <v>0</v>
      </c>
    </row>
    <row r="151" spans="1:7" x14ac:dyDescent="0.25">
      <c r="A151" t="s">
        <v>323</v>
      </c>
      <c r="B151">
        <v>65280</v>
      </c>
      <c r="C151" t="s">
        <v>304</v>
      </c>
      <c r="D151" t="s">
        <v>305</v>
      </c>
      <c r="G151">
        <v>0</v>
      </c>
    </row>
    <row r="152" spans="1:7" x14ac:dyDescent="0.25">
      <c r="A152" t="s">
        <v>323</v>
      </c>
      <c r="B152">
        <v>65280</v>
      </c>
      <c r="C152" t="s">
        <v>306</v>
      </c>
      <c r="D152" t="s">
        <v>307</v>
      </c>
      <c r="G152">
        <v>0</v>
      </c>
    </row>
    <row r="153" spans="1:7" x14ac:dyDescent="0.25">
      <c r="A153" t="s">
        <v>323</v>
      </c>
      <c r="B153">
        <v>255</v>
      </c>
      <c r="C153" t="s">
        <v>308</v>
      </c>
      <c r="D153" t="s">
        <v>309</v>
      </c>
      <c r="E153">
        <v>36.630000000000003</v>
      </c>
      <c r="G153">
        <v>0</v>
      </c>
    </row>
    <row r="154" spans="1:7" x14ac:dyDescent="0.25">
      <c r="A154" t="s">
        <v>323</v>
      </c>
      <c r="B154">
        <v>255</v>
      </c>
      <c r="C154" t="s">
        <v>310</v>
      </c>
      <c r="D154" t="s">
        <v>311</v>
      </c>
      <c r="E154">
        <v>22.72</v>
      </c>
      <c r="G154">
        <v>0</v>
      </c>
    </row>
    <row r="155" spans="1:7" x14ac:dyDescent="0.25">
      <c r="A155" t="s">
        <v>323</v>
      </c>
      <c r="B155">
        <v>65280</v>
      </c>
      <c r="C155" t="s">
        <v>312</v>
      </c>
      <c r="D155" t="s">
        <v>313</v>
      </c>
      <c r="G155">
        <v>0</v>
      </c>
    </row>
    <row r="156" spans="1:7" x14ac:dyDescent="0.25">
      <c r="A156" t="s">
        <v>323</v>
      </c>
      <c r="B156">
        <v>65280</v>
      </c>
      <c r="C156" t="s">
        <v>314</v>
      </c>
      <c r="D156" t="s">
        <v>315</v>
      </c>
      <c r="G156">
        <v>0</v>
      </c>
    </row>
    <row r="157" spans="1:7" x14ac:dyDescent="0.25">
      <c r="A157" t="s">
        <v>323</v>
      </c>
      <c r="B157">
        <v>255</v>
      </c>
      <c r="C157" t="s">
        <v>316</v>
      </c>
      <c r="D157" t="s">
        <v>317</v>
      </c>
      <c r="E157">
        <v>17.579999999999998</v>
      </c>
      <c r="G157">
        <v>0</v>
      </c>
    </row>
    <row r="158" spans="1:7" x14ac:dyDescent="0.25">
      <c r="A158" t="s">
        <v>323</v>
      </c>
      <c r="B158">
        <v>65280</v>
      </c>
      <c r="C158" t="s">
        <v>318</v>
      </c>
      <c r="D158" t="s">
        <v>319</v>
      </c>
      <c r="G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J41" activeCellId="5" sqref="J6 J13 J18 J25 J34 J41"/>
    </sheetView>
  </sheetViews>
  <sheetFormatPr defaultRowHeight="15" x14ac:dyDescent="0.25"/>
  <sheetData>
    <row r="1" spans="1:17" x14ac:dyDescent="0.25">
      <c r="A1" t="s">
        <v>327</v>
      </c>
      <c r="F1" s="1" t="s">
        <v>324</v>
      </c>
      <c r="G1" s="2" t="s">
        <v>325</v>
      </c>
    </row>
    <row r="2" spans="1:17" x14ac:dyDescent="0.25">
      <c r="A2" t="s">
        <v>320</v>
      </c>
      <c r="B2" t="s">
        <v>329</v>
      </c>
      <c r="D2">
        <v>34.67</v>
      </c>
      <c r="E2">
        <v>41.95</v>
      </c>
      <c r="F2" s="1">
        <f>AVERAGE(C2:E2)</f>
        <v>38.31</v>
      </c>
      <c r="G2" s="2">
        <f>STDEV(C2:E2)</f>
        <v>5.1477373670380668</v>
      </c>
    </row>
    <row r="3" spans="1:17" x14ac:dyDescent="0.25">
      <c r="A3" t="s">
        <v>320</v>
      </c>
      <c r="B3" t="s">
        <v>330</v>
      </c>
      <c r="C3">
        <v>30.75</v>
      </c>
      <c r="D3">
        <v>33.68</v>
      </c>
      <c r="E3">
        <v>38.94</v>
      </c>
      <c r="F3" s="1">
        <f t="shared" ref="F3:F14" si="0">AVERAGE(C3:E3)</f>
        <v>34.456666666666671</v>
      </c>
      <c r="G3" s="2">
        <f t="shared" ref="G3:G14" si="1">STDEV(C3:E3)</f>
        <v>4.1498714839538495</v>
      </c>
      <c r="H3">
        <f>AVERAGE(F2:F4)</f>
        <v>36.733888888888892</v>
      </c>
      <c r="J3">
        <f>_xlfn.T.TEST(C2:E4,C5:E7,2,3)</f>
        <v>5.1960715476078616E-4</v>
      </c>
      <c r="K3" t="s">
        <v>335</v>
      </c>
      <c r="O3" t="s">
        <v>337</v>
      </c>
      <c r="P3" t="s">
        <v>321</v>
      </c>
      <c r="Q3" t="s">
        <v>322</v>
      </c>
    </row>
    <row r="4" spans="1:17" x14ac:dyDescent="0.25">
      <c r="A4" t="s">
        <v>320</v>
      </c>
      <c r="B4" t="s">
        <v>331</v>
      </c>
      <c r="D4">
        <v>41.44</v>
      </c>
      <c r="E4">
        <v>33.43</v>
      </c>
      <c r="F4" s="1">
        <f t="shared" si="0"/>
        <v>37.435000000000002</v>
      </c>
      <c r="G4" s="2">
        <f t="shared" si="1"/>
        <v>5.6639253173042077</v>
      </c>
      <c r="N4" t="s">
        <v>338</v>
      </c>
      <c r="O4">
        <f>H3</f>
        <v>36.733888888888892</v>
      </c>
      <c r="P4">
        <f>H18</f>
        <v>38.733333333333334</v>
      </c>
      <c r="Q4">
        <f>H32</f>
        <v>38.952500000000001</v>
      </c>
    </row>
    <row r="5" spans="1:17" x14ac:dyDescent="0.25">
      <c r="A5" t="s">
        <v>320</v>
      </c>
      <c r="B5" t="s">
        <v>326</v>
      </c>
      <c r="C5">
        <v>27.19</v>
      </c>
      <c r="F5" s="1">
        <f t="shared" si="0"/>
        <v>27.19</v>
      </c>
      <c r="G5" s="2" t="e">
        <f t="shared" si="1"/>
        <v>#DIV/0!</v>
      </c>
      <c r="N5" t="s">
        <v>339</v>
      </c>
      <c r="O5">
        <f>H6</f>
        <v>24.97</v>
      </c>
      <c r="P5">
        <f>H21</f>
        <v>27.046666666666667</v>
      </c>
      <c r="Q5">
        <f>H35</f>
        <v>28.638333333333335</v>
      </c>
    </row>
    <row r="6" spans="1:17" x14ac:dyDescent="0.25">
      <c r="A6" t="s">
        <v>320</v>
      </c>
      <c r="B6" t="s">
        <v>326</v>
      </c>
      <c r="C6">
        <v>22.71</v>
      </c>
      <c r="D6">
        <v>16.84</v>
      </c>
      <c r="E6">
        <v>23.45</v>
      </c>
      <c r="F6" s="1">
        <f t="shared" si="0"/>
        <v>21</v>
      </c>
      <c r="G6" s="2">
        <f t="shared" si="1"/>
        <v>3.6216156615521697</v>
      </c>
      <c r="H6">
        <f>AVERAGE(F5:F7)</f>
        <v>24.97</v>
      </c>
      <c r="J6">
        <f>-((H3-H6)-(H46-H49))</f>
        <v>-6.656111111111116</v>
      </c>
      <c r="N6" t="s">
        <v>340</v>
      </c>
      <c r="O6">
        <f>H10</f>
        <v>26.771111111111111</v>
      </c>
      <c r="P6">
        <f>H25</f>
        <v>27.140555555555554</v>
      </c>
      <c r="Q6">
        <f>H39</f>
        <v>28.974444444444444</v>
      </c>
    </row>
    <row r="7" spans="1:17" x14ac:dyDescent="0.25">
      <c r="A7" t="s">
        <v>320</v>
      </c>
      <c r="B7" t="s">
        <v>326</v>
      </c>
      <c r="C7">
        <v>26.72</v>
      </c>
      <c r="F7" s="1">
        <f t="shared" si="0"/>
        <v>26.72</v>
      </c>
      <c r="G7" s="2" t="e">
        <f t="shared" si="1"/>
        <v>#DIV/0!</v>
      </c>
      <c r="N7" t="s">
        <v>341</v>
      </c>
      <c r="O7">
        <f>H13</f>
        <v>20.62</v>
      </c>
      <c r="P7">
        <f>H28</f>
        <v>27.125</v>
      </c>
      <c r="Q7">
        <f>H42</f>
        <v>29.402222222222225</v>
      </c>
    </row>
    <row r="8" spans="1:17" x14ac:dyDescent="0.25">
      <c r="A8" t="s">
        <v>328</v>
      </c>
      <c r="F8" s="1"/>
      <c r="G8" s="2"/>
    </row>
    <row r="9" spans="1:17" x14ac:dyDescent="0.25">
      <c r="A9" t="s">
        <v>320</v>
      </c>
      <c r="B9" t="s">
        <v>332</v>
      </c>
      <c r="C9">
        <v>35.950000000000003</v>
      </c>
      <c r="D9">
        <v>28.94</v>
      </c>
      <c r="E9">
        <v>36.58</v>
      </c>
      <c r="F9" s="1">
        <f t="shared" si="0"/>
        <v>33.823333333333331</v>
      </c>
      <c r="G9" s="2">
        <f t="shared" si="1"/>
        <v>4.2408057410512834</v>
      </c>
    </row>
    <row r="10" spans="1:17" x14ac:dyDescent="0.25">
      <c r="A10" t="s">
        <v>320</v>
      </c>
      <c r="B10" t="s">
        <v>333</v>
      </c>
      <c r="C10">
        <v>31.65</v>
      </c>
      <c r="D10">
        <v>22.91</v>
      </c>
      <c r="E10">
        <v>22.92</v>
      </c>
      <c r="F10" s="1">
        <f t="shared" si="0"/>
        <v>25.826666666666668</v>
      </c>
      <c r="G10" s="2">
        <f t="shared" si="1"/>
        <v>5.0431570799781023</v>
      </c>
      <c r="H10">
        <f>AVERAGE(F9:F11)</f>
        <v>26.771111111111111</v>
      </c>
    </row>
    <row r="11" spans="1:17" x14ac:dyDescent="0.25">
      <c r="A11" t="s">
        <v>320</v>
      </c>
      <c r="B11" t="s">
        <v>334</v>
      </c>
      <c r="C11">
        <v>19.329999999999998</v>
      </c>
      <c r="D11">
        <v>19.510000000000002</v>
      </c>
      <c r="E11">
        <v>23.15</v>
      </c>
      <c r="F11" s="1">
        <f t="shared" si="0"/>
        <v>20.663333333333334</v>
      </c>
      <c r="G11" s="2">
        <f t="shared" si="1"/>
        <v>2.1553963285979054</v>
      </c>
      <c r="J11">
        <f>_xlfn.T.TEST(C9:E11,C12:E14,2,3)</f>
        <v>0.12798906436038995</v>
      </c>
      <c r="K11" t="s">
        <v>335</v>
      </c>
    </row>
    <row r="12" spans="1:17" x14ac:dyDescent="0.25">
      <c r="A12" t="s">
        <v>320</v>
      </c>
      <c r="B12" t="s">
        <v>326</v>
      </c>
      <c r="C12">
        <v>29.43</v>
      </c>
      <c r="E12">
        <v>13.46</v>
      </c>
      <c r="F12" s="1">
        <f t="shared" si="0"/>
        <v>21.445</v>
      </c>
      <c r="G12" s="2">
        <f>STDEV(C12:E12)</f>
        <v>11.292495295549157</v>
      </c>
    </row>
    <row r="13" spans="1:17" x14ac:dyDescent="0.25">
      <c r="A13" t="s">
        <v>320</v>
      </c>
      <c r="B13" t="s">
        <v>326</v>
      </c>
      <c r="C13">
        <v>15.91</v>
      </c>
      <c r="D13">
        <v>13.88</v>
      </c>
      <c r="F13" s="1">
        <f t="shared" si="0"/>
        <v>14.895</v>
      </c>
      <c r="G13" s="2">
        <f t="shared" si="1"/>
        <v>1.435426765808691</v>
      </c>
      <c r="H13">
        <f>AVERAGE(F12:F14)</f>
        <v>20.62</v>
      </c>
      <c r="J13">
        <f>-((H10-H13)-(H53-H56))</f>
        <v>-5.0299999999999976</v>
      </c>
    </row>
    <row r="14" spans="1:17" x14ac:dyDescent="0.25">
      <c r="A14" t="s">
        <v>320</v>
      </c>
      <c r="B14" t="s">
        <v>326</v>
      </c>
      <c r="C14">
        <v>28.63</v>
      </c>
      <c r="D14">
        <v>22.41</v>
      </c>
      <c r="F14" s="1">
        <f t="shared" si="0"/>
        <v>25.52</v>
      </c>
      <c r="G14" s="2">
        <f t="shared" si="1"/>
        <v>4.3982041789803255</v>
      </c>
    </row>
    <row r="16" spans="1:17" x14ac:dyDescent="0.25">
      <c r="A16" t="s">
        <v>327</v>
      </c>
    </row>
    <row r="17" spans="1:11" x14ac:dyDescent="0.25">
      <c r="A17" t="s">
        <v>321</v>
      </c>
      <c r="B17" t="s">
        <v>329</v>
      </c>
      <c r="E17">
        <v>40.130000000000003</v>
      </c>
      <c r="F17" s="1">
        <f>AVERAGE(C17:E17)</f>
        <v>40.130000000000003</v>
      </c>
      <c r="G17" s="2" t="e">
        <f>STDEV(C17:E17)</f>
        <v>#DIV/0!</v>
      </c>
    </row>
    <row r="18" spans="1:11" x14ac:dyDescent="0.25">
      <c r="A18" t="s">
        <v>321</v>
      </c>
      <c r="B18" t="s">
        <v>330</v>
      </c>
      <c r="D18">
        <v>41.28</v>
      </c>
      <c r="E18">
        <v>33.92</v>
      </c>
      <c r="F18" s="1">
        <f t="shared" ref="F18:F29" si="2">AVERAGE(C18:E18)</f>
        <v>37.6</v>
      </c>
      <c r="G18" s="2">
        <f t="shared" ref="G18:G29" si="3">STDEV(C18:E18)</f>
        <v>5.2043059095329891</v>
      </c>
      <c r="H18">
        <f>AVERAGE(F17:F19)</f>
        <v>38.733333333333334</v>
      </c>
      <c r="J18">
        <f>-((H18-H21)-(H46-H49))</f>
        <v>-6.5788888888888906</v>
      </c>
    </row>
    <row r="19" spans="1:11" x14ac:dyDescent="0.25">
      <c r="A19" t="s">
        <v>321</v>
      </c>
      <c r="B19" t="s">
        <v>331</v>
      </c>
      <c r="E19">
        <v>38.47</v>
      </c>
      <c r="F19" s="1">
        <f t="shared" si="2"/>
        <v>38.47</v>
      </c>
      <c r="G19" s="2" t="e">
        <f t="shared" si="3"/>
        <v>#DIV/0!</v>
      </c>
    </row>
    <row r="20" spans="1:11" x14ac:dyDescent="0.25">
      <c r="A20" t="s">
        <v>321</v>
      </c>
      <c r="B20" t="s">
        <v>326</v>
      </c>
      <c r="C20">
        <v>35.53</v>
      </c>
      <c r="D20">
        <v>26.67</v>
      </c>
      <c r="E20">
        <v>26.57</v>
      </c>
      <c r="F20" s="1">
        <f t="shared" si="2"/>
        <v>29.590000000000003</v>
      </c>
      <c r="G20" s="2">
        <f t="shared" si="3"/>
        <v>5.1444338852783051</v>
      </c>
      <c r="J20">
        <f>_xlfn.T.TEST(C17:E19,C20:E21,2,3)</f>
        <v>1.5975026713352406E-3</v>
      </c>
      <c r="K20" t="s">
        <v>335</v>
      </c>
    </row>
    <row r="21" spans="1:11" x14ac:dyDescent="0.25">
      <c r="A21" t="s">
        <v>321</v>
      </c>
      <c r="B21" t="s">
        <v>326</v>
      </c>
      <c r="C21">
        <v>25.66</v>
      </c>
      <c r="D21">
        <v>22.69</v>
      </c>
      <c r="E21">
        <v>25.16</v>
      </c>
      <c r="F21" s="1">
        <f t="shared" si="2"/>
        <v>24.503333333333334</v>
      </c>
      <c r="G21" s="2">
        <f t="shared" si="3"/>
        <v>1.5901677060402564</v>
      </c>
      <c r="H21">
        <f>AVERAGE(F20:F21)</f>
        <v>27.046666666666667</v>
      </c>
    </row>
    <row r="22" spans="1:11" x14ac:dyDescent="0.25">
      <c r="A22" t="s">
        <v>321</v>
      </c>
      <c r="B22" t="s">
        <v>326</v>
      </c>
      <c r="C22">
        <v>42.86</v>
      </c>
      <c r="D22">
        <v>41.97</v>
      </c>
      <c r="E22">
        <v>36.24</v>
      </c>
      <c r="F22" s="1">
        <f t="shared" si="2"/>
        <v>40.356666666666662</v>
      </c>
      <c r="G22" s="2">
        <f t="shared" si="3"/>
        <v>3.5928029911662738</v>
      </c>
    </row>
    <row r="23" spans="1:11" x14ac:dyDescent="0.25">
      <c r="A23" t="s">
        <v>328</v>
      </c>
      <c r="F23" s="1"/>
      <c r="G23" s="2"/>
    </row>
    <row r="24" spans="1:11" x14ac:dyDescent="0.25">
      <c r="A24" t="s">
        <v>321</v>
      </c>
      <c r="B24" t="s">
        <v>332</v>
      </c>
      <c r="D24">
        <v>41.44</v>
      </c>
      <c r="E24">
        <v>35.6</v>
      </c>
      <c r="F24" s="1">
        <f t="shared" si="2"/>
        <v>38.519999999999996</v>
      </c>
      <c r="G24" s="2">
        <f t="shared" si="3"/>
        <v>4.1295036021294349</v>
      </c>
    </row>
    <row r="25" spans="1:11" x14ac:dyDescent="0.25">
      <c r="A25" t="s">
        <v>321</v>
      </c>
      <c r="B25" t="s">
        <v>333</v>
      </c>
      <c r="C25">
        <v>31.94</v>
      </c>
      <c r="D25">
        <v>19.28</v>
      </c>
      <c r="E25">
        <v>7.27</v>
      </c>
      <c r="F25" s="1">
        <f t="shared" si="2"/>
        <v>19.496666666666666</v>
      </c>
      <c r="G25" s="2">
        <f t="shared" si="3"/>
        <v>12.336427089450718</v>
      </c>
      <c r="H25">
        <f>AVERAGE(F24:F26)</f>
        <v>27.140555555555554</v>
      </c>
      <c r="J25">
        <f>-((H25-H28)-(H53-H56))</f>
        <v>1.1055555555555578</v>
      </c>
    </row>
    <row r="26" spans="1:11" x14ac:dyDescent="0.25">
      <c r="A26" t="s">
        <v>321</v>
      </c>
      <c r="B26" t="s">
        <v>334</v>
      </c>
      <c r="C26">
        <v>20.95</v>
      </c>
      <c r="D26">
        <v>25.86</v>
      </c>
      <c r="F26" s="1">
        <f t="shared" si="2"/>
        <v>23.405000000000001</v>
      </c>
      <c r="G26" s="2">
        <f t="shared" si="3"/>
        <v>3.4718942956259427</v>
      </c>
    </row>
    <row r="27" spans="1:11" x14ac:dyDescent="0.25">
      <c r="A27" t="s">
        <v>321</v>
      </c>
      <c r="B27" t="s">
        <v>326</v>
      </c>
      <c r="C27">
        <v>16.89</v>
      </c>
      <c r="D27">
        <v>28.97</v>
      </c>
      <c r="E27">
        <v>20.68</v>
      </c>
      <c r="F27" s="1">
        <f t="shared" si="2"/>
        <v>22.179999999999996</v>
      </c>
      <c r="G27" s="2">
        <f t="shared" si="3"/>
        <v>6.1781145991313622</v>
      </c>
      <c r="J27">
        <f>_xlfn.T.TEST(C24:E26,C27:E29,2,3)</f>
        <v>0.94476597777357041</v>
      </c>
      <c r="K27" t="s">
        <v>336</v>
      </c>
    </row>
    <row r="28" spans="1:11" x14ac:dyDescent="0.25">
      <c r="A28" t="s">
        <v>321</v>
      </c>
      <c r="B28" t="s">
        <v>326</v>
      </c>
      <c r="C28">
        <v>21.96</v>
      </c>
      <c r="D28">
        <v>24.42</v>
      </c>
      <c r="F28" s="1">
        <f t="shared" si="2"/>
        <v>23.19</v>
      </c>
      <c r="G28" s="2">
        <f t="shared" si="3"/>
        <v>1.7394826817189075</v>
      </c>
      <c r="H28">
        <f>AVERAGE(F27:F29)</f>
        <v>27.125</v>
      </c>
    </row>
    <row r="29" spans="1:11" x14ac:dyDescent="0.25">
      <c r="A29" t="s">
        <v>321</v>
      </c>
      <c r="B29" t="s">
        <v>326</v>
      </c>
      <c r="C29">
        <v>38.9</v>
      </c>
      <c r="D29">
        <v>33.11</v>
      </c>
      <c r="F29" s="1">
        <f t="shared" si="2"/>
        <v>36.004999999999995</v>
      </c>
      <c r="G29" s="2">
        <f t="shared" si="3"/>
        <v>4.0941482630701094</v>
      </c>
    </row>
    <row r="30" spans="1:11" x14ac:dyDescent="0.25">
      <c r="A30" t="s">
        <v>327</v>
      </c>
      <c r="F30" s="1"/>
      <c r="G30" s="2"/>
    </row>
    <row r="31" spans="1:11" x14ac:dyDescent="0.25">
      <c r="A31" t="s">
        <v>322</v>
      </c>
      <c r="B31" t="s">
        <v>329</v>
      </c>
      <c r="F31" s="1"/>
      <c r="G31" s="2"/>
    </row>
    <row r="32" spans="1:11" x14ac:dyDescent="0.25">
      <c r="A32" t="s">
        <v>322</v>
      </c>
      <c r="B32" t="s">
        <v>330</v>
      </c>
      <c r="C32">
        <v>36.81</v>
      </c>
      <c r="D32">
        <v>40.909999999999997</v>
      </c>
      <c r="E32">
        <v>34.78</v>
      </c>
      <c r="F32" s="1">
        <f t="shared" ref="F32:F43" si="4">AVERAGE(C32:E32)</f>
        <v>37.5</v>
      </c>
      <c r="G32" s="2">
        <f t="shared" ref="G32:G43" si="5">STDEV(C32:E32)</f>
        <v>3.1227071588607189</v>
      </c>
      <c r="H32">
        <f>AVERAGE(F31:F33)</f>
        <v>38.952500000000001</v>
      </c>
    </row>
    <row r="33" spans="1:10" x14ac:dyDescent="0.25">
      <c r="A33" t="s">
        <v>322</v>
      </c>
      <c r="B33" t="s">
        <v>331</v>
      </c>
      <c r="D33">
        <v>39.9</v>
      </c>
      <c r="E33">
        <v>40.909999999999997</v>
      </c>
      <c r="F33" s="1">
        <f t="shared" si="4"/>
        <v>40.405000000000001</v>
      </c>
      <c r="G33" s="2">
        <f t="shared" si="5"/>
        <v>0.71417784899841164</v>
      </c>
    </row>
    <row r="34" spans="1:10" x14ac:dyDescent="0.25">
      <c r="A34" t="s">
        <v>322</v>
      </c>
      <c r="B34" t="s">
        <v>326</v>
      </c>
      <c r="C34">
        <v>37.68</v>
      </c>
      <c r="D34">
        <v>30.39</v>
      </c>
      <c r="E34">
        <v>31.78</v>
      </c>
      <c r="F34" s="1">
        <f t="shared" si="4"/>
        <v>33.283333333333331</v>
      </c>
      <c r="G34" s="2">
        <f t="shared" si="5"/>
        <v>3.8705339855546192</v>
      </c>
      <c r="J34">
        <f>-((H32-H35)-(H46-H49))</f>
        <v>-5.2063888888888883</v>
      </c>
    </row>
    <row r="35" spans="1:10" x14ac:dyDescent="0.25">
      <c r="A35" t="s">
        <v>322</v>
      </c>
      <c r="B35" t="s">
        <v>326</v>
      </c>
      <c r="C35">
        <v>29.05</v>
      </c>
      <c r="D35">
        <v>20.57</v>
      </c>
      <c r="E35">
        <v>22.36</v>
      </c>
      <c r="F35" s="1">
        <f t="shared" si="4"/>
        <v>23.993333333333336</v>
      </c>
      <c r="G35" s="2">
        <f t="shared" si="5"/>
        <v>4.4697240779865934</v>
      </c>
      <c r="H35">
        <f>AVERAGE(F34:F35)</f>
        <v>28.638333333333335</v>
      </c>
      <c r="J35">
        <f>_xlfn.T.TEST(C31:E33,C34:E35,2,3)</f>
        <v>9.6947942309664678E-3</v>
      </c>
    </row>
    <row r="36" spans="1:10" x14ac:dyDescent="0.25">
      <c r="A36" t="s">
        <v>322</v>
      </c>
      <c r="B36" t="s">
        <v>326</v>
      </c>
      <c r="F36" s="1" t="e">
        <f t="shared" si="4"/>
        <v>#DIV/0!</v>
      </c>
      <c r="G36" s="2" t="e">
        <f t="shared" si="5"/>
        <v>#DIV/0!</v>
      </c>
    </row>
    <row r="37" spans="1:10" x14ac:dyDescent="0.25">
      <c r="A37" t="s">
        <v>328</v>
      </c>
      <c r="F37" s="1"/>
      <c r="G37" s="2"/>
    </row>
    <row r="38" spans="1:10" x14ac:dyDescent="0.25">
      <c r="A38" t="s">
        <v>322</v>
      </c>
      <c r="B38" t="s">
        <v>332</v>
      </c>
      <c r="C38">
        <v>40.32</v>
      </c>
      <c r="D38">
        <v>34.28</v>
      </c>
      <c r="E38">
        <v>37.75</v>
      </c>
      <c r="F38" s="1">
        <f t="shared" si="4"/>
        <v>37.449999999999996</v>
      </c>
      <c r="G38" s="2">
        <f t="shared" si="5"/>
        <v>3.0311548954152769</v>
      </c>
    </row>
    <row r="39" spans="1:10" x14ac:dyDescent="0.25">
      <c r="A39" t="s">
        <v>322</v>
      </c>
      <c r="B39" t="s">
        <v>333</v>
      </c>
      <c r="C39">
        <v>26.1</v>
      </c>
      <c r="D39">
        <v>29.43</v>
      </c>
      <c r="E39">
        <v>21.79</v>
      </c>
      <c r="F39" s="1">
        <f t="shared" si="4"/>
        <v>25.77333333333333</v>
      </c>
      <c r="G39" s="2">
        <f t="shared" si="5"/>
        <v>3.8304612428966864</v>
      </c>
      <c r="H39">
        <f t="shared" ref="H39" si="6">AVERAGE(F38:F40)</f>
        <v>28.974444444444444</v>
      </c>
    </row>
    <row r="40" spans="1:10" x14ac:dyDescent="0.25">
      <c r="A40" t="s">
        <v>322</v>
      </c>
      <c r="B40" t="s">
        <v>334</v>
      </c>
      <c r="D40">
        <v>23.7</v>
      </c>
      <c r="F40" s="1">
        <f t="shared" si="4"/>
        <v>23.7</v>
      </c>
      <c r="G40" s="2" t="e">
        <f t="shared" si="5"/>
        <v>#DIV/0!</v>
      </c>
    </row>
    <row r="41" spans="1:10" x14ac:dyDescent="0.25">
      <c r="A41" t="s">
        <v>322</v>
      </c>
      <c r="B41" t="s">
        <v>326</v>
      </c>
      <c r="C41">
        <v>32.19</v>
      </c>
      <c r="D41">
        <v>36.299999999999997</v>
      </c>
      <c r="F41" s="1">
        <f t="shared" si="4"/>
        <v>34.244999999999997</v>
      </c>
      <c r="G41" s="2">
        <f t="shared" si="5"/>
        <v>2.9062088706767097</v>
      </c>
      <c r="J41">
        <f>-((H39-H42)-(H53-H56))</f>
        <v>1.548888888888893</v>
      </c>
    </row>
    <row r="42" spans="1:10" x14ac:dyDescent="0.25">
      <c r="A42" t="s">
        <v>322</v>
      </c>
      <c r="B42" t="s">
        <v>326</v>
      </c>
      <c r="C42">
        <v>31.79</v>
      </c>
      <c r="D42">
        <v>22.9</v>
      </c>
      <c r="E42">
        <v>17.510000000000002</v>
      </c>
      <c r="F42" s="1">
        <f t="shared" si="4"/>
        <v>24.066666666666666</v>
      </c>
      <c r="G42" s="2">
        <f t="shared" si="5"/>
        <v>7.2111325971260065</v>
      </c>
      <c r="H42">
        <f t="shared" ref="H42" si="7">AVERAGE(F41:F43)</f>
        <v>29.402222222222225</v>
      </c>
      <c r="J42">
        <f>_xlfn.T.TEST(C38:E40,C41:E43,2,3)</f>
        <v>0.63931311103255994</v>
      </c>
    </row>
    <row r="43" spans="1:10" x14ac:dyDescent="0.25">
      <c r="A43" t="s">
        <v>322</v>
      </c>
      <c r="B43" t="s">
        <v>326</v>
      </c>
      <c r="C43">
        <v>35.770000000000003</v>
      </c>
      <c r="D43">
        <v>24.02</v>
      </c>
      <c r="F43" s="1">
        <f t="shared" si="4"/>
        <v>29.895000000000003</v>
      </c>
      <c r="G43" s="2">
        <f t="shared" si="5"/>
        <v>8.3085046789419206</v>
      </c>
    </row>
    <row r="44" spans="1:10" x14ac:dyDescent="0.25">
      <c r="A44" t="s">
        <v>327</v>
      </c>
      <c r="F44" s="1"/>
      <c r="G44" s="2"/>
    </row>
    <row r="45" spans="1:10" x14ac:dyDescent="0.25">
      <c r="A45" t="s">
        <v>323</v>
      </c>
      <c r="B45" t="s">
        <v>329</v>
      </c>
      <c r="D45">
        <v>36.72</v>
      </c>
      <c r="E45">
        <v>37.909999999999997</v>
      </c>
      <c r="F45" s="1">
        <f t="shared" ref="F45:F57" si="8">AVERAGE(C45:E45)</f>
        <v>37.314999999999998</v>
      </c>
      <c r="G45" s="2">
        <f t="shared" ref="G45:G57" si="9">STDEV(C45:E45)</f>
        <v>0.84145706961198996</v>
      </c>
    </row>
    <row r="46" spans="1:10" x14ac:dyDescent="0.25">
      <c r="A46" t="s">
        <v>323</v>
      </c>
      <c r="B46" t="s">
        <v>330</v>
      </c>
      <c r="C46">
        <v>38.65</v>
      </c>
      <c r="E46">
        <v>39.49</v>
      </c>
      <c r="F46" s="1">
        <f t="shared" si="8"/>
        <v>39.07</v>
      </c>
      <c r="G46" s="2">
        <f t="shared" si="9"/>
        <v>0.59396969619670237</v>
      </c>
      <c r="H46">
        <f t="shared" ref="H46" si="10">AVERAGE(F45:F47)</f>
        <v>38.24</v>
      </c>
    </row>
    <row r="47" spans="1:10" x14ac:dyDescent="0.25">
      <c r="A47" t="s">
        <v>323</v>
      </c>
      <c r="B47" t="s">
        <v>331</v>
      </c>
      <c r="C47">
        <v>40.75</v>
      </c>
      <c r="D47">
        <v>35.92</v>
      </c>
      <c r="F47" s="1">
        <f t="shared" si="8"/>
        <v>38.335000000000001</v>
      </c>
      <c r="G47" s="2">
        <f t="shared" si="9"/>
        <v>3.4153257531310235</v>
      </c>
      <c r="I47">
        <f>_xlfn.T.TEST(C45:E47,C48:E50,2,3)</f>
        <v>8.1323425212232264E-2</v>
      </c>
    </row>
    <row r="48" spans="1:10" x14ac:dyDescent="0.25">
      <c r="A48" t="s">
        <v>323</v>
      </c>
      <c r="B48" t="s">
        <v>326</v>
      </c>
      <c r="C48">
        <v>34.94</v>
      </c>
      <c r="D48">
        <v>34.71</v>
      </c>
      <c r="E48">
        <v>33.840000000000003</v>
      </c>
      <c r="F48" s="1">
        <f t="shared" si="8"/>
        <v>34.49666666666667</v>
      </c>
      <c r="G48" s="2">
        <f t="shared" si="9"/>
        <v>0.58020111455712509</v>
      </c>
    </row>
    <row r="49" spans="1:9" x14ac:dyDescent="0.25">
      <c r="A49" t="s">
        <v>323</v>
      </c>
      <c r="B49" t="s">
        <v>326</v>
      </c>
      <c r="C49">
        <v>23.91</v>
      </c>
      <c r="E49">
        <v>26.64</v>
      </c>
      <c r="F49" s="1">
        <f t="shared" si="8"/>
        <v>25.274999999999999</v>
      </c>
      <c r="G49" s="2">
        <f t="shared" si="9"/>
        <v>1.9304015126392751</v>
      </c>
      <c r="H49">
        <f t="shared" ref="H49" si="11">AVERAGE(F48:F50)</f>
        <v>33.132222222222225</v>
      </c>
    </row>
    <row r="50" spans="1:9" x14ac:dyDescent="0.25">
      <c r="A50" t="s">
        <v>323</v>
      </c>
      <c r="B50" t="s">
        <v>326</v>
      </c>
      <c r="C50">
        <v>41.49</v>
      </c>
      <c r="D50">
        <v>37.76</v>
      </c>
      <c r="F50" s="1">
        <f t="shared" si="8"/>
        <v>39.625</v>
      </c>
      <c r="G50" s="2">
        <f t="shared" si="9"/>
        <v>2.637508293825825</v>
      </c>
    </row>
    <row r="51" spans="1:9" x14ac:dyDescent="0.25">
      <c r="A51" t="s">
        <v>328</v>
      </c>
      <c r="F51" s="1"/>
      <c r="G51" s="2"/>
    </row>
    <row r="52" spans="1:9" x14ac:dyDescent="0.25">
      <c r="A52" t="s">
        <v>323</v>
      </c>
      <c r="B52" t="s">
        <v>332</v>
      </c>
      <c r="C52">
        <v>38.479999999999997</v>
      </c>
      <c r="D52">
        <v>38.44</v>
      </c>
      <c r="E52">
        <v>36.630000000000003</v>
      </c>
      <c r="F52" s="1">
        <f t="shared" si="8"/>
        <v>37.849999999999994</v>
      </c>
      <c r="G52" s="2">
        <f t="shared" si="9"/>
        <v>1.0567402708329012</v>
      </c>
    </row>
    <row r="53" spans="1:9" x14ac:dyDescent="0.25">
      <c r="A53" t="s">
        <v>323</v>
      </c>
      <c r="B53" t="s">
        <v>333</v>
      </c>
      <c r="C53">
        <v>25.63</v>
      </c>
      <c r="D53">
        <v>26.77</v>
      </c>
      <c r="E53">
        <v>22.72</v>
      </c>
      <c r="F53" s="1">
        <f t="shared" si="8"/>
        <v>25.040000000000003</v>
      </c>
      <c r="G53" s="2">
        <f t="shared" si="9"/>
        <v>2.0884683382804732</v>
      </c>
      <c r="H53">
        <f t="shared" ref="H53" si="12">AVERAGE(F52:F54)</f>
        <v>30.301666666666666</v>
      </c>
    </row>
    <row r="54" spans="1:9" x14ac:dyDescent="0.25">
      <c r="A54" t="s">
        <v>323</v>
      </c>
      <c r="B54" t="s">
        <v>334</v>
      </c>
      <c r="C54">
        <v>23.54</v>
      </c>
      <c r="D54">
        <v>32.49</v>
      </c>
      <c r="F54" s="1">
        <f t="shared" si="8"/>
        <v>28.015000000000001</v>
      </c>
      <c r="G54" s="2">
        <f t="shared" si="9"/>
        <v>6.3286056916195985</v>
      </c>
      <c r="I54">
        <f>_xlfn.T.TEST(C52:E54,C55:E57,2,3)</f>
        <v>0.4993487066394029</v>
      </c>
    </row>
    <row r="55" spans="1:9" x14ac:dyDescent="0.25">
      <c r="A55" t="s">
        <v>323</v>
      </c>
      <c r="B55" t="s">
        <v>326</v>
      </c>
      <c r="C55">
        <v>38.1</v>
      </c>
      <c r="D55">
        <v>27.4</v>
      </c>
      <c r="F55" s="1">
        <f t="shared" si="8"/>
        <v>32.75</v>
      </c>
      <c r="G55" s="2">
        <f t="shared" si="9"/>
        <v>7.5660425586960516</v>
      </c>
    </row>
    <row r="56" spans="1:9" x14ac:dyDescent="0.25">
      <c r="A56" t="s">
        <v>323</v>
      </c>
      <c r="B56" t="s">
        <v>326</v>
      </c>
      <c r="C56">
        <v>22.86</v>
      </c>
      <c r="D56">
        <v>23.75</v>
      </c>
      <c r="E56">
        <v>17.579999999999998</v>
      </c>
      <c r="F56" s="1">
        <f t="shared" si="8"/>
        <v>21.396666666666665</v>
      </c>
      <c r="G56" s="2">
        <f t="shared" si="9"/>
        <v>3.3351511709866104</v>
      </c>
      <c r="H56">
        <f t="shared" ref="H56" si="13">AVERAGE(F55:F57)</f>
        <v>29.180555555555554</v>
      </c>
    </row>
    <row r="57" spans="1:9" x14ac:dyDescent="0.25">
      <c r="A57" t="s">
        <v>323</v>
      </c>
      <c r="B57" t="s">
        <v>326</v>
      </c>
      <c r="C57">
        <v>33.96</v>
      </c>
      <c r="D57">
        <v>32.83</v>
      </c>
      <c r="F57" s="1">
        <f t="shared" si="8"/>
        <v>33.394999999999996</v>
      </c>
      <c r="G57" s="2">
        <f t="shared" si="9"/>
        <v>0.79903066274080048</v>
      </c>
    </row>
  </sheetData>
  <conditionalFormatting sqref="B9:B11">
    <cfRule type="duplicateValues" dxfId="3" priority="4"/>
  </conditionalFormatting>
  <conditionalFormatting sqref="B24:B26">
    <cfRule type="duplicateValues" dxfId="2" priority="3"/>
  </conditionalFormatting>
  <conditionalFormatting sqref="B38:B40">
    <cfRule type="duplicateValues" dxfId="1" priority="2"/>
  </conditionalFormatting>
  <conditionalFormatting sqref="B52:B5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exp10_autothres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2016-06-15T01:55:11Z</dcterms:created>
  <dcterms:modified xsi:type="dcterms:W3CDTF">2016-06-15T05:47:43Z</dcterms:modified>
</cp:coreProperties>
</file>