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429" documentId="13_ncr:1_{679CD6E7-C354-49D7-932E-3BF61B59A59F}" xr6:coauthVersionLast="47" xr6:coauthVersionMax="47" xr10:uidLastSave="{5F796B3E-00DB-4982-B423-80CE4A9F0152}"/>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AJ10" i="5" s="1"/>
  <c r="J11" i="5"/>
  <c r="AJ11" i="5" s="1"/>
  <c r="J12" i="5"/>
  <c r="AJ12" i="5" s="1"/>
  <c r="J13" i="5"/>
  <c r="J14" i="5"/>
  <c r="AJ14" i="5" s="1"/>
  <c r="J15" i="5"/>
  <c r="AJ15" i="5" s="1"/>
  <c r="J16" i="5"/>
  <c r="AJ16" i="5" s="1"/>
  <c r="J17" i="5"/>
  <c r="AJ17" i="5" s="1"/>
  <c r="J18" i="5"/>
  <c r="AJ18" i="5" s="1"/>
  <c r="J19" i="5"/>
  <c r="AJ19" i="5" s="1"/>
  <c r="J20" i="5"/>
  <c r="AJ20" i="5" s="1"/>
  <c r="J21" i="5"/>
  <c r="AJ21" i="5" s="1"/>
  <c r="J22" i="5"/>
  <c r="AJ22" i="5" s="1"/>
  <c r="J23" i="5"/>
  <c r="AJ23" i="5" s="1"/>
  <c r="J24" i="5"/>
  <c r="AJ24" i="5" s="1"/>
  <c r="J25" i="5"/>
  <c r="AJ25" i="5" s="1"/>
  <c r="J26" i="5"/>
  <c r="J27" i="5"/>
  <c r="AJ27" i="5" s="1"/>
  <c r="J28" i="5"/>
  <c r="AJ28" i="5" s="1"/>
  <c r="J29" i="5"/>
  <c r="AJ29" i="5" s="1"/>
  <c r="J30" i="5"/>
  <c r="AJ30" i="5" s="1"/>
  <c r="J31" i="5"/>
  <c r="AJ31" i="5" s="1"/>
  <c r="J32" i="5"/>
  <c r="AJ32" i="5" s="1"/>
  <c r="J33" i="5"/>
  <c r="AJ33" i="5" s="1"/>
  <c r="J34" i="5"/>
  <c r="AJ34" i="5" s="1"/>
  <c r="J35" i="5"/>
  <c r="AJ35" i="5" s="1"/>
  <c r="J36" i="5"/>
  <c r="AJ36" i="5" s="1"/>
  <c r="J37" i="5"/>
  <c r="J38" i="5"/>
  <c r="AJ38" i="5" s="1"/>
  <c r="J39" i="5"/>
  <c r="J40" i="5"/>
  <c r="AJ40" i="5" s="1"/>
  <c r="J41" i="5"/>
  <c r="AJ41" i="5" s="1"/>
  <c r="J42" i="5"/>
  <c r="AJ42" i="5" s="1"/>
  <c r="J43" i="5"/>
  <c r="AJ43" i="5" s="1"/>
  <c r="J44" i="5"/>
  <c r="AJ44" i="5" s="1"/>
  <c r="J45" i="5"/>
  <c r="AJ45" i="5" s="1"/>
  <c r="J46" i="5"/>
  <c r="AJ46" i="5" s="1"/>
  <c r="J47" i="5"/>
  <c r="AJ47" i="5" s="1"/>
  <c r="J48" i="5"/>
  <c r="AJ48" i="5" s="1"/>
  <c r="J49" i="5"/>
  <c r="AJ49" i="5" s="1"/>
  <c r="J50" i="5"/>
  <c r="J51" i="5"/>
  <c r="AJ51" i="5" s="1"/>
  <c r="J52" i="5"/>
  <c r="J53" i="5"/>
  <c r="AJ53" i="5" s="1"/>
  <c r="J54" i="5"/>
  <c r="AJ54" i="5" s="1"/>
  <c r="J55" i="5"/>
  <c r="AJ55" i="5" s="1"/>
  <c r="J56" i="5"/>
  <c r="AJ56" i="5" s="1"/>
  <c r="J57" i="5"/>
  <c r="AJ57" i="5" s="1"/>
  <c r="J58" i="5"/>
  <c r="AJ58" i="5" s="1"/>
  <c r="J59" i="5"/>
  <c r="AJ59" i="5" s="1"/>
  <c r="J60" i="5"/>
  <c r="AJ60" i="5" s="1"/>
  <c r="J61" i="5"/>
  <c r="J62" i="5"/>
  <c r="AJ62" i="5" s="1"/>
  <c r="J63" i="5"/>
  <c r="J64" i="5"/>
  <c r="AJ64" i="5" s="1"/>
  <c r="J65" i="5"/>
  <c r="AJ65" i="5" s="1"/>
  <c r="J66" i="5"/>
  <c r="AJ66" i="5" s="1"/>
  <c r="J67" i="5"/>
  <c r="AJ67" i="5" s="1"/>
  <c r="J68" i="5"/>
  <c r="AJ68" i="5" s="1"/>
  <c r="J69" i="5"/>
  <c r="AJ69" i="5" s="1"/>
  <c r="J70" i="5"/>
  <c r="AJ70" i="5" s="1"/>
  <c r="J71" i="5"/>
  <c r="AJ71" i="5" s="1"/>
  <c r="J72" i="5"/>
  <c r="AJ72" i="5" s="1"/>
  <c r="J73" i="5"/>
  <c r="AJ73" i="5" s="1"/>
  <c r="J74" i="5"/>
  <c r="J75" i="5"/>
  <c r="AJ75" i="5" s="1"/>
  <c r="J76" i="5"/>
  <c r="AJ76" i="5" s="1"/>
  <c r="J77" i="5"/>
  <c r="AJ77" i="5" s="1"/>
  <c r="J78" i="5"/>
  <c r="AJ78" i="5" s="1"/>
  <c r="J79" i="5"/>
  <c r="AJ79" i="5" s="1"/>
  <c r="J80" i="5"/>
  <c r="AJ80" i="5" s="1"/>
  <c r="J81" i="5"/>
  <c r="AJ81" i="5" s="1"/>
  <c r="J82" i="5"/>
  <c r="AJ82" i="5" s="1"/>
  <c r="J83" i="5"/>
  <c r="AJ83" i="5" s="1"/>
  <c r="J84" i="5"/>
  <c r="AJ84" i="5" s="1"/>
  <c r="J85" i="5"/>
  <c r="J86" i="5"/>
  <c r="AJ86" i="5" s="1"/>
  <c r="J87" i="5"/>
  <c r="J88" i="5"/>
  <c r="AJ88" i="5" s="1"/>
  <c r="J89" i="5"/>
  <c r="AJ89" i="5" s="1"/>
  <c r="J90" i="5"/>
  <c r="J91" i="5"/>
  <c r="J92" i="5"/>
  <c r="AJ92" i="5" s="1"/>
  <c r="J93" i="5"/>
  <c r="AJ93" i="5" s="1"/>
  <c r="J94" i="5"/>
  <c r="AJ94" i="5" s="1"/>
  <c r="J95" i="5"/>
  <c r="AJ95" i="5" s="1"/>
  <c r="J96" i="5"/>
  <c r="AJ96" i="5" s="1"/>
  <c r="J97" i="5"/>
  <c r="AJ97" i="5" s="1"/>
  <c r="J98" i="5"/>
  <c r="J99" i="5"/>
  <c r="AJ99" i="5" s="1"/>
  <c r="J100" i="5"/>
  <c r="AJ100" i="5" s="1"/>
  <c r="J101" i="5"/>
  <c r="AJ101" i="5" s="1"/>
  <c r="J102" i="5"/>
  <c r="AJ102" i="5" s="1"/>
  <c r="J103" i="5"/>
  <c r="AJ103" i="5" s="1"/>
  <c r="J104" i="5"/>
  <c r="AJ104" i="5" s="1"/>
  <c r="J105" i="5"/>
  <c r="AJ105" i="5" s="1"/>
  <c r="J106" i="5"/>
  <c r="AJ106" i="5" s="1"/>
  <c r="J107" i="5"/>
  <c r="AJ107" i="5" s="1"/>
  <c r="J108" i="5"/>
  <c r="AJ108" i="5" s="1"/>
  <c r="J109" i="5"/>
  <c r="J110" i="5"/>
  <c r="AJ110" i="5" s="1"/>
  <c r="J111" i="5"/>
  <c r="J112" i="5"/>
  <c r="AJ112" i="5" s="1"/>
  <c r="J113" i="5"/>
  <c r="AJ113" i="5" s="1"/>
  <c r="J114" i="5"/>
  <c r="AJ114" i="5" s="1"/>
  <c r="J115" i="5"/>
  <c r="AJ115" i="5" s="1"/>
  <c r="J116" i="5"/>
  <c r="AJ116" i="5" s="1"/>
  <c r="J117" i="5"/>
  <c r="AJ117" i="5" s="1"/>
  <c r="J118" i="5"/>
  <c r="AJ118" i="5" s="1"/>
  <c r="J119" i="5"/>
  <c r="AJ119" i="5" s="1"/>
  <c r="J120" i="5"/>
  <c r="AJ120" i="5" s="1"/>
  <c r="J121" i="5"/>
  <c r="AJ121" i="5" s="1"/>
  <c r="J122" i="5"/>
  <c r="J123" i="5"/>
  <c r="AJ123" i="5" s="1"/>
  <c r="J124" i="5"/>
  <c r="AJ124" i="5" s="1"/>
  <c r="J125" i="5"/>
  <c r="J126" i="5"/>
  <c r="AJ126" i="5" s="1"/>
  <c r="J127" i="5"/>
  <c r="AJ127" i="5" s="1"/>
  <c r="J128" i="5"/>
  <c r="AJ128" i="5" s="1"/>
  <c r="J129" i="5"/>
  <c r="AJ129" i="5" s="1"/>
  <c r="J130" i="5"/>
  <c r="AJ130" i="5" s="1"/>
  <c r="J131" i="5"/>
  <c r="AJ131" i="5" s="1"/>
  <c r="J132" i="5"/>
  <c r="AJ132" i="5" s="1"/>
  <c r="J133" i="5"/>
  <c r="J134" i="5"/>
  <c r="AJ134" i="5" s="1"/>
  <c r="J135" i="5"/>
  <c r="J136" i="5"/>
  <c r="AJ136" i="5" s="1"/>
  <c r="J137" i="5"/>
  <c r="AJ137" i="5" s="1"/>
  <c r="J138" i="5"/>
  <c r="J139" i="5"/>
  <c r="J140" i="5"/>
  <c r="AJ140" i="5" s="1"/>
  <c r="J141" i="5"/>
  <c r="AJ141" i="5" s="1"/>
  <c r="J142" i="5"/>
  <c r="AJ142" i="5" s="1"/>
  <c r="J143" i="5"/>
  <c r="AJ143" i="5" s="1"/>
  <c r="J144" i="5"/>
  <c r="AJ144" i="5" s="1"/>
  <c r="J145" i="5"/>
  <c r="AJ145" i="5" s="1"/>
  <c r="J146" i="5"/>
  <c r="J147" i="5"/>
  <c r="AJ147" i="5" s="1"/>
  <c r="J148" i="5"/>
  <c r="AJ148" i="5" s="1"/>
  <c r="J149" i="5"/>
  <c r="J150" i="5"/>
  <c r="AJ150" i="5" s="1"/>
  <c r="J151" i="5"/>
  <c r="J152" i="5"/>
  <c r="AJ152" i="5" s="1"/>
  <c r="J153" i="5"/>
  <c r="AJ153" i="5" s="1"/>
  <c r="J154" i="5"/>
  <c r="AJ154" i="5" s="1"/>
  <c r="J155" i="5"/>
  <c r="AJ155" i="5" s="1"/>
  <c r="J156" i="5"/>
  <c r="AJ156" i="5" s="1"/>
  <c r="J157" i="5"/>
  <c r="J158" i="5"/>
  <c r="AJ158" i="5" s="1"/>
  <c r="J159" i="5"/>
  <c r="J160" i="5"/>
  <c r="AJ160" i="5" s="1"/>
  <c r="J161" i="5"/>
  <c r="AJ161" i="5" s="1"/>
  <c r="J162" i="5"/>
  <c r="AJ162" i="5" s="1"/>
  <c r="J163" i="5"/>
  <c r="AJ163" i="5" s="1"/>
  <c r="J164" i="5"/>
  <c r="AJ164" i="5" s="1"/>
  <c r="J165" i="5"/>
  <c r="AJ165" i="5" s="1"/>
  <c r="J166" i="5"/>
  <c r="AJ166" i="5" s="1"/>
  <c r="J167" i="5"/>
  <c r="AJ167" i="5" s="1"/>
  <c r="J168" i="5"/>
  <c r="AJ168" i="5" s="1"/>
  <c r="J169" i="5"/>
  <c r="AJ169" i="5" s="1"/>
  <c r="J170" i="5"/>
  <c r="J171" i="5"/>
  <c r="AJ171" i="5" s="1"/>
  <c r="J172" i="5"/>
  <c r="AJ172" i="5" s="1"/>
  <c r="J173" i="5"/>
  <c r="J174" i="5"/>
  <c r="AJ174" i="5" s="1"/>
  <c r="J175" i="5"/>
  <c r="J176" i="5"/>
  <c r="AJ176" i="5" s="1"/>
  <c r="J177" i="5"/>
  <c r="AJ177" i="5" s="1"/>
  <c r="J178" i="5"/>
  <c r="AJ178" i="5" s="1"/>
  <c r="J179" i="5"/>
  <c r="AJ179" i="5" s="1"/>
  <c r="J180" i="5"/>
  <c r="AJ180" i="5" s="1"/>
  <c r="J181" i="5"/>
  <c r="J182" i="5"/>
  <c r="AJ182" i="5" s="1"/>
  <c r="J183" i="5"/>
  <c r="J184" i="5"/>
  <c r="AJ184" i="5" s="1"/>
  <c r="J185" i="5"/>
  <c r="AJ185" i="5" s="1"/>
  <c r="J186" i="5"/>
  <c r="J187" i="5"/>
  <c r="AJ187" i="5" s="1"/>
  <c r="J188" i="5"/>
  <c r="AJ188" i="5" s="1"/>
  <c r="J189" i="5"/>
  <c r="AJ189" i="5" s="1"/>
  <c r="J190" i="5"/>
  <c r="AJ190" i="5" s="1"/>
  <c r="J191" i="5"/>
  <c r="AJ191" i="5" s="1"/>
  <c r="J192" i="5"/>
  <c r="AJ192" i="5" s="1"/>
  <c r="J193" i="5"/>
  <c r="AJ193" i="5" s="1"/>
  <c r="J194" i="5"/>
  <c r="J195" i="5"/>
  <c r="AJ195" i="5" s="1"/>
  <c r="J196" i="5"/>
  <c r="AJ196" i="5" s="1"/>
  <c r="J197" i="5"/>
  <c r="AJ197" i="5" s="1"/>
  <c r="J198" i="5"/>
  <c r="AJ198" i="5" s="1"/>
  <c r="J199" i="5"/>
  <c r="AJ199" i="5" s="1"/>
  <c r="J200" i="5"/>
  <c r="AJ200" i="5" s="1"/>
  <c r="J201" i="5"/>
  <c r="AJ201" i="5" s="1"/>
  <c r="J202" i="5"/>
  <c r="AJ202" i="5" s="1"/>
  <c r="J203" i="5"/>
  <c r="AJ203" i="5" s="1"/>
  <c r="J204" i="5"/>
  <c r="AJ204" i="5" s="1"/>
  <c r="J205" i="5"/>
  <c r="J206" i="5"/>
  <c r="AJ206" i="5" s="1"/>
  <c r="J207" i="5"/>
  <c r="J208" i="5"/>
  <c r="AJ208" i="5" s="1"/>
  <c r="J209" i="5"/>
  <c r="AJ209" i="5" s="1"/>
  <c r="J210" i="5"/>
  <c r="AJ210" i="5" s="1"/>
  <c r="J211" i="5"/>
  <c r="AJ211" i="5" s="1"/>
  <c r="J212" i="5"/>
  <c r="AJ212" i="5" s="1"/>
  <c r="J213" i="5"/>
  <c r="AJ213" i="5" s="1"/>
  <c r="J214" i="5"/>
  <c r="AJ214" i="5" s="1"/>
  <c r="J215" i="5"/>
  <c r="AJ215" i="5" s="1"/>
  <c r="J216" i="5"/>
  <c r="AJ216" i="5" s="1"/>
  <c r="J217" i="5"/>
  <c r="AJ217" i="5" s="1"/>
  <c r="J218" i="5"/>
  <c r="J219" i="5"/>
  <c r="AJ219" i="5" s="1"/>
  <c r="J220" i="5"/>
  <c r="AJ220" i="5" s="1"/>
  <c r="J221" i="5"/>
  <c r="AJ221" i="5" s="1"/>
  <c r="J222" i="5"/>
  <c r="AJ222" i="5" s="1"/>
  <c r="J223" i="5"/>
  <c r="AJ223" i="5" s="1"/>
  <c r="J224" i="5"/>
  <c r="AJ224" i="5" s="1"/>
  <c r="J225" i="5"/>
  <c r="AJ225" i="5" s="1"/>
  <c r="J226" i="5"/>
  <c r="AJ226" i="5" s="1"/>
  <c r="J227" i="5"/>
  <c r="AJ227" i="5" s="1"/>
  <c r="J228" i="5"/>
  <c r="AJ228" i="5" s="1"/>
  <c r="J229" i="5"/>
  <c r="J230" i="5"/>
  <c r="J231" i="5"/>
  <c r="AJ231" i="5" s="1"/>
  <c r="J232" i="5"/>
  <c r="AJ232" i="5" s="1"/>
  <c r="J233" i="5"/>
  <c r="AJ233" i="5" s="1"/>
  <c r="J234" i="5"/>
  <c r="J235" i="5"/>
  <c r="J236" i="5"/>
  <c r="AJ236" i="5" s="1"/>
  <c r="J237" i="5"/>
  <c r="J238" i="5"/>
  <c r="AJ238" i="5" s="1"/>
  <c r="J239" i="5"/>
  <c r="AJ239" i="5" s="1"/>
  <c r="J240" i="5"/>
  <c r="AJ240" i="5" s="1"/>
  <c r="J241" i="5"/>
  <c r="AJ241" i="5" s="1"/>
  <c r="J242" i="5"/>
  <c r="J243" i="5"/>
  <c r="J244" i="5"/>
  <c r="AJ244" i="5" s="1"/>
  <c r="J245" i="5"/>
  <c r="AJ245" i="5" s="1"/>
  <c r="J246" i="5"/>
  <c r="AJ246" i="5" s="1"/>
  <c r="J247" i="5"/>
  <c r="AJ247" i="5" s="1"/>
  <c r="J248" i="5"/>
  <c r="AJ248" i="5" s="1"/>
  <c r="J249" i="5"/>
  <c r="AJ249" i="5" s="1"/>
  <c r="J250" i="5"/>
  <c r="AJ250" i="5" s="1"/>
  <c r="J251" i="5"/>
  <c r="AJ251" i="5" s="1"/>
  <c r="J252" i="5"/>
  <c r="AJ252" i="5" s="1"/>
  <c r="J253" i="5"/>
  <c r="J254" i="5"/>
  <c r="AJ254" i="5" s="1"/>
  <c r="J255" i="5"/>
  <c r="J256" i="5"/>
  <c r="AJ256" i="5" s="1"/>
  <c r="J257" i="5"/>
  <c r="AJ257" i="5" s="1"/>
  <c r="J258" i="5"/>
  <c r="J259" i="5"/>
  <c r="J260" i="5"/>
  <c r="AJ260" i="5" s="1"/>
  <c r="J261" i="5"/>
  <c r="AJ261" i="5" s="1"/>
  <c r="J262" i="5"/>
  <c r="AJ262" i="5" s="1"/>
  <c r="J263" i="5"/>
  <c r="AJ263" i="5" s="1"/>
  <c r="J264" i="5"/>
  <c r="AJ264" i="5" s="1"/>
  <c r="J265" i="5"/>
  <c r="AJ265" i="5" s="1"/>
  <c r="J266" i="5"/>
  <c r="J267" i="5"/>
  <c r="J268" i="5"/>
  <c r="J269" i="5"/>
  <c r="AJ269" i="5" s="1"/>
  <c r="J270" i="5"/>
  <c r="AJ270" i="5" s="1"/>
  <c r="J271" i="5"/>
  <c r="J272" i="5"/>
  <c r="AJ272" i="5" s="1"/>
  <c r="J273" i="5"/>
  <c r="AJ273" i="5" s="1"/>
  <c r="J274" i="5"/>
  <c r="AJ274" i="5" s="1"/>
  <c r="J275" i="5"/>
  <c r="AJ275" i="5" s="1"/>
  <c r="J276" i="5"/>
  <c r="AJ276" i="5" s="1"/>
  <c r="J277" i="5"/>
  <c r="J278" i="5"/>
  <c r="AJ278" i="5" s="1"/>
  <c r="J279" i="5"/>
  <c r="AJ279" i="5" s="1"/>
  <c r="J280" i="5"/>
  <c r="AJ280" i="5" s="1"/>
  <c r="J281" i="5"/>
  <c r="AJ281" i="5" s="1"/>
  <c r="J282" i="5"/>
  <c r="AJ282" i="5" s="1"/>
  <c r="J283" i="5"/>
  <c r="AJ283" i="5" s="1"/>
  <c r="J284" i="5"/>
  <c r="AJ284" i="5" s="1"/>
  <c r="J285" i="5"/>
  <c r="AJ285" i="5" s="1"/>
  <c r="J286" i="5"/>
  <c r="AJ286" i="5" s="1"/>
  <c r="J287" i="5"/>
  <c r="AJ287" i="5" s="1"/>
  <c r="J288" i="5"/>
  <c r="AJ288" i="5" s="1"/>
  <c r="J289" i="5"/>
  <c r="AJ289" i="5" s="1"/>
  <c r="J290" i="5"/>
  <c r="J291" i="5"/>
  <c r="J292" i="5"/>
  <c r="AJ292" i="5" s="1"/>
  <c r="J293" i="5"/>
  <c r="AJ293" i="5" s="1"/>
  <c r="J294" i="5"/>
  <c r="AJ294" i="5" s="1"/>
  <c r="J295" i="5"/>
  <c r="AJ295" i="5" s="1"/>
  <c r="J296" i="5"/>
  <c r="AJ296" i="5" s="1"/>
  <c r="J297" i="5"/>
  <c r="AJ297" i="5" s="1"/>
  <c r="J298" i="5"/>
  <c r="AJ298" i="5" s="1"/>
  <c r="J299" i="5"/>
  <c r="AJ299" i="5" s="1"/>
  <c r="J300" i="5"/>
  <c r="AJ300" i="5" s="1"/>
  <c r="J301" i="5"/>
  <c r="J302" i="5"/>
  <c r="AJ302" i="5" s="1"/>
  <c r="J303" i="5"/>
  <c r="AJ303" i="5" s="1"/>
  <c r="J304" i="5"/>
  <c r="AJ304" i="5" s="1"/>
  <c r="J305" i="5"/>
  <c r="AJ305" i="5" s="1"/>
  <c r="J306" i="5"/>
  <c r="J307" i="5"/>
  <c r="J308" i="5"/>
  <c r="AJ308" i="5" s="1"/>
  <c r="J309" i="5"/>
  <c r="AJ309" i="5" s="1"/>
  <c r="J310" i="5"/>
  <c r="AJ310" i="5" s="1"/>
  <c r="J311" i="5"/>
  <c r="AJ311" i="5" s="1"/>
  <c r="J312" i="5"/>
  <c r="AJ312" i="5" s="1"/>
  <c r="J313" i="5"/>
  <c r="AJ313" i="5" s="1"/>
  <c r="J314" i="5"/>
  <c r="J315" i="5"/>
  <c r="J316" i="5"/>
  <c r="AJ316" i="5" s="1"/>
  <c r="J317" i="5"/>
  <c r="AJ317" i="5" s="1"/>
  <c r="J318" i="5"/>
  <c r="AJ318" i="5" s="1"/>
  <c r="J319" i="5"/>
  <c r="AJ319" i="5" s="1"/>
  <c r="J320" i="5"/>
  <c r="AJ320" i="5" s="1"/>
  <c r="J321" i="5"/>
  <c r="AJ321" i="5" s="1"/>
  <c r="J322" i="5"/>
  <c r="AJ322" i="5" s="1"/>
  <c r="J323" i="5"/>
  <c r="AJ323" i="5" s="1"/>
  <c r="J324" i="5"/>
  <c r="AJ324" i="5" s="1"/>
  <c r="J325" i="5"/>
  <c r="J326" i="5"/>
  <c r="AJ326" i="5" s="1"/>
  <c r="J327" i="5"/>
  <c r="AJ327" i="5" s="1"/>
  <c r="J328" i="5"/>
  <c r="AJ328" i="5" s="1"/>
  <c r="J329" i="5"/>
  <c r="AJ329" i="5" s="1"/>
  <c r="J330" i="5"/>
  <c r="J331" i="5"/>
  <c r="AJ331" i="5" s="1"/>
  <c r="J332" i="5"/>
  <c r="AJ332" i="5" s="1"/>
  <c r="J333" i="5"/>
  <c r="AJ333" i="5" s="1"/>
  <c r="J334" i="5"/>
  <c r="AJ334" i="5" s="1"/>
  <c r="J335" i="5"/>
  <c r="AJ335" i="5" s="1"/>
  <c r="J336" i="5"/>
  <c r="AJ336" i="5" s="1"/>
  <c r="J337" i="5"/>
  <c r="AJ337" i="5" s="1"/>
  <c r="J338" i="5"/>
  <c r="J339" i="5"/>
  <c r="J340" i="5"/>
  <c r="AJ340" i="5" s="1"/>
  <c r="J341" i="5"/>
  <c r="AJ341" i="5" s="1"/>
  <c r="J342" i="5"/>
  <c r="AJ342" i="5" s="1"/>
  <c r="J343" i="5"/>
  <c r="AJ343" i="5" s="1"/>
  <c r="J344" i="5"/>
  <c r="AJ344" i="5" s="1"/>
  <c r="J345" i="5"/>
  <c r="AJ345" i="5" s="1"/>
  <c r="J346" i="5"/>
  <c r="AJ346" i="5" s="1"/>
  <c r="J347" i="5"/>
  <c r="AJ347" i="5" s="1"/>
  <c r="J348" i="5"/>
  <c r="AJ348" i="5" s="1"/>
  <c r="J349" i="5"/>
  <c r="J350" i="5"/>
  <c r="AJ350" i="5" s="1"/>
  <c r="J351" i="5"/>
  <c r="AJ351" i="5" s="1"/>
  <c r="J352" i="5"/>
  <c r="AJ352" i="5" s="1"/>
  <c r="J353" i="5"/>
  <c r="AJ353" i="5" s="1"/>
  <c r="J354" i="5"/>
  <c r="J355" i="5"/>
  <c r="AJ355" i="5" s="1"/>
  <c r="J356" i="5"/>
  <c r="AJ356" i="5" s="1"/>
  <c r="J357" i="5"/>
  <c r="AJ357" i="5" s="1"/>
  <c r="J358" i="5"/>
  <c r="AJ358" i="5" s="1"/>
  <c r="J359" i="5"/>
  <c r="AJ359" i="5" s="1"/>
  <c r="J360" i="5"/>
  <c r="AJ360" i="5" s="1"/>
  <c r="J361" i="5"/>
  <c r="AJ361" i="5" s="1"/>
  <c r="J362" i="5"/>
  <c r="J363" i="5"/>
  <c r="J364" i="5"/>
  <c r="J365" i="5"/>
  <c r="J366" i="5"/>
  <c r="AJ366" i="5" s="1"/>
  <c r="J367" i="5"/>
  <c r="J368" i="5"/>
  <c r="AJ368" i="5" s="1"/>
  <c r="J369" i="5"/>
  <c r="AJ369" i="5" s="1"/>
  <c r="J370" i="5"/>
  <c r="AJ370" i="5" s="1"/>
  <c r="J371" i="5"/>
  <c r="AJ371" i="5" s="1"/>
  <c r="J372" i="5"/>
  <c r="AJ372" i="5" s="1"/>
  <c r="J373" i="5"/>
  <c r="J374" i="5"/>
  <c r="AJ374" i="5" s="1"/>
  <c r="J375" i="5"/>
  <c r="J376" i="5"/>
  <c r="AJ376" i="5" s="1"/>
  <c r="J377" i="5"/>
  <c r="AJ377" i="5" s="1"/>
  <c r="J378" i="5"/>
  <c r="AJ378" i="5" s="1"/>
  <c r="J379" i="5"/>
  <c r="AJ379" i="5" s="1"/>
  <c r="J380" i="5"/>
  <c r="AJ380" i="5" s="1"/>
  <c r="J381" i="5"/>
  <c r="AJ381" i="5" s="1"/>
  <c r="J382" i="5"/>
  <c r="AJ382" i="5" s="1"/>
  <c r="J383" i="5"/>
  <c r="AJ383" i="5" s="1"/>
  <c r="J384" i="5"/>
  <c r="AJ384" i="5" s="1"/>
  <c r="J385" i="5"/>
  <c r="AJ385" i="5" s="1"/>
  <c r="J386" i="5"/>
  <c r="J387" i="5"/>
  <c r="J388" i="5"/>
  <c r="AJ388" i="5" s="1"/>
  <c r="J389" i="5"/>
  <c r="J390" i="5"/>
  <c r="AJ390" i="5" s="1"/>
  <c r="J391" i="5"/>
  <c r="AJ391" i="5" s="1"/>
  <c r="J392" i="5"/>
  <c r="AJ392" i="5" s="1"/>
  <c r="J393" i="5"/>
  <c r="AJ393" i="5" s="1"/>
  <c r="J394" i="5"/>
  <c r="AJ394" i="5" s="1"/>
  <c r="J395" i="5"/>
  <c r="AJ395" i="5" s="1"/>
  <c r="J396" i="5"/>
  <c r="AJ396" i="5" s="1"/>
  <c r="J397" i="5"/>
  <c r="J398" i="5"/>
  <c r="AJ398" i="5" s="1"/>
  <c r="J399" i="5"/>
  <c r="J400" i="5"/>
  <c r="AJ400" i="5" s="1"/>
  <c r="J401" i="5"/>
  <c r="AJ401" i="5" s="1"/>
  <c r="J402" i="5"/>
  <c r="J403" i="5"/>
  <c r="AJ403" i="5" s="1"/>
  <c r="J404" i="5"/>
  <c r="AJ404" i="5" s="1"/>
  <c r="J405" i="5"/>
  <c r="AJ405" i="5" s="1"/>
  <c r="J406" i="5"/>
  <c r="AJ406" i="5" s="1"/>
  <c r="J407" i="5"/>
  <c r="AJ407" i="5" s="1"/>
  <c r="J408" i="5"/>
  <c r="AJ408" i="5" s="1"/>
  <c r="J409" i="5"/>
  <c r="AJ409" i="5" s="1"/>
  <c r="J410" i="5"/>
  <c r="J411" i="5"/>
  <c r="J412" i="5"/>
  <c r="AJ412" i="5" s="1"/>
  <c r="J413" i="5"/>
  <c r="AJ413" i="5" s="1"/>
  <c r="J414" i="5"/>
  <c r="AJ414" i="5" s="1"/>
  <c r="J415" i="5"/>
  <c r="AJ415" i="5" s="1"/>
  <c r="J416" i="5"/>
  <c r="AJ416" i="5" s="1"/>
  <c r="J417" i="5"/>
  <c r="AJ417" i="5" s="1"/>
  <c r="J418" i="5"/>
  <c r="AJ418" i="5" s="1"/>
  <c r="J419" i="5"/>
  <c r="AJ419" i="5" s="1"/>
  <c r="J420" i="5"/>
  <c r="AJ420" i="5" s="1"/>
  <c r="J421" i="5"/>
  <c r="J422" i="5"/>
  <c r="AJ422" i="5" s="1"/>
  <c r="J423" i="5"/>
  <c r="J424" i="5"/>
  <c r="AJ424" i="5" s="1"/>
  <c r="J425" i="5"/>
  <c r="AJ425" i="5" s="1"/>
  <c r="J426" i="5"/>
  <c r="J427" i="5"/>
  <c r="AJ427" i="5" s="1"/>
  <c r="J428" i="5"/>
  <c r="AJ428" i="5" s="1"/>
  <c r="J429" i="5"/>
  <c r="AJ429" i="5" s="1"/>
  <c r="J430" i="5"/>
  <c r="AJ430" i="5" s="1"/>
  <c r="J431" i="5"/>
  <c r="AJ431" i="5" s="1"/>
  <c r="J432" i="5"/>
  <c r="AJ432" i="5" s="1"/>
  <c r="J433" i="5"/>
  <c r="AJ433" i="5" s="1"/>
  <c r="J434" i="5"/>
  <c r="J435" i="5"/>
  <c r="J436" i="5"/>
  <c r="AJ436" i="5" s="1"/>
  <c r="J437" i="5"/>
  <c r="J438" i="5"/>
  <c r="AJ438" i="5" s="1"/>
  <c r="J439" i="5"/>
  <c r="J440" i="5"/>
  <c r="AJ440" i="5" s="1"/>
  <c r="J441" i="5"/>
  <c r="AJ441" i="5" s="1"/>
  <c r="J442" i="5"/>
  <c r="J443" i="5"/>
  <c r="AJ443" i="5" s="1"/>
  <c r="J444" i="5"/>
  <c r="AJ444" i="5" s="1"/>
  <c r="J445" i="5"/>
  <c r="J446" i="5"/>
  <c r="AJ446" i="5" s="1"/>
  <c r="J447" i="5"/>
  <c r="J448" i="5"/>
  <c r="AJ448" i="5" s="1"/>
  <c r="J449" i="5"/>
  <c r="AJ449" i="5" s="1"/>
  <c r="J450" i="5"/>
  <c r="AJ450" i="5" s="1"/>
  <c r="J451" i="5"/>
  <c r="AJ451" i="5" s="1"/>
  <c r="J452" i="5"/>
  <c r="AJ452" i="5" s="1"/>
  <c r="J453" i="5"/>
  <c r="AJ453" i="5" s="1"/>
  <c r="J454" i="5"/>
  <c r="AJ454" i="5" s="1"/>
  <c r="J455" i="5"/>
  <c r="AJ455" i="5" s="1"/>
  <c r="J456" i="5"/>
  <c r="AJ456" i="5" s="1"/>
  <c r="J457" i="5"/>
  <c r="AJ457" i="5" s="1"/>
  <c r="J458" i="5"/>
  <c r="J459" i="5"/>
  <c r="J460" i="5"/>
  <c r="J461" i="5"/>
  <c r="J462" i="5"/>
  <c r="AJ462" i="5" s="1"/>
  <c r="J463" i="5"/>
  <c r="J464" i="5"/>
  <c r="AJ464" i="5" s="1"/>
  <c r="J465" i="5"/>
  <c r="AJ465" i="5" s="1"/>
  <c r="J466" i="5"/>
  <c r="J467" i="5"/>
  <c r="J468" i="5"/>
  <c r="AJ468" i="5" s="1"/>
  <c r="J469" i="5"/>
  <c r="J470" i="5"/>
  <c r="AJ470" i="5" s="1"/>
  <c r="J471" i="5"/>
  <c r="J472" i="5"/>
  <c r="AJ472" i="5" s="1"/>
  <c r="J473" i="5"/>
  <c r="AJ473" i="5" s="1"/>
  <c r="J474" i="5"/>
  <c r="AJ474" i="5" s="1"/>
  <c r="J475" i="5"/>
  <c r="AJ475" i="5" s="1"/>
  <c r="J476" i="5"/>
  <c r="AJ476" i="5" s="1"/>
  <c r="J477" i="5"/>
  <c r="AJ477" i="5" s="1"/>
  <c r="J478" i="5"/>
  <c r="AJ478" i="5" s="1"/>
  <c r="J479" i="5"/>
  <c r="AJ479" i="5" s="1"/>
  <c r="J480" i="5"/>
  <c r="AJ480" i="5" s="1"/>
  <c r="J481" i="5"/>
  <c r="AJ481" i="5" s="1"/>
  <c r="J482" i="5"/>
  <c r="J483" i="5"/>
  <c r="AJ483" i="5" s="1"/>
  <c r="J484" i="5"/>
  <c r="AJ484" i="5" s="1"/>
  <c r="J485" i="5"/>
  <c r="AJ485" i="5" s="1"/>
  <c r="J486" i="5"/>
  <c r="AJ486" i="5" s="1"/>
  <c r="J487" i="5"/>
  <c r="AJ487" i="5" s="1"/>
  <c r="J488" i="5"/>
  <c r="AJ488" i="5" s="1"/>
  <c r="J489" i="5"/>
  <c r="AJ489" i="5" s="1"/>
  <c r="J490" i="5"/>
  <c r="AJ490" i="5" s="1"/>
  <c r="J491" i="5"/>
  <c r="AJ491" i="5" s="1"/>
  <c r="J492" i="5"/>
  <c r="AJ492" i="5" s="1"/>
  <c r="J493" i="5"/>
  <c r="J494" i="5"/>
  <c r="AJ494" i="5" s="1"/>
  <c r="J495" i="5"/>
  <c r="J496" i="5"/>
  <c r="AJ496" i="5" s="1"/>
  <c r="J497" i="5"/>
  <c r="AJ497" i="5" s="1"/>
  <c r="J498" i="5"/>
  <c r="J499" i="5"/>
  <c r="AJ499" i="5" s="1"/>
  <c r="J500" i="5"/>
  <c r="AJ500" i="5" s="1"/>
  <c r="J501" i="5"/>
  <c r="AJ501" i="5" s="1"/>
  <c r="J502" i="5"/>
  <c r="AJ502" i="5" s="1"/>
  <c r="J503" i="5"/>
  <c r="AJ503" i="5" s="1"/>
  <c r="J504" i="5"/>
  <c r="AJ504" i="5" s="1"/>
  <c r="J505" i="5"/>
  <c r="AJ505" i="5" s="1"/>
  <c r="J506" i="5"/>
  <c r="J507" i="5"/>
  <c r="J508" i="5"/>
  <c r="AJ508" i="5" s="1"/>
  <c r="J509" i="5"/>
  <c r="AJ509" i="5" s="1"/>
  <c r="J510" i="5"/>
  <c r="AJ510" i="5" s="1"/>
  <c r="J511" i="5"/>
  <c r="AJ511" i="5" s="1"/>
  <c r="J512" i="5"/>
  <c r="AJ512" i="5" s="1"/>
  <c r="J513" i="5"/>
  <c r="AJ513" i="5" s="1"/>
  <c r="J514" i="5"/>
  <c r="AJ514" i="5" s="1"/>
  <c r="J515" i="5"/>
  <c r="AJ515" i="5" s="1"/>
  <c r="J516" i="5"/>
  <c r="AJ516" i="5" s="1"/>
  <c r="J517" i="5"/>
  <c r="J518" i="5"/>
  <c r="J519" i="5"/>
  <c r="J520" i="5"/>
  <c r="AJ520" i="5" s="1"/>
  <c r="J521" i="5"/>
  <c r="AJ521" i="5" s="1"/>
  <c r="J522" i="5"/>
  <c r="J523" i="5"/>
  <c r="AJ523" i="5" s="1"/>
  <c r="J524" i="5"/>
  <c r="AJ524" i="5" s="1"/>
  <c r="J525" i="5"/>
  <c r="AJ525" i="5" s="1"/>
  <c r="J526" i="5"/>
  <c r="AJ526" i="5" s="1"/>
  <c r="J527" i="5"/>
  <c r="AJ527" i="5" s="1"/>
  <c r="J528" i="5"/>
  <c r="AJ528" i="5" s="1"/>
  <c r="J529" i="5"/>
  <c r="AJ529" i="5" s="1"/>
  <c r="J530" i="5"/>
  <c r="J531" i="5"/>
  <c r="J532" i="5"/>
  <c r="AJ532" i="5" s="1"/>
  <c r="J533" i="5"/>
  <c r="J534" i="5"/>
  <c r="AJ534" i="5" s="1"/>
  <c r="J535" i="5"/>
  <c r="AJ535" i="5" s="1"/>
  <c r="J536" i="5"/>
  <c r="AJ536" i="5" s="1"/>
  <c r="J537" i="5"/>
  <c r="AJ537" i="5" s="1"/>
  <c r="J538" i="5"/>
  <c r="AJ538" i="5" s="1"/>
  <c r="J539" i="5"/>
  <c r="AJ539" i="5" s="1"/>
  <c r="J540" i="5"/>
  <c r="AJ540" i="5" s="1"/>
  <c r="J541" i="5"/>
  <c r="J542" i="5"/>
  <c r="AJ542" i="5" s="1"/>
  <c r="J543" i="5"/>
  <c r="J544" i="5"/>
  <c r="AJ544" i="5" s="1"/>
  <c r="J545" i="5"/>
  <c r="AJ545" i="5" s="1"/>
  <c r="J546" i="5"/>
  <c r="J547" i="5"/>
  <c r="AJ547" i="5" s="1"/>
  <c r="J548" i="5"/>
  <c r="AJ548" i="5" s="1"/>
  <c r="J549" i="5"/>
  <c r="AJ549" i="5" s="1"/>
  <c r="J550" i="5"/>
  <c r="AJ550" i="5" s="1"/>
  <c r="J551" i="5"/>
  <c r="AJ551" i="5" s="1"/>
  <c r="J552" i="5"/>
  <c r="AJ552" i="5" s="1"/>
  <c r="J553" i="5"/>
  <c r="AJ553" i="5" s="1"/>
  <c r="J554" i="5"/>
  <c r="J555" i="5"/>
  <c r="J556" i="5"/>
  <c r="AJ556" i="5" s="1"/>
  <c r="J557" i="5"/>
  <c r="J558" i="5"/>
  <c r="AJ558" i="5" s="1"/>
  <c r="J559" i="5"/>
  <c r="J560" i="5"/>
  <c r="AJ560" i="5" s="1"/>
  <c r="J561" i="5"/>
  <c r="AJ561" i="5" s="1"/>
  <c r="J562" i="5"/>
  <c r="AJ562" i="5" s="1"/>
  <c r="J563" i="5"/>
  <c r="AJ563" i="5" s="1"/>
  <c r="J564" i="5"/>
  <c r="AJ564" i="5" s="1"/>
  <c r="J565" i="5"/>
  <c r="J566" i="5"/>
  <c r="AJ566" i="5" s="1"/>
  <c r="J567" i="5"/>
  <c r="J568" i="5"/>
  <c r="AJ568" i="5" s="1"/>
  <c r="J569" i="5"/>
  <c r="AJ569" i="5" s="1"/>
  <c r="J570" i="5"/>
  <c r="AJ570" i="5" s="1"/>
  <c r="J571" i="5"/>
  <c r="AJ571" i="5" s="1"/>
  <c r="J572" i="5"/>
  <c r="AJ572" i="5" s="1"/>
  <c r="J573" i="5"/>
  <c r="AJ573" i="5" s="1"/>
  <c r="J574" i="5"/>
  <c r="AJ574" i="5" s="1"/>
  <c r="J575" i="5"/>
  <c r="AJ575" i="5" s="1"/>
  <c r="J576" i="5"/>
  <c r="AJ576" i="5" s="1"/>
  <c r="J577" i="5"/>
  <c r="AJ577" i="5" s="1"/>
  <c r="J578" i="5"/>
  <c r="J579" i="5"/>
  <c r="J580" i="5"/>
  <c r="AJ580" i="5" s="1"/>
  <c r="J581" i="5"/>
  <c r="AJ581" i="5" s="1"/>
  <c r="J582" i="5"/>
  <c r="AJ582" i="5" s="1"/>
  <c r="J583" i="5"/>
  <c r="AJ583" i="5" s="1"/>
  <c r="J584" i="5"/>
  <c r="AJ584" i="5" s="1"/>
  <c r="J585" i="5"/>
  <c r="AJ585" i="5" s="1"/>
  <c r="J586" i="5"/>
  <c r="AJ586" i="5" s="1"/>
  <c r="J587" i="5"/>
  <c r="AJ587" i="5" s="1"/>
  <c r="J588" i="5"/>
  <c r="AJ588" i="5" s="1"/>
  <c r="J589" i="5"/>
  <c r="J590" i="5"/>
  <c r="AJ590" i="5" s="1"/>
  <c r="J591" i="5"/>
  <c r="J592" i="5"/>
  <c r="AJ592" i="5" s="1"/>
  <c r="J593" i="5"/>
  <c r="AJ593" i="5" s="1"/>
  <c r="J594" i="5"/>
  <c r="J595" i="5"/>
  <c r="AJ595" i="5" s="1"/>
  <c r="J596" i="5"/>
  <c r="AJ596" i="5" s="1"/>
  <c r="J597" i="5"/>
  <c r="AJ597" i="5" s="1"/>
  <c r="J598" i="5"/>
  <c r="AJ598" i="5" s="1"/>
  <c r="J599" i="5"/>
  <c r="AJ599" i="5" s="1"/>
  <c r="J600" i="5"/>
  <c r="AJ600" i="5" s="1"/>
  <c r="J601" i="5"/>
  <c r="AJ601" i="5" s="1"/>
  <c r="J602" i="5"/>
  <c r="J603" i="5"/>
  <c r="J604" i="5"/>
  <c r="J605" i="5"/>
  <c r="AJ605" i="5" s="1"/>
  <c r="J606" i="5"/>
  <c r="AJ606" i="5" s="1"/>
  <c r="J607" i="5"/>
  <c r="J608" i="5"/>
  <c r="AJ608" i="5" s="1"/>
  <c r="J609" i="5"/>
  <c r="AJ609" i="5" s="1"/>
  <c r="J610" i="5"/>
  <c r="AJ610" i="5" s="1"/>
  <c r="J611" i="5"/>
  <c r="AJ611" i="5" s="1"/>
  <c r="J612" i="5"/>
  <c r="AJ612" i="5" s="1"/>
  <c r="J613" i="5"/>
  <c r="J614" i="5"/>
  <c r="AJ614" i="5" s="1"/>
  <c r="J615" i="5"/>
  <c r="J616" i="5"/>
  <c r="AJ616" i="5" s="1"/>
  <c r="J617" i="5"/>
  <c r="AJ617" i="5" s="1"/>
  <c r="J618" i="5"/>
  <c r="AJ618" i="5" s="1"/>
  <c r="J619" i="5"/>
  <c r="AJ619" i="5" s="1"/>
  <c r="J620" i="5"/>
  <c r="AJ620" i="5" s="1"/>
  <c r="J621" i="5"/>
  <c r="AJ621" i="5" s="1"/>
  <c r="J622" i="5"/>
  <c r="AJ622" i="5" s="1"/>
  <c r="J623" i="5"/>
  <c r="AJ623" i="5" s="1"/>
  <c r="J624" i="5"/>
  <c r="AJ624" i="5" s="1"/>
  <c r="J625" i="5"/>
  <c r="AJ625" i="5" s="1"/>
  <c r="J626" i="5"/>
  <c r="J627" i="5"/>
  <c r="J628" i="5"/>
  <c r="AJ628" i="5" s="1"/>
  <c r="J629" i="5"/>
  <c r="J630" i="5"/>
  <c r="AJ630" i="5" s="1"/>
  <c r="J631" i="5"/>
  <c r="AJ631" i="5" s="1"/>
  <c r="J632" i="5"/>
  <c r="AJ632" i="5" s="1"/>
  <c r="J633" i="5"/>
  <c r="AJ633" i="5" s="1"/>
  <c r="J634" i="5"/>
  <c r="AJ634" i="5" s="1"/>
  <c r="J635" i="5"/>
  <c r="AJ635" i="5" s="1"/>
  <c r="J636" i="5"/>
  <c r="AJ636" i="5" s="1"/>
  <c r="J637" i="5"/>
  <c r="J638" i="5"/>
  <c r="AJ638" i="5" s="1"/>
  <c r="J639" i="5"/>
  <c r="J640" i="5"/>
  <c r="AJ640" i="5" s="1"/>
  <c r="J641" i="5"/>
  <c r="AJ641" i="5" s="1"/>
  <c r="J642" i="5"/>
  <c r="J643" i="5"/>
  <c r="J644" i="5"/>
  <c r="AJ644" i="5" s="1"/>
  <c r="J645" i="5"/>
  <c r="AJ645" i="5" s="1"/>
  <c r="J646" i="5"/>
  <c r="AJ646" i="5" s="1"/>
  <c r="J647" i="5"/>
  <c r="AJ647" i="5" s="1"/>
  <c r="J648" i="5"/>
  <c r="AJ648" i="5" s="1"/>
  <c r="J649" i="5"/>
  <c r="AJ649" i="5" s="1"/>
  <c r="J650" i="5"/>
  <c r="J651" i="5"/>
  <c r="J652" i="5"/>
  <c r="AJ652" i="5" s="1"/>
  <c r="J653" i="5"/>
  <c r="AJ653" i="5" s="1"/>
  <c r="J654" i="5"/>
  <c r="AJ654" i="5" s="1"/>
  <c r="J655" i="5"/>
  <c r="AJ655" i="5" s="1"/>
  <c r="J656" i="5"/>
  <c r="AJ656" i="5" s="1"/>
  <c r="J657" i="5"/>
  <c r="AJ657" i="5" s="1"/>
  <c r="J658" i="5"/>
  <c r="AJ658" i="5" s="1"/>
  <c r="J659" i="5"/>
  <c r="AJ659" i="5" s="1"/>
  <c r="J660" i="5"/>
  <c r="AJ660" i="5" s="1"/>
  <c r="J661" i="5"/>
  <c r="J662" i="5"/>
  <c r="AJ662" i="5" s="1"/>
  <c r="J663" i="5"/>
  <c r="J664" i="5"/>
  <c r="AJ664" i="5" s="1"/>
  <c r="J665" i="5"/>
  <c r="AJ665" i="5" s="1"/>
  <c r="J666" i="5"/>
  <c r="AJ666" i="5" s="1"/>
  <c r="J667" i="5"/>
  <c r="AJ667" i="5" s="1"/>
  <c r="J668" i="5"/>
  <c r="AJ668" i="5" s="1"/>
  <c r="J669" i="5"/>
  <c r="AJ669" i="5" s="1"/>
  <c r="J670" i="5"/>
  <c r="AJ670" i="5" s="1"/>
  <c r="J671" i="5"/>
  <c r="AJ671" i="5" s="1"/>
  <c r="J672" i="5"/>
  <c r="AJ672" i="5" s="1"/>
  <c r="J673" i="5"/>
  <c r="AJ673" i="5" s="1"/>
  <c r="J674" i="5"/>
  <c r="J675" i="5"/>
  <c r="J676" i="5"/>
  <c r="AJ676" i="5" s="1"/>
  <c r="J677" i="5"/>
  <c r="AJ677" i="5" s="1"/>
  <c r="J678" i="5"/>
  <c r="AJ678" i="5" s="1"/>
  <c r="J679" i="5"/>
  <c r="AJ679" i="5" s="1"/>
  <c r="J680" i="5"/>
  <c r="AJ680" i="5" s="1"/>
  <c r="J681" i="5"/>
  <c r="AJ681" i="5" s="1"/>
  <c r="J682" i="5"/>
  <c r="AJ682" i="5" s="1"/>
  <c r="J683" i="5"/>
  <c r="AJ683" i="5" s="1"/>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AJ700" i="5" s="1"/>
  <c r="J701" i="5"/>
  <c r="AJ701" i="5" s="1"/>
  <c r="J702" i="5"/>
  <c r="AJ702" i="5" s="1"/>
  <c r="J703" i="5"/>
  <c r="AJ703" i="5" s="1"/>
  <c r="J704" i="5"/>
  <c r="AJ704" i="5" s="1"/>
  <c r="J705" i="5"/>
  <c r="AJ705" i="5" s="1"/>
  <c r="J706" i="5"/>
  <c r="AJ706" i="5" s="1"/>
  <c r="J707" i="5"/>
  <c r="AJ707" i="5" s="1"/>
  <c r="J708" i="5"/>
  <c r="AJ708" i="5" s="1"/>
  <c r="J709" i="5"/>
  <c r="J710" i="5"/>
  <c r="AJ710" i="5" s="1"/>
  <c r="J711" i="5"/>
  <c r="J712" i="5"/>
  <c r="AJ712" i="5" s="1"/>
  <c r="J713" i="5"/>
  <c r="AJ713" i="5" s="1"/>
  <c r="J714" i="5"/>
  <c r="AJ714" i="5" s="1"/>
  <c r="J715" i="5"/>
  <c r="AJ715" i="5" s="1"/>
  <c r="J716" i="5"/>
  <c r="AJ716" i="5" s="1"/>
  <c r="J717" i="5"/>
  <c r="AJ717" i="5" s="1"/>
  <c r="J718" i="5"/>
  <c r="AJ718" i="5" s="1"/>
  <c r="J719" i="5"/>
  <c r="AJ719" i="5" s="1"/>
  <c r="J720" i="5"/>
  <c r="AJ720" i="5" s="1"/>
  <c r="J721" i="5"/>
  <c r="AJ721" i="5" s="1"/>
  <c r="J722" i="5"/>
  <c r="J723" i="5"/>
  <c r="AJ723" i="5" s="1"/>
  <c r="J724" i="5"/>
  <c r="AJ724" i="5" s="1"/>
  <c r="J725" i="5"/>
  <c r="AJ725" i="5" s="1"/>
  <c r="J726" i="5"/>
  <c r="AJ726" i="5" s="1"/>
  <c r="J727" i="5"/>
  <c r="AJ727" i="5" s="1"/>
  <c r="J728" i="5"/>
  <c r="AJ728" i="5" s="1"/>
  <c r="J729" i="5"/>
  <c r="AJ729" i="5" s="1"/>
  <c r="J730" i="5"/>
  <c r="AJ730" i="5" s="1"/>
  <c r="J731" i="5"/>
  <c r="AJ731" i="5" s="1"/>
  <c r="J732" i="5"/>
  <c r="AJ732" i="5" s="1"/>
  <c r="J733" i="5"/>
  <c r="J734" i="5"/>
  <c r="AJ734" i="5" s="1"/>
  <c r="J735" i="5"/>
  <c r="J736" i="5"/>
  <c r="AJ736" i="5" s="1"/>
  <c r="J737" i="5"/>
  <c r="AJ737" i="5" s="1"/>
  <c r="J738" i="5"/>
  <c r="J739" i="5"/>
  <c r="J740" i="5"/>
  <c r="AJ740" i="5" s="1"/>
  <c r="J741" i="5"/>
  <c r="AJ741" i="5" s="1"/>
  <c r="J742" i="5"/>
  <c r="AJ742" i="5" s="1"/>
  <c r="J743" i="5"/>
  <c r="AJ743" i="5" s="1"/>
  <c r="J744" i="5"/>
  <c r="AJ744" i="5" s="1"/>
  <c r="J745" i="5"/>
  <c r="AJ745" i="5" s="1"/>
  <c r="J746" i="5"/>
  <c r="J747" i="5"/>
  <c r="J748" i="5"/>
  <c r="AJ748" i="5" s="1"/>
  <c r="J749" i="5"/>
  <c r="AJ749" i="5" s="1"/>
  <c r="J750" i="5"/>
  <c r="AJ750" i="5" s="1"/>
  <c r="J751" i="5"/>
  <c r="AJ751" i="5" s="1"/>
  <c r="J752" i="5"/>
  <c r="AJ752" i="5" s="1"/>
  <c r="J753" i="5"/>
  <c r="AJ753" i="5" s="1"/>
  <c r="J754" i="5"/>
  <c r="AJ754" i="5" s="1"/>
  <c r="J755" i="5"/>
  <c r="AJ755" i="5" s="1"/>
  <c r="J756" i="5"/>
  <c r="AJ756" i="5" s="1"/>
  <c r="J757" i="5"/>
  <c r="J758" i="5"/>
  <c r="AJ758" i="5" s="1"/>
  <c r="J759" i="5"/>
  <c r="AJ759" i="5" s="1"/>
  <c r="J760" i="5"/>
  <c r="AJ760" i="5" s="1"/>
  <c r="J761" i="5"/>
  <c r="AJ761" i="5" s="1"/>
  <c r="J762" i="5"/>
  <c r="AJ762" i="5" s="1"/>
  <c r="J763" i="5"/>
  <c r="AJ763" i="5" s="1"/>
  <c r="J764" i="5"/>
  <c r="AJ764" i="5" s="1"/>
  <c r="J765" i="5"/>
  <c r="AJ765" i="5" s="1"/>
  <c r="J766" i="5"/>
  <c r="AJ766" i="5" s="1"/>
  <c r="J767" i="5"/>
  <c r="AJ767" i="5" s="1"/>
  <c r="J768" i="5"/>
  <c r="AJ768" i="5" s="1"/>
  <c r="J769" i="5"/>
  <c r="AJ769" i="5" s="1"/>
  <c r="J770" i="5"/>
  <c r="J771" i="5"/>
  <c r="J772" i="5"/>
  <c r="AJ772" i="5" s="1"/>
  <c r="J773" i="5"/>
  <c r="J774" i="5"/>
  <c r="J775" i="5"/>
  <c r="AJ775" i="5" s="1"/>
  <c r="J776" i="5"/>
  <c r="AJ776" i="5" s="1"/>
  <c r="J777" i="5"/>
  <c r="AJ777" i="5" s="1"/>
  <c r="J778" i="5"/>
  <c r="AJ778" i="5" s="1"/>
  <c r="J779" i="5"/>
  <c r="AJ779" i="5" s="1"/>
  <c r="J780" i="5"/>
  <c r="AJ780" i="5" s="1"/>
  <c r="J781" i="5"/>
  <c r="J782" i="5"/>
  <c r="AJ782" i="5" s="1"/>
  <c r="J783" i="5"/>
  <c r="J784" i="5"/>
  <c r="AJ784" i="5" s="1"/>
  <c r="J785" i="5"/>
  <c r="AJ785" i="5" s="1"/>
  <c r="J786" i="5"/>
  <c r="J787" i="5"/>
  <c r="AJ787" i="5" s="1"/>
  <c r="J788" i="5"/>
  <c r="AJ788" i="5" s="1"/>
  <c r="J789" i="5"/>
  <c r="AJ789" i="5" s="1"/>
  <c r="J790" i="5"/>
  <c r="AJ790" i="5" s="1"/>
  <c r="J791" i="5"/>
  <c r="AJ791" i="5" s="1"/>
  <c r="J792" i="5"/>
  <c r="AJ792" i="5" s="1"/>
  <c r="J793" i="5"/>
  <c r="AJ793" i="5" s="1"/>
  <c r="J794" i="5"/>
  <c r="J795" i="5"/>
  <c r="J796" i="5"/>
  <c r="AJ796" i="5" s="1"/>
  <c r="J797" i="5"/>
  <c r="AJ797" i="5" s="1"/>
  <c r="J798" i="5"/>
  <c r="AJ798" i="5" s="1"/>
  <c r="J799" i="5"/>
  <c r="AJ799" i="5" s="1"/>
  <c r="J800" i="5"/>
  <c r="AJ800" i="5" s="1"/>
  <c r="J801" i="5"/>
  <c r="AJ801" i="5" s="1"/>
  <c r="J802" i="5"/>
  <c r="AJ802" i="5" s="1"/>
  <c r="J803" i="5"/>
  <c r="AJ803" i="5" s="1"/>
  <c r="J804" i="5"/>
  <c r="AJ804" i="5" s="1"/>
  <c r="J805" i="5"/>
  <c r="J806" i="5"/>
  <c r="AJ806" i="5" s="1"/>
  <c r="J807" i="5"/>
  <c r="J808" i="5"/>
  <c r="AJ808" i="5" s="1"/>
  <c r="J809" i="5"/>
  <c r="AJ809" i="5" s="1"/>
  <c r="J810" i="5"/>
  <c r="J811" i="5"/>
  <c r="J812" i="5"/>
  <c r="AJ812" i="5" s="1"/>
  <c r="J813" i="5"/>
  <c r="AJ813" i="5" s="1"/>
  <c r="J814" i="5"/>
  <c r="AJ814" i="5" s="1"/>
  <c r="J815" i="5"/>
  <c r="AJ815" i="5" s="1"/>
  <c r="J816" i="5"/>
  <c r="AJ816" i="5" s="1"/>
  <c r="J817" i="5"/>
  <c r="AJ817" i="5" s="1"/>
  <c r="J818" i="5"/>
  <c r="J819" i="5"/>
  <c r="J820" i="5"/>
  <c r="AJ820" i="5" s="1"/>
  <c r="J821" i="5"/>
  <c r="J822" i="5"/>
  <c r="AJ822" i="5" s="1"/>
  <c r="J823" i="5"/>
  <c r="J824" i="5"/>
  <c r="AJ824" i="5" s="1"/>
  <c r="J825" i="5"/>
  <c r="AJ825" i="5" s="1"/>
  <c r="J826" i="5"/>
  <c r="AJ826" i="5" s="1"/>
  <c r="J827" i="5"/>
  <c r="AJ827" i="5" s="1"/>
  <c r="J828" i="5"/>
  <c r="AJ828" i="5" s="1"/>
  <c r="J829" i="5"/>
  <c r="J830" i="5"/>
  <c r="AJ830" i="5" s="1"/>
  <c r="J831" i="5"/>
  <c r="J832" i="5"/>
  <c r="AJ832" i="5" s="1"/>
  <c r="J833" i="5"/>
  <c r="AJ833" i="5" s="1"/>
  <c r="J834" i="5"/>
  <c r="AJ834" i="5" s="1"/>
  <c r="J835" i="5"/>
  <c r="AJ835" i="5" s="1"/>
  <c r="J836" i="5"/>
  <c r="AJ836" i="5" s="1"/>
  <c r="J837" i="5"/>
  <c r="AJ837" i="5" s="1"/>
  <c r="J838" i="5"/>
  <c r="AJ838" i="5" s="1"/>
  <c r="J839" i="5"/>
  <c r="AJ839" i="5" s="1"/>
  <c r="J840" i="5"/>
  <c r="AJ840" i="5" s="1"/>
  <c r="J841" i="5"/>
  <c r="AJ841" i="5" s="1"/>
  <c r="J842" i="5"/>
  <c r="J843" i="5"/>
  <c r="J844" i="5"/>
  <c r="AJ844" i="5" s="1"/>
  <c r="J845" i="5"/>
  <c r="J846" i="5"/>
  <c r="AJ846" i="5" s="1"/>
  <c r="J847" i="5"/>
  <c r="J848" i="5"/>
  <c r="AJ848" i="5" s="1"/>
  <c r="J849" i="5"/>
  <c r="AJ849" i="5" s="1"/>
  <c r="J850" i="5"/>
  <c r="AJ850" i="5" s="1"/>
  <c r="J851" i="5"/>
  <c r="AJ851" i="5" s="1"/>
  <c r="J852" i="5"/>
  <c r="AJ852" i="5" s="1"/>
  <c r="J853" i="5"/>
  <c r="J854" i="5"/>
  <c r="AJ854" i="5" s="1"/>
  <c r="J855" i="5"/>
  <c r="J856" i="5"/>
  <c r="AJ856" i="5" s="1"/>
  <c r="J857" i="5"/>
  <c r="AJ857" i="5" s="1"/>
  <c r="J858" i="5"/>
  <c r="J859" i="5"/>
  <c r="AJ859" i="5" s="1"/>
  <c r="J860" i="5"/>
  <c r="AJ860" i="5" s="1"/>
  <c r="J861" i="5"/>
  <c r="AJ861" i="5" s="1"/>
  <c r="J862" i="5"/>
  <c r="AJ862" i="5" s="1"/>
  <c r="J863" i="5"/>
  <c r="AJ863" i="5" s="1"/>
  <c r="J864" i="5"/>
  <c r="AJ864" i="5" s="1"/>
  <c r="J865" i="5"/>
  <c r="AJ865" i="5" s="1"/>
  <c r="J866" i="5"/>
  <c r="J867" i="5"/>
  <c r="J868" i="5"/>
  <c r="AJ868" i="5" s="1"/>
  <c r="J869" i="5"/>
  <c r="AJ869" i="5" s="1"/>
  <c r="J870" i="5"/>
  <c r="AJ870" i="5" s="1"/>
  <c r="J871" i="5"/>
  <c r="AJ871" i="5" s="1"/>
  <c r="J872" i="5"/>
  <c r="AJ872" i="5" s="1"/>
  <c r="J873" i="5"/>
  <c r="AJ873" i="5" s="1"/>
  <c r="J874" i="5"/>
  <c r="AJ874" i="5" s="1"/>
  <c r="J875" i="5"/>
  <c r="AJ875" i="5" s="1"/>
  <c r="J876" i="5"/>
  <c r="AJ876" i="5" s="1"/>
  <c r="J877" i="5"/>
  <c r="J878" i="5"/>
  <c r="AJ878" i="5" s="1"/>
  <c r="J879" i="5"/>
  <c r="J880" i="5"/>
  <c r="AJ880" i="5" s="1"/>
  <c r="J881" i="5"/>
  <c r="AJ881" i="5" s="1"/>
  <c r="J882" i="5"/>
  <c r="J883" i="5"/>
  <c r="AJ883" i="5" s="1"/>
  <c r="J884" i="5"/>
  <c r="AJ884" i="5" s="1"/>
  <c r="J885" i="5"/>
  <c r="AJ885" i="5" s="1"/>
  <c r="J886" i="5"/>
  <c r="AJ886" i="5" s="1"/>
  <c r="J887" i="5"/>
  <c r="AJ887" i="5" s="1"/>
  <c r="J888" i="5"/>
  <c r="AJ888" i="5" s="1"/>
  <c r="J889" i="5"/>
  <c r="AJ889" i="5" s="1"/>
  <c r="J890" i="5"/>
  <c r="J891" i="5"/>
  <c r="J892" i="5"/>
  <c r="AJ892" i="5" s="1"/>
  <c r="J893" i="5"/>
  <c r="J894" i="5"/>
  <c r="AJ894" i="5" s="1"/>
  <c r="J895" i="5"/>
  <c r="J896" i="5"/>
  <c r="AJ896" i="5" s="1"/>
  <c r="J897" i="5"/>
  <c r="AJ897" i="5" s="1"/>
  <c r="J898" i="5"/>
  <c r="AJ898" i="5" s="1"/>
  <c r="J899" i="5"/>
  <c r="AJ899" i="5" s="1"/>
  <c r="J900" i="5"/>
  <c r="AJ900" i="5" s="1"/>
  <c r="J901" i="5"/>
  <c r="J902" i="5"/>
  <c r="AJ902" i="5" s="1"/>
  <c r="J903" i="5"/>
  <c r="J904" i="5"/>
  <c r="AJ904" i="5" s="1"/>
  <c r="J905" i="5"/>
  <c r="AJ905" i="5" s="1"/>
  <c r="J906" i="5"/>
  <c r="AJ906" i="5" s="1"/>
  <c r="J907" i="5"/>
  <c r="AJ907" i="5" s="1"/>
  <c r="J908" i="5"/>
  <c r="AJ908" i="5" s="1"/>
  <c r="J909" i="5"/>
  <c r="AJ909" i="5" s="1"/>
  <c r="J910" i="5"/>
  <c r="AJ910" i="5" s="1"/>
  <c r="J911" i="5"/>
  <c r="AJ911" i="5" s="1"/>
  <c r="J912" i="5"/>
  <c r="AJ912" i="5" s="1"/>
  <c r="J913" i="5"/>
  <c r="AJ913" i="5" s="1"/>
  <c r="J914" i="5"/>
  <c r="J915" i="5"/>
  <c r="J916" i="5"/>
  <c r="AJ916" i="5" s="1"/>
  <c r="J917" i="5"/>
  <c r="J918" i="5"/>
  <c r="AJ918" i="5" s="1"/>
  <c r="J919" i="5"/>
  <c r="J920" i="5"/>
  <c r="AJ920" i="5" s="1"/>
  <c r="J921" i="5"/>
  <c r="AJ921" i="5" s="1"/>
  <c r="J922" i="5"/>
  <c r="AJ922" i="5" s="1"/>
  <c r="J923" i="5"/>
  <c r="AJ923" i="5" s="1"/>
  <c r="J924" i="5"/>
  <c r="AJ924" i="5" s="1"/>
  <c r="J925" i="5"/>
  <c r="J926" i="5"/>
  <c r="AJ926" i="5" s="1"/>
  <c r="J927" i="5"/>
  <c r="J928" i="5"/>
  <c r="AJ928" i="5" s="1"/>
  <c r="J929" i="5"/>
  <c r="AJ929" i="5" s="1"/>
  <c r="J930" i="5"/>
  <c r="J931" i="5"/>
  <c r="AJ931" i="5" s="1"/>
  <c r="J932" i="5"/>
  <c r="AJ932" i="5" s="1"/>
  <c r="J933" i="5"/>
  <c r="AJ933" i="5" s="1"/>
  <c r="J934" i="5"/>
  <c r="AJ934" i="5" s="1"/>
  <c r="J935" i="5"/>
  <c r="AJ935" i="5" s="1"/>
  <c r="J936" i="5"/>
  <c r="AJ936" i="5" s="1"/>
  <c r="J937" i="5"/>
  <c r="AJ937" i="5" s="1"/>
  <c r="J938" i="5"/>
  <c r="J939" i="5"/>
  <c r="J940" i="5"/>
  <c r="AJ940" i="5" s="1"/>
  <c r="J941" i="5"/>
  <c r="AJ941" i="5" s="1"/>
  <c r="J942" i="5"/>
  <c r="AJ942" i="5" s="1"/>
  <c r="J943" i="5"/>
  <c r="AJ943" i="5" s="1"/>
  <c r="J944" i="5"/>
  <c r="AJ944" i="5" s="1"/>
  <c r="J945" i="5"/>
  <c r="AJ945" i="5" s="1"/>
  <c r="J946" i="5"/>
  <c r="AJ946" i="5" s="1"/>
  <c r="J947" i="5"/>
  <c r="AJ947" i="5" s="1"/>
  <c r="J948" i="5"/>
  <c r="AJ948" i="5" s="1"/>
  <c r="J949" i="5"/>
  <c r="J950" i="5"/>
  <c r="AJ950" i="5" s="1"/>
  <c r="J951" i="5"/>
  <c r="J952" i="5"/>
  <c r="AJ952" i="5" s="1"/>
  <c r="J953" i="5"/>
  <c r="AJ953" i="5" s="1"/>
  <c r="J954" i="5"/>
  <c r="J955" i="5"/>
  <c r="AJ955" i="5" s="1"/>
  <c r="J956" i="5"/>
  <c r="AJ956" i="5" s="1"/>
  <c r="J957" i="5"/>
  <c r="AJ957" i="5" s="1"/>
  <c r="J958" i="5"/>
  <c r="AJ958" i="5" s="1"/>
  <c r="J959" i="5"/>
  <c r="AJ959" i="5" s="1"/>
  <c r="J960" i="5"/>
  <c r="AJ960" i="5" s="1"/>
  <c r="J961" i="5"/>
  <c r="AJ961" i="5" s="1"/>
  <c r="J962" i="5"/>
  <c r="J963" i="5"/>
  <c r="J964" i="5"/>
  <c r="AJ964" i="5" s="1"/>
  <c r="J965" i="5"/>
  <c r="J966" i="5"/>
  <c r="AJ966" i="5" s="1"/>
  <c r="J967" i="5"/>
  <c r="AJ967" i="5" s="1"/>
  <c r="J968" i="5"/>
  <c r="AJ968" i="5" s="1"/>
  <c r="J969" i="5"/>
  <c r="AJ969" i="5" s="1"/>
  <c r="J970" i="5"/>
  <c r="AJ970" i="5" s="1"/>
  <c r="J971" i="5"/>
  <c r="AJ971" i="5" s="1"/>
  <c r="J972" i="5"/>
  <c r="AJ972" i="5" s="1"/>
  <c r="J973" i="5"/>
  <c r="J974" i="5"/>
  <c r="AJ974" i="5" s="1"/>
  <c r="J975" i="5"/>
  <c r="J976" i="5"/>
  <c r="AJ976" i="5" s="1"/>
  <c r="J977" i="5"/>
  <c r="AJ977" i="5" s="1"/>
  <c r="J978" i="5"/>
  <c r="J979" i="5"/>
  <c r="AJ979" i="5" s="1"/>
  <c r="J980" i="5"/>
  <c r="AJ980" i="5" s="1"/>
  <c r="J981" i="5"/>
  <c r="AJ981" i="5" s="1"/>
  <c r="J982" i="5"/>
  <c r="AJ982" i="5" s="1"/>
  <c r="J983" i="5"/>
  <c r="AJ983" i="5" s="1"/>
  <c r="J984" i="5"/>
  <c r="AJ984" i="5" s="1"/>
  <c r="J985" i="5"/>
  <c r="AJ985" i="5" s="1"/>
  <c r="J986" i="5"/>
  <c r="J987" i="5"/>
  <c r="J988" i="5"/>
  <c r="AJ988" i="5" s="1"/>
  <c r="J989" i="5"/>
  <c r="AJ989" i="5" s="1"/>
  <c r="J990" i="5"/>
  <c r="AJ990" i="5" s="1"/>
  <c r="J991" i="5"/>
  <c r="AJ991" i="5" s="1"/>
  <c r="J992" i="5"/>
  <c r="AJ992" i="5" s="1"/>
  <c r="J993" i="5"/>
  <c r="AJ993" i="5" s="1"/>
  <c r="J994" i="5"/>
  <c r="AJ994" i="5" s="1"/>
  <c r="J995" i="5"/>
  <c r="AJ995" i="5" s="1"/>
  <c r="J996" i="5"/>
  <c r="AJ996" i="5" s="1"/>
  <c r="J997" i="5"/>
  <c r="J998" i="5"/>
  <c r="J999" i="5"/>
  <c r="J1000" i="5"/>
  <c r="AJ1000" i="5" s="1"/>
  <c r="J1001" i="5"/>
  <c r="AJ1001" i="5" s="1"/>
  <c r="J1002" i="5"/>
  <c r="J1003" i="5"/>
  <c r="J1004" i="5"/>
  <c r="AJ1004" i="5" s="1"/>
  <c r="J1005" i="5"/>
  <c r="AJ1005" i="5" s="1"/>
  <c r="J1006" i="5"/>
  <c r="AJ1006" i="5" s="1"/>
  <c r="J1007" i="5"/>
  <c r="AJ1007" i="5" s="1"/>
  <c r="J1008" i="5"/>
  <c r="AJ1008" i="5" s="1"/>
  <c r="J1009" i="5"/>
  <c r="AJ1009" i="5" s="1"/>
  <c r="J1010" i="5"/>
  <c r="J1011" i="5"/>
  <c r="J1012" i="5"/>
  <c r="AJ1012" i="5" s="1"/>
  <c r="J1013" i="5"/>
  <c r="J1014" i="5"/>
  <c r="AJ1014" i="5" s="1"/>
  <c r="J1015" i="5"/>
  <c r="AJ1015" i="5" s="1"/>
  <c r="J1016" i="5"/>
  <c r="AJ1016" i="5" s="1"/>
  <c r="J1017" i="5"/>
  <c r="AJ1017" i="5" s="1"/>
  <c r="J1018" i="5"/>
  <c r="AJ1018" i="5" s="1"/>
  <c r="J1019" i="5"/>
  <c r="AJ1019" i="5" s="1"/>
  <c r="J1020" i="5"/>
  <c r="AJ1020" i="5" s="1"/>
  <c r="J1021" i="5"/>
  <c r="J1022" i="5"/>
  <c r="AJ1022" i="5" s="1"/>
  <c r="J1023" i="5"/>
  <c r="AJ1023" i="5" s="1"/>
  <c r="J1024" i="5"/>
  <c r="AJ1024" i="5" s="1"/>
  <c r="J1025" i="5"/>
  <c r="AJ1025" i="5" s="1"/>
  <c r="J1026" i="5"/>
  <c r="AJ1026" i="5" s="1"/>
  <c r="J1027" i="5"/>
  <c r="AJ1027" i="5" s="1"/>
  <c r="J1028" i="5"/>
  <c r="AJ1028" i="5" s="1"/>
  <c r="J1029" i="5"/>
  <c r="AJ1029" i="5" s="1"/>
  <c r="J1030" i="5"/>
  <c r="AJ1030" i="5" s="1"/>
  <c r="J1031" i="5"/>
  <c r="AJ1031" i="5" s="1"/>
  <c r="J1032" i="5"/>
  <c r="AJ1032" i="5" s="1"/>
  <c r="J1033" i="5"/>
  <c r="AJ1033" i="5" s="1"/>
  <c r="J1034" i="5"/>
  <c r="J1035" i="5"/>
  <c r="J1036" i="5"/>
  <c r="AJ1036" i="5" s="1"/>
  <c r="J1037" i="5"/>
  <c r="AJ1037" i="5" s="1"/>
  <c r="J1038" i="5"/>
  <c r="AJ1038" i="5" s="1"/>
  <c r="J1039" i="5"/>
  <c r="AJ1039" i="5" s="1"/>
  <c r="J1040" i="5"/>
  <c r="AJ1040" i="5" s="1"/>
  <c r="J1041" i="5"/>
  <c r="AJ1041" i="5" s="1"/>
  <c r="J1042" i="5"/>
  <c r="AJ1042" i="5" s="1"/>
  <c r="J1043" i="5"/>
  <c r="AJ1043" i="5" s="1"/>
  <c r="J1044" i="5"/>
  <c r="AJ1044" i="5" s="1"/>
  <c r="J1045" i="5"/>
  <c r="J1046" i="5"/>
  <c r="AJ1046" i="5" s="1"/>
  <c r="J1047" i="5"/>
  <c r="J1048" i="5"/>
  <c r="AJ1048" i="5" s="1"/>
  <c r="J1049" i="5"/>
  <c r="AJ1049" i="5" s="1"/>
  <c r="J1050" i="5"/>
  <c r="J1051" i="5"/>
  <c r="J1052" i="5"/>
  <c r="AJ1052" i="5" s="1"/>
  <c r="J1053" i="5"/>
  <c r="AJ1053" i="5" s="1"/>
  <c r="J1054" i="5"/>
  <c r="AJ1054" i="5" s="1"/>
  <c r="J1055" i="5"/>
  <c r="AJ1055" i="5" s="1"/>
  <c r="J1056" i="5"/>
  <c r="AJ1056" i="5" s="1"/>
  <c r="J1057" i="5"/>
  <c r="AJ1057" i="5" s="1"/>
  <c r="J1058" i="5"/>
  <c r="J1059" i="5"/>
  <c r="J1060" i="5"/>
  <c r="AJ1060" i="5" s="1"/>
  <c r="J1061" i="5"/>
  <c r="AJ1061" i="5" s="1"/>
  <c r="J1062" i="5"/>
  <c r="AJ1062" i="5" s="1"/>
  <c r="J1063" i="5"/>
  <c r="AJ1063" i="5" s="1"/>
  <c r="J1064" i="5"/>
  <c r="AJ1064" i="5" s="1"/>
  <c r="J1065" i="5"/>
  <c r="AJ1065" i="5" s="1"/>
  <c r="J1066" i="5"/>
  <c r="AJ1066" i="5" s="1"/>
  <c r="J1067" i="5"/>
  <c r="AJ1067" i="5" s="1"/>
  <c r="J1068" i="5"/>
  <c r="AJ1068" i="5" s="1"/>
  <c r="J1069" i="5"/>
  <c r="J1070" i="5"/>
  <c r="AJ1070" i="5" s="1"/>
  <c r="J1071" i="5"/>
  <c r="J1072" i="5"/>
  <c r="AJ1072" i="5" s="1"/>
  <c r="J1073" i="5"/>
  <c r="AJ1073" i="5" s="1"/>
  <c r="J1074" i="5"/>
  <c r="AJ1074" i="5" s="1"/>
  <c r="J1075" i="5"/>
  <c r="AJ1075" i="5" s="1"/>
  <c r="J1076" i="5"/>
  <c r="AJ1076" i="5" s="1"/>
  <c r="J1077" i="5"/>
  <c r="AJ1077" i="5" s="1"/>
  <c r="J1078" i="5"/>
  <c r="AJ1078" i="5" s="1"/>
  <c r="J1079" i="5"/>
  <c r="AJ1079" i="5" s="1"/>
  <c r="J1080" i="5"/>
  <c r="AJ1080" i="5" s="1"/>
  <c r="J1081" i="5"/>
  <c r="AJ1081" i="5" s="1"/>
  <c r="J1082" i="5"/>
  <c r="J1083" i="5"/>
  <c r="J1084" i="5"/>
  <c r="J1085" i="5"/>
  <c r="AJ1085" i="5" s="1"/>
  <c r="J1086" i="5"/>
  <c r="AJ1086" i="5" s="1"/>
  <c r="J1087" i="5"/>
  <c r="AJ1087" i="5" s="1"/>
  <c r="J1088" i="5"/>
  <c r="AJ1088" i="5" s="1"/>
  <c r="J1089" i="5"/>
  <c r="AJ1089" i="5" s="1"/>
  <c r="J1090" i="5"/>
  <c r="AJ1090" i="5" s="1"/>
  <c r="J1091" i="5"/>
  <c r="AJ1091" i="5" s="1"/>
  <c r="J1092" i="5"/>
  <c r="AJ1092" i="5" s="1"/>
  <c r="J1093" i="5"/>
  <c r="J1094" i="5"/>
  <c r="AJ1094" i="5" s="1"/>
  <c r="J1095" i="5"/>
  <c r="J1096" i="5"/>
  <c r="AJ1096" i="5" s="1"/>
  <c r="J1097" i="5"/>
  <c r="AJ1097" i="5" s="1"/>
  <c r="J1098" i="5"/>
  <c r="J1099" i="5"/>
  <c r="J1100" i="5"/>
  <c r="AJ1100" i="5" s="1"/>
  <c r="J1101" i="5"/>
  <c r="AJ1101" i="5" s="1"/>
  <c r="J1102" i="5"/>
  <c r="AJ1102" i="5" s="1"/>
  <c r="J1103" i="5"/>
  <c r="AJ1103" i="5" s="1"/>
  <c r="J1104" i="5"/>
  <c r="AJ1104" i="5" s="1"/>
  <c r="J1105" i="5"/>
  <c r="AJ1105" i="5" s="1"/>
  <c r="J1106" i="5"/>
  <c r="J1107" i="5"/>
  <c r="J1108" i="5"/>
  <c r="AJ1108" i="5" s="1"/>
  <c r="J1109" i="5"/>
  <c r="AJ1109" i="5" s="1"/>
  <c r="J1110" i="5"/>
  <c r="AJ1110" i="5" s="1"/>
  <c r="J1111" i="5"/>
  <c r="AJ1111" i="5" s="1"/>
  <c r="J1112" i="5"/>
  <c r="AJ1112" i="5" s="1"/>
  <c r="J1113" i="5"/>
  <c r="AJ1113" i="5" s="1"/>
  <c r="J1114" i="5"/>
  <c r="AJ1114" i="5" s="1"/>
  <c r="J1115" i="5"/>
  <c r="AJ1115" i="5" s="1"/>
  <c r="J1116" i="5"/>
  <c r="AJ1116" i="5" s="1"/>
  <c r="J1117" i="5"/>
  <c r="J1118" i="5"/>
  <c r="AJ1118" i="5" s="1"/>
  <c r="J1119" i="5"/>
  <c r="J1120" i="5"/>
  <c r="AJ1120" i="5" s="1"/>
  <c r="J1121" i="5"/>
  <c r="AJ1121" i="5" s="1"/>
  <c r="J1122" i="5"/>
  <c r="J1123" i="5"/>
  <c r="J1124" i="5"/>
  <c r="AJ1124" i="5" s="1"/>
  <c r="J1125" i="5"/>
  <c r="AJ1125" i="5" s="1"/>
  <c r="J1126" i="5"/>
  <c r="AJ1126" i="5" s="1"/>
  <c r="J1127" i="5"/>
  <c r="AJ1127" i="5" s="1"/>
  <c r="J1128" i="5"/>
  <c r="AJ1128" i="5" s="1"/>
  <c r="J1129" i="5"/>
  <c r="AJ1129" i="5" s="1"/>
  <c r="J1130" i="5"/>
  <c r="J1131" i="5"/>
  <c r="J1132" i="5"/>
  <c r="AJ1132" i="5" s="1"/>
  <c r="J1133" i="5"/>
  <c r="AJ1133" i="5" s="1"/>
  <c r="J1134" i="5"/>
  <c r="AJ1134" i="5" s="1"/>
  <c r="J1135" i="5"/>
  <c r="AJ1135" i="5" s="1"/>
  <c r="J1136" i="5"/>
  <c r="AJ1136" i="5" s="1"/>
  <c r="J1137" i="5"/>
  <c r="AJ1137" i="5" s="1"/>
  <c r="J1138" i="5"/>
  <c r="AJ1138" i="5" s="1"/>
  <c r="J1139" i="5"/>
  <c r="AJ1139" i="5" s="1"/>
  <c r="J1140" i="5"/>
  <c r="AJ1140" i="5" s="1"/>
  <c r="J1141" i="5"/>
  <c r="J1142" i="5"/>
  <c r="AJ1142" i="5" s="1"/>
  <c r="J1143" i="5"/>
  <c r="J1144" i="5"/>
  <c r="AJ1144" i="5" s="1"/>
  <c r="J1145" i="5"/>
  <c r="AJ1145" i="5" s="1"/>
  <c r="J1146" i="5"/>
  <c r="J1147" i="5"/>
  <c r="AJ1147" i="5" s="1"/>
  <c r="J1148" i="5"/>
  <c r="AJ1148" i="5" s="1"/>
  <c r="J1149" i="5"/>
  <c r="AJ1149" i="5" s="1"/>
  <c r="J1150" i="5"/>
  <c r="AJ1150" i="5" s="1"/>
  <c r="J1151" i="5"/>
  <c r="AJ1151" i="5" s="1"/>
  <c r="J1152" i="5"/>
  <c r="AJ1152" i="5" s="1"/>
  <c r="J1153" i="5"/>
  <c r="AJ1153" i="5" s="1"/>
  <c r="J1154" i="5"/>
  <c r="J1155" i="5"/>
  <c r="J1156" i="5"/>
  <c r="AJ1156" i="5" s="1"/>
  <c r="J1157" i="5"/>
  <c r="AJ1157" i="5" s="1"/>
  <c r="J1158" i="5"/>
  <c r="AJ1158" i="5" s="1"/>
  <c r="J1159" i="5"/>
  <c r="AJ1159" i="5" s="1"/>
  <c r="J1160" i="5"/>
  <c r="AJ1160" i="5" s="1"/>
  <c r="J1161" i="5"/>
  <c r="AJ1161" i="5" s="1"/>
  <c r="J1162" i="5"/>
  <c r="AJ1162" i="5" s="1"/>
  <c r="J1163" i="5"/>
  <c r="AJ1163" i="5" s="1"/>
  <c r="J1164" i="5"/>
  <c r="AJ1164" i="5" s="1"/>
  <c r="J1165" i="5"/>
  <c r="J1166" i="5"/>
  <c r="AJ1166" i="5" s="1"/>
  <c r="J1167" i="5"/>
  <c r="J1168" i="5"/>
  <c r="AJ1168" i="5" s="1"/>
  <c r="J1169" i="5"/>
  <c r="AJ1169" i="5" s="1"/>
  <c r="J1170" i="5"/>
  <c r="J1171" i="5"/>
  <c r="J1172" i="5"/>
  <c r="AJ1172" i="5" s="1"/>
  <c r="J1173" i="5"/>
  <c r="AJ1173" i="5" s="1"/>
  <c r="J1174" i="5"/>
  <c r="AJ1174" i="5" s="1"/>
  <c r="J1175" i="5"/>
  <c r="AJ1175" i="5" s="1"/>
  <c r="J1176" i="5"/>
  <c r="AJ1176" i="5" s="1"/>
  <c r="J1177" i="5"/>
  <c r="AJ1177" i="5" s="1"/>
  <c r="J1178" i="5"/>
  <c r="J1179" i="5"/>
  <c r="J1180" i="5"/>
  <c r="J1181" i="5"/>
  <c r="J1182" i="5"/>
  <c r="AJ1182" i="5" s="1"/>
  <c r="J1183" i="5"/>
  <c r="AJ1183" i="5" s="1"/>
  <c r="J1184" i="5"/>
  <c r="AJ1184" i="5" s="1"/>
  <c r="J1185" i="5"/>
  <c r="AJ1185" i="5" s="1"/>
  <c r="J1186" i="5"/>
  <c r="AJ1186" i="5" s="1"/>
  <c r="J1187" i="5"/>
  <c r="AJ1187" i="5" s="1"/>
  <c r="J1188" i="5"/>
  <c r="AJ1188" i="5" s="1"/>
  <c r="J1189" i="5"/>
  <c r="J1190" i="5"/>
  <c r="AJ1190" i="5" s="1"/>
  <c r="J1191" i="5"/>
  <c r="J1192" i="5"/>
  <c r="AJ1192" i="5" s="1"/>
  <c r="J1193" i="5"/>
  <c r="AJ1193" i="5" s="1"/>
  <c r="J1194" i="5"/>
  <c r="AJ1194" i="5" s="1"/>
  <c r="J1195" i="5"/>
  <c r="AJ1195" i="5" s="1"/>
  <c r="J1196" i="5"/>
  <c r="AJ1196" i="5" s="1"/>
  <c r="J1197" i="5"/>
  <c r="AJ1197" i="5" s="1"/>
  <c r="J1198" i="5"/>
  <c r="AJ1198" i="5" s="1"/>
  <c r="J1199" i="5"/>
  <c r="AJ1199" i="5" s="1"/>
  <c r="J1200" i="5"/>
  <c r="AJ1200" i="5" s="1"/>
  <c r="J1201" i="5"/>
  <c r="AJ1201" i="5" s="1"/>
  <c r="J1202" i="5"/>
  <c r="J1203" i="5"/>
  <c r="J1204" i="5"/>
  <c r="AJ1204" i="5" s="1"/>
  <c r="J1205" i="5"/>
  <c r="AJ1205" i="5" s="1"/>
  <c r="J1206" i="5"/>
  <c r="AJ1206" i="5" s="1"/>
  <c r="J1207" i="5"/>
  <c r="AJ1207" i="5" s="1"/>
  <c r="J1208" i="5"/>
  <c r="AJ1208" i="5" s="1"/>
  <c r="J1209" i="5"/>
  <c r="AJ1209" i="5" s="1"/>
  <c r="J1210" i="5"/>
  <c r="AJ1210" i="5" s="1"/>
  <c r="J1211" i="5"/>
  <c r="AJ1211" i="5" s="1"/>
  <c r="J1212" i="5"/>
  <c r="AJ1212" i="5" s="1"/>
  <c r="J1213" i="5"/>
  <c r="J1214" i="5"/>
  <c r="AJ1214" i="5" s="1"/>
  <c r="J1215" i="5"/>
  <c r="J1216" i="5"/>
  <c r="AJ1216" i="5" s="1"/>
  <c r="J1217" i="5"/>
  <c r="AJ1217" i="5" s="1"/>
  <c r="J1218" i="5"/>
  <c r="J1219" i="5"/>
  <c r="J1220" i="5"/>
  <c r="AJ1220" i="5" s="1"/>
  <c r="J1221" i="5"/>
  <c r="AJ1221" i="5" s="1"/>
  <c r="J1222" i="5"/>
  <c r="AJ1222" i="5" s="1"/>
  <c r="J1223" i="5"/>
  <c r="AJ1223" i="5" s="1"/>
  <c r="J1224" i="5"/>
  <c r="AJ1224" i="5" s="1"/>
  <c r="J1225" i="5"/>
  <c r="AJ1225" i="5" s="1"/>
  <c r="J1226" i="5"/>
  <c r="J1227" i="5"/>
  <c r="J1228" i="5"/>
  <c r="AJ1228" i="5" s="1"/>
  <c r="J1229" i="5"/>
  <c r="AJ1229" i="5" s="1"/>
  <c r="J1230" i="5"/>
  <c r="AJ1230" i="5" s="1"/>
  <c r="J1231" i="5"/>
  <c r="AJ1231" i="5" s="1"/>
  <c r="J1232" i="5"/>
  <c r="AJ1232" i="5" s="1"/>
  <c r="J1233" i="5"/>
  <c r="AJ1233" i="5" s="1"/>
  <c r="J1234" i="5"/>
  <c r="AJ1234" i="5" s="1"/>
  <c r="J1235" i="5"/>
  <c r="AJ1235" i="5" s="1"/>
  <c r="J1236" i="5"/>
  <c r="AJ1236" i="5" s="1"/>
  <c r="J1237" i="5"/>
  <c r="J1238" i="5"/>
  <c r="AJ1238" i="5" s="1"/>
  <c r="J1239" i="5"/>
  <c r="J1240" i="5"/>
  <c r="AJ1240" i="5" s="1"/>
  <c r="J1241" i="5"/>
  <c r="AJ1241" i="5" s="1"/>
  <c r="J1242" i="5"/>
  <c r="AJ1242" i="5" s="1"/>
  <c r="J1243" i="5"/>
  <c r="AJ1243" i="5" s="1"/>
  <c r="J1244" i="5"/>
  <c r="AJ1244" i="5" s="1"/>
  <c r="J1245" i="5"/>
  <c r="AJ1245" i="5" s="1"/>
  <c r="J1246" i="5"/>
  <c r="AJ1246" i="5" s="1"/>
  <c r="J1247" i="5"/>
  <c r="AJ1247" i="5" s="1"/>
  <c r="J1248" i="5"/>
  <c r="AJ1248" i="5" s="1"/>
  <c r="J1249" i="5"/>
  <c r="AJ1249" i="5" s="1"/>
  <c r="J1250" i="5"/>
  <c r="J1251" i="5"/>
  <c r="J1252" i="5"/>
  <c r="AJ1252" i="5" s="1"/>
  <c r="J1253" i="5"/>
  <c r="J1254" i="5"/>
  <c r="J1255" i="5"/>
  <c r="AJ1255" i="5" s="1"/>
  <c r="J1256" i="5"/>
  <c r="AJ1256" i="5" s="1"/>
  <c r="J1257" i="5"/>
  <c r="AJ1257" i="5" s="1"/>
  <c r="J1258" i="5"/>
  <c r="AJ1258" i="5" s="1"/>
  <c r="J1259" i="5"/>
  <c r="AJ1259" i="5" s="1"/>
  <c r="J1260" i="5"/>
  <c r="AJ1260" i="5" s="1"/>
  <c r="J1261" i="5"/>
  <c r="J1262" i="5"/>
  <c r="AJ1262" i="5" s="1"/>
  <c r="J1263" i="5"/>
  <c r="J1264" i="5"/>
  <c r="AJ1264" i="5" s="1"/>
  <c r="J1265" i="5"/>
  <c r="AJ1265" i="5" s="1"/>
  <c r="J1266" i="5"/>
  <c r="AJ1266" i="5" s="1"/>
  <c r="J1267" i="5"/>
  <c r="AJ1267" i="5" s="1"/>
  <c r="J1268" i="5"/>
  <c r="AJ1268" i="5" s="1"/>
  <c r="J1269" i="5"/>
  <c r="AJ1269" i="5" s="1"/>
  <c r="J1270" i="5"/>
  <c r="AJ1270" i="5" s="1"/>
  <c r="J1271" i="5"/>
  <c r="AJ1271" i="5" s="1"/>
  <c r="J1272" i="5"/>
  <c r="AJ1272" i="5" s="1"/>
  <c r="J1273" i="5"/>
  <c r="AJ1273" i="5" s="1"/>
  <c r="J1274" i="5"/>
  <c r="J1275" i="5"/>
  <c r="J1276" i="5"/>
  <c r="AJ1276" i="5" s="1"/>
  <c r="J1277" i="5"/>
  <c r="J1278" i="5"/>
  <c r="AJ1278" i="5" s="1"/>
  <c r="J1279" i="5"/>
  <c r="AJ1279" i="5" s="1"/>
  <c r="J1280" i="5"/>
  <c r="AJ1280" i="5" s="1"/>
  <c r="J1281" i="5"/>
  <c r="AJ1281" i="5" s="1"/>
  <c r="J1282" i="5"/>
  <c r="AJ1282" i="5" s="1"/>
  <c r="J1283" i="5"/>
  <c r="AJ1283" i="5" s="1"/>
  <c r="J1284" i="5"/>
  <c r="AJ1284" i="5" s="1"/>
  <c r="J1285" i="5"/>
  <c r="J1286" i="5"/>
  <c r="J1287" i="5"/>
  <c r="J1288" i="5"/>
  <c r="AJ1288" i="5" s="1"/>
  <c r="J1289" i="5"/>
  <c r="AJ1289" i="5" s="1"/>
  <c r="J1290" i="5"/>
  <c r="J1291" i="5"/>
  <c r="J1292" i="5"/>
  <c r="AJ1292" i="5" s="1"/>
  <c r="J1293" i="5"/>
  <c r="AJ1293" i="5" s="1"/>
  <c r="J1294" i="5"/>
  <c r="AJ1294" i="5" s="1"/>
  <c r="J1295" i="5"/>
  <c r="AJ1295" i="5" s="1"/>
  <c r="J1296" i="5"/>
  <c r="AJ1296" i="5" s="1"/>
  <c r="J1297" i="5"/>
  <c r="AJ1297" i="5" s="1"/>
  <c r="J1298" i="5"/>
  <c r="J1299" i="5"/>
  <c r="J1300" i="5"/>
  <c r="AJ1300" i="5" s="1"/>
  <c r="J1301" i="5"/>
  <c r="AJ1301" i="5" s="1"/>
  <c r="J1302" i="5"/>
  <c r="AJ1302" i="5" s="1"/>
  <c r="J1303" i="5"/>
  <c r="AJ1303" i="5" s="1"/>
  <c r="J1304" i="5"/>
  <c r="AJ1304" i="5" s="1"/>
  <c r="J1305" i="5"/>
  <c r="AJ1305" i="5" s="1"/>
  <c r="J1306" i="5"/>
  <c r="AJ1306" i="5" s="1"/>
  <c r="J1307" i="5"/>
  <c r="AJ1307" i="5" s="1"/>
  <c r="J1308" i="5"/>
  <c r="AJ1308" i="5" s="1"/>
  <c r="J1309" i="5"/>
  <c r="J1310" i="5"/>
  <c r="AJ1310" i="5" s="1"/>
  <c r="J1311" i="5"/>
  <c r="J1312" i="5"/>
  <c r="AJ1312" i="5" s="1"/>
  <c r="J1313" i="5"/>
  <c r="AJ1313" i="5" s="1"/>
  <c r="J1314" i="5"/>
  <c r="J1315" i="5"/>
  <c r="AJ1315" i="5" s="1"/>
  <c r="J1316" i="5"/>
  <c r="AJ1316" i="5" s="1"/>
  <c r="J1317" i="5"/>
  <c r="AJ1317" i="5" s="1"/>
  <c r="J1318" i="5"/>
  <c r="AJ1318" i="5" s="1"/>
  <c r="J1319" i="5"/>
  <c r="AJ1319" i="5" s="1"/>
  <c r="J1320" i="5"/>
  <c r="AJ1320" i="5" s="1"/>
  <c r="J1321" i="5"/>
  <c r="AJ1321" i="5" s="1"/>
  <c r="J1322" i="5"/>
  <c r="J1323" i="5"/>
  <c r="J1324" i="5"/>
  <c r="J1325" i="5"/>
  <c r="J1326" i="5"/>
  <c r="AJ1326" i="5" s="1"/>
  <c r="J1327" i="5"/>
  <c r="J1328" i="5"/>
  <c r="AJ1328" i="5" s="1"/>
  <c r="J1329" i="5"/>
  <c r="AJ1329" i="5" s="1"/>
  <c r="J1330" i="5"/>
  <c r="AJ1330" i="5" s="1"/>
  <c r="J1331" i="5"/>
  <c r="AJ1331" i="5" s="1"/>
  <c r="J1332" i="5"/>
  <c r="AJ1332" i="5" s="1"/>
  <c r="J1333" i="5"/>
  <c r="AJ1333" i="5" s="1"/>
  <c r="J1334" i="5"/>
  <c r="AJ1334" i="5" s="1"/>
  <c r="J1335" i="5"/>
  <c r="J1336" i="5"/>
  <c r="AJ1336" i="5" s="1"/>
  <c r="J1337" i="5"/>
  <c r="AJ1337" i="5" s="1"/>
  <c r="J1338" i="5"/>
  <c r="AJ1338" i="5" s="1"/>
  <c r="J1339" i="5"/>
  <c r="AJ1339" i="5" s="1"/>
  <c r="J1340" i="5"/>
  <c r="AJ1340" i="5" s="1"/>
  <c r="J1341" i="5"/>
  <c r="AJ1341" i="5" s="1"/>
  <c r="J1342" i="5"/>
  <c r="AJ1342" i="5" s="1"/>
  <c r="J1343" i="5"/>
  <c r="AJ1343" i="5" s="1"/>
  <c r="J1344" i="5"/>
  <c r="AJ1344" i="5" s="1"/>
  <c r="J1345" i="5"/>
  <c r="AJ1345" i="5" s="1"/>
  <c r="J1346" i="5"/>
  <c r="J1347" i="5"/>
  <c r="J1348" i="5"/>
  <c r="AJ1348" i="5" s="1"/>
  <c r="J1349" i="5"/>
  <c r="AJ1349" i="5" s="1"/>
  <c r="J1350" i="5"/>
  <c r="AJ1350" i="5" s="1"/>
  <c r="J1351" i="5"/>
  <c r="AJ1351" i="5" s="1"/>
  <c r="J1352" i="5"/>
  <c r="AJ1352" i="5" s="1"/>
  <c r="J1353" i="5"/>
  <c r="AJ1353" i="5" s="1"/>
  <c r="J1354" i="5"/>
  <c r="AJ1354" i="5" s="1"/>
  <c r="J1355" i="5"/>
  <c r="AJ1355" i="5" s="1"/>
  <c r="J1356" i="5"/>
  <c r="AJ1356" i="5" s="1"/>
  <c r="J1357" i="5"/>
  <c r="J1358" i="5"/>
  <c r="AJ1358" i="5" s="1"/>
  <c r="J1359" i="5"/>
  <c r="J1360" i="5"/>
  <c r="AJ1360" i="5" s="1"/>
  <c r="J1361" i="5"/>
  <c r="AJ1361" i="5" s="1"/>
  <c r="J1362" i="5"/>
  <c r="J1363" i="5"/>
  <c r="AJ1363" i="5" s="1"/>
  <c r="J1364" i="5"/>
  <c r="AJ1364" i="5" s="1"/>
  <c r="J1365" i="5"/>
  <c r="AJ1365" i="5" s="1"/>
  <c r="J1366" i="5"/>
  <c r="AJ1366" i="5" s="1"/>
  <c r="J1367" i="5"/>
  <c r="AJ1367" i="5" s="1"/>
  <c r="J1368" i="5"/>
  <c r="AJ1368" i="5" s="1"/>
  <c r="J1369" i="5"/>
  <c r="AJ1369" i="5" s="1"/>
  <c r="J1370" i="5"/>
  <c r="J1371" i="5"/>
  <c r="J1372" i="5"/>
  <c r="AJ1372" i="5" s="1"/>
  <c r="J1373" i="5"/>
  <c r="AJ1373" i="5" s="1"/>
  <c r="J1374" i="5"/>
  <c r="AJ1374" i="5" s="1"/>
  <c r="J1375" i="5"/>
  <c r="AJ1375" i="5" s="1"/>
  <c r="J1376" i="5"/>
  <c r="AJ1376" i="5" s="1"/>
  <c r="J1377" i="5"/>
  <c r="AJ1377" i="5" s="1"/>
  <c r="J1378" i="5"/>
  <c r="AJ1378" i="5" s="1"/>
  <c r="J1379" i="5"/>
  <c r="AJ1379" i="5" s="1"/>
  <c r="J1380" i="5"/>
  <c r="AJ1380" i="5" s="1"/>
  <c r="J1381" i="5"/>
  <c r="AJ1381" i="5" s="1"/>
  <c r="J1382" i="5"/>
  <c r="AJ1382" i="5" s="1"/>
  <c r="J1383" i="5"/>
  <c r="J1384" i="5"/>
  <c r="AJ1384" i="5" s="1"/>
  <c r="J1385" i="5"/>
  <c r="AJ1385" i="5" s="1"/>
  <c r="J1386" i="5"/>
  <c r="AJ1386" i="5" s="1"/>
  <c r="J1387" i="5"/>
  <c r="AJ1387" i="5" s="1"/>
  <c r="J1388" i="5"/>
  <c r="AJ1388" i="5" s="1"/>
  <c r="J1389" i="5"/>
  <c r="AJ1389" i="5" s="1"/>
  <c r="J1390" i="5"/>
  <c r="AJ1390" i="5" s="1"/>
  <c r="J1391" i="5"/>
  <c r="AJ1391" i="5" s="1"/>
  <c r="J1392" i="5"/>
  <c r="AJ1392" i="5" s="1"/>
  <c r="J1393" i="5"/>
  <c r="AJ1393" i="5" s="1"/>
  <c r="J1394" i="5"/>
  <c r="J1395" i="5"/>
  <c r="J1396" i="5"/>
  <c r="AJ1396" i="5" s="1"/>
  <c r="J1397" i="5"/>
  <c r="AJ1397" i="5" s="1"/>
  <c r="J1398" i="5"/>
  <c r="AJ1398" i="5" s="1"/>
  <c r="J1399" i="5"/>
  <c r="AJ1399" i="5" s="1"/>
  <c r="J1400" i="5"/>
  <c r="AJ1400" i="5" s="1"/>
  <c r="J1401" i="5"/>
  <c r="AJ1401" i="5" s="1"/>
  <c r="J1402" i="5"/>
  <c r="AJ1402" i="5" s="1"/>
  <c r="J1403" i="5"/>
  <c r="AJ1403" i="5" s="1"/>
  <c r="J1404" i="5"/>
  <c r="AJ1404" i="5" s="1"/>
  <c r="J1405" i="5"/>
  <c r="AJ1405" i="5" s="1"/>
  <c r="J1406" i="5"/>
  <c r="AJ1406" i="5" s="1"/>
  <c r="J1407" i="5"/>
  <c r="J1408" i="5"/>
  <c r="AJ1408" i="5" s="1"/>
  <c r="J1409" i="5"/>
  <c r="AJ1409" i="5" s="1"/>
  <c r="J1410" i="5"/>
  <c r="J1411" i="5"/>
  <c r="J1412" i="5"/>
  <c r="AJ1412" i="5" s="1"/>
  <c r="J1413" i="5"/>
  <c r="AJ1413" i="5" s="1"/>
  <c r="J1414" i="5"/>
  <c r="AJ1414" i="5" s="1"/>
  <c r="J1415" i="5"/>
  <c r="AJ1415" i="5" s="1"/>
  <c r="J1416" i="5"/>
  <c r="AJ1416" i="5" s="1"/>
  <c r="J1417" i="5"/>
  <c r="AJ1417" i="5" s="1"/>
  <c r="J1418" i="5"/>
  <c r="J1419" i="5"/>
  <c r="J1420" i="5"/>
  <c r="J1421" i="5"/>
  <c r="AJ1421" i="5" s="1"/>
  <c r="J1422" i="5"/>
  <c r="AJ1422" i="5" s="1"/>
  <c r="J1423" i="5"/>
  <c r="AJ1423" i="5" s="1"/>
  <c r="J1424" i="5"/>
  <c r="AJ1424" i="5" s="1"/>
  <c r="J1425" i="5"/>
  <c r="AJ1425" i="5" s="1"/>
  <c r="J1426" i="5"/>
  <c r="AJ1426" i="5" s="1"/>
  <c r="J1427" i="5"/>
  <c r="AJ1427" i="5" s="1"/>
  <c r="J1428" i="5"/>
  <c r="AJ1428" i="5" s="1"/>
  <c r="J1429" i="5"/>
  <c r="AJ1429" i="5" s="1"/>
  <c r="J1430" i="5"/>
  <c r="AJ1430" i="5" s="1"/>
  <c r="J1431" i="5"/>
  <c r="J1432" i="5"/>
  <c r="AJ1432" i="5" s="1"/>
  <c r="J1433" i="5"/>
  <c r="AJ1433" i="5" s="1"/>
  <c r="J1434" i="5"/>
  <c r="AJ1434" i="5" s="1"/>
  <c r="J1435" i="5"/>
  <c r="AJ1435" i="5" s="1"/>
  <c r="J1436" i="5"/>
  <c r="AJ1436" i="5" s="1"/>
  <c r="J1437" i="5"/>
  <c r="AJ1437" i="5" s="1"/>
  <c r="J1438" i="5"/>
  <c r="AJ1438" i="5" s="1"/>
  <c r="J1439" i="5"/>
  <c r="AJ1439" i="5" s="1"/>
  <c r="J1440" i="5"/>
  <c r="AJ1440" i="5" s="1"/>
  <c r="J1441" i="5"/>
  <c r="AJ1441" i="5" s="1"/>
  <c r="J1442" i="5"/>
  <c r="J1443" i="5"/>
  <c r="J1444" i="5"/>
  <c r="AJ1444" i="5" s="1"/>
  <c r="J1445" i="5"/>
  <c r="AJ1445" i="5" s="1"/>
  <c r="J1446" i="5"/>
  <c r="AJ1446" i="5" s="1"/>
  <c r="J1447" i="5"/>
  <c r="AJ1447" i="5" s="1"/>
  <c r="J1448" i="5"/>
  <c r="AJ1448" i="5" s="1"/>
  <c r="J1449" i="5"/>
  <c r="AJ1449" i="5" s="1"/>
  <c r="J1450" i="5"/>
  <c r="AJ1450" i="5" s="1"/>
  <c r="J1451" i="5"/>
  <c r="AJ1451" i="5" s="1"/>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AJ1463" i="5" s="1"/>
  <c r="J1464" i="5"/>
  <c r="AJ1464" i="5" s="1"/>
  <c r="J1465" i="5"/>
  <c r="AJ1465" i="5" s="1"/>
  <c r="J1466" i="5"/>
  <c r="J1467" i="5"/>
  <c r="J1468" i="5"/>
  <c r="AJ1468" i="5" s="1"/>
  <c r="J1469" i="5"/>
  <c r="AJ1469" i="5" s="1"/>
  <c r="J1470" i="5"/>
  <c r="AJ1470" i="5" s="1"/>
  <c r="J1471" i="5"/>
  <c r="J1472" i="5"/>
  <c r="AJ1472" i="5" s="1"/>
  <c r="J1473" i="5"/>
  <c r="AJ1473" i="5" s="1"/>
  <c r="J1474" i="5"/>
  <c r="J1475" i="5"/>
  <c r="AJ1475" i="5" s="1"/>
  <c r="J1476" i="5"/>
  <c r="AJ1476" i="5" s="1"/>
  <c r="J1477" i="5"/>
  <c r="J1478" i="5"/>
  <c r="AJ1478" i="5" s="1"/>
  <c r="J1479" i="5"/>
  <c r="J1480" i="5"/>
  <c r="AJ1480" i="5" s="1"/>
  <c r="J1481" i="5"/>
  <c r="AJ1481" i="5" s="1"/>
  <c r="J1482" i="5"/>
  <c r="AJ1482" i="5" s="1"/>
  <c r="J1483" i="5"/>
  <c r="AJ1483" i="5" s="1"/>
  <c r="J1484" i="5"/>
  <c r="AJ1484" i="5" s="1"/>
  <c r="J1485" i="5"/>
  <c r="AJ1485" i="5" s="1"/>
  <c r="J1486" i="5"/>
  <c r="AJ1486" i="5" s="1"/>
  <c r="J1487" i="5"/>
  <c r="AJ1487" i="5" s="1"/>
  <c r="J1488" i="5"/>
  <c r="AJ1488" i="5" s="1"/>
  <c r="J1489" i="5"/>
  <c r="AJ1489" i="5" s="1"/>
  <c r="J1490" i="5"/>
  <c r="J1491" i="5"/>
  <c r="J1492" i="5"/>
  <c r="AJ1492" i="5" s="1"/>
  <c r="J1493" i="5"/>
  <c r="AJ1493" i="5" s="1"/>
  <c r="J1494" i="5"/>
  <c r="AJ1494" i="5" s="1"/>
  <c r="J1495" i="5"/>
  <c r="AJ1495" i="5" s="1"/>
  <c r="J1496" i="5"/>
  <c r="AJ1496" i="5" s="1"/>
  <c r="J1497" i="5"/>
  <c r="AJ1497" i="5" s="1"/>
  <c r="J1498" i="5"/>
  <c r="AJ1498" i="5" s="1"/>
  <c r="J1499" i="5"/>
  <c r="AJ1499" i="5" s="1"/>
  <c r="J1500" i="5"/>
  <c r="AJ1500" i="5" s="1"/>
  <c r="J1501" i="5"/>
  <c r="AJ1501" i="5" s="1"/>
  <c r="J1502" i="5"/>
  <c r="AJ1502" i="5" s="1"/>
  <c r="J1503" i="5"/>
  <c r="J1504" i="5"/>
  <c r="AJ1504" i="5" s="1"/>
  <c r="J1505" i="5"/>
  <c r="AJ1505" i="5" s="1"/>
  <c r="J1506" i="5"/>
  <c r="J1507" i="5"/>
  <c r="AJ1507" i="5" s="1"/>
  <c r="J1508" i="5"/>
  <c r="AJ1508" i="5" s="1"/>
  <c r="J1509" i="5"/>
  <c r="AJ1509" i="5" s="1"/>
  <c r="J1510" i="5"/>
  <c r="AJ1510" i="5" s="1"/>
  <c r="J1511" i="5"/>
  <c r="AJ1511" i="5" s="1"/>
  <c r="J1512" i="5"/>
  <c r="AJ1512" i="5" s="1"/>
  <c r="J1513" i="5"/>
  <c r="AJ1513" i="5" s="1"/>
  <c r="J1514" i="5"/>
  <c r="J1515" i="5"/>
  <c r="J1516" i="5"/>
  <c r="AJ1516" i="5" s="1"/>
  <c r="J1517" i="5"/>
  <c r="AJ1517" i="5" s="1"/>
  <c r="J1518" i="5"/>
  <c r="AJ1518" i="5" s="1"/>
  <c r="J1519" i="5"/>
  <c r="AJ1519" i="5" s="1"/>
  <c r="J1520" i="5"/>
  <c r="AJ1520" i="5" s="1"/>
  <c r="J1521" i="5"/>
  <c r="AJ1521" i="5" s="1"/>
  <c r="J1522" i="5"/>
  <c r="AJ1522" i="5" s="1"/>
  <c r="J1523" i="5"/>
  <c r="AJ1523" i="5" s="1"/>
  <c r="J1524" i="5"/>
  <c r="AJ1524" i="5" s="1"/>
  <c r="J1525" i="5"/>
  <c r="AJ1525" i="5" s="1"/>
  <c r="J1526" i="5"/>
  <c r="AJ1526" i="5" s="1"/>
  <c r="J1527" i="5"/>
  <c r="AJ1527" i="5" s="1"/>
  <c r="J1528" i="5"/>
  <c r="AJ1528" i="5" s="1"/>
  <c r="J1529" i="5"/>
  <c r="AJ1529" i="5" s="1"/>
  <c r="J1530" i="5"/>
  <c r="AJ1530" i="5" s="1"/>
  <c r="J1531" i="5"/>
  <c r="AJ1531" i="5" s="1"/>
  <c r="J1532" i="5"/>
  <c r="AJ1532" i="5" s="1"/>
  <c r="J1533" i="5"/>
  <c r="AJ1533" i="5" s="1"/>
  <c r="J1534" i="5"/>
  <c r="AJ1534" i="5" s="1"/>
  <c r="J1535" i="5"/>
  <c r="AJ1535" i="5" s="1"/>
  <c r="J1536" i="5"/>
  <c r="AJ1536" i="5" s="1"/>
  <c r="J1537" i="5"/>
  <c r="AJ1537" i="5" s="1"/>
  <c r="J1538" i="5"/>
  <c r="J1539" i="5"/>
  <c r="J1540" i="5"/>
  <c r="AJ1540" i="5" s="1"/>
  <c r="J1541" i="5"/>
  <c r="AJ1541" i="5" s="1"/>
  <c r="J1542" i="5"/>
  <c r="J1543" i="5"/>
  <c r="AJ1543" i="5" s="1"/>
  <c r="J1544" i="5"/>
  <c r="AJ1544" i="5" s="1"/>
  <c r="J1545" i="5"/>
  <c r="AJ1545" i="5" s="1"/>
  <c r="J1546" i="5"/>
  <c r="AJ1546" i="5" s="1"/>
  <c r="J1547" i="5"/>
  <c r="AJ1547" i="5" s="1"/>
  <c r="J1548" i="5"/>
  <c r="AJ1548" i="5" s="1"/>
  <c r="J1549" i="5"/>
  <c r="AJ1549" i="5" s="1"/>
  <c r="J1550" i="5"/>
  <c r="AJ1550" i="5" s="1"/>
  <c r="J1551" i="5"/>
  <c r="J1552" i="5"/>
  <c r="AJ1552" i="5" s="1"/>
  <c r="J1553" i="5"/>
  <c r="AJ1553" i="5" s="1"/>
  <c r="J1554" i="5"/>
  <c r="J1555" i="5"/>
  <c r="J1556" i="5"/>
  <c r="AJ1556" i="5" s="1"/>
  <c r="J1557" i="5"/>
  <c r="AJ1557" i="5" s="1"/>
  <c r="J1558" i="5"/>
  <c r="AJ1558" i="5" s="1"/>
  <c r="J1559" i="5"/>
  <c r="AJ1559" i="5" s="1"/>
  <c r="J1560" i="5"/>
  <c r="AJ1560" i="5" s="1"/>
  <c r="J1561" i="5"/>
  <c r="AJ1561" i="5" s="1"/>
  <c r="J1562" i="5"/>
  <c r="J1563" i="5"/>
  <c r="AJ1563" i="5" s="1"/>
  <c r="J1564" i="5"/>
  <c r="AJ1564" i="5" s="1"/>
  <c r="J1565" i="5"/>
  <c r="AJ1565" i="5" s="1"/>
  <c r="J1566" i="5"/>
  <c r="AJ1566" i="5" s="1"/>
  <c r="J1567" i="5"/>
  <c r="J1568" i="5"/>
  <c r="AJ1568" i="5" s="1"/>
  <c r="J1569" i="5"/>
  <c r="AJ1569" i="5" s="1"/>
  <c r="J1570" i="5"/>
  <c r="AJ1570" i="5" s="1"/>
  <c r="J1571" i="5"/>
  <c r="AJ1571" i="5" s="1"/>
  <c r="J1572" i="5"/>
  <c r="AJ1572" i="5" s="1"/>
  <c r="J1573" i="5"/>
  <c r="AJ1573" i="5" s="1"/>
  <c r="J1574" i="5"/>
  <c r="AJ1574" i="5" s="1"/>
  <c r="J1575" i="5"/>
  <c r="J1576" i="5"/>
  <c r="AJ1576" i="5" s="1"/>
  <c r="J1577" i="5"/>
  <c r="AJ1577" i="5" s="1"/>
  <c r="J1578" i="5"/>
  <c r="AJ1578" i="5" s="1"/>
  <c r="J1579" i="5"/>
  <c r="AJ1579" i="5" s="1"/>
  <c r="J1580" i="5"/>
  <c r="AJ1580" i="5" s="1"/>
  <c r="J1581" i="5"/>
  <c r="AJ1581" i="5" s="1"/>
  <c r="J1582" i="5"/>
  <c r="AJ1582" i="5" s="1"/>
  <c r="J1583" i="5"/>
  <c r="AJ1583" i="5" s="1"/>
  <c r="J1584" i="5"/>
  <c r="AJ1584" i="5" s="1"/>
  <c r="J1585" i="5"/>
  <c r="AJ1585" i="5" s="1"/>
  <c r="J1586" i="5"/>
  <c r="J1587" i="5"/>
  <c r="J1588" i="5"/>
  <c r="AJ1588" i="5" s="1"/>
  <c r="J1589" i="5"/>
  <c r="J1590" i="5"/>
  <c r="AJ1590" i="5" s="1"/>
  <c r="J1591" i="5"/>
  <c r="AJ1591" i="5" s="1"/>
  <c r="J1592" i="5"/>
  <c r="AJ1592" i="5" s="1"/>
  <c r="J1593" i="5"/>
  <c r="AJ1593" i="5" s="1"/>
  <c r="J1594" i="5"/>
  <c r="AJ1594" i="5" s="1"/>
  <c r="J1595" i="5"/>
  <c r="AJ1595" i="5" s="1"/>
  <c r="J1596" i="5"/>
  <c r="AJ1596" i="5" s="1"/>
  <c r="J1597" i="5"/>
  <c r="J1598" i="5"/>
  <c r="AJ1598" i="5" s="1"/>
  <c r="J1599" i="5"/>
  <c r="J1600" i="5"/>
  <c r="AJ1600" i="5" s="1"/>
  <c r="J1601" i="5"/>
  <c r="AJ1601" i="5" s="1"/>
  <c r="J1602" i="5"/>
  <c r="J1603" i="5"/>
  <c r="AJ1603" i="5" s="1"/>
  <c r="J1604" i="5"/>
  <c r="AJ1604" i="5" s="1"/>
  <c r="J1605" i="5"/>
  <c r="AJ1605" i="5" s="1"/>
  <c r="J1606" i="5"/>
  <c r="AJ1606" i="5" s="1"/>
  <c r="J1607" i="5"/>
  <c r="AJ1607" i="5" s="1"/>
  <c r="J1608" i="5"/>
  <c r="AJ1608" i="5" s="1"/>
  <c r="J1609" i="5"/>
  <c r="AJ1609" i="5" s="1"/>
  <c r="J1610" i="5"/>
  <c r="J1611" i="5"/>
  <c r="J1612" i="5"/>
  <c r="AJ1612" i="5" s="1"/>
  <c r="J1613" i="5"/>
  <c r="AJ1613" i="5" s="1"/>
  <c r="J1614" i="5"/>
  <c r="AJ1614" i="5" s="1"/>
  <c r="J1615" i="5"/>
  <c r="AJ1615" i="5" s="1"/>
  <c r="J1616" i="5"/>
  <c r="AJ1616" i="5" s="1"/>
  <c r="J1617" i="5"/>
  <c r="AJ1617" i="5" s="1"/>
  <c r="J1618" i="5"/>
  <c r="AJ1618" i="5" s="1"/>
  <c r="J1619" i="5"/>
  <c r="AJ1619" i="5" s="1"/>
  <c r="J1620" i="5"/>
  <c r="AJ1620" i="5" s="1"/>
  <c r="J1621" i="5"/>
  <c r="AJ1621" i="5" s="1"/>
  <c r="J1622" i="5"/>
  <c r="AJ1622" i="5" s="1"/>
  <c r="J1623" i="5"/>
  <c r="J1624" i="5"/>
  <c r="AJ1624" i="5" s="1"/>
  <c r="J1625" i="5"/>
  <c r="AJ1625" i="5" s="1"/>
  <c r="J1626" i="5"/>
  <c r="AJ1626" i="5" s="1"/>
  <c r="J1627" i="5"/>
  <c r="AJ1627" i="5" s="1"/>
  <c r="J1628" i="5"/>
  <c r="AJ1628" i="5" s="1"/>
  <c r="J1629" i="5"/>
  <c r="AJ1629" i="5" s="1"/>
  <c r="J1630" i="5"/>
  <c r="AJ1630" i="5" s="1"/>
  <c r="J1631" i="5"/>
  <c r="AJ1631" i="5" s="1"/>
  <c r="J1632" i="5"/>
  <c r="AJ1632" i="5" s="1"/>
  <c r="J1633" i="5"/>
  <c r="AJ1633" i="5" s="1"/>
  <c r="J1634" i="5"/>
  <c r="J1635" i="5"/>
  <c r="AJ1635" i="5" s="1"/>
  <c r="J1636" i="5"/>
  <c r="AJ1636" i="5" s="1"/>
  <c r="J1637" i="5"/>
  <c r="AJ1637" i="5" s="1"/>
  <c r="J1638" i="5"/>
  <c r="AJ1638" i="5" s="1"/>
  <c r="J1639" i="5"/>
  <c r="AJ1639" i="5" s="1"/>
  <c r="J1640" i="5"/>
  <c r="AJ1640" i="5" s="1"/>
  <c r="J1641" i="5"/>
  <c r="AJ1641" i="5" s="1"/>
  <c r="J1642" i="5"/>
  <c r="AJ1642" i="5" s="1"/>
  <c r="J1643" i="5"/>
  <c r="AJ1643" i="5" s="1"/>
  <c r="J1644" i="5"/>
  <c r="AJ1644" i="5" s="1"/>
  <c r="J1645" i="5"/>
  <c r="AJ1645" i="5" s="1"/>
  <c r="J1646" i="5"/>
  <c r="AJ1646" i="5" s="1"/>
  <c r="J1647" i="5"/>
  <c r="J1648" i="5"/>
  <c r="AJ1648" i="5" s="1"/>
  <c r="J1649" i="5"/>
  <c r="AJ1649" i="5" s="1"/>
  <c r="J1650" i="5"/>
  <c r="J1651" i="5"/>
  <c r="J1652" i="5"/>
  <c r="AJ1652" i="5" s="1"/>
  <c r="J1653" i="5"/>
  <c r="AJ1653" i="5" s="1"/>
  <c r="J1654" i="5"/>
  <c r="AJ1654" i="5" s="1"/>
  <c r="J1655" i="5"/>
  <c r="AJ1655" i="5" s="1"/>
  <c r="J1656" i="5"/>
  <c r="AJ1656" i="5" s="1"/>
  <c r="J1657" i="5"/>
  <c r="AJ1657" i="5" s="1"/>
  <c r="J1658" i="5"/>
  <c r="J1659" i="5"/>
  <c r="J1660" i="5"/>
  <c r="J1661" i="5"/>
  <c r="AJ1661" i="5" s="1"/>
  <c r="J1662" i="5"/>
  <c r="AJ1662" i="5" s="1"/>
  <c r="J1663" i="5"/>
  <c r="AJ1663" i="5" s="1"/>
  <c r="J1664" i="5"/>
  <c r="AJ1664" i="5" s="1"/>
  <c r="J1665" i="5"/>
  <c r="AJ1665" i="5" s="1"/>
  <c r="J1666" i="5"/>
  <c r="AJ1666" i="5" s="1"/>
  <c r="J1667" i="5"/>
  <c r="AJ1667" i="5" s="1"/>
  <c r="J1668" i="5"/>
  <c r="AJ1668" i="5" s="1"/>
  <c r="J1669" i="5"/>
  <c r="AJ1669" i="5" s="1"/>
  <c r="J1670" i="5"/>
  <c r="AJ1670" i="5" s="1"/>
  <c r="J1671" i="5"/>
  <c r="J1672" i="5"/>
  <c r="AJ1672" i="5" s="1"/>
  <c r="J1673" i="5"/>
  <c r="AJ1673" i="5" s="1"/>
  <c r="J1674" i="5"/>
  <c r="AJ1674" i="5" s="1"/>
  <c r="J1675" i="5"/>
  <c r="AJ1675" i="5" s="1"/>
  <c r="J1676" i="5"/>
  <c r="AJ1676" i="5" s="1"/>
  <c r="J1677" i="5"/>
  <c r="AJ1677" i="5" s="1"/>
  <c r="J1678" i="5"/>
  <c r="AJ1678" i="5" s="1"/>
  <c r="J1679" i="5"/>
  <c r="AJ1679" i="5" s="1"/>
  <c r="J1680" i="5"/>
  <c r="AJ1680" i="5" s="1"/>
  <c r="J1681" i="5"/>
  <c r="AJ1681" i="5" s="1"/>
  <c r="J1682" i="5"/>
  <c r="J1683" i="5"/>
  <c r="J1684" i="5"/>
  <c r="AJ1684" i="5" s="1"/>
  <c r="J1685" i="5"/>
  <c r="AJ1685" i="5" s="1"/>
  <c r="J1686" i="5"/>
  <c r="AJ1686" i="5" s="1"/>
  <c r="J1687" i="5"/>
  <c r="AJ1687" i="5" s="1"/>
  <c r="J1688" i="5"/>
  <c r="AJ1688" i="5" s="1"/>
  <c r="J1689" i="5"/>
  <c r="AJ1689" i="5" s="1"/>
  <c r="J1690" i="5"/>
  <c r="AJ1690" i="5" s="1"/>
  <c r="J1691" i="5"/>
  <c r="AJ1691" i="5" s="1"/>
  <c r="J1692" i="5"/>
  <c r="AJ1692" i="5" s="1"/>
  <c r="J1693" i="5"/>
  <c r="AJ1693" i="5" s="1"/>
  <c r="J1694" i="5"/>
  <c r="AJ1694" i="5" s="1"/>
  <c r="J1695" i="5"/>
  <c r="J1696" i="5"/>
  <c r="AJ1696" i="5" s="1"/>
  <c r="J1697" i="5"/>
  <c r="AJ1697" i="5" s="1"/>
  <c r="J1698" i="5"/>
  <c r="J1699" i="5"/>
  <c r="AJ1699" i="5" s="1"/>
  <c r="J1700" i="5"/>
  <c r="AJ1700" i="5" s="1"/>
  <c r="J1701" i="5"/>
  <c r="AJ1701" i="5" s="1"/>
  <c r="J1702" i="5"/>
  <c r="AJ1702" i="5" s="1"/>
  <c r="J1703" i="5"/>
  <c r="AJ1703" i="5" s="1"/>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AJ1722" i="5" s="1"/>
  <c r="J1723" i="5"/>
  <c r="AJ1723" i="5" s="1"/>
  <c r="J1724" i="5"/>
  <c r="AJ1724" i="5" s="1"/>
  <c r="J1725" i="5"/>
  <c r="AJ1725" i="5" s="1"/>
  <c r="J1726" i="5"/>
  <c r="AJ1726" i="5" s="1"/>
  <c r="J1727" i="5"/>
  <c r="AJ1727" i="5" s="1"/>
  <c r="J1728" i="5"/>
  <c r="AJ1728" i="5" s="1"/>
  <c r="J1729" i="5"/>
  <c r="AJ1729" i="5" s="1"/>
  <c r="J1730" i="5"/>
  <c r="J1731" i="5"/>
  <c r="AJ1731" i="5" s="1"/>
  <c r="J1732" i="5"/>
  <c r="AJ1732" i="5" s="1"/>
  <c r="J1733" i="5"/>
  <c r="AJ1733" i="5" s="1"/>
  <c r="J1734" i="5"/>
  <c r="AJ1734" i="5" s="1"/>
  <c r="J1735" i="5"/>
  <c r="AJ1735" i="5" s="1"/>
  <c r="J1736" i="5"/>
  <c r="AJ1736" i="5" s="1"/>
  <c r="J1737" i="5"/>
  <c r="AJ1737" i="5" s="1"/>
  <c r="J1738" i="5"/>
  <c r="AJ1738" i="5" s="1"/>
  <c r="J1739" i="5"/>
  <c r="AJ1739" i="5" s="1"/>
  <c r="J1740" i="5"/>
  <c r="AJ1740" i="5" s="1"/>
  <c r="J1741" i="5"/>
  <c r="AJ1741" i="5" s="1"/>
  <c r="J1742" i="5"/>
  <c r="AJ1742" i="5" s="1"/>
  <c r="J1743" i="5"/>
  <c r="AJ1743" i="5" s="1"/>
  <c r="J1744" i="5"/>
  <c r="AJ1744" i="5" s="1"/>
  <c r="J1745" i="5"/>
  <c r="AJ1745" i="5" s="1"/>
  <c r="J1746" i="5"/>
  <c r="AJ1746" i="5" s="1"/>
  <c r="J1747" i="5"/>
  <c r="AJ1747" i="5" s="1"/>
  <c r="J1748" i="5"/>
  <c r="AJ1748" i="5" s="1"/>
  <c r="J1749" i="5"/>
  <c r="AJ1749" i="5" s="1"/>
  <c r="J1750" i="5"/>
  <c r="AJ1750" i="5" s="1"/>
  <c r="J1751" i="5"/>
  <c r="AJ1751" i="5" s="1"/>
  <c r="J1752" i="5"/>
  <c r="AJ1752" i="5" s="1"/>
  <c r="J1753" i="5"/>
  <c r="AJ1753" i="5" s="1"/>
  <c r="J1754" i="5"/>
  <c r="J1755" i="5"/>
  <c r="J1756" i="5"/>
  <c r="AJ1756" i="5" s="1"/>
  <c r="J1757" i="5"/>
  <c r="AJ1757" i="5" s="1"/>
  <c r="J1758" i="5"/>
  <c r="AJ1758" i="5" s="1"/>
  <c r="J1759" i="5"/>
  <c r="AJ1759" i="5" s="1"/>
  <c r="J1760" i="5"/>
  <c r="AJ1760" i="5" s="1"/>
  <c r="J1761" i="5"/>
  <c r="AJ1761" i="5" s="1"/>
  <c r="J1762" i="5"/>
  <c r="AJ1762" i="5" s="1"/>
  <c r="J1763" i="5"/>
  <c r="AJ1763" i="5" s="1"/>
  <c r="J1764" i="5"/>
  <c r="AJ1764" i="5" s="1"/>
  <c r="J1765" i="5"/>
  <c r="AJ1765" i="5" s="1"/>
  <c r="J1766" i="5"/>
  <c r="AJ1766" i="5" s="1"/>
  <c r="J1767" i="5"/>
  <c r="J1768" i="5"/>
  <c r="AJ1768" i="5" s="1"/>
  <c r="J1769" i="5"/>
  <c r="AJ1769" i="5" s="1"/>
  <c r="J1770" i="5"/>
  <c r="J1771" i="5"/>
  <c r="J1772" i="5"/>
  <c r="AJ1772" i="5" s="1"/>
  <c r="J1773" i="5"/>
  <c r="AJ1773" i="5" s="1"/>
  <c r="J1774" i="5"/>
  <c r="AJ1774" i="5" s="1"/>
  <c r="J1775" i="5"/>
  <c r="AJ1775" i="5" s="1"/>
  <c r="J1776" i="5"/>
  <c r="AJ1776" i="5" s="1"/>
  <c r="J1777" i="5"/>
  <c r="AJ1777" i="5" s="1"/>
  <c r="J1778" i="5"/>
  <c r="J1779" i="5"/>
  <c r="J1780" i="5"/>
  <c r="AJ1780" i="5" s="1"/>
  <c r="J1781" i="5"/>
  <c r="AJ1781" i="5" s="1"/>
  <c r="J1782" i="5"/>
  <c r="AJ1782" i="5" s="1"/>
  <c r="J1783" i="5"/>
  <c r="AJ1783" i="5" s="1"/>
  <c r="J1784" i="5"/>
  <c r="AJ1784" i="5" s="1"/>
  <c r="J1785" i="5"/>
  <c r="AJ1785" i="5" s="1"/>
  <c r="J1786" i="5"/>
  <c r="AJ1786" i="5" s="1"/>
  <c r="J1787" i="5"/>
  <c r="AJ1787" i="5" s="1"/>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3" i="5"/>
  <c r="AJ26" i="5"/>
  <c r="AJ37" i="5"/>
  <c r="AJ39" i="5"/>
  <c r="AJ50" i="5"/>
  <c r="AJ52" i="5"/>
  <c r="AJ61" i="5"/>
  <c r="AJ63" i="5"/>
  <c r="AJ74" i="5"/>
  <c r="AJ85" i="5"/>
  <c r="AJ87" i="5"/>
  <c r="AJ90" i="5"/>
  <c r="AJ91" i="5"/>
  <c r="AJ98" i="5"/>
  <c r="AJ109" i="5"/>
  <c r="AJ111" i="5"/>
  <c r="AJ122" i="5"/>
  <c r="AJ125" i="5"/>
  <c r="AJ133" i="5"/>
  <c r="AJ135" i="5"/>
  <c r="AJ138" i="5"/>
  <c r="AJ139" i="5"/>
  <c r="AJ146" i="5"/>
  <c r="AJ149" i="5"/>
  <c r="AJ151" i="5"/>
  <c r="AJ157" i="5"/>
  <c r="AJ159" i="5"/>
  <c r="AJ170" i="5"/>
  <c r="AJ173" i="5"/>
  <c r="AJ175" i="5"/>
  <c r="AJ181" i="5"/>
  <c r="AJ183" i="5"/>
  <c r="AJ186" i="5"/>
  <c r="AJ194" i="5"/>
  <c r="AJ205" i="5"/>
  <c r="AJ207" i="5"/>
  <c r="AJ218" i="5"/>
  <c r="AJ229" i="5"/>
  <c r="AJ230" i="5"/>
  <c r="AJ234" i="5"/>
  <c r="AJ235" i="5"/>
  <c r="AJ237" i="5"/>
  <c r="AJ242" i="5"/>
  <c r="AJ243" i="5"/>
  <c r="AJ253" i="5"/>
  <c r="AJ255" i="5"/>
  <c r="AJ258" i="5"/>
  <c r="AJ259" i="5"/>
  <c r="AJ266" i="5"/>
  <c r="AJ267" i="5"/>
  <c r="AJ268" i="5"/>
  <c r="AJ271" i="5"/>
  <c r="AJ277" i="5"/>
  <c r="AJ290" i="5"/>
  <c r="AJ291" i="5"/>
  <c r="AJ301" i="5"/>
  <c r="AJ306" i="5"/>
  <c r="AJ307" i="5"/>
  <c r="AJ314" i="5"/>
  <c r="AJ315" i="5"/>
  <c r="AJ325" i="5"/>
  <c r="AJ330" i="5"/>
  <c r="AJ338" i="5"/>
  <c r="AJ339" i="5"/>
  <c r="AJ349" i="5"/>
  <c r="AJ354" i="5"/>
  <c r="AJ362" i="5"/>
  <c r="AJ363" i="5"/>
  <c r="AJ364" i="5"/>
  <c r="AJ365" i="5"/>
  <c r="AJ367" i="5"/>
  <c r="AJ373" i="5"/>
  <c r="AJ375" i="5"/>
  <c r="AJ386" i="5"/>
  <c r="AJ387" i="5"/>
  <c r="AJ389" i="5"/>
  <c r="AJ397" i="5"/>
  <c r="AJ399" i="5"/>
  <c r="AJ402" i="5"/>
  <c r="AJ410" i="5"/>
  <c r="AJ411" i="5"/>
  <c r="AJ421" i="5"/>
  <c r="AJ423" i="5"/>
  <c r="AJ426" i="5"/>
  <c r="AJ434" i="5"/>
  <c r="AJ435" i="5"/>
  <c r="AJ437" i="5"/>
  <c r="AJ439" i="5"/>
  <c r="AJ442" i="5"/>
  <c r="AJ445" i="5"/>
  <c r="AJ447" i="5"/>
  <c r="AJ458" i="5"/>
  <c r="AJ459" i="5"/>
  <c r="AJ460" i="5"/>
  <c r="AJ461" i="5"/>
  <c r="AJ463" i="5"/>
  <c r="AJ466" i="5"/>
  <c r="AJ467" i="5"/>
  <c r="AJ469" i="5"/>
  <c r="AJ471" i="5"/>
  <c r="AJ482" i="5"/>
  <c r="AJ493" i="5"/>
  <c r="AJ495" i="5"/>
  <c r="AJ498" i="5"/>
  <c r="AJ506" i="5"/>
  <c r="AJ507" i="5"/>
  <c r="AJ517" i="5"/>
  <c r="AJ518" i="5"/>
  <c r="AJ519" i="5"/>
  <c r="AJ522" i="5"/>
  <c r="AJ530" i="5"/>
  <c r="AJ531" i="5"/>
  <c r="AJ533" i="5"/>
  <c r="AJ541" i="5"/>
  <c r="AJ543" i="5"/>
  <c r="AJ546" i="5"/>
  <c r="AJ554" i="5"/>
  <c r="AJ555" i="5"/>
  <c r="AJ557" i="5"/>
  <c r="AJ559" i="5"/>
  <c r="AJ565" i="5"/>
  <c r="AJ567" i="5"/>
  <c r="AJ578" i="5"/>
  <c r="AJ579" i="5"/>
  <c r="AJ589" i="5"/>
  <c r="AJ591" i="5"/>
  <c r="AJ594" i="5"/>
  <c r="AJ602" i="5"/>
  <c r="AJ603" i="5"/>
  <c r="AJ604" i="5"/>
  <c r="AJ607" i="5"/>
  <c r="AJ613" i="5"/>
  <c r="AJ615" i="5"/>
  <c r="AJ626" i="5"/>
  <c r="AJ627" i="5"/>
  <c r="AJ629" i="5"/>
  <c r="AJ637" i="5"/>
  <c r="AJ639" i="5"/>
  <c r="AJ642" i="5"/>
  <c r="AJ643" i="5"/>
  <c r="AJ650" i="5"/>
  <c r="AJ651" i="5"/>
  <c r="AJ661" i="5"/>
  <c r="AJ663" i="5"/>
  <c r="AJ674" i="5"/>
  <c r="AJ675" i="5"/>
  <c r="AJ685" i="5"/>
  <c r="AJ687" i="5"/>
  <c r="AJ690" i="5"/>
  <c r="AJ691" i="5"/>
  <c r="AJ695" i="5"/>
  <c r="AJ698" i="5"/>
  <c r="AJ699" i="5"/>
  <c r="AJ709" i="5"/>
  <c r="AJ711" i="5"/>
  <c r="AJ722" i="5"/>
  <c r="AJ733" i="5"/>
  <c r="AJ735" i="5"/>
  <c r="AJ738" i="5"/>
  <c r="AJ739" i="5"/>
  <c r="AJ746" i="5"/>
  <c r="AJ747" i="5"/>
  <c r="AJ757" i="5"/>
  <c r="AJ770" i="5"/>
  <c r="AJ771" i="5"/>
  <c r="AJ773" i="5"/>
  <c r="AJ774" i="5"/>
  <c r="AJ781" i="5"/>
  <c r="AJ783" i="5"/>
  <c r="AJ786" i="5"/>
  <c r="AJ794" i="5"/>
  <c r="AJ795" i="5"/>
  <c r="AJ805" i="5"/>
  <c r="AJ807" i="5"/>
  <c r="AJ810" i="5"/>
  <c r="AJ811" i="5"/>
  <c r="AJ818" i="5"/>
  <c r="AJ819" i="5"/>
  <c r="AJ821" i="5"/>
  <c r="AJ823" i="5"/>
  <c r="AJ829" i="5"/>
  <c r="AJ831" i="5"/>
  <c r="AJ842" i="5"/>
  <c r="AJ843" i="5"/>
  <c r="AJ845" i="5"/>
  <c r="AJ847" i="5"/>
  <c r="AJ853" i="5"/>
  <c r="AJ855" i="5"/>
  <c r="AJ858" i="5"/>
  <c r="AJ866" i="5"/>
  <c r="AJ867" i="5"/>
  <c r="AJ877" i="5"/>
  <c r="AJ879" i="5"/>
  <c r="AJ882" i="5"/>
  <c r="AJ890" i="5"/>
  <c r="AJ891" i="5"/>
  <c r="AJ893" i="5"/>
  <c r="AJ895" i="5"/>
  <c r="AJ901" i="5"/>
  <c r="AJ903" i="5"/>
  <c r="AJ914" i="5"/>
  <c r="AJ915" i="5"/>
  <c r="AJ917" i="5"/>
  <c r="AJ919" i="5"/>
  <c r="AJ925" i="5"/>
  <c r="AJ927" i="5"/>
  <c r="AJ930" i="5"/>
  <c r="AJ938" i="5"/>
  <c r="AJ939" i="5"/>
  <c r="AJ949" i="5"/>
  <c r="AJ951" i="5"/>
  <c r="AJ954" i="5"/>
  <c r="AJ962" i="5"/>
  <c r="AJ963" i="5"/>
  <c r="AJ965" i="5"/>
  <c r="AJ973" i="5"/>
  <c r="AJ975" i="5"/>
  <c r="AJ978" i="5"/>
  <c r="AJ986" i="5"/>
  <c r="AJ987" i="5"/>
  <c r="AJ997" i="5"/>
  <c r="AJ998" i="5"/>
  <c r="AJ999" i="5"/>
  <c r="AJ1002" i="5"/>
  <c r="AJ1003" i="5"/>
  <c r="AJ1010" i="5"/>
  <c r="AJ1011" i="5"/>
  <c r="AJ1013" i="5"/>
  <c r="AJ1021" i="5"/>
  <c r="AJ1034" i="5"/>
  <c r="AJ1035" i="5"/>
  <c r="AJ1045" i="5"/>
  <c r="AJ1047" i="5"/>
  <c r="AJ1050" i="5"/>
  <c r="AJ1051" i="5"/>
  <c r="AJ1058" i="5"/>
  <c r="AJ1059" i="5"/>
  <c r="AJ1069" i="5"/>
  <c r="AJ1071" i="5"/>
  <c r="AJ1082" i="5"/>
  <c r="AJ1083" i="5"/>
  <c r="AJ1084" i="5"/>
  <c r="AJ1093" i="5"/>
  <c r="AJ1095" i="5"/>
  <c r="AJ1098" i="5"/>
  <c r="AJ1099" i="5"/>
  <c r="AJ1106" i="5"/>
  <c r="AJ1107" i="5"/>
  <c r="AJ1117" i="5"/>
  <c r="AJ1119" i="5"/>
  <c r="AJ1122" i="5"/>
  <c r="AJ1123" i="5"/>
  <c r="AJ1130" i="5"/>
  <c r="AJ1131" i="5"/>
  <c r="AJ1141" i="5"/>
  <c r="AJ1143" i="5"/>
  <c r="AJ1146" i="5"/>
  <c r="AJ1154" i="5"/>
  <c r="AJ1155" i="5"/>
  <c r="AJ1165" i="5"/>
  <c r="AJ1167" i="5"/>
  <c r="AJ1170" i="5"/>
  <c r="AJ1171" i="5"/>
  <c r="AJ1178" i="5"/>
  <c r="AJ1179" i="5"/>
  <c r="AJ1180" i="5"/>
  <c r="AJ1181" i="5"/>
  <c r="AJ1189" i="5"/>
  <c r="AJ1191" i="5"/>
  <c r="AJ1202" i="5"/>
  <c r="AJ1203" i="5"/>
  <c r="AJ1213" i="5"/>
  <c r="AJ1215" i="5"/>
  <c r="AJ1218" i="5"/>
  <c r="AJ1219" i="5"/>
  <c r="AJ1226" i="5"/>
  <c r="AJ1227" i="5"/>
  <c r="AJ1237" i="5"/>
  <c r="AJ1239" i="5"/>
  <c r="AJ1250" i="5"/>
  <c r="AJ1251" i="5"/>
  <c r="AJ1253" i="5"/>
  <c r="AJ1254" i="5"/>
  <c r="AJ1261" i="5"/>
  <c r="AJ1263" i="5"/>
  <c r="AJ1274" i="5"/>
  <c r="AJ1275" i="5"/>
  <c r="AJ1277" i="5"/>
  <c r="AJ1285" i="5"/>
  <c r="AJ1286" i="5"/>
  <c r="AJ1287" i="5"/>
  <c r="AJ1290" i="5"/>
  <c r="AJ1291" i="5"/>
  <c r="AJ1298" i="5"/>
  <c r="AJ1299" i="5"/>
  <c r="AJ1309" i="5"/>
  <c r="AJ1311" i="5"/>
  <c r="AJ1314" i="5"/>
  <c r="AJ1322" i="5"/>
  <c r="AJ1323" i="5"/>
  <c r="AJ1324" i="5"/>
  <c r="AJ1325" i="5"/>
  <c r="AJ1327" i="5"/>
  <c r="AJ1335" i="5"/>
  <c r="AJ1346" i="5"/>
  <c r="AJ1347" i="5"/>
  <c r="AJ1357" i="5"/>
  <c r="AJ1359" i="5"/>
  <c r="AJ1362" i="5"/>
  <c r="AJ1370" i="5"/>
  <c r="AJ1371" i="5"/>
  <c r="AJ1383" i="5"/>
  <c r="AJ1394" i="5"/>
  <c r="AJ1395" i="5"/>
  <c r="AJ1407" i="5"/>
  <c r="AJ1410" i="5"/>
  <c r="AJ1411" i="5"/>
  <c r="AJ1418" i="5"/>
  <c r="AJ1419" i="5"/>
  <c r="AJ1420" i="5"/>
  <c r="AJ1431" i="5"/>
  <c r="AJ1442" i="5"/>
  <c r="AJ1443" i="5"/>
  <c r="AJ1458" i="5"/>
  <c r="AJ1459" i="5"/>
  <c r="AJ1466" i="5"/>
  <c r="AJ1467" i="5"/>
  <c r="AJ1471" i="5"/>
  <c r="AJ1474" i="5"/>
  <c r="AJ1477" i="5"/>
  <c r="AJ1479" i="5"/>
  <c r="AJ1490" i="5"/>
  <c r="AJ1491" i="5"/>
  <c r="AJ1503" i="5"/>
  <c r="AJ1506" i="5"/>
  <c r="AJ1514" i="5"/>
  <c r="AJ1515" i="5"/>
  <c r="AJ1538" i="5"/>
  <c r="AJ1539" i="5"/>
  <c r="AJ1542" i="5"/>
  <c r="AJ1551" i="5"/>
  <c r="AJ1554" i="5"/>
  <c r="AJ1555" i="5"/>
  <c r="AJ1562" i="5"/>
  <c r="AJ1567" i="5"/>
  <c r="AJ1575" i="5"/>
  <c r="AJ1586" i="5"/>
  <c r="AJ1587" i="5"/>
  <c r="AJ1589" i="5"/>
  <c r="AJ1597" i="5"/>
  <c r="AJ1599" i="5"/>
  <c r="AJ1602" i="5"/>
  <c r="AJ1610" i="5"/>
  <c r="AJ1611" i="5"/>
  <c r="AJ1623" i="5"/>
  <c r="AJ1634" i="5"/>
  <c r="AJ1647" i="5"/>
  <c r="AJ1650" i="5"/>
  <c r="AJ1651" i="5"/>
  <c r="AJ1658" i="5"/>
  <c r="AJ1659" i="5"/>
  <c r="AJ1660" i="5"/>
  <c r="AJ1671" i="5"/>
  <c r="AJ1682" i="5"/>
  <c r="AJ1683" i="5"/>
  <c r="AJ1695" i="5"/>
  <c r="AJ1698" i="5"/>
  <c r="AJ1706" i="5"/>
  <c r="AJ1707" i="5"/>
  <c r="AJ1711" i="5"/>
  <c r="AJ1714" i="5"/>
  <c r="AJ1715" i="5"/>
  <c r="AJ1717" i="5"/>
  <c r="AJ1719" i="5"/>
  <c r="AJ1730" i="5"/>
  <c r="AJ1754" i="5"/>
  <c r="AJ1755" i="5"/>
  <c r="AJ1767" i="5"/>
  <c r="AJ1770" i="5"/>
  <c r="AJ1771" i="5"/>
  <c r="AJ1778" i="5"/>
  <c r="AJ1779"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AJ24" i="11"/>
  <c r="AJ25" i="11"/>
  <c r="AJ26" i="11"/>
  <c r="AJ27" i="11"/>
  <c r="AJ28" i="11"/>
  <c r="AJ29" i="11"/>
  <c r="AJ30" i="11"/>
  <c r="AJ31" i="11"/>
  <c r="AJ32" i="11"/>
  <c r="AJ33" i="11"/>
  <c r="AJ34" i="11"/>
  <c r="AJ35" i="11"/>
  <c r="AJ36" i="11"/>
  <c r="AJ37" i="11"/>
  <c r="AJ38" i="11"/>
  <c r="AJ39" i="11"/>
  <c r="J40" i="11"/>
  <c r="AJ40" i="11" s="1"/>
  <c r="AJ41" i="11"/>
  <c r="AJ42" i="11"/>
  <c r="AJ43" i="11"/>
  <c r="AJ44" i="1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<sst xmlns="http://schemas.openxmlformats.org/spreadsheetml/2006/main" count="641" uniqueCount="240">
  <si>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</si>
  <si>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</si>
  <si>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</si>
  <si>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</si>
  <si>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</si>
  <si>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</si>
  <si>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</si>
  <si>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</si>
  <si>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</si>
  <si>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</si>
  <si>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</si>
  <si>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</si>
  <si>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</si>
  <si>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</si>
  <si>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</si>
  <si>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</si>
  <si>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</si>
  <si>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</si>
  <si>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</si>
  <si>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</si>
  <si>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</si>
  <si>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</si>
  <si>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</si>
  <si>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</si>
  <si>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</si>
  <si>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</si>
  <si>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</si>
  <si>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</si>
  <si>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</si>
  <si>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</si>
  <si>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</si>
  <si>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</si>
  <si>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</si>
  <si>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</si>
  <si>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</si>
  <si>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</si>
  <si>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</si>
  <si>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</si>
  <si>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</si>
  <si>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</si>
  <si>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</si>
  <si>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</si>
  <si>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</si>
  <si>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</si>
  <si>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</si>
  <si>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</si>
  <si>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</si>
  <si>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</si>
  <si>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</si>
  <si>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</si>
  <si>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</si>
  <si>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</si>
  <si>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</si>
  <si>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</si>
  <si>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</si>
  <si>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</si>
  <si>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</si>
  <si>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</si>
  <si>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</si>
  <si>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</si>
  <si>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</si>
  <si>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</si>
  <si>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</si>
  <si>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</si>
  <si>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</si>
  <si>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</si>
  <si>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</si>
  <si>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</si>
  <si>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</si>
  <si>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</si>
  <si>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</si>
  <si>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</si>
  <si>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</si>
  <si>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</si>
  <si>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</si>
  <si>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</si>
  <si>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</si>
  <si>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</si>
  <si>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</si>
  <si>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</si>
  <si>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</si>
  <si>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</si>
  <si>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</si>
  <si>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</si>
  <si>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</si>
  <si>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</si>
  <si>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</si>
  <si>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</si>
  <si>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</si>
  <si>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</si>
  <si>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</si>
  <si>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</si>
  <si>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</si>
  <si>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</si>
  <si>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</si>
  <si>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</si>
  <si>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</si>
  <si>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</si>
  <si>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</si>
  <si>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</si>
  <si>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</si>
  <si>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</si>
  <si>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</si>
  <si>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</si>
  <si>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</si>
  <si>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</si>
  <si>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</si>
  <si>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</si>
  <si>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</si>
  <si>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</si>
  <si>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</si>
  <si>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</si>
  <si>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</si>
  <si>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</si>
  <si>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</si>
  <si>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</si>
  <si>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</si>
  <si>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</si>
  <si>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</si>
  <si>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</si>
  <si>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</si>
  <si>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</si>
  <si>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</si>
  <si>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</si>
  <si>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</si>
  <si>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</si>
  <si>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</si>
  <si>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</si>
  <si>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</si>
  <si>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</si>
  <si>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</si>
  <si>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</si>
  <si>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</si>
  <si>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</si>
  <si>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</si>
  <si>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</si>
  <si>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</si>
  <si>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</si>
  <si>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</si>
  <si>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</si>
  <si>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</si>
  <si>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</si>
  <si>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</si>
  <si>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</si>
  <si>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</si>
  <si>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</si>
  <si>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</si>
  <si>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</si>
  <si>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</si>
  <si>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</si>
  <si>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</si>
  <si>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</si>
  <si>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</si>
  <si>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</si>
  <si>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</si>
  <si>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</si>
  <si>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</si>
  <si>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</si>
  <si>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</si>
  <si>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</si>
  <si>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</si>
  <si>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</si>
  <si>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</si>
  <si>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</si>
  <si>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</si>
  <si>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</si>
  <si>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</si>
  <si>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</si>
  <si>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</si>
  <si>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</si>
  <si>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</si>
  <si>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</si>
  <si>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</si>
  <si>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</si>
  <si>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</si>
  <si>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</si>
  <si>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</si>
  <si>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</si>
  <si>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</si>
  <si>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</si>
  <si>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</si>
  <si>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</si>
  <si>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</si>
  <si>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</si>
  <si>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</si>
  <si>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</si>
  <si>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</si>
  <si>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</si>
  <si>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</si>
  <si>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</si>
  <si>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</si>
  <si>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</si>
  <si>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</si>
  <si>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</si>
  <si>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</si>
  <si>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</si>
  <si>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</si>
  <si>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</si>
  <si>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</si>
  <si>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</si>
  <si>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</si>
  <si>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</si>
  <si>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</si>
  <si>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</si>
  <si>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</si>
  <si>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</si>
  <si>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</si>
  <si>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</si>
  <si>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</si>
  <si>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</si>
  <si>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</si>
  <si>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</si>
  <si>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</si>
  <si>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</si>
  <si>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</si>
  <si>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</si>
  <si>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</si>
  <si>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</si>
  <si>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</si>
  <si>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</si>
  <si>
    <t>cati</t>
  </si>
  <si>
    <t>ton</t>
  </si>
  <si>
    <t>tia</t>
  </si>
  <si>
    <t>xan</t>
  </si>
  <si>
    <t>verkeerd gekeken</t>
  </si>
  <si>
    <t>pengu</t>
  </si>
  <si>
    <t>spx</t>
  </si>
  <si>
    <t>ena</t>
  </si>
  <si>
    <t>long</t>
  </si>
  <si>
    <t>zen</t>
  </si>
  <si>
    <t>zora</t>
  </si>
  <si>
    <t>wlfi</t>
  </si>
  <si>
    <t>snx</t>
  </si>
  <si>
    <t>btc dalend anders deze niet gepakt</t>
  </si>
  <si>
    <t>link</t>
  </si>
  <si>
    <t xml:space="preserve">h </t>
  </si>
  <si>
    <t>op</t>
  </si>
  <si>
    <t>cake</t>
  </si>
  <si>
    <t>mnt</t>
  </si>
  <si>
    <t>btc snelle daling. Kon ik niks aan doen.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</si>
</sst>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topLeftCell="A27" zoomScale="85" zoomScaleNormal="85" workbookViewId="0">
      <pane xSplit="4" topLeftCell="AF1" activePane="topRight" state="frozen"/>
      <selection pane="topRight" activeCell="AK48" sqref="AK48"/>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32.4414062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0</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0</v>
      </c>
      <c r="AJ3" s="156">
        <f>IFERROR($J3*(IF($M3="SL",IF($T3="",$Q3*Analysetool!B$3,$T3*Analysetool!B$3),$M3*Analysetool!B$3)+IF($N3="SL",IF($T3="",$Q3*Analysetool!B$4,$T3*Analysetool!B$4),$N3*Analysetool!B$4)+IF($O3="SL",IF($T3="",$Q3*Analysetool!B$5,$T3*Analysetool!B$5),$O3*Analysetool!B$5)+IF($P3="SL",IF($T3="",$Q3*Analysetool!B$6,$T3*Analysetool!B$6),$P3*Analysetool!B$6))-Tabel1[[#This Row],[fees (%)]],"")</f>
        <v>0.01</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0</v>
      </c>
      <c r="AJ4" s="156">
        <f>IFERROR($J4*(IF($M2="SL",IF($T4="",$Q2*Analysetool!B$3,$T4*Analysetool!B$3),$M2*Analysetool!B$3)+IF($N4="SL",IF($T4="",$Q2*Analysetool!B$4,$T4*Analysetool!B$4),$N4*Analysetool!B$4)+IF($O4="SL",IF($T4="",$Q2*Analysetool!B$5,$T4*Analysetool!B$5),$O4*Analysetool!B$5)+IF($P4="SL",IF($T4="",$Q2*Analysetool!B$6,$T4*Analysetool!B$6),$P4*Analysetool!B$6))-Tabel1[[#This Row],[fees (%)]],"")</f>
        <v>0.01</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0</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-0.01</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0</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5.0000000000000001E-3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0</v>
      </c>
      <c r="AJ7" s="156">
        <f>IFERROR($J7*(IF($M7="SL",IF($T7="",$Q7*Analysetool!B$3,$T7*Analysetool!B$3),$M7*Analysetool!B$3)+IF($N7="SL",IF($T7="",$Q7*Analysetool!B$4,$T7*Analysetool!B$4),$N7*Analysetool!B$4)+IF($O7="SL",IF($T7="",$Q7*Analysetool!B$5,$T7*Analysetool!B$5),$O7*Analysetool!B$5)+IF($P7="SL",IF($T7="",$Q7*Analysetool!B$6,$T7*Analysetool!B$6),$P7*Analysetool!B$6))-Tabel1[[#This Row],[fees (%)]],"")</f>
        <v>0.01</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0</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0.01</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0</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0.01</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0</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0.01</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0</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0.01</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0</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0.01</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0</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-0.01</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0</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0.01</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0</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0.01</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0</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-0.01</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0</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0.01</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0</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0.01</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0</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0.01</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0</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-0.01</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0</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0.01</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0</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0.01</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0</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-0.01</v>
      </c>
      <c r="AM23" s="65"/>
      <c r="AN23" s="65"/>
    </row>
    <row r="24" spans="1:40" ht="14.25" customHeight="1" x14ac:dyDescent="0.3">
      <c r="A24" s="55">
        <v>45941</v>
      </c>
      <c r="B24" s="56" t="s">
        <v>220</v>
      </c>
      <c r="C24" s="56" t="s">
        <v>200</v>
      </c>
      <c r="D24" s="56" t="s">
        <v>193</v>
      </c>
      <c r="E24" s="56" t="s">
        <v>194</v>
      </c>
      <c r="F24" s="57" t="s">
        <v>218</v>
      </c>
      <c r="G24" s="67">
        <v>45941.875</v>
      </c>
      <c r="H24" s="67">
        <v>45971.881944444445</v>
      </c>
      <c r="I24" s="179">
        <v>0.02</v>
      </c>
      <c r="J24" s="58">
        <v>1</v>
      </c>
      <c r="K24" s="58" t="str">
        <f>IFERROR(Tabel1[[#This Row],[risico PF (%)]]/Tabel1[[#This Row],[Stoploss optie 2 (%)]]*-1,"")</f>
        <v/>
      </c>
      <c r="L24" s="132" t="s">
        <v>197</v>
      </c>
      <c r="M24" s="132" t="s">
        <v>197</v>
      </c>
      <c r="N24" s="133"/>
      <c r="O24" s="133"/>
      <c r="P24" s="132"/>
      <c r="Q24" s="61">
        <v>-0.03</v>
      </c>
      <c r="R24" s="61"/>
      <c r="S24" s="61"/>
      <c r="T24" s="60"/>
      <c r="U24" s="60"/>
      <c r="V24" s="62"/>
      <c r="W24" s="62"/>
      <c r="X24" s="76" t="s">
        <v>201</v>
      </c>
      <c r="Y24" s="61" t="s">
        <v>201</v>
      </c>
      <c r="Z24" s="157" t="e">
        <f>Tabel1[[#This Row],[prijs voorbij entry (%)]]-Tabel1[[#This Row],[Fictieve Stoploss (%)]]</f>
        <v>#VALUE!</v>
      </c>
      <c r="AA24" s="94"/>
      <c r="AB24" s="94"/>
      <c r="AC24" s="61">
        <v>-0.69799999999999995</v>
      </c>
      <c r="AD24" s="61"/>
      <c r="AE24" s="61"/>
      <c r="AF24" s="95"/>
      <c r="AG24" s="148">
        <f>Tabel1[[#This Row],[eindtijd]]-Tabel1[[#This Row],[starttijd]]</f>
        <v>30.006944444445253</v>
      </c>
      <c r="AH24" s="154">
        <v>0</v>
      </c>
      <c r="AI24" s="59"/>
      <c r="AJ24" s="156">
        <f>IFERROR($J24*(IF($M24="SL",IF($T24="",$Q24*Analysetool!B$3,$T24*Analysetool!B$3),$M24*Analysetool!B$3)+IF($N24="SL",IF($T24="",$Q24*Analysetool!B$4,$T24*Analysetool!B$4),$N24*Analysetool!B$4)+IF($O24="SL",IF($T24="",$Q24*Analysetool!B$5,$T24*Analysetool!B$5),$O24*Analysetool!B$5)+IF($P24="SL",IF($T24="",$Q24*Analysetool!B$6,$T24*Analysetool!B$6),$P24*Analysetool!B$6))-Tabel1[[#This Row],[fees (%)]],"")</f>
        <v>-0.03</v>
      </c>
      <c r="AM24" s="65"/>
      <c r="AN24" s="65"/>
    </row>
    <row r="25" spans="1:40" ht="14.25" customHeight="1" x14ac:dyDescent="0.3">
      <c r="A25" s="55">
        <v>45942</v>
      </c>
      <c r="B25" s="56" t="s">
        <v>221</v>
      </c>
      <c r="C25" s="56" t="s">
        <v>200</v>
      </c>
      <c r="D25" s="56" t="s">
        <v>193</v>
      </c>
      <c r="E25" s="56" t="s">
        <v>194</v>
      </c>
      <c r="F25" s="57" t="s">
        <v>218</v>
      </c>
      <c r="G25" s="67">
        <v>45942.359027777777</v>
      </c>
      <c r="H25" s="67">
        <v>45942.380555555559</v>
      </c>
      <c r="I25" s="179">
        <v>0.01</v>
      </c>
      <c r="J25" s="58">
        <v>1</v>
      </c>
      <c r="K25" s="58" t="str">
        <f>IFERROR(Tabel1[[#This Row],[risico PF (%)]]/Tabel1[[#This Row],[Stoploss optie 2 (%)]]*-1,"")</f>
        <v/>
      </c>
      <c r="L25" s="132" t="s">
        <v>197</v>
      </c>
      <c r="M25" s="132" t="s">
        <v>197</v>
      </c>
      <c r="N25" s="133"/>
      <c r="O25" s="133"/>
      <c r="P25" s="132"/>
      <c r="Q25" s="61">
        <v>-0.01</v>
      </c>
      <c r="R25" s="61"/>
      <c r="S25" s="61"/>
      <c r="T25" s="60"/>
      <c r="U25" s="60"/>
      <c r="V25" s="62"/>
      <c r="W25" s="62"/>
      <c r="X25" s="76" t="s">
        <v>201</v>
      </c>
      <c r="Y25" s="61" t="s">
        <v>201</v>
      </c>
      <c r="Z25" s="157" t="e">
        <f>Tabel1[[#This Row],[prijs voorbij entry (%)]]-Tabel1[[#This Row],[Fictieve Stoploss (%)]]</f>
        <v>#VALUE!</v>
      </c>
      <c r="AA25" s="94"/>
      <c r="AB25" s="94"/>
      <c r="AC25" s="61">
        <v>-0.97</v>
      </c>
      <c r="AD25" s="61"/>
      <c r="AE25" s="61"/>
      <c r="AF25" s="95"/>
      <c r="AG25" s="148">
        <f>Tabel1[[#This Row],[eindtijd]]-Tabel1[[#This Row],[starttijd]]</f>
        <v>2.1527777782466728E-2</v>
      </c>
      <c r="AH25" s="154">
        <v>0</v>
      </c>
      <c r="AI25" s="59"/>
      <c r="AJ25" s="156">
        <f>IFERROR($J25*(IF($M25="SL",IF($T25="",$Q25*Analysetool!B$3,$T25*Analysetool!B$3),$M25*Analysetool!B$3)+IF($N25="SL",IF($T25="",$Q25*Analysetool!B$4,$T25*Analysetool!B$4),$N25*Analysetool!B$4)+IF($O25="SL",IF($T25="",$Q25*Analysetool!B$5,$T25*Analysetool!B$5),$O25*Analysetool!B$5)+IF($P25="SL",IF($T25="",$Q25*Analysetool!B$6,$T25*Analysetool!B$6),$P25*Analysetool!B$6))-Tabel1[[#This Row],[fees (%)]],"")</f>
        <v>-0.01</v>
      </c>
      <c r="AM25" s="65"/>
      <c r="AN25" s="65"/>
    </row>
    <row r="26" spans="1:40" ht="14.25" customHeight="1" x14ac:dyDescent="0.3">
      <c r="A26" s="55">
        <v>45942</v>
      </c>
      <c r="B26" s="56" t="s">
        <v>222</v>
      </c>
      <c r="C26" s="56" t="s">
        <v>200</v>
      </c>
      <c r="D26" s="56" t="s">
        <v>193</v>
      </c>
      <c r="E26" s="56" t="s">
        <v>194</v>
      </c>
      <c r="F26" s="57" t="s">
        <v>190</v>
      </c>
      <c r="G26" s="67">
        <v>45942.363194444442</v>
      </c>
      <c r="H26" s="67">
        <v>45942.408333333333</v>
      </c>
      <c r="I26" s="179">
        <v>0.01</v>
      </c>
      <c r="J26" s="58">
        <v>1</v>
      </c>
      <c r="K26" s="58" t="str">
        <f>IFERROR(Tabel1[[#This Row],[risico PF (%)]]/Tabel1[[#This Row],[Stoploss optie 2 (%)]]*-1,"")</f>
        <v/>
      </c>
      <c r="L26" s="132" t="s">
        <v>197</v>
      </c>
      <c r="M26" s="132" t="s">
        <v>197</v>
      </c>
      <c r="N26" s="133"/>
      <c r="O26" s="133"/>
      <c r="P26" s="132"/>
      <c r="Q26" s="61">
        <v>-0.01</v>
      </c>
      <c r="R26" s="61"/>
      <c r="S26" s="61"/>
      <c r="T26" s="60"/>
      <c r="U26" s="60"/>
      <c r="V26" s="62"/>
      <c r="W26" s="62"/>
      <c r="X26" s="76">
        <v>8.0000000000000002E-3</v>
      </c>
      <c r="Y26" s="61">
        <v>-8.0000000000000002E-3</v>
      </c>
      <c r="Z26" s="157">
        <f>Tabel1[[#This Row],[prijs voorbij entry (%)]]-Tabel1[[#This Row],[Fictieve Stoploss (%)]]</f>
        <v>2E-3</v>
      </c>
      <c r="AA26" s="94"/>
      <c r="AB26" s="94"/>
      <c r="AC26" s="61">
        <v>-0.98699999999999999</v>
      </c>
      <c r="AD26" s="61"/>
      <c r="AE26" s="61"/>
      <c r="AF26" s="95"/>
      <c r="AG26" s="148">
        <f>Tabel1[[#This Row],[eindtijd]]-Tabel1[[#This Row],[starttijd]]</f>
        <v>4.5138888890505768E-2</v>
      </c>
      <c r="AH26" s="154">
        <v>0</v>
      </c>
      <c r="AI26" s="59"/>
      <c r="AJ26" s="156">
        <f>IFERROR($J26*(IF($M26="SL",IF($T26="",$Q26*Analysetool!B$3,$T26*Analysetool!B$3),$M26*Analysetool!B$3)+IF($N26="SL",IF($T26="",$Q26*Analysetool!B$4,$T26*Analysetool!B$4),$N26*Analysetool!B$4)+IF($O26="SL",IF($T26="",$Q26*Analysetool!B$5,$T26*Analysetool!B$5),$O26*Analysetool!B$5)+IF($P26="SL",IF($T26="",$Q26*Analysetool!B$6,$T26*Analysetool!B$6),$P26*Analysetool!B$6))-Tabel1[[#This Row],[fees (%)]],"")</f>
        <v>-0.01</v>
      </c>
      <c r="AM26" s="65"/>
      <c r="AN26" s="65"/>
    </row>
    <row r="27" spans="1:40" ht="14.25" customHeight="1" x14ac:dyDescent="0.3">
      <c r="A27" s="55">
        <v>45942</v>
      </c>
      <c r="B27" s="56" t="s">
        <v>223</v>
      </c>
      <c r="C27" s="56" t="s">
        <v>200</v>
      </c>
      <c r="D27" s="56" t="s">
        <v>193</v>
      </c>
      <c r="E27" s="56" t="s">
        <v>194</v>
      </c>
      <c r="F27" s="57" t="s">
        <v>190</v>
      </c>
      <c r="G27" s="67">
        <v>45942.574305555558</v>
      </c>
      <c r="H27" s="67">
        <v>45942.575694444444</v>
      </c>
      <c r="I27" s="179">
        <v>0.01</v>
      </c>
      <c r="J27" s="58">
        <v>1</v>
      </c>
      <c r="K27" s="58" t="str">
        <f>IFERROR(Tabel1[[#This Row],[risico PF (%)]]/Tabel1[[#This Row],[Stoploss optie 2 (%)]]*-1,"")</f>
        <v/>
      </c>
      <c r="L27" s="132" t="s">
        <v>197</v>
      </c>
      <c r="M27" s="132" t="s">
        <v>197</v>
      </c>
      <c r="N27" s="133"/>
      <c r="O27" s="133"/>
      <c r="P27" s="132"/>
      <c r="Q27" s="61">
        <v>-0.01</v>
      </c>
      <c r="R27" s="61"/>
      <c r="S27" s="61"/>
      <c r="T27" s="60"/>
      <c r="U27" s="60"/>
      <c r="V27" s="62"/>
      <c r="W27" s="62"/>
      <c r="X27" s="76" t="s">
        <v>201</v>
      </c>
      <c r="Y27" s="61" t="s">
        <v>201</v>
      </c>
      <c r="Z27" s="157" t="e">
        <f>Tabel1[[#This Row],[prijs voorbij entry (%)]]-Tabel1[[#This Row],[Fictieve Stoploss (%)]]</f>
        <v>#VALUE!</v>
      </c>
      <c r="AA27" s="94"/>
      <c r="AB27" s="94"/>
      <c r="AC27" s="61">
        <v>-1.9E-2</v>
      </c>
      <c r="AD27" s="61"/>
      <c r="AE27" s="61"/>
      <c r="AF27" s="95"/>
      <c r="AG27" s="148">
        <f>Tabel1[[#This Row],[eindtijd]]-Tabel1[[#This Row],[starttijd]]</f>
        <v>1.3888888861401938E-3</v>
      </c>
      <c r="AH27" s="154">
        <v>0</v>
      </c>
      <c r="AI27" s="59" t="s">
        <v>224</v>
      </c>
      <c r="AJ27" s="156">
        <f>IFERROR($J27*(IF($M27="SL",IF($T27="",$Q27*Analysetool!B$3,$T27*Analysetool!B$3),$M27*Analysetool!B$3)+IF($N27="SL",IF($T27="",$Q27*Analysetool!B$4,$T27*Analysetool!B$4),$N27*Analysetool!B$4)+IF($O27="SL",IF($T27="",$Q27*Analysetool!B$5,$T27*Analysetool!B$5),$O27*Analysetool!B$5)+IF($P27="SL",IF($T27="",$Q27*Analysetool!B$6,$T27*Analysetool!B$6),$P27*Analysetool!B$6))-Tabel1[[#This Row],[fees (%)]],"")</f>
        <v>-0.01</v>
      </c>
      <c r="AM27" s="65"/>
      <c r="AN27" s="65"/>
    </row>
    <row r="28" spans="1:40" ht="14.25" customHeight="1" x14ac:dyDescent="0.3">
      <c r="A28" s="55">
        <v>45942</v>
      </c>
      <c r="B28" s="56" t="s">
        <v>225</v>
      </c>
      <c r="C28" s="56" t="s">
        <v>200</v>
      </c>
      <c r="D28" s="56" t="s">
        <v>193</v>
      </c>
      <c r="E28" s="56" t="s">
        <v>194</v>
      </c>
      <c r="F28" s="57" t="s">
        <v>190</v>
      </c>
      <c r="G28" s="67">
        <v>45942.589583333334</v>
      </c>
      <c r="H28" s="67">
        <v>45942.604166666664</v>
      </c>
      <c r="I28" s="179">
        <v>0.01</v>
      </c>
      <c r="J28" s="58">
        <v>1</v>
      </c>
      <c r="K28" s="58" t="str">
        <f>IFERROR(Tabel1[[#This Row],[risico PF (%)]]/Tabel1[[#This Row],[Stoploss optie 2 (%)]]*-1,"")</f>
        <v/>
      </c>
      <c r="L28" s="132" t="s">
        <v>197</v>
      </c>
      <c r="M28" s="132" t="s">
        <v>197</v>
      </c>
      <c r="N28" s="133"/>
      <c r="O28" s="133"/>
      <c r="P28" s="132"/>
      <c r="Q28" s="61">
        <v>-0.01</v>
      </c>
      <c r="R28" s="61"/>
      <c r="S28" s="61"/>
      <c r="T28" s="60"/>
      <c r="U28" s="60"/>
      <c r="V28" s="62"/>
      <c r="W28" s="62"/>
      <c r="X28" s="76">
        <v>7.0000000000000001E-3</v>
      </c>
      <c r="Y28" s="61">
        <v>0</v>
      </c>
      <c r="Z28" s="157">
        <f>Tabel1[[#This Row],[prijs voorbij entry (%)]]-Tabel1[[#This Row],[Fictieve Stoploss (%)]]</f>
        <v>0.01</v>
      </c>
      <c r="AA28" s="94"/>
      <c r="AB28" s="94"/>
      <c r="AC28" s="61">
        <v>-0.99</v>
      </c>
      <c r="AD28" s="61"/>
      <c r="AE28" s="61"/>
      <c r="AF28" s="95"/>
      <c r="AG28" s="148">
        <f>Tabel1[[#This Row],[eindtijd]]-Tabel1[[#This Row],[starttijd]]</f>
        <v>1.4583333329937886E-2</v>
      </c>
      <c r="AH28" s="154">
        <v>0</v>
      </c>
      <c r="AI28" s="59"/>
      <c r="AJ28" s="156">
        <f>IFERROR($J28*(IF($M28="SL",IF($T28="",$Q28*Analysetool!B$3,$T28*Analysetool!B$3),$M28*Analysetool!B$3)+IF($N28="SL",IF($T28="",$Q28*Analysetool!B$4,$T28*Analysetool!B$4),$N28*Analysetool!B$4)+IF($O28="SL",IF($T28="",$Q28*Analysetool!B$5,$T28*Analysetool!B$5),$O28*Analysetool!B$5)+IF($P28="SL",IF($T28="",$Q28*Analysetool!B$6,$T28*Analysetool!B$6),$P28*Analysetool!B$6))-Tabel1[[#This Row],[fees (%)]],"")</f>
        <v>-0.01</v>
      </c>
      <c r="AM28" s="65"/>
      <c r="AN28" s="65"/>
    </row>
    <row r="29" spans="1:40" ht="14.25" customHeight="1" x14ac:dyDescent="0.3">
      <c r="A29" s="55">
        <v>45942</v>
      </c>
      <c r="B29" s="56" t="s">
        <v>226</v>
      </c>
      <c r="C29" s="56" t="s">
        <v>200</v>
      </c>
      <c r="D29" s="56" t="s">
        <v>193</v>
      </c>
      <c r="E29" s="56" t="s">
        <v>194</v>
      </c>
      <c r="F29" s="57" t="s">
        <v>218</v>
      </c>
      <c r="G29" s="67">
        <v>45942.616666666669</v>
      </c>
      <c r="H29" s="67">
        <v>45942.619444444441</v>
      </c>
      <c r="I29" s="179">
        <v>0.01</v>
      </c>
      <c r="J29" s="58">
        <v>1</v>
      </c>
      <c r="K29" s="58" t="str">
        <f>IFERROR(Tabel1[[#This Row],[risico PF (%)]]/Tabel1[[#This Row],[Stoploss optie 2 (%)]]*-1,"")</f>
        <v/>
      </c>
      <c r="L29" s="132" t="s">
        <v>197</v>
      </c>
      <c r="M29" s="132" t="s">
        <v>197</v>
      </c>
      <c r="N29" s="133"/>
      <c r="O29" s="133"/>
      <c r="P29" s="132"/>
      <c r="Q29" s="61">
        <v>-0.01</v>
      </c>
      <c r="R29" s="61"/>
      <c r="S29" s="61"/>
      <c r="T29" s="60"/>
      <c r="U29" s="60"/>
      <c r="V29" s="62"/>
      <c r="W29" s="62"/>
      <c r="X29" s="76">
        <v>0</v>
      </c>
      <c r="Y29" s="61">
        <v>0.01</v>
      </c>
      <c r="Z29" s="157">
        <f>Tabel1[[#This Row],[prijs voorbij entry (%)]]-Tabel1[[#This Row],[Fictieve Stoploss (%)]]</f>
        <v>0.02</v>
      </c>
      <c r="AA29" s="94"/>
      <c r="AB29" s="94"/>
      <c r="AC29" s="61">
        <v>-0.996</v>
      </c>
      <c r="AD29" s="61"/>
      <c r="AE29" s="61"/>
      <c r="AF29" s="95"/>
      <c r="AG29" s="148">
        <f>Tabel1[[#This Row],[eindtijd]]-Tabel1[[#This Row],[starttijd]]</f>
        <v>2.7777777722803876E-3</v>
      </c>
      <c r="AH29" s="154">
        <v>0</v>
      </c>
      <c r="AI29" s="59"/>
      <c r="AJ29" s="156">
        <f>IFERROR($J29*(IF($M29="SL",IF($T29="",$Q29*Analysetool!B$3,$T29*Analysetool!B$3),$M29*Analysetool!B$3)+IF($N29="SL",IF($T29="",$Q29*Analysetool!B$4,$T29*Analysetool!B$4),$N29*Analysetool!B$4)+IF($O29="SL",IF($T29="",$Q29*Analysetool!B$5,$T29*Analysetool!B$5),$O29*Analysetool!B$5)+IF($P29="SL",IF($T29="",$Q29*Analysetool!B$6,$T29*Analysetool!B$6),$P29*Analysetool!B$6))-Tabel1[[#This Row],[fees (%)]],"")</f>
        <v>-0.01</v>
      </c>
      <c r="AM29" s="65"/>
      <c r="AN29" s="65"/>
    </row>
    <row r="30" spans="1:40" ht="14.25" customHeight="1" x14ac:dyDescent="0.3">
      <c r="A30" s="55">
        <v>45942</v>
      </c>
      <c r="B30" s="56" t="s">
        <v>227</v>
      </c>
      <c r="C30" s="56" t="s">
        <v>200</v>
      </c>
      <c r="D30" s="56" t="s">
        <v>203</v>
      </c>
      <c r="E30" s="56" t="s">
        <v>194</v>
      </c>
      <c r="F30" s="57" t="s">
        <v>190</v>
      </c>
      <c r="G30" s="67">
        <v>45942.629166666666</v>
      </c>
      <c r="H30" s="67">
        <v>45942.637499999997</v>
      </c>
      <c r="I30" s="179">
        <v>0.01</v>
      </c>
      <c r="J30" s="58">
        <v>1</v>
      </c>
      <c r="K30" s="58" t="str">
        <f>IFERROR(Tabel1[[#This Row],[risico PF (%)]]/Tabel1[[#This Row],[Stoploss optie 2 (%)]]*-1,"")</f>
        <v/>
      </c>
      <c r="L30" s="132" t="s">
        <v>21</v>
      </c>
      <c r="M30" s="132">
        <v>5.0000000000000001E-3</v>
      </c>
      <c r="N30" s="133"/>
      <c r="O30" s="133"/>
      <c r="P30" s="132"/>
      <c r="Q30" s="61">
        <v>-0.01</v>
      </c>
      <c r="R30" s="61"/>
      <c r="S30" s="61"/>
      <c r="T30" s="60"/>
      <c r="U30" s="60"/>
      <c r="V30" s="62"/>
      <c r="W30" s="62"/>
      <c r="X30" s="76">
        <v>0.01</v>
      </c>
      <c r="Y30" s="61">
        <v>5.0000000000000001E-3</v>
      </c>
      <c r="Z30" s="157">
        <f>Tabel1[[#This Row],[prijs voorbij entry (%)]]-Tabel1[[#This Row],[Fictieve Stoploss (%)]]</f>
        <v>1.4999999999999999E-2</v>
      </c>
      <c r="AA30" s="94"/>
      <c r="AB30" s="94"/>
      <c r="AC30" s="61">
        <v>-0.9</v>
      </c>
      <c r="AD30" s="61"/>
      <c r="AE30" s="61"/>
      <c r="AF30" s="95"/>
      <c r="AG30" s="148">
        <f>Tabel1[[#This Row],[eindtijd]]-Tabel1[[#This Row],[starttijd]]</f>
        <v>8.333333331393078E-3</v>
      </c>
      <c r="AH30" s="154">
        <v>0</v>
      </c>
      <c r="AI30" s="59"/>
      <c r="AJ30" s="156">
        <f>IFERROR($J30*(IF($M30="SL",IF($T30="",$Q30*Analysetool!B$3,$T30*Analysetool!B$3),$M30*Analysetool!B$3)+IF($N30="SL",IF($T30="",$Q30*Analysetool!B$4,$T30*Analysetool!B$4),$N30*Analysetool!B$4)+IF($O30="SL",IF($T30="",$Q30*Analysetool!B$5,$T30*Analysetool!B$5),$O30*Analysetool!B$5)+IF($P30="SL",IF($T30="",$Q30*Analysetool!B$6,$T30*Analysetool!B$6),$P30*Analysetool!B$6))-Tabel1[[#This Row],[fees (%)]],"")</f>
        <v>5.0000000000000001E-3</v>
      </c>
      <c r="AM30" s="65"/>
      <c r="AN30" s="65"/>
    </row>
    <row r="31" spans="1:40" ht="14.25" customHeight="1" x14ac:dyDescent="0.3">
      <c r="A31" s="55">
        <v>45942</v>
      </c>
      <c r="B31" s="56" t="s">
        <v>225</v>
      </c>
      <c r="C31" s="56" t="s">
        <v>200</v>
      </c>
      <c r="D31" s="56" t="s">
        <v>203</v>
      </c>
      <c r="E31" s="56" t="s">
        <v>194</v>
      </c>
      <c r="F31" s="57" t="s">
        <v>190</v>
      </c>
      <c r="G31" s="67">
        <v>45942.63958333333</v>
      </c>
      <c r="H31" s="67">
        <v>45942.640277777777</v>
      </c>
      <c r="I31" s="179">
        <v>0.01</v>
      </c>
      <c r="J31" s="58">
        <v>1</v>
      </c>
      <c r="K31" s="58" t="str">
        <f>IFERROR(Tabel1[[#This Row],[risico PF (%)]]/Tabel1[[#This Row],[Stoploss optie 2 (%)]]*-1,"")</f>
        <v/>
      </c>
      <c r="L31" s="132" t="s">
        <v>21</v>
      </c>
      <c r="M31" s="132">
        <v>5.0000000000000001E-3</v>
      </c>
      <c r="N31" s="133"/>
      <c r="O31" s="133"/>
      <c r="P31" s="132"/>
      <c r="Q31" s="61">
        <v>-0.01</v>
      </c>
      <c r="R31" s="61"/>
      <c r="S31" s="61"/>
      <c r="T31" s="60"/>
      <c r="U31" s="60"/>
      <c r="V31" s="62"/>
      <c r="W31" s="62"/>
      <c r="X31" s="76"/>
      <c r="Y31" s="61"/>
      <c r="Z31" s="157">
        <f>Tabel1[[#This Row],[prijs voorbij entry (%)]]-Tabel1[[#This Row],[Fictieve Stoploss (%)]]</f>
        <v>0.01</v>
      </c>
      <c r="AA31" s="94"/>
      <c r="AB31" s="94"/>
      <c r="AC31" s="61">
        <v>-0.98799999999999999</v>
      </c>
      <c r="AD31" s="61"/>
      <c r="AE31" s="61"/>
      <c r="AF31" s="95"/>
      <c r="AG31" s="148">
        <f>Tabel1[[#This Row],[eindtijd]]-Tabel1[[#This Row],[starttijd]]</f>
        <v>6.944444467080757E-4</v>
      </c>
      <c r="AH31" s="154">
        <v>0</v>
      </c>
      <c r="AI31" s="59"/>
      <c r="AJ31" s="156">
        <f>IFERROR($J31*(IF($M31="SL",IF($T31="",$Q31*Analysetool!B$3,$T31*Analysetool!B$3),$M31*Analysetool!B$3)+IF($N31="SL",IF($T31="",$Q31*Analysetool!B$4,$T31*Analysetool!B$4),$N31*Analysetool!B$4)+IF($O31="SL",IF($T31="",$Q31*Analysetool!B$5,$T31*Analysetool!B$5),$O31*Analysetool!B$5)+IF($P31="SL",IF($T31="",$Q31*Analysetool!B$6,$T31*Analysetool!B$6),$P31*Analysetool!B$6))-Tabel1[[#This Row],[fees (%)]],"")</f>
        <v>5.0000000000000001E-3</v>
      </c>
      <c r="AM31" s="65"/>
      <c r="AN31" s="65"/>
    </row>
    <row r="32" spans="1:40" ht="14.25" customHeight="1" x14ac:dyDescent="0.3">
      <c r="A32" s="55">
        <v>45943</v>
      </c>
      <c r="B32" s="56" t="s">
        <v>207</v>
      </c>
      <c r="C32" s="56" t="s">
        <v>200</v>
      </c>
      <c r="D32" s="56" t="s">
        <v>193</v>
      </c>
      <c r="E32" s="56" t="s">
        <v>228</v>
      </c>
      <c r="F32" s="57" t="s">
        <v>190</v>
      </c>
      <c r="G32" s="67">
        <v>45943.237500000003</v>
      </c>
      <c r="H32" s="67">
        <v>45943.271527777775</v>
      </c>
      <c r="I32" s="179">
        <v>0.01</v>
      </c>
      <c r="J32" s="58">
        <v>1</v>
      </c>
      <c r="K32" s="58" t="str">
        <f>IFERROR(Tabel1[[#This Row],[risico PF (%)]]/Tabel1[[#This Row],[Stoploss optie 2 (%)]]*-1,"")</f>
        <v/>
      </c>
      <c r="L32" s="132" t="s">
        <v>197</v>
      </c>
      <c r="M32" s="132" t="s">
        <v>197</v>
      </c>
      <c r="N32" s="133"/>
      <c r="O32" s="133"/>
      <c r="P32" s="132"/>
      <c r="Q32" s="61">
        <v>-0.01</v>
      </c>
      <c r="R32" s="61"/>
      <c r="S32" s="61"/>
      <c r="T32" s="60"/>
      <c r="U32" s="60"/>
      <c r="V32" s="62"/>
      <c r="W32" s="62"/>
      <c r="X32" s="76">
        <v>0.2</v>
      </c>
      <c r="Y32" s="61">
        <v>-0.02</v>
      </c>
      <c r="Z32" s="157">
        <f>Tabel1[[#This Row],[prijs voorbij entry (%)]]-Tabel1[[#This Row],[Fictieve Stoploss (%)]]</f>
        <v>-0.01</v>
      </c>
      <c r="AA32" s="94"/>
      <c r="AB32" s="94"/>
      <c r="AC32" s="61">
        <v>0.71899999999999997</v>
      </c>
      <c r="AD32" s="61"/>
      <c r="AE32" s="61"/>
      <c r="AF32" s="95"/>
      <c r="AG32" s="148">
        <f>Tabel1[[#This Row],[eindtijd]]-Tabel1[[#This Row],[starttijd]]</f>
        <v>3.4027777772280388E-2</v>
      </c>
      <c r="AH32" s="154">
        <v>0</v>
      </c>
      <c r="AI32" s="59"/>
      <c r="AJ32" s="156">
        <f>IFERROR($J32*(IF($M32="SL",IF($T32="",$Q32*Analysetool!B$3,$T32*Analysetool!B$3),$M32*Analysetool!B$3)+IF($N32="SL",IF($T32="",$Q32*Analysetool!B$4,$T32*Analysetool!B$4),$N32*Analysetool!B$4)+IF($O32="SL",IF($T32="",$Q32*Analysetool!B$5,$T32*Analysetool!B$5),$O32*Analysetool!B$5)+IF($P32="SL",IF($T32="",$Q32*Analysetool!B$6,$T32*Analysetool!B$6),$P32*Analysetool!B$6))-Tabel1[[#This Row],[fees (%)]],"")</f>
        <v>-0.01</v>
      </c>
      <c r="AM32" s="65"/>
      <c r="AN32" s="65"/>
    </row>
    <row r="33" spans="1:40" ht="14.25" customHeight="1" x14ac:dyDescent="0.3">
      <c r="A33" s="55">
        <v>45943</v>
      </c>
      <c r="B33" s="56" t="s">
        <v>229</v>
      </c>
      <c r="C33" s="56" t="s">
        <v>200</v>
      </c>
      <c r="D33" s="56" t="s">
        <v>193</v>
      </c>
      <c r="E33" s="56" t="s">
        <v>194</v>
      </c>
      <c r="F33" s="57" t="s">
        <v>190</v>
      </c>
      <c r="G33" s="67">
        <v>45943.247916666667</v>
      </c>
      <c r="H33" s="67">
        <v>45943.251388888886</v>
      </c>
      <c r="I33" s="179">
        <v>0.01</v>
      </c>
      <c r="J33" s="58">
        <v>1</v>
      </c>
      <c r="K33" s="58" t="str">
        <f>IFERROR(Tabel1[[#This Row],[risico PF (%)]]/Tabel1[[#This Row],[Stoploss optie 2 (%)]]*-1,"")</f>
        <v/>
      </c>
      <c r="L33" s="132" t="s">
        <v>21</v>
      </c>
      <c r="M33" s="132">
        <v>0.01</v>
      </c>
      <c r="N33" s="133"/>
      <c r="O33" s="133"/>
      <c r="P33" s="132"/>
      <c r="Q33" s="61">
        <v>-0.01</v>
      </c>
      <c r="R33" s="61"/>
      <c r="S33" s="61"/>
      <c r="T33" s="60"/>
      <c r="U33" s="60"/>
      <c r="V33" s="62"/>
      <c r="W33" s="62"/>
      <c r="X33" s="76">
        <v>1.4999999999999999E-2</v>
      </c>
      <c r="Y33" s="61">
        <v>5.0000000000000001E-3</v>
      </c>
      <c r="Z33" s="157">
        <f>Tabel1[[#This Row],[prijs voorbij entry (%)]]-Tabel1[[#This Row],[Fictieve Stoploss (%)]]</f>
        <v>1.4999999999999999E-2</v>
      </c>
      <c r="AA33" s="94"/>
      <c r="AB33" s="94"/>
      <c r="AC33" s="61">
        <v>-0.70699999999999996</v>
      </c>
      <c r="AD33" s="61"/>
      <c r="AE33" s="61"/>
      <c r="AF33" s="95"/>
      <c r="AG33" s="148">
        <f>Tabel1[[#This Row],[eindtijd]]-Tabel1[[#This Row],[starttijd]]</f>
        <v>3.4722222189884633E-3</v>
      </c>
      <c r="AH33" s="154">
        <v>0</v>
      </c>
      <c r="AI33" s="59"/>
      <c r="AJ33" s="156">
        <f>IFERROR($J33*(IF($M33="SL",IF($T33="",$Q33*Analysetool!B$3,$T33*Analysetool!B$3),$M33*Analysetool!B$3)+IF($N33="SL",IF($T33="",$Q33*Analysetool!B$4,$T33*Analysetool!B$4),$N33*Analysetool!B$4)+IF($O33="SL",IF($T33="",$Q33*Analysetool!B$5,$T33*Analysetool!B$5),$O33*Analysetool!B$5)+IF($P33="SL",IF($T33="",$Q33*Analysetool!B$6,$T33*Analysetool!B$6),$P33*Analysetool!B$6))-Tabel1[[#This Row],[fees (%)]],"")</f>
        <v>0.01</v>
      </c>
      <c r="AM33" s="65"/>
      <c r="AN33" s="65"/>
    </row>
    <row r="34" spans="1:40" ht="14.25" customHeight="1" x14ac:dyDescent="0.3">
      <c r="A34" s="55">
        <v>45943</v>
      </c>
      <c r="B34" s="56" t="s">
        <v>230</v>
      </c>
      <c r="C34" s="56" t="s">
        <v>200</v>
      </c>
      <c r="D34" s="56" t="s">
        <v>193</v>
      </c>
      <c r="E34" s="56" t="s">
        <v>194</v>
      </c>
      <c r="F34" s="57" t="s">
        <v>218</v>
      </c>
      <c r="G34" s="67">
        <v>45943.261805555558</v>
      </c>
      <c r="H34" s="67">
        <v>45943.262499999997</v>
      </c>
      <c r="I34" s="179">
        <v>0.01</v>
      </c>
      <c r="J34" s="58">
        <v>1</v>
      </c>
      <c r="K34" s="58" t="str">
        <f>IFERROR(Tabel1[[#This Row],[risico PF (%)]]/Tabel1[[#This Row],[Stoploss optie 2 (%)]]*-1,"")</f>
        <v/>
      </c>
      <c r="L34" s="132" t="s">
        <v>197</v>
      </c>
      <c r="M34" s="132" t="s">
        <v>197</v>
      </c>
      <c r="N34" s="133"/>
      <c r="O34" s="133"/>
      <c r="P34" s="132"/>
      <c r="Q34" s="61">
        <v>-0.01</v>
      </c>
      <c r="R34" s="61"/>
      <c r="S34" s="61"/>
      <c r="T34" s="60"/>
      <c r="U34" s="60"/>
      <c r="V34" s="62"/>
      <c r="W34" s="62"/>
      <c r="X34" s="76"/>
      <c r="Y34" s="61"/>
      <c r="Z34" s="157">
        <f>Tabel1[[#This Row],[prijs voorbij entry (%)]]-Tabel1[[#This Row],[Fictieve Stoploss (%)]]</f>
        <v>0.01</v>
      </c>
      <c r="AA34" s="94"/>
      <c r="AB34" s="94"/>
      <c r="AC34" s="61">
        <v>-0.63</v>
      </c>
      <c r="AD34" s="61"/>
      <c r="AE34" s="61"/>
      <c r="AF34" s="95"/>
      <c r="AG34" s="148">
        <f>Tabel1[[#This Row],[eindtijd]]-Tabel1[[#This Row],[starttijd]]</f>
        <v>6.9444443943211809E-4</v>
      </c>
      <c r="AH34" s="154">
        <v>0</v>
      </c>
      <c r="AI34" s="59"/>
      <c r="AJ34" s="156">
        <f>IFERROR($J34*(IF($M34="SL",IF($T34="",$Q34*Analysetool!B$3,$T34*Analysetool!B$3),$M34*Analysetool!B$3)+IF($N34="SL",IF($T34="",$Q34*Analysetool!B$4,$T34*Analysetool!B$4),$N34*Analysetool!B$4)+IF($O34="SL",IF($T34="",$Q34*Analysetool!B$5,$T34*Analysetool!B$5),$O34*Analysetool!B$5)+IF($P34="SL",IF($T34="",$Q34*Analysetool!B$6,$T34*Analysetool!B$6),$P34*Analysetool!B$6))-Tabel1[[#This Row],[fees (%)]],"")</f>
        <v>-0.01</v>
      </c>
      <c r="AM34" s="65"/>
      <c r="AN34" s="65"/>
    </row>
    <row r="35" spans="1:40" ht="14.25" customHeight="1" x14ac:dyDescent="0.3">
      <c r="A35" s="55">
        <v>45943</v>
      </c>
      <c r="B35" s="56" t="s">
        <v>231</v>
      </c>
      <c r="C35" s="56" t="s">
        <v>200</v>
      </c>
      <c r="D35" s="56" t="s">
        <v>193</v>
      </c>
      <c r="E35" s="56" t="s">
        <v>194</v>
      </c>
      <c r="F35" s="57" t="s">
        <v>190</v>
      </c>
      <c r="G35" s="67">
        <v>45943.277083333334</v>
      </c>
      <c r="H35" s="67">
        <v>45943.279861111114</v>
      </c>
      <c r="I35" s="179">
        <v>0.01</v>
      </c>
      <c r="J35" s="58">
        <v>1</v>
      </c>
      <c r="K35" s="58" t="str">
        <f>IFERROR(Tabel1[[#This Row],[risico PF (%)]]/Tabel1[[#This Row],[Stoploss optie 2 (%)]]*-1,"")</f>
        <v/>
      </c>
      <c r="L35" s="132" t="s">
        <v>21</v>
      </c>
      <c r="M35" s="132">
        <v>5.0000000000000001E-3</v>
      </c>
      <c r="N35" s="133"/>
      <c r="O35" s="133"/>
      <c r="P35" s="132"/>
      <c r="Q35" s="61">
        <v>-5.0000000000000001E-3</v>
      </c>
      <c r="R35" s="61"/>
      <c r="S35" s="61"/>
      <c r="T35" s="60"/>
      <c r="U35" s="60"/>
      <c r="V35" s="62"/>
      <c r="W35" s="62"/>
      <c r="X35" s="76">
        <v>5.0000000000000001E-3</v>
      </c>
      <c r="Y35" s="61">
        <v>2E-3</v>
      </c>
      <c r="Z35" s="157">
        <f>Tabel1[[#This Row],[prijs voorbij entry (%)]]-Tabel1[[#This Row],[Fictieve Stoploss (%)]]</f>
        <v>7.0000000000000001E-3</v>
      </c>
      <c r="AA35" s="94"/>
      <c r="AB35" s="94"/>
      <c r="AC35" s="61">
        <v>-0.9</v>
      </c>
      <c r="AD35" s="61"/>
      <c r="AE35" s="61"/>
      <c r="AF35" s="95"/>
      <c r="AG35" s="148">
        <f>Tabel1[[#This Row],[eindtijd]]-Tabel1[[#This Row],[starttijd]]</f>
        <v>2.7777777795563452E-3</v>
      </c>
      <c r="AH35" s="154">
        <v>0</v>
      </c>
      <c r="AI35" s="59"/>
      <c r="AJ35" s="156">
        <f>IFERROR($J35*(IF($M35="SL",IF($T35="",$Q35*Analysetool!B$3,$T35*Analysetool!B$3),$M35*Analysetool!B$3)+IF($N35="SL",IF($T35="",$Q35*Analysetool!B$4,$T35*Analysetool!B$4),$N35*Analysetool!B$4)+IF($O35="SL",IF($T35="",$Q35*Analysetool!B$5,$T35*Analysetool!B$5),$O35*Analysetool!B$5)+IF($P35="SL",IF($T35="",$Q35*Analysetool!B$6,$T35*Analysetool!B$6),$P35*Analysetool!B$6))-Tabel1[[#This Row],[fees (%)]],"")</f>
        <v>5.0000000000000001E-3</v>
      </c>
      <c r="AM35" s="65"/>
      <c r="AN35" s="65"/>
    </row>
    <row r="36" spans="1:40" ht="14.25" customHeight="1" x14ac:dyDescent="0.3">
      <c r="A36" s="55">
        <v>45944</v>
      </c>
      <c r="B36" s="56" t="s">
        <v>232</v>
      </c>
      <c r="C36" s="56" t="s">
        <v>200</v>
      </c>
      <c r="D36" s="56" t="s">
        <v>203</v>
      </c>
      <c r="E36" s="56" t="s">
        <v>194</v>
      </c>
      <c r="F36" s="57" t="s">
        <v>190</v>
      </c>
      <c r="G36" s="67">
        <v>45944.284722222219</v>
      </c>
      <c r="H36" s="67">
        <v>45944.287499999999</v>
      </c>
      <c r="I36" s="179">
        <v>0.01</v>
      </c>
      <c r="J36" s="58">
        <v>1</v>
      </c>
      <c r="K36" s="58" t="str">
        <f>IFERROR(Tabel1[[#This Row],[risico PF (%)]]/Tabel1[[#This Row],[Stoploss optie 2 (%)]]*-1,"")</f>
        <v/>
      </c>
      <c r="L36" s="132" t="s">
        <v>21</v>
      </c>
      <c r="M36" s="132">
        <v>0.01</v>
      </c>
      <c r="N36" s="133"/>
      <c r="O36" s="133"/>
      <c r="P36" s="132"/>
      <c r="Q36" s="61">
        <v>-0.01</v>
      </c>
      <c r="R36" s="61"/>
      <c r="S36" s="61"/>
      <c r="T36" s="60"/>
      <c r="U36" s="60"/>
      <c r="V36" s="62"/>
      <c r="W36" s="62"/>
      <c r="X36" s="76">
        <v>3.5000000000000003E-2</v>
      </c>
      <c r="Y36" s="61">
        <v>2E-3</v>
      </c>
      <c r="Z36" s="157">
        <f>Tabel1[[#This Row],[prijs voorbij entry (%)]]-Tabel1[[#This Row],[Fictieve Stoploss (%)]]</f>
        <v>1.2E-2</v>
      </c>
      <c r="AA36" s="94"/>
      <c r="AB36" s="94"/>
      <c r="AC36" s="61">
        <v>-0.11600000000000001</v>
      </c>
      <c r="AD36" s="61"/>
      <c r="AE36" s="61"/>
      <c r="AF36" s="95"/>
      <c r="AG36" s="148">
        <f>Tabel1[[#This Row],[eindtijd]]-Tabel1[[#This Row],[starttijd]]</f>
        <v>2.7777777795563452E-3</v>
      </c>
      <c r="AH36" s="154">
        <v>0</v>
      </c>
      <c r="AI36" s="59" t="s">
        <v>233</v>
      </c>
      <c r="AJ36" s="156">
        <f>IFERROR($J36*(IF($M36="SL",IF($T36="",$Q36*Analysetool!B$3,$T36*Analysetool!B$3),$M36*Analysetool!B$3)+IF($N36="SL",IF($T36="",$Q36*Analysetool!B$4,$T36*Analysetool!B$4),$N36*Analysetool!B$4)+IF($O36="SL",IF($T36="",$Q36*Analysetool!B$5,$T36*Analysetool!B$5),$O36*Analysetool!B$5)+IF($P36="SL",IF($T36="",$Q36*Analysetool!B$6,$T36*Analysetool!B$6),$P36*Analysetool!B$6))-Tabel1[[#This Row],[fees (%)]],"")</f>
        <v>0.01</v>
      </c>
      <c r="AM36" s="65"/>
      <c r="AN36" s="65"/>
    </row>
    <row r="37" spans="1:40" ht="14.25" customHeight="1" x14ac:dyDescent="0.3">
      <c r="A37" s="55">
        <v>45944</v>
      </c>
      <c r="B37" s="56" t="s">
        <v>234</v>
      </c>
      <c r="C37" s="56" t="s">
        <v>200</v>
      </c>
      <c r="D37" s="56" t="s">
        <v>203</v>
      </c>
      <c r="E37" s="56" t="s">
        <v>194</v>
      </c>
      <c r="F37" s="57" t="s">
        <v>190</v>
      </c>
      <c r="G37" s="67">
        <v>45944.793055555558</v>
      </c>
      <c r="H37" s="67">
        <v>45944.795138888891</v>
      </c>
      <c r="I37" s="179">
        <v>0.01</v>
      </c>
      <c r="J37" s="58">
        <v>1</v>
      </c>
      <c r="K37" s="58" t="str">
        <f>IFERROR(Tabel1[[#This Row],[risico PF (%)]]/Tabel1[[#This Row],[Stoploss optie 2 (%)]]*-1,"")</f>
        <v/>
      </c>
      <c r="L37" s="132" t="s">
        <v>197</v>
      </c>
      <c r="M37" s="132" t="s">
        <v>197</v>
      </c>
      <c r="N37" s="133"/>
      <c r="O37" s="133"/>
      <c r="P37" s="132"/>
      <c r="Q37" s="61">
        <v>-0.01</v>
      </c>
      <c r="R37" s="61"/>
      <c r="S37" s="61"/>
      <c r="T37" s="60"/>
      <c r="U37" s="60"/>
      <c r="V37" s="62"/>
      <c r="W37" s="62"/>
      <c r="X37" s="76"/>
      <c r="Y37" s="61"/>
      <c r="Z37" s="157">
        <f>Tabel1[[#This Row],[prijs voorbij entry (%)]]-Tabel1[[#This Row],[Fictieve Stoploss (%)]]</f>
        <v>0.01</v>
      </c>
      <c r="AA37" s="94"/>
      <c r="AB37" s="94"/>
      <c r="AC37" s="61">
        <v>-0.91200000000000003</v>
      </c>
      <c r="AD37" s="61"/>
      <c r="AE37" s="61"/>
      <c r="AF37" s="95"/>
      <c r="AG37" s="148">
        <f>Tabel1[[#This Row],[eindtijd]]-Tabel1[[#This Row],[starttijd]]</f>
        <v>2.0833333328482695E-3</v>
      </c>
      <c r="AH37" s="154">
        <v>0</v>
      </c>
      <c r="AI37" s="59"/>
      <c r="AJ37" s="156">
        <f>IFERROR($J37*(IF($M37="SL",IF($T37="",$Q37*Analysetool!B$3,$T37*Analysetool!B$3),$M37*Analysetool!B$3)+IF($N37="SL",IF($T37="",$Q37*Analysetool!B$4,$T37*Analysetool!B$4),$N37*Analysetool!B$4)+IF($O37="SL",IF($T37="",$Q37*Analysetool!B$5,$T37*Analysetool!B$5),$O37*Analysetool!B$5)+IF($P37="SL",IF($T37="",$Q37*Analysetool!B$6,$T37*Analysetool!B$6),$P37*Analysetool!B$6))-Tabel1[[#This Row],[fees (%)]],"")</f>
        <v>-0.01</v>
      </c>
      <c r="AM37" s="65"/>
      <c r="AN37" s="65"/>
    </row>
    <row r="38" spans="1:40" ht="14.25" customHeight="1" x14ac:dyDescent="0.3">
      <c r="A38" s="55">
        <v>45944</v>
      </c>
      <c r="B38" s="56" t="s">
        <v>235</v>
      </c>
      <c r="C38" s="56" t="s">
        <v>200</v>
      </c>
      <c r="D38" s="56" t="s">
        <v>203</v>
      </c>
      <c r="E38" s="56" t="s">
        <v>228</v>
      </c>
      <c r="F38" s="57" t="s">
        <v>190</v>
      </c>
      <c r="G38" s="67">
        <v>45944.806944444441</v>
      </c>
      <c r="H38" s="67">
        <v>45944.8125</v>
      </c>
      <c r="I38" s="179">
        <v>0.01</v>
      </c>
      <c r="J38" s="58">
        <v>1</v>
      </c>
      <c r="K38" s="58" t="str">
        <f>IFERROR(Tabel1[[#This Row],[risico PF (%)]]/Tabel1[[#This Row],[Stoploss optie 2 (%)]]*-1,"")</f>
        <v/>
      </c>
      <c r="L38" s="132" t="s">
        <v>197</v>
      </c>
      <c r="M38" s="132" t="s">
        <v>197</v>
      </c>
      <c r="N38" s="133"/>
      <c r="O38" s="133"/>
      <c r="P38" s="132"/>
      <c r="Q38" s="61">
        <v>-0.01</v>
      </c>
      <c r="R38" s="61"/>
      <c r="S38" s="61"/>
      <c r="T38" s="60"/>
      <c r="U38" s="60"/>
      <c r="V38" s="62"/>
      <c r="W38" s="62"/>
      <c r="X38" s="76">
        <v>7.0000000000000001E-3</v>
      </c>
      <c r="Y38" s="61">
        <v>-0.01</v>
      </c>
      <c r="Z38" s="157">
        <f>Tabel1[[#This Row],[prijs voorbij entry (%)]]-Tabel1[[#This Row],[Fictieve Stoploss (%)]]</f>
        <v>0</v>
      </c>
      <c r="AA38" s="94"/>
      <c r="AB38" s="94"/>
      <c r="AC38" s="61">
        <v>0.16</v>
      </c>
      <c r="AD38" s="61"/>
      <c r="AE38" s="61"/>
      <c r="AF38" s="95"/>
      <c r="AG38" s="148">
        <f>Tabel1[[#This Row],[eindtijd]]-Tabel1[[#This Row],[starttijd]]</f>
        <v>5.5555555591126904E-3</v>
      </c>
      <c r="AH38" s="154">
        <v>0</v>
      </c>
      <c r="AI38" s="59"/>
      <c r="AJ38" s="156">
        <f>IFERROR($J38*(IF($M38="SL",IF($T38="",$Q38*Analysetool!B$3,$T38*Analysetool!B$3),$M38*Analysetool!B$3)+IF($N38="SL",IF($T38="",$Q38*Analysetool!B$4,$T38*Analysetool!B$4),$N38*Analysetool!B$4)+IF($O38="SL",IF($T38="",$Q38*Analysetool!B$5,$T38*Analysetool!B$5),$O38*Analysetool!B$5)+IF($P38="SL",IF($T38="",$Q38*Analysetool!B$6,$T38*Analysetool!B$6),$P38*Analysetool!B$6))-Tabel1[[#This Row],[fees (%)]],"")</f>
        <v>-0.01</v>
      </c>
      <c r="AM38" s="65"/>
      <c r="AN38" s="65"/>
    </row>
    <row r="39" spans="1:40" ht="14.25" customHeight="1" x14ac:dyDescent="0.3">
      <c r="A39" s="55">
        <v>45944</v>
      </c>
      <c r="B39" s="56" t="s">
        <v>222</v>
      </c>
      <c r="C39" s="56" t="s">
        <v>200</v>
      </c>
      <c r="D39" s="56" t="s">
        <v>193</v>
      </c>
      <c r="E39" s="56" t="s">
        <v>194</v>
      </c>
      <c r="F39" s="57" t="s">
        <v>190</v>
      </c>
      <c r="G39" s="67">
        <v>45944.815972222219</v>
      </c>
      <c r="H39" s="67">
        <v>45944</v>
      </c>
      <c r="I39" s="179">
        <v>0.01</v>
      </c>
      <c r="J39" s="58">
        <v>1</v>
      </c>
      <c r="K39" s="58" t="str">
        <f>IFERROR(Tabel1[[#This Row],[risico PF (%)]]/Tabel1[[#This Row],[Stoploss optie 2 (%)]]*-1,"")</f>
        <v/>
      </c>
      <c r="L39" s="132" t="s">
        <v>197</v>
      </c>
      <c r="M39" s="132" t="s">
        <v>197</v>
      </c>
      <c r="N39" s="133"/>
      <c r="O39" s="133"/>
      <c r="P39" s="132"/>
      <c r="Q39" s="61">
        <v>-0.02</v>
      </c>
      <c r="R39" s="61"/>
      <c r="S39" s="61"/>
      <c r="T39" s="60"/>
      <c r="U39" s="60"/>
      <c r="V39" s="62"/>
      <c r="W39" s="62"/>
      <c r="X39" s="76"/>
      <c r="Y39" s="61"/>
      <c r="Z39" s="157">
        <f>Tabel1[[#This Row],[prijs voorbij entry (%)]]-Tabel1[[#This Row],[Fictieve Stoploss (%)]]</f>
        <v>0.02</v>
      </c>
      <c r="AA39" s="94"/>
      <c r="AB39" s="94"/>
      <c r="AC39" s="61">
        <v>-0.90300000000000002</v>
      </c>
      <c r="AD39" s="61"/>
      <c r="AE39" s="61"/>
      <c r="AF39" s="95"/>
      <c r="AG39" s="148">
        <f>Tabel1[[#This Row],[eindtijd]]-Tabel1[[#This Row],[starttijd]]</f>
        <v>-0.81597222221898846</v>
      </c>
      <c r="AH39" s="154">
        <v>0</v>
      </c>
      <c r="AI39" s="59"/>
      <c r="AJ39" s="156">
        <f>IFERROR($J39*(IF($M39="SL",IF($T39="",$Q39*Analysetool!B$3,$T39*Analysetool!B$3),$M39*Analysetool!B$3)+IF($N39="SL",IF($T39="",$Q39*Analysetool!B$4,$T39*Analysetool!B$4),$N39*Analysetool!B$4)+IF($O39="SL",IF($T39="",$Q39*Analysetool!B$5,$T39*Analysetool!B$5),$O39*Analysetool!B$5)+IF($P39="SL",IF($T39="",$Q39*Analysetool!B$6,$T39*Analysetool!B$6),$P39*Analysetool!B$6))-Tabel1[[#This Row],[fees (%)]],"")</f>
        <v>-0.02</v>
      </c>
      <c r="AM39" s="65"/>
      <c r="AN39" s="65"/>
    </row>
    <row r="40" spans="1:40" ht="14.25" customHeight="1" x14ac:dyDescent="0.3">
      <c r="A40" s="55">
        <v>45945</v>
      </c>
      <c r="B40" s="56" t="s">
        <v>230</v>
      </c>
      <c r="C40" s="56" t="s">
        <v>200</v>
      </c>
      <c r="D40" s="56" t="s">
        <v>193</v>
      </c>
      <c r="E40" s="56" t="s">
        <v>194</v>
      </c>
      <c r="F40" s="57" t="s">
        <v>190</v>
      </c>
      <c r="G40" s="67">
        <v>45945.261805555558</v>
      </c>
      <c r="H40" s="67">
        <v>45945.372916666667</v>
      </c>
      <c r="I40" s="179">
        <v>0.01</v>
      </c>
      <c r="J40" s="58">
        <f>IFERROR(Tabel1[[#This Row],[risico PF (%)]]/Tabel1[[#This Row],[Fictieve Stoploss (%)]]*-1,"")</f>
        <v>1</v>
      </c>
      <c r="K40" s="58" t="str">
        <f>IFERROR(Tabel1[[#This Row],[risico PF (%)]]/Tabel1[[#This Row],[Stoploss optie 2 (%)]]*-1,"")</f>
        <v/>
      </c>
      <c r="L40" s="132" t="s">
        <v>21</v>
      </c>
      <c r="M40" s="132">
        <v>1E-3</v>
      </c>
      <c r="N40" s="133"/>
      <c r="O40" s="133"/>
      <c r="P40" s="132"/>
      <c r="Q40" s="61">
        <v>-0.01</v>
      </c>
      <c r="R40" s="61"/>
      <c r="S40" s="61"/>
      <c r="T40" s="60"/>
      <c r="U40" s="60"/>
      <c r="V40" s="62"/>
      <c r="W40" s="62"/>
      <c r="X40" s="76">
        <v>0.04</v>
      </c>
      <c r="Y40" s="61">
        <v>0.08</v>
      </c>
      <c r="Z40" s="157">
        <f>Tabel1[[#This Row],[prijs voorbij entry (%)]]-Tabel1[[#This Row],[Fictieve Stoploss (%)]]</f>
        <v>0.09</v>
      </c>
      <c r="AA40" s="94"/>
      <c r="AB40" s="94"/>
      <c r="AC40" s="61">
        <v>-0.69</v>
      </c>
      <c r="AD40" s="61"/>
      <c r="AE40" s="61"/>
      <c r="AF40" s="95"/>
      <c r="AG40" s="148">
        <f>Tabel1[[#This Row],[eindtijd]]-Tabel1[[#This Row],[starttijd]]</f>
        <v>0.11111111110949423</v>
      </c>
      <c r="AH40" s="154">
        <v>0</v>
      </c>
      <c r="AI40" s="59"/>
      <c r="AJ40" s="156">
        <f>IFERROR($J40*(IF($M40="SL",IF($T40="",$Q40*Analysetool!B$3,$T40*Analysetool!B$3),$M40*Analysetool!B$3)+IF($N40="SL",IF($T40="",$Q40*Analysetool!B$4,$T40*Analysetool!B$4),$N40*Analysetool!B$4)+IF($O40="SL",IF($T40="",$Q40*Analysetool!B$5,$T40*Analysetool!B$5),$O40*Analysetool!B$5)+IF($P40="SL",IF($T40="",$Q40*Analysetool!B$6,$T40*Analysetool!B$6),$P40*Analysetool!B$6))-Tabel1[[#This Row],[fees (%)]],"")</f>
        <v>1E-3</v>
      </c>
      <c r="AM40" s="65"/>
      <c r="AN40" s="65"/>
    </row>
    <row r="41" spans="1:40" ht="14.25" customHeight="1" x14ac:dyDescent="0.3">
      <c r="A41" s="55">
        <v>45946</v>
      </c>
      <c r="B41" s="56" t="s">
        <v>236</v>
      </c>
      <c r="C41" s="56" t="s">
        <v>200</v>
      </c>
      <c r="D41" s="56" t="s">
        <v>193</v>
      </c>
      <c r="E41" s="56" t="s">
        <v>194</v>
      </c>
      <c r="F41" s="57" t="s">
        <v>190</v>
      </c>
      <c r="G41" s="67">
        <v>45946.277777777781</v>
      </c>
      <c r="H41" s="67">
        <v>45946.280555555553</v>
      </c>
      <c r="I41" s="179">
        <v>0.01</v>
      </c>
      <c r="J41" s="58">
        <v>1</v>
      </c>
      <c r="K41" s="58" t="str">
        <f>IFERROR(Tabel1[[#This Row],[risico PF (%)]]/Tabel1[[#This Row],[Stoploss optie 2 (%)]]*-1,"")</f>
        <v/>
      </c>
      <c r="L41" s="132" t="s">
        <v>21</v>
      </c>
      <c r="M41" s="132">
        <v>4.0000000000000001E-3</v>
      </c>
      <c r="N41" s="133"/>
      <c r="O41" s="133"/>
      <c r="P41" s="132"/>
      <c r="Q41" s="61">
        <v>-0.01</v>
      </c>
      <c r="R41" s="61"/>
      <c r="S41" s="61"/>
      <c r="T41" s="60"/>
      <c r="U41" s="60"/>
      <c r="V41" s="62"/>
      <c r="W41" s="62"/>
      <c r="X41" s="76">
        <v>1.5599999999999999E-2</v>
      </c>
      <c r="Y41" s="61">
        <v>0</v>
      </c>
      <c r="Z41" s="157">
        <f>Tabel1[[#This Row],[prijs voorbij entry (%)]]-Tabel1[[#This Row],[Fictieve Stoploss (%)]]</f>
        <v>0.01</v>
      </c>
      <c r="AA41" s="94"/>
      <c r="AB41" s="94"/>
      <c r="AC41" s="61">
        <v>-0.97199999999999998</v>
      </c>
      <c r="AD41" s="61"/>
      <c r="AE41" s="61"/>
      <c r="AF41" s="95"/>
      <c r="AG41" s="148">
        <f>Tabel1[[#This Row],[eindtijd]]-Tabel1[[#This Row],[starttijd]]</f>
        <v>2.7777777722803876E-3</v>
      </c>
      <c r="AH41" s="154">
        <v>0</v>
      </c>
      <c r="AI41" s="59"/>
      <c r="AJ41" s="156">
        <f>IFERROR($J41*(IF($M41="SL",IF($T41="",$Q41*Analysetool!B$3,$T41*Analysetool!B$3),$M41*Analysetool!B$3)+IF($N41="SL",IF($T41="",$Q41*Analysetool!B$4,$T41*Analysetool!B$4),$N41*Analysetool!B$4)+IF($O41="SL",IF($T41="",$Q41*Analysetool!B$5,$T41*Analysetool!B$5),$O41*Analysetool!B$5)+IF($P41="SL",IF($T41="",$Q41*Analysetool!B$6,$T41*Analysetool!B$6),$P41*Analysetool!B$6))-Tabel1[[#This Row],[fees (%)]],"")</f>
        <v>4.0000000000000001E-3</v>
      </c>
      <c r="AM41" s="65"/>
      <c r="AN41" s="65"/>
    </row>
    <row r="42" spans="1:40" ht="14.25" customHeight="1" x14ac:dyDescent="0.3">
      <c r="A42" s="55">
        <v>45946</v>
      </c>
      <c r="B42" s="56" t="s">
        <v>237</v>
      </c>
      <c r="C42" s="56" t="s">
        <v>200</v>
      </c>
      <c r="D42" s="56" t="s">
        <v>193</v>
      </c>
      <c r="E42" s="56" t="s">
        <v>228</v>
      </c>
      <c r="F42" s="57" t="s">
        <v>190</v>
      </c>
      <c r="G42" s="67">
        <v>45946.286805555559</v>
      </c>
      <c r="H42" s="67">
        <v>45946.319444444445</v>
      </c>
      <c r="I42" s="179">
        <v>0.01</v>
      </c>
      <c r="J42" s="58">
        <v>1</v>
      </c>
      <c r="K42" s="58" t="str">
        <f>IFERROR(Tabel1[[#This Row],[risico PF (%)]]/Tabel1[[#This Row],[Stoploss optie 2 (%)]]*-1,"")</f>
        <v/>
      </c>
      <c r="L42" s="132" t="s">
        <v>21</v>
      </c>
      <c r="M42" s="132">
        <v>4.0000000000000001E-3</v>
      </c>
      <c r="N42" s="133"/>
      <c r="O42" s="133"/>
      <c r="P42" s="132"/>
      <c r="Q42" s="61">
        <v>-0.01</v>
      </c>
      <c r="R42" s="61"/>
      <c r="S42" s="61"/>
      <c r="T42" s="60"/>
      <c r="U42" s="60"/>
      <c r="V42" s="62"/>
      <c r="W42" s="62"/>
      <c r="X42" s="76">
        <v>6.7000000000000002E-3</v>
      </c>
      <c r="Y42" s="61">
        <v>7.0000000000000001E-3</v>
      </c>
      <c r="Z42" s="157">
        <f>Tabel1[[#This Row],[prijs voorbij entry (%)]]-Tabel1[[#This Row],[Fictieve Stoploss (%)]]</f>
        <v>1.7000000000000001E-2</v>
      </c>
      <c r="AA42" s="94"/>
      <c r="AB42" s="94"/>
      <c r="AC42" s="61">
        <v>0.71899999999999997</v>
      </c>
      <c r="AD42" s="61"/>
      <c r="AE42" s="61"/>
      <c r="AF42" s="95"/>
      <c r="AG42" s="148">
        <f>Tabel1[[#This Row],[eindtijd]]-Tabel1[[#This Row],[starttijd]]</f>
        <v>3.2638888886140194E-2</v>
      </c>
      <c r="AH42" s="154">
        <v>0</v>
      </c>
      <c r="AI42" s="59"/>
      <c r="AJ42" s="156">
        <f>IFERROR($J42*(IF($M42="SL",IF($T42="",$Q42*Analysetool!B$3,$T42*Analysetool!B$3),$M42*Analysetool!B$3)+IF($N42="SL",IF($T42="",$Q42*Analysetool!B$4,$T42*Analysetool!B$4),$N42*Analysetool!B$4)+IF($O42="SL",IF($T42="",$Q42*Analysetool!B$5,$T42*Analysetool!B$5),$O42*Analysetool!B$5)+IF($P42="SL",IF($T42="",$Q42*Analysetool!B$6,$T42*Analysetool!B$6),$P42*Analysetool!B$6))-Tabel1[[#This Row],[fees (%)]],"")</f>
        <v>4.0000000000000001E-3</v>
      </c>
      <c r="AM42" s="65"/>
      <c r="AN42" s="65"/>
    </row>
    <row r="43" spans="1:40" ht="14.25" customHeight="1" x14ac:dyDescent="0.3">
      <c r="A43" s="55">
        <v>45946</v>
      </c>
      <c r="B43" s="56" t="s">
        <v>238</v>
      </c>
      <c r="C43" s="56" t="s">
        <v>200</v>
      </c>
      <c r="D43" s="56" t="s">
        <v>193</v>
      </c>
      <c r="E43" s="56" t="s">
        <v>228</v>
      </c>
      <c r="F43" s="57" t="s">
        <v>190</v>
      </c>
      <c r="G43" s="67">
        <v>45946.731944444444</v>
      </c>
      <c r="H43" s="67">
        <v>226010.76458333334</v>
      </c>
      <c r="I43" s="179">
        <v>0.01</v>
      </c>
      <c r="J43" s="58">
        <v>1</v>
      </c>
      <c r="K43" s="58" t="str">
        <f>IFERROR(Tabel1[[#This Row],[risico PF (%)]]/Tabel1[[#This Row],[Stoploss optie 2 (%)]]*-1,"")</f>
        <v/>
      </c>
      <c r="L43" s="132" t="s">
        <v>197</v>
      </c>
      <c r="M43" s="132" t="s">
        <v>197</v>
      </c>
      <c r="N43" s="133"/>
      <c r="O43" s="133"/>
      <c r="P43" s="132"/>
      <c r="Q43" s="61">
        <v>-0.01</v>
      </c>
      <c r="R43" s="61"/>
      <c r="S43" s="61"/>
      <c r="T43" s="60"/>
      <c r="U43" s="60"/>
      <c r="V43" s="62"/>
      <c r="W43" s="62"/>
      <c r="X43" s="76"/>
      <c r="Y43" s="61"/>
      <c r="Z43" s="157">
        <f>Tabel1[[#This Row],[prijs voorbij entry (%)]]-Tabel1[[#This Row],[Fictieve Stoploss (%)]]</f>
        <v>0.01</v>
      </c>
      <c r="AA43" s="94"/>
      <c r="AB43" s="94"/>
      <c r="AC43" s="61">
        <v>0.65300000000000002</v>
      </c>
      <c r="AD43" s="61"/>
      <c r="AE43" s="61"/>
      <c r="AF43" s="95"/>
      <c r="AG43" s="148">
        <f>Tabel1[[#This Row],[eindtijd]]-Tabel1[[#This Row],[starttijd]]</f>
        <v>180064.03263888889</v>
      </c>
      <c r="AH43" s="154">
        <v>0</v>
      </c>
      <c r="AI43" s="59"/>
      <c r="AJ43" s="156">
        <f>IFERROR($J43*(IF($M43="SL",IF($T43="",$Q43*Analysetool!B$3,$T43*Analysetool!B$3),$M43*Analysetool!B$3)+IF($N43="SL",IF($T43="",$Q43*Analysetool!B$4,$T43*Analysetool!B$4),$N43*Analysetool!B$4)+IF($O43="SL",IF($T43="",$Q43*Analysetool!B$5,$T43*Analysetool!B$5),$O43*Analysetool!B$5)+IF($P43="SL",IF($T43="",$Q43*Analysetool!B$6,$T43*Analysetool!B$6),$P43*Analysetool!B$6))-Tabel1[[#This Row],[fees (%)]],"")</f>
        <v>-0.01</v>
      </c>
      <c r="AM43" s="65"/>
      <c r="AN43" s="65"/>
    </row>
    <row r="44" spans="1:40" ht="14.25" customHeight="1" x14ac:dyDescent="0.3">
      <c r="A44" s="55">
        <v>45946</v>
      </c>
      <c r="B44" s="56" t="s">
        <v>237</v>
      </c>
      <c r="C44" s="56" t="s">
        <v>200</v>
      </c>
      <c r="D44" s="56" t="s">
        <v>193</v>
      </c>
      <c r="E44" s="56" t="s">
        <v>228</v>
      </c>
      <c r="F44" s="57" t="s">
        <v>190</v>
      </c>
      <c r="G44" s="67">
        <v>45946.736805555556</v>
      </c>
      <c r="H44" s="67">
        <v>45946.749305555553</v>
      </c>
      <c r="I44" s="179">
        <v>0.01</v>
      </c>
      <c r="J44" s="58">
        <v>1</v>
      </c>
      <c r="K44" s="58" t="str">
        <f>IFERROR(Tabel1[[#This Row],[risico PF (%)]]/Tabel1[[#This Row],[Stoploss optie 2 (%)]]*-1,"")</f>
        <v/>
      </c>
      <c r="L44" s="132" t="s">
        <v>197</v>
      </c>
      <c r="M44" s="132" t="s">
        <v>197</v>
      </c>
      <c r="N44" s="133"/>
      <c r="O44" s="133"/>
      <c r="P44" s="132"/>
      <c r="Q44" s="61">
        <v>-0.01</v>
      </c>
      <c r="R44" s="61"/>
      <c r="S44" s="61"/>
      <c r="T44" s="60"/>
      <c r="U44" s="60"/>
      <c r="V44" s="62"/>
      <c r="W44" s="62"/>
      <c r="X44" s="76"/>
      <c r="Y44" s="61"/>
      <c r="Z44" s="157">
        <f>Tabel1[[#This Row],[prijs voorbij entry (%)]]-Tabel1[[#This Row],[Fictieve Stoploss (%)]]</f>
        <v>0.01</v>
      </c>
      <c r="AA44" s="94"/>
      <c r="AB44" s="94"/>
      <c r="AC44" s="61">
        <v>0.63</v>
      </c>
      <c r="AD44" s="61"/>
      <c r="AE44" s="61"/>
      <c r="AF44" s="95"/>
      <c r="AG44" s="148">
        <f>Tabel1[[#This Row],[eindtijd]]-Tabel1[[#This Row],[starttijd]]</f>
        <v>1.2499999997089617E-2</v>
      </c>
      <c r="AH44" s="154">
        <v>0</v>
      </c>
      <c r="AI44" s="59" t="s">
        <v>239</v>
      </c>
      <c r="AJ44" s="156">
        <f>IFERROR($J44*(IF($M44="SL",IF($T44="",$Q44*Analysetool!B$3,$T44*Analysetool!B$3),$M44*Analysetool!B$3)+IF($N44="SL",IF($T44="",$Q44*Analysetool!B$4,$T44*Analysetool!B$4),$N44*Analysetool!B$4)+IF($O44="SL",IF($T44="",$Q44*Analysetool!B$5,$T44*Analysetool!B$5),$O44*Analysetool!B$5)+IF($P44="SL",IF($T44="",$Q44*Analysetool!B$6,$T44*Analysetool!B$6),$P44*Analysetool!B$6))-Tabel1[[#This Row],[fees (%)]],"")</f>
        <v>-0.01</v>
      </c>
      <c r="AM44" s="65"/>
      <c r="AN44" s="65"/>
    </row>
    <row r="45" spans="1:40" ht="14.25" customHeight="1" x14ac:dyDescent="0.3">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0</v>
      </c>
      <c r="AI45" s="59" t="s">
        <v>239</v>
      </c>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0</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0</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H58" s="154">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H59" s="154">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H60" s="154">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H61" s="154">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H62" s="154">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H63" s="154">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H64" s="154">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H65" s="154">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H66" s="154">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H67" s="154">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H68" s="154">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H69" s="154">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H70" s="154">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H71" s="154">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H72" s="154">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H73" s="154">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H74" s="154">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H75" s="154">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H76" s="154">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H77" s="154">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H78" s="154">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H79" s="154">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H80" s="154">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H81" s="154">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H82" s="154">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H83" s="154">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H84" s="154">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H85" s="154">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H86" s="154">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H87" s="154">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H88" s="154">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H89" s="154">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H90" s="154">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H91" s="154">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H92" s="154">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H93" s="154">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H94" s="154">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H95" s="154">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H96" s="154">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H97" s="154">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H98" s="154">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H99" s="154">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H100" s="154">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H101" s="154">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H102" s="154">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H103" s="154">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H104" s="154">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H105" s="154">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H106" s="154">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H107" s="154">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H108" s="154">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H109" s="154">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H110" s="154">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H111" s="154">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H112" s="154">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H113" s="154">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H114" s="154">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H115" s="154">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H116" s="154">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H117" s="154">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H118" s="154">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H119" s="154">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H120" s="154">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H121" s="154">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H122" s="154">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H123" s="154">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H124" s="154">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H125" s="154">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H126" s="154">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H127" s="154">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f>IFERROR(Tabel1[[#This Row],[risico PF (%)]]/Tabel1[[#This Row],[Fictieve Stoploss (%)]]*-1,"")</f>
        <v>0.66666666666666674</v>
      </c>
      <c r="K24" s="58" t="str">
        <f>IFERROR(Tabel1[[#This Row],[risico PF (%)]]/Tabel1[[#This Row],[Stoploss optie 2 (%)]]*-1,"")</f>
        <v/>
      </c>
      <c r="L24" s="59"/>
      <c r="M24" s="61"/>
      <c r="N24" s="63"/>
      <c r="O24" s="63"/>
      <c r="P24" s="59"/>
      <c r="Q24" s="61"/>
      <c r="R24" s="61"/>
      <c r="S24" s="61"/>
      <c r="T24" s="60"/>
      <c r="U24" s="60"/>
      <c r="V24" s="62"/>
      <c r="W24" s="62"/>
      <c r="X24" s="76"/>
      <c r="Y24" s="61"/>
      <c r="Z24" s="61" t="e">
        <f>Tabel1[[#This Row],[prijs voorbij entry (%)]]-Tabel1[[#This Row],[Fictieve Stoploss (%)]]</f>
        <v>#VALUE!</v>
      </c>
      <c r="AA24" s="94"/>
      <c r="AB24" s="61"/>
      <c r="AC24" s="61"/>
      <c r="AD24" s="61"/>
      <c r="AE24" s="61"/>
      <c r="AF24" s="95"/>
      <c r="AG24" s="147">
        <f>Tabel1[[#This Row],[eindtijd]]-Tabel1[[#This Row],[starttijd]]</f>
        <v>30.006944444445253</v>
      </c>
      <c r="AH24" s="154">
        <v>5.0000000000000001E-4</v>
      </c>
      <c r="AI24" s="59"/>
      <c r="AJ24" s="165">
        <f>$J24*(IF($M24="SL",IF($T24="",$Q24*Analysetool!B$3,$T24*Analysetool!B$3),$M24*Analysetool!B$3)+IF($N24="SL",IF($T24="",$Q24*Analysetool!B$4,$T24*Analysetool!B$4),$N24*Analysetool!B$4)+IF($O24="SL",IF($T24="",$Q24*Analysetool!B$5,$T24*Analysetool!B$5),$O24*Analysetool!B$5)+IF($P24="SL",IF($T24="",$Q24*Analysetool!B$6,$T24*Analysetool!B$6),$P24*Analysetool!B$6))-Tabel2[[#This Row],[fees (%)]]</f>
        <v>-5.0000000000000001E-4</v>
      </c>
      <c r="AK24" s="166">
        <f>$J24*(IF($M24="SL",IF($U24="",$Q24*Analysetool!C$3,$U24*Analysetool!C$3),$M24*Analysetool!C$3)+IF($N24="SL",IF($U24="",$Q24*Analysetool!C$4,$U24*Analysetool!C$4),$N24*Analysetool!C$4)+IF($O24="SL",IF($U24="",$Q24*Analysetool!C$5,$U24*Analysetool!C$5),$O24*Analysetool!C$5)+IF($P24="SL",IF($U24="",$Q24*Analysetool!C$6,$U24*Analysetool!C$6),$P24*Analysetool!C$6))-Tabel2[[#This Row],[fees (%)]]</f>
        <v>-5.0000000000000001E-4</v>
      </c>
      <c r="AL24" s="171">
        <f>$J24*(IF($M24="SL",IF($V24="",$Q24*Analysetool!D$3,$V24*Analysetool!D$3),$M24*Analysetool!D$3)+IF($N24="SL",IF($V24="",$Q24*Analysetool!D$4,$V24*Analysetool!D$4),$N24*Analysetool!D$4)+IF($O24="SL",IF($V24="",$Q24*Analysetool!D$5,$V24*Analysetool!D$5),$O24*Analysetool!D$5)+IF($P24="SL",IF($V24="",$Q24*Analysetool!D$6,$V24*Analysetool!D$6),$P24*Analysetool!D$6))-Tabel2[[#This Row],[fees (%)]]</f>
        <v>-5.0000000000000001E-4</v>
      </c>
      <c r="AM24" s="171">
        <f>$J24*(IF($M24="SL",IF($W24="",$Q24*Analysetool!E$3,$W24*Analysetool!E$3),$M24*Analysetool!E$3)+IF($N24="SL",IF($W24="",$Q24*Analysetool!E$4,$W24*Analysetool!E$4),$N24*Analysetool!E$4)+IF($O24="SL",IF($W24="",$Q24*Analysetool!E$5,$W24*Analysetool!E$5),$O24*Analysetool!E$5)+IF($P24="SL",IF($W24="",$Q24*Analysetool!E$6,$W24*Analysetool!E$6),$P24*Analysetool!E$6))-Tabel2[[#This Row],[fees (%)]]</f>
        <v>-5.0000000000000001E-4</v>
      </c>
      <c r="AN24" s="172">
        <f>$J24*(IF($M24="SL",IF($T24="",$Q24*Analysetool!F$3,$T24*Analysetool!F$3),$M24*Analysetool!F$3)+IF($N24="SL",IF($T24="",$Q24*Analysetool!F$4,$T24*Analysetool!F$4),$N24*Analysetool!F$4)+IF($O24="SL",IF($T24="",$Q24*Analysetool!F$5,$T24*Analysetool!F$5),$O24*Analysetool!F$5)+IF($P24="SL",IF($T24="",$Q24*Analysetool!F$6,$T24*Analysetool!F$6),$P24*Analysetool!F$6))-Tabel2[[#This Row],[fees (%)]]</f>
        <v>-5.0000000000000001E-4</v>
      </c>
      <c r="AO24" s="172">
        <f>$J24*(IF($M24="SL",IF($T24="",$Q24*Analysetool!G$3,$T24*Analysetool!G$3),$M24*Analysetool!G$3)+IF($N24="SL",IF($T24="",$Q24*Analysetool!G$4,$T24*Analysetool!G$4),$N24*Analysetool!G$4)+IF($O24="SL",IF($T24="",$Q24*Analysetool!G$5,$T24*Analysetool!G$5),$O24*Analysetool!G$5)+IF($P24="SL",IF($T24="",$Q24*Analysetool!G$6,$T24*Analysetool!G$6),$P24*Analysetool!G$6))-Tabel2[[#This Row],[fees (%)]]</f>
        <v>-5.0000000000000001E-4</v>
      </c>
      <c r="AP24" s="173">
        <f>IF(Analysetool!$H$8&lt;=$X24,Analysetool!$H$8*J24,Q24*J24)-Tabel2[[#This Row],[fees (%)]]</f>
        <v>-5.0000000000000001E-4</v>
      </c>
      <c r="AQ24" s="168" t="e">
        <f>IF(Tabel2[[#This Row],[wick% van entry]]&lt;=Tabel2[[#This Row],[Stoploss optie 2 (%)]],Tabel2[[#This Row],[Stoploss optie 2 (%)]]*Tabel2[[#This Row],[leverage SLoptie 2]],IF(Analysetool!$I$8&lt;$X24,Analysetool!$I$8*K24,S24*K24))-Tabel2[[#This Row],[fees (%)]]</f>
        <v>#VALUE!</v>
      </c>
      <c r="AR24" s="174">
        <f>IF(Q24*-1*Analysetool!$J$9&lt;=X24,Q24*-1*Analysetool!$J$9*J24,Q24*J24)-Tabel2[[#This Row],[fees (%)]]</f>
        <v>-5.0000000000000001E-4</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f>IFERROR(Tabel1[[#This Row],[risico PF (%)]]/Tabel1[[#This Row],[Fictieve Stoploss (%)]]*-1,"")</f>
        <v>1</v>
      </c>
      <c r="K25" s="58" t="str">
        <f>IFERROR(Tabel1[[#This Row],[risico PF (%)]]/Tabel1[[#This Row],[Stoploss optie 2 (%)]]*-1,"")</f>
        <v/>
      </c>
      <c r="L25" s="59"/>
      <c r="M25" s="61"/>
      <c r="N25" s="63"/>
      <c r="O25" s="63"/>
      <c r="P25" s="59"/>
      <c r="Q25" s="61"/>
      <c r="R25" s="61"/>
      <c r="S25" s="61"/>
      <c r="T25" s="60"/>
      <c r="U25" s="60"/>
      <c r="V25" s="62"/>
      <c r="W25" s="62"/>
      <c r="X25" s="76"/>
      <c r="Y25" s="61"/>
      <c r="Z25" s="61" t="e">
        <f>Tabel1[[#This Row],[prijs voorbij entry (%)]]-Tabel1[[#This Row],[Fictieve Stoploss (%)]]</f>
        <v>#VALUE!</v>
      </c>
      <c r="AA25" s="94"/>
      <c r="AB25" s="61"/>
      <c r="AC25" s="61"/>
      <c r="AD25" s="61"/>
      <c r="AE25" s="61"/>
      <c r="AF25" s="95"/>
      <c r="AG25" s="147">
        <f>Tabel1[[#This Row],[eindtijd]]-Tabel1[[#This Row],[starttijd]]</f>
        <v>2.1527777782466728E-2</v>
      </c>
      <c r="AH25" s="154">
        <v>5.0000000000000001E-4</v>
      </c>
      <c r="AI25" s="59"/>
      <c r="AJ25" s="165">
        <f>$J25*(IF($M25="SL",IF($T25="",$Q25*Analysetool!B$3,$T25*Analysetool!B$3),$M25*Analysetool!B$3)+IF($N25="SL",IF($T25="",$Q25*Analysetool!B$4,$T25*Analysetool!B$4),$N25*Analysetool!B$4)+IF($O25="SL",IF($T25="",$Q25*Analysetool!B$5,$T25*Analysetool!B$5),$O25*Analysetool!B$5)+IF($P25="SL",IF($T25="",$Q25*Analysetool!B$6,$T25*Analysetool!B$6),$P25*Analysetool!B$6))-Tabel2[[#This Row],[fees (%)]]</f>
        <v>-5.0000000000000001E-4</v>
      </c>
      <c r="AK25" s="166">
        <f>$J25*(IF($M25="SL",IF($U25="",$Q25*Analysetool!C$3,$U25*Analysetool!C$3),$M25*Analysetool!C$3)+IF($N25="SL",IF($U25="",$Q25*Analysetool!C$4,$U25*Analysetool!C$4),$N25*Analysetool!C$4)+IF($O25="SL",IF($U25="",$Q25*Analysetool!C$5,$U25*Analysetool!C$5),$O25*Analysetool!C$5)+IF($P25="SL",IF($U25="",$Q25*Analysetool!C$6,$U25*Analysetool!C$6),$P25*Analysetool!C$6))-Tabel2[[#This Row],[fees (%)]]</f>
        <v>-5.0000000000000001E-4</v>
      </c>
      <c r="AL25" s="171">
        <f>$J25*(IF($M25="SL",IF($V25="",$Q25*Analysetool!D$3,$V25*Analysetool!D$3),$M25*Analysetool!D$3)+IF($N25="SL",IF($V25="",$Q25*Analysetool!D$4,$V25*Analysetool!D$4),$N25*Analysetool!D$4)+IF($O25="SL",IF($V25="",$Q25*Analysetool!D$5,$V25*Analysetool!D$5),$O25*Analysetool!D$5)+IF($P25="SL",IF($V25="",$Q25*Analysetool!D$6,$V25*Analysetool!D$6),$P25*Analysetool!D$6))-Tabel2[[#This Row],[fees (%)]]</f>
        <v>-5.0000000000000001E-4</v>
      </c>
      <c r="AM25" s="171">
        <f>$J25*(IF($M25="SL",IF($W25="",$Q25*Analysetool!E$3,$W25*Analysetool!E$3),$M25*Analysetool!E$3)+IF($N25="SL",IF($W25="",$Q25*Analysetool!E$4,$W25*Analysetool!E$4),$N25*Analysetool!E$4)+IF($O25="SL",IF($W25="",$Q25*Analysetool!E$5,$W25*Analysetool!E$5),$O25*Analysetool!E$5)+IF($P25="SL",IF($W25="",$Q25*Analysetool!E$6,$W25*Analysetool!E$6),$P25*Analysetool!E$6))-Tabel2[[#This Row],[fees (%)]]</f>
        <v>-5.0000000000000001E-4</v>
      </c>
      <c r="AN25" s="172">
        <f>$J25*(IF($M25="SL",IF($T25="",$Q25*Analysetool!F$3,$T25*Analysetool!F$3),$M25*Analysetool!F$3)+IF($N25="SL",IF($T25="",$Q25*Analysetool!F$4,$T25*Analysetool!F$4),$N25*Analysetool!F$4)+IF($O25="SL",IF($T25="",$Q25*Analysetool!F$5,$T25*Analysetool!F$5),$O25*Analysetool!F$5)+IF($P25="SL",IF($T25="",$Q25*Analysetool!F$6,$T25*Analysetool!F$6),$P25*Analysetool!F$6))-Tabel2[[#This Row],[fees (%)]]</f>
        <v>-5.0000000000000001E-4</v>
      </c>
      <c r="AO25" s="172">
        <f>$J25*(IF($M25="SL",IF($T25="",$Q25*Analysetool!G$3,$T25*Analysetool!G$3),$M25*Analysetool!G$3)+IF($N25="SL",IF($T25="",$Q25*Analysetool!G$4,$T25*Analysetool!G$4),$N25*Analysetool!G$4)+IF($O25="SL",IF($T25="",$Q25*Analysetool!G$5,$T25*Analysetool!G$5),$O25*Analysetool!G$5)+IF($P25="SL",IF($T25="",$Q25*Analysetool!G$6,$T25*Analysetool!G$6),$P25*Analysetool!G$6))-Tabel2[[#This Row],[fees (%)]]</f>
        <v>-5.0000000000000001E-4</v>
      </c>
      <c r="AP25" s="173">
        <f>IF(Analysetool!$H$8&lt;=$X25,Analysetool!$H$8*J25,Q25*J25)-Tabel2[[#This Row],[fees (%)]]</f>
        <v>-5.0000000000000001E-4</v>
      </c>
      <c r="AQ25" s="168" t="e">
        <f>IF(Tabel2[[#This Row],[wick% van entry]]&lt;=Tabel2[[#This Row],[Stoploss optie 2 (%)]],Tabel2[[#This Row],[Stoploss optie 2 (%)]]*Tabel2[[#This Row],[leverage SLoptie 2]],IF(Analysetool!$I$8&lt;$X25,Analysetool!$I$8*K25,S25*K25))-Tabel2[[#This Row],[fees (%)]]</f>
        <v>#VALUE!</v>
      </c>
      <c r="AR25" s="174">
        <f>IF(Q25*-1*Analysetool!$J$9&lt;=X25,Q25*-1*Analysetool!$J$9*J25,Q25*J25)-Tabel2[[#This Row],[fees (%)]]</f>
        <v>-5.0000000000000001E-4</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f>IFERROR(Tabel1[[#This Row],[risico PF (%)]]/Tabel1[[#This Row],[Fictieve Stoploss (%)]]*-1,"")</f>
        <v>1</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2E-3</v>
      </c>
      <c r="AA26" s="94"/>
      <c r="AB26" s="61"/>
      <c r="AC26" s="61"/>
      <c r="AD26" s="61"/>
      <c r="AE26" s="61"/>
      <c r="AF26" s="95"/>
      <c r="AG26" s="147">
        <f>Tabel1[[#This Row],[eindtijd]]-Tabel1[[#This Row],[starttijd]]</f>
        <v>4.5138888890505768E-2</v>
      </c>
      <c r="AH26" s="154">
        <v>5.0000000000000001E-4</v>
      </c>
      <c r="AI26" s="59"/>
      <c r="AJ26" s="165">
        <f>$J26*(IF($M26="SL",IF($T26="",$Q26*Analysetool!B$3,$T26*Analysetool!B$3),$M26*Analysetool!B$3)+IF($N26="SL",IF($T26="",$Q26*Analysetool!B$4,$T26*Analysetool!B$4),$N26*Analysetool!B$4)+IF($O26="SL",IF($T26="",$Q26*Analysetool!B$5,$T26*Analysetool!B$5),$O26*Analysetool!B$5)+IF($P26="SL",IF($T26="",$Q26*Analysetool!B$6,$T26*Analysetool!B$6),$P26*Analysetool!B$6))-Tabel2[[#This Row],[fees (%)]]</f>
        <v>-5.0000000000000001E-4</v>
      </c>
      <c r="AK26" s="166">
        <f>$J26*(IF($M26="SL",IF($U26="",$Q26*Analysetool!C$3,$U26*Analysetool!C$3),$M26*Analysetool!C$3)+IF($N26="SL",IF($U26="",$Q26*Analysetool!C$4,$U26*Analysetool!C$4),$N26*Analysetool!C$4)+IF($O26="SL",IF($U26="",$Q26*Analysetool!C$5,$U26*Analysetool!C$5),$O26*Analysetool!C$5)+IF($P26="SL",IF($U26="",$Q26*Analysetool!C$6,$U26*Analysetool!C$6),$P26*Analysetool!C$6))-Tabel2[[#This Row],[fees (%)]]</f>
        <v>-5.0000000000000001E-4</v>
      </c>
      <c r="AL26" s="171">
        <f>$J26*(IF($M26="SL",IF($V26="",$Q26*Analysetool!D$3,$V26*Analysetool!D$3),$M26*Analysetool!D$3)+IF($N26="SL",IF($V26="",$Q26*Analysetool!D$4,$V26*Analysetool!D$4),$N26*Analysetool!D$4)+IF($O26="SL",IF($V26="",$Q26*Analysetool!D$5,$V26*Analysetool!D$5),$O26*Analysetool!D$5)+IF($P26="SL",IF($V26="",$Q26*Analysetool!D$6,$V26*Analysetool!D$6),$P26*Analysetool!D$6))-Tabel2[[#This Row],[fees (%)]]</f>
        <v>-5.0000000000000001E-4</v>
      </c>
      <c r="AM26" s="171">
        <f>$J26*(IF($M26="SL",IF($W26="",$Q26*Analysetool!E$3,$W26*Analysetool!E$3),$M26*Analysetool!E$3)+IF($N26="SL",IF($W26="",$Q26*Analysetool!E$4,$W26*Analysetool!E$4),$N26*Analysetool!E$4)+IF($O26="SL",IF($W26="",$Q26*Analysetool!E$5,$W26*Analysetool!E$5),$O26*Analysetool!E$5)+IF($P26="SL",IF($W26="",$Q26*Analysetool!E$6,$W26*Analysetool!E$6),$P26*Analysetool!E$6))-Tabel2[[#This Row],[fees (%)]]</f>
        <v>-5.0000000000000001E-4</v>
      </c>
      <c r="AN26" s="172">
        <f>$J26*(IF($M26="SL",IF($T26="",$Q26*Analysetool!F$3,$T26*Analysetool!F$3),$M26*Analysetool!F$3)+IF($N26="SL",IF($T26="",$Q26*Analysetool!F$4,$T26*Analysetool!F$4),$N26*Analysetool!F$4)+IF($O26="SL",IF($T26="",$Q26*Analysetool!F$5,$T26*Analysetool!F$5),$O26*Analysetool!F$5)+IF($P26="SL",IF($T26="",$Q26*Analysetool!F$6,$T26*Analysetool!F$6),$P26*Analysetool!F$6))-Tabel2[[#This Row],[fees (%)]]</f>
        <v>-5.0000000000000001E-4</v>
      </c>
      <c r="AO26" s="172">
        <f>$J26*(IF($M26="SL",IF($T26="",$Q26*Analysetool!G$3,$T26*Analysetool!G$3),$M26*Analysetool!G$3)+IF($N26="SL",IF($T26="",$Q26*Analysetool!G$4,$T26*Analysetool!G$4),$N26*Analysetool!G$4)+IF($O26="SL",IF($T26="",$Q26*Analysetool!G$5,$T26*Analysetool!G$5),$O26*Analysetool!G$5)+IF($P26="SL",IF($T26="",$Q26*Analysetool!G$6,$T26*Analysetool!G$6),$P26*Analysetool!G$6))-Tabel2[[#This Row],[fees (%)]]</f>
        <v>-5.0000000000000001E-4</v>
      </c>
      <c r="AP26" s="173">
        <f>IF(Analysetool!$H$8&lt;=$X26,Analysetool!$H$8*J26,Q26*J26)-Tabel2[[#This Row],[fees (%)]]</f>
        <v>-5.0000000000000001E-4</v>
      </c>
      <c r="AQ26" s="168" t="e">
        <f>IF(Tabel2[[#This Row],[wick% van entry]]&lt;=Tabel2[[#This Row],[Stoploss optie 2 (%)]],Tabel2[[#This Row],[Stoploss optie 2 (%)]]*Tabel2[[#This Row],[leverage SLoptie 2]],IF(Analysetool!$I$8&lt;$X26,Analysetool!$I$8*K26,S26*K26))-Tabel2[[#This Row],[fees (%)]]</f>
        <v>#VALUE!</v>
      </c>
      <c r="AR26" s="174">
        <f>IF(Q26*-1*Analysetool!$J$9&lt;=X26,Q26*-1*Analysetool!$J$9*J26,Q26*J26)-Tabel2[[#This Row],[fees (%)]]</f>
        <v>-5.0000000000000001E-4</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f>IFERROR(Tabel1[[#This Row],[risico PF (%)]]/Tabel1[[#This Row],[Fictieve Stoploss (%)]]*-1,"")</f>
        <v>1</v>
      </c>
      <c r="K27" s="58" t="str">
        <f>IFERROR(Tabel1[[#This Row],[risico PF (%)]]/Tabel1[[#This Row],[Stoploss optie 2 (%)]]*-1,"")</f>
        <v/>
      </c>
      <c r="L27" s="59"/>
      <c r="M27" s="61"/>
      <c r="N27" s="63"/>
      <c r="O27" s="63"/>
      <c r="P27" s="59"/>
      <c r="Q27" s="61"/>
      <c r="R27" s="61"/>
      <c r="S27" s="61"/>
      <c r="T27" s="60"/>
      <c r="U27" s="60"/>
      <c r="V27" s="62"/>
      <c r="W27" s="62"/>
      <c r="X27" s="76"/>
      <c r="Y27" s="61"/>
      <c r="Z27" s="61" t="e">
        <f>Tabel1[[#This Row],[prijs voorbij entry (%)]]-Tabel1[[#This Row],[Fictieve Stoploss (%)]]</f>
        <v>#VALUE!</v>
      </c>
      <c r="AA27" s="94"/>
      <c r="AB27" s="61"/>
      <c r="AC27" s="61"/>
      <c r="AD27" s="61"/>
      <c r="AE27" s="61"/>
      <c r="AF27" s="95"/>
      <c r="AG27" s="147">
        <f>Tabel1[[#This Row],[eindtijd]]-Tabel1[[#This Row],[starttijd]]</f>
        <v>1.3888888861401938E-3</v>
      </c>
      <c r="AH27" s="154">
        <v>5.0000000000000001E-4</v>
      </c>
      <c r="AI27" s="59"/>
      <c r="AJ27" s="165">
        <f>$J27*(IF($M27="SL",IF($T27="",$Q27*Analysetool!B$3,$T27*Analysetool!B$3),$M27*Analysetool!B$3)+IF($N27="SL",IF($T27="",$Q27*Analysetool!B$4,$T27*Analysetool!B$4),$N27*Analysetool!B$4)+IF($O27="SL",IF($T27="",$Q27*Analysetool!B$5,$T27*Analysetool!B$5),$O27*Analysetool!B$5)+IF($P27="SL",IF($T27="",$Q27*Analysetool!B$6,$T27*Analysetool!B$6),$P27*Analysetool!B$6))-Tabel2[[#This Row],[fees (%)]]</f>
        <v>-5.0000000000000001E-4</v>
      </c>
      <c r="AK27" s="166">
        <f>$J27*(IF($M27="SL",IF($U27="",$Q27*Analysetool!C$3,$U27*Analysetool!C$3),$M27*Analysetool!C$3)+IF($N27="SL",IF($U27="",$Q27*Analysetool!C$4,$U27*Analysetool!C$4),$N27*Analysetool!C$4)+IF($O27="SL",IF($U27="",$Q27*Analysetool!C$5,$U27*Analysetool!C$5),$O27*Analysetool!C$5)+IF($P27="SL",IF($U27="",$Q27*Analysetool!C$6,$U27*Analysetool!C$6),$P27*Analysetool!C$6))-Tabel2[[#This Row],[fees (%)]]</f>
        <v>-5.0000000000000001E-4</v>
      </c>
      <c r="AL27" s="171">
        <f>$J27*(IF($M27="SL",IF($V27="",$Q27*Analysetool!D$3,$V27*Analysetool!D$3),$M27*Analysetool!D$3)+IF($N27="SL",IF($V27="",$Q27*Analysetool!D$4,$V27*Analysetool!D$4),$N27*Analysetool!D$4)+IF($O27="SL",IF($V27="",$Q27*Analysetool!D$5,$V27*Analysetool!D$5),$O27*Analysetool!D$5)+IF($P27="SL",IF($V27="",$Q27*Analysetool!D$6,$V27*Analysetool!D$6),$P27*Analysetool!D$6))-Tabel2[[#This Row],[fees (%)]]</f>
        <v>-5.0000000000000001E-4</v>
      </c>
      <c r="AM27" s="171">
        <f>$J27*(IF($M27="SL",IF($W27="",$Q27*Analysetool!E$3,$W27*Analysetool!E$3),$M27*Analysetool!E$3)+IF($N27="SL",IF($W27="",$Q27*Analysetool!E$4,$W27*Analysetool!E$4),$N27*Analysetool!E$4)+IF($O27="SL",IF($W27="",$Q27*Analysetool!E$5,$W27*Analysetool!E$5),$O27*Analysetool!E$5)+IF($P27="SL",IF($W27="",$Q27*Analysetool!E$6,$W27*Analysetool!E$6),$P27*Analysetool!E$6))-Tabel2[[#This Row],[fees (%)]]</f>
        <v>-5.0000000000000001E-4</v>
      </c>
      <c r="AN27" s="172">
        <f>$J27*(IF($M27="SL",IF($T27="",$Q27*Analysetool!F$3,$T27*Analysetool!F$3),$M27*Analysetool!F$3)+IF($N27="SL",IF($T27="",$Q27*Analysetool!F$4,$T27*Analysetool!F$4),$N27*Analysetool!F$4)+IF($O27="SL",IF($T27="",$Q27*Analysetool!F$5,$T27*Analysetool!F$5),$O27*Analysetool!F$5)+IF($P27="SL",IF($T27="",$Q27*Analysetool!F$6,$T27*Analysetool!F$6),$P27*Analysetool!F$6))-Tabel2[[#This Row],[fees (%)]]</f>
        <v>-5.0000000000000001E-4</v>
      </c>
      <c r="AO27" s="172">
        <f>$J27*(IF($M27="SL",IF($T27="",$Q27*Analysetool!G$3,$T27*Analysetool!G$3),$M27*Analysetool!G$3)+IF($N27="SL",IF($T27="",$Q27*Analysetool!G$4,$T27*Analysetool!G$4),$N27*Analysetool!G$4)+IF($O27="SL",IF($T27="",$Q27*Analysetool!G$5,$T27*Analysetool!G$5),$O27*Analysetool!G$5)+IF($P27="SL",IF($T27="",$Q27*Analysetool!G$6,$T27*Analysetool!G$6),$P27*Analysetool!G$6))-Tabel2[[#This Row],[fees (%)]]</f>
        <v>-5.0000000000000001E-4</v>
      </c>
      <c r="AP27" s="173">
        <f>IF(Analysetool!$H$8&lt;=$X27,Analysetool!$H$8*J27,Q27*J27)-Tabel2[[#This Row],[fees (%)]]</f>
        <v>-5.0000000000000001E-4</v>
      </c>
      <c r="AQ27" s="168" t="e">
        <f>IF(Tabel2[[#This Row],[wick% van entry]]&lt;=Tabel2[[#This Row],[Stoploss optie 2 (%)]],Tabel2[[#This Row],[Stoploss optie 2 (%)]]*Tabel2[[#This Row],[leverage SLoptie 2]],IF(Analysetool!$I$8&lt;$X27,Analysetool!$I$8*K27,S27*K27))-Tabel2[[#This Row],[fees (%)]]</f>
        <v>#VALUE!</v>
      </c>
      <c r="AR27" s="174">
        <f>IF(Q27*-1*Analysetool!$J$9&lt;=X27,Q27*-1*Analysetool!$J$9*J27,Q27*J27)-Tabel2[[#This Row],[fees (%)]]</f>
        <v>-5.0000000000000001E-4</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f>IFERROR(Tabel1[[#This Row],[risico PF (%)]]/Tabel1[[#This Row],[Fictieve Stoploss (%)]]*-1,"")</f>
        <v>1</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0.01</v>
      </c>
      <c r="AA28" s="94"/>
      <c r="AB28" s="61"/>
      <c r="AC28" s="61"/>
      <c r="AD28" s="61"/>
      <c r="AE28" s="61"/>
      <c r="AF28" s="95"/>
      <c r="AG28" s="147">
        <f>Tabel1[[#This Row],[eindtijd]]-Tabel1[[#This Row],[starttijd]]</f>
        <v>1.4583333329937886E-2</v>
      </c>
      <c r="AH28" s="154">
        <v>5.0000000000000001E-4</v>
      </c>
      <c r="AI28" s="59"/>
      <c r="AJ28" s="165">
        <f>$J28*(IF($M28="SL",IF($T28="",$Q28*Analysetool!B$3,$T28*Analysetool!B$3),$M28*Analysetool!B$3)+IF($N28="SL",IF($T28="",$Q28*Analysetool!B$4,$T28*Analysetool!B$4),$N28*Analysetool!B$4)+IF($O28="SL",IF($T28="",$Q28*Analysetool!B$5,$T28*Analysetool!B$5),$O28*Analysetool!B$5)+IF($P28="SL",IF($T28="",$Q28*Analysetool!B$6,$T28*Analysetool!B$6),$P28*Analysetool!B$6))-Tabel2[[#This Row],[fees (%)]]</f>
        <v>-5.0000000000000001E-4</v>
      </c>
      <c r="AK28" s="166">
        <f>$J28*(IF($M28="SL",IF($U28="",$Q28*Analysetool!C$3,$U28*Analysetool!C$3),$M28*Analysetool!C$3)+IF($N28="SL",IF($U28="",$Q28*Analysetool!C$4,$U28*Analysetool!C$4),$N28*Analysetool!C$4)+IF($O28="SL",IF($U28="",$Q28*Analysetool!C$5,$U28*Analysetool!C$5),$O28*Analysetool!C$5)+IF($P28="SL",IF($U28="",$Q28*Analysetool!C$6,$U28*Analysetool!C$6),$P28*Analysetool!C$6))-Tabel2[[#This Row],[fees (%)]]</f>
        <v>-5.0000000000000001E-4</v>
      </c>
      <c r="AL28" s="171">
        <f>$J28*(IF($M28="SL",IF($V28="",$Q28*Analysetool!D$3,$V28*Analysetool!D$3),$M28*Analysetool!D$3)+IF($N28="SL",IF($V28="",$Q28*Analysetool!D$4,$V28*Analysetool!D$4),$N28*Analysetool!D$4)+IF($O28="SL",IF($V28="",$Q28*Analysetool!D$5,$V28*Analysetool!D$5),$O28*Analysetool!D$5)+IF($P28="SL",IF($V28="",$Q28*Analysetool!D$6,$V28*Analysetool!D$6),$P28*Analysetool!D$6))-Tabel2[[#This Row],[fees (%)]]</f>
        <v>-5.0000000000000001E-4</v>
      </c>
      <c r="AM28" s="171">
        <f>$J28*(IF($M28="SL",IF($W28="",$Q28*Analysetool!E$3,$W28*Analysetool!E$3),$M28*Analysetool!E$3)+IF($N28="SL",IF($W28="",$Q28*Analysetool!E$4,$W28*Analysetool!E$4),$N28*Analysetool!E$4)+IF($O28="SL",IF($W28="",$Q28*Analysetool!E$5,$W28*Analysetool!E$5),$O28*Analysetool!E$5)+IF($P28="SL",IF($W28="",$Q28*Analysetool!E$6,$W28*Analysetool!E$6),$P28*Analysetool!E$6))-Tabel2[[#This Row],[fees (%)]]</f>
        <v>-5.0000000000000001E-4</v>
      </c>
      <c r="AN28" s="172">
        <f>$J28*(IF($M28="SL",IF($T28="",$Q28*Analysetool!F$3,$T28*Analysetool!F$3),$M28*Analysetool!F$3)+IF($N28="SL",IF($T28="",$Q28*Analysetool!F$4,$T28*Analysetool!F$4),$N28*Analysetool!F$4)+IF($O28="SL",IF($T28="",$Q28*Analysetool!F$5,$T28*Analysetool!F$5),$O28*Analysetool!F$5)+IF($P28="SL",IF($T28="",$Q28*Analysetool!F$6,$T28*Analysetool!F$6),$P28*Analysetool!F$6))-Tabel2[[#This Row],[fees (%)]]</f>
        <v>-5.0000000000000001E-4</v>
      </c>
      <c r="AO28" s="172">
        <f>$J28*(IF($M28="SL",IF($T28="",$Q28*Analysetool!G$3,$T28*Analysetool!G$3),$M28*Analysetool!G$3)+IF($N28="SL",IF($T28="",$Q28*Analysetool!G$4,$T28*Analysetool!G$4),$N28*Analysetool!G$4)+IF($O28="SL",IF($T28="",$Q28*Analysetool!G$5,$T28*Analysetool!G$5),$O28*Analysetool!G$5)+IF($P28="SL",IF($T28="",$Q28*Analysetool!G$6,$T28*Analysetool!G$6),$P28*Analysetool!G$6))-Tabel2[[#This Row],[fees (%)]]</f>
        <v>-5.0000000000000001E-4</v>
      </c>
      <c r="AP28" s="173">
        <f>IF(Analysetool!$H$8&lt;=$X28,Analysetool!$H$8*J28,Q28*J28)-Tabel2[[#This Row],[fees (%)]]</f>
        <v>-5.0000000000000001E-4</v>
      </c>
      <c r="AQ28" s="168" t="e">
        <f>IF(Tabel2[[#This Row],[wick% van entry]]&lt;=Tabel2[[#This Row],[Stoploss optie 2 (%)]],Tabel2[[#This Row],[Stoploss optie 2 (%)]]*Tabel2[[#This Row],[leverage SLoptie 2]],IF(Analysetool!$I$8&lt;$X28,Analysetool!$I$8*K28,S28*K28))-Tabel2[[#This Row],[fees (%)]]</f>
        <v>#VALUE!</v>
      </c>
      <c r="AR28" s="174">
        <f>IF(Q28*-1*Analysetool!$J$9&lt;=X28,Q28*-1*Analysetool!$J$9*J28,Q28*J28)-Tabel2[[#This Row],[fees (%)]]</f>
        <v>-5.0000000000000001E-4</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f>IFERROR(Tabel1[[#This Row],[risico PF (%)]]/Tabel1[[#This Row],[Fictieve Stoploss (%)]]*-1,"")</f>
        <v>1</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0.02</v>
      </c>
      <c r="AA29" s="94"/>
      <c r="AB29" s="61"/>
      <c r="AC29" s="61"/>
      <c r="AD29" s="61"/>
      <c r="AE29" s="61"/>
      <c r="AF29" s="95"/>
      <c r="AG29" s="147">
        <f>Tabel1[[#This Row],[eindtijd]]-Tabel1[[#This Row],[starttijd]]</f>
        <v>2.7777777722803876E-3</v>
      </c>
      <c r="AH29" s="154">
        <v>5.0000000000000001E-4</v>
      </c>
      <c r="AI29" s="59"/>
      <c r="AJ29" s="165">
        <f>$J29*(IF($M29="SL",IF($T29="",$Q29*Analysetool!B$3,$T29*Analysetool!B$3),$M29*Analysetool!B$3)+IF($N29="SL",IF($T29="",$Q29*Analysetool!B$4,$T29*Analysetool!B$4),$N29*Analysetool!B$4)+IF($O29="SL",IF($T29="",$Q29*Analysetool!B$5,$T29*Analysetool!B$5),$O29*Analysetool!B$5)+IF($P29="SL",IF($T29="",$Q29*Analysetool!B$6,$T29*Analysetool!B$6),$P29*Analysetool!B$6))-Tabel2[[#This Row],[fees (%)]]</f>
        <v>-5.0000000000000001E-4</v>
      </c>
      <c r="AK29" s="166">
        <f>$J29*(IF($M29="SL",IF($U29="",$Q29*Analysetool!C$3,$U29*Analysetool!C$3),$M29*Analysetool!C$3)+IF($N29="SL",IF($U29="",$Q29*Analysetool!C$4,$U29*Analysetool!C$4),$N29*Analysetool!C$4)+IF($O29="SL",IF($U29="",$Q29*Analysetool!C$5,$U29*Analysetool!C$5),$O29*Analysetool!C$5)+IF($P29="SL",IF($U29="",$Q29*Analysetool!C$6,$U29*Analysetool!C$6),$P29*Analysetool!C$6))-Tabel2[[#This Row],[fees (%)]]</f>
        <v>-5.0000000000000001E-4</v>
      </c>
      <c r="AL29" s="171">
        <f>$J29*(IF($M29="SL",IF($V29="",$Q29*Analysetool!D$3,$V29*Analysetool!D$3),$M29*Analysetool!D$3)+IF($N29="SL",IF($V29="",$Q29*Analysetool!D$4,$V29*Analysetool!D$4),$N29*Analysetool!D$4)+IF($O29="SL",IF($V29="",$Q29*Analysetool!D$5,$V29*Analysetool!D$5),$O29*Analysetool!D$5)+IF($P29="SL",IF($V29="",$Q29*Analysetool!D$6,$V29*Analysetool!D$6),$P29*Analysetool!D$6))-Tabel2[[#This Row],[fees (%)]]</f>
        <v>-5.0000000000000001E-4</v>
      </c>
      <c r="AM29" s="171">
        <f>$J29*(IF($M29="SL",IF($W29="",$Q29*Analysetool!E$3,$W29*Analysetool!E$3),$M29*Analysetool!E$3)+IF($N29="SL",IF($W29="",$Q29*Analysetool!E$4,$W29*Analysetool!E$4),$N29*Analysetool!E$4)+IF($O29="SL",IF($W29="",$Q29*Analysetool!E$5,$W29*Analysetool!E$5),$O29*Analysetool!E$5)+IF($P29="SL",IF($W29="",$Q29*Analysetool!E$6,$W29*Analysetool!E$6),$P29*Analysetool!E$6))-Tabel2[[#This Row],[fees (%)]]</f>
        <v>-5.0000000000000001E-4</v>
      </c>
      <c r="AN29" s="172">
        <f>$J29*(IF($M29="SL",IF($T29="",$Q29*Analysetool!F$3,$T29*Analysetool!F$3),$M29*Analysetool!F$3)+IF($N29="SL",IF($T29="",$Q29*Analysetool!F$4,$T29*Analysetool!F$4),$N29*Analysetool!F$4)+IF($O29="SL",IF($T29="",$Q29*Analysetool!F$5,$T29*Analysetool!F$5),$O29*Analysetool!F$5)+IF($P29="SL",IF($T29="",$Q29*Analysetool!F$6,$T29*Analysetool!F$6),$P29*Analysetool!F$6))-Tabel2[[#This Row],[fees (%)]]</f>
        <v>-5.0000000000000001E-4</v>
      </c>
      <c r="AO29" s="172">
        <f>$J29*(IF($M29="SL",IF($T29="",$Q29*Analysetool!G$3,$T29*Analysetool!G$3),$M29*Analysetool!G$3)+IF($N29="SL",IF($T29="",$Q29*Analysetool!G$4,$T29*Analysetool!G$4),$N29*Analysetool!G$4)+IF($O29="SL",IF($T29="",$Q29*Analysetool!G$5,$T29*Analysetool!G$5),$O29*Analysetool!G$5)+IF($P29="SL",IF($T29="",$Q29*Analysetool!G$6,$T29*Analysetool!G$6),$P29*Analysetool!G$6))-Tabel2[[#This Row],[fees (%)]]</f>
        <v>-5.0000000000000001E-4</v>
      </c>
      <c r="AP29" s="173">
        <f>IF(Analysetool!$H$8&lt;=$X29,Analysetool!$H$8*J29,Q29*J29)-Tabel2[[#This Row],[fees (%)]]</f>
        <v>-5.0000000000000001E-4</v>
      </c>
      <c r="AQ29" s="168" t="e">
        <f>IF(Tabel2[[#This Row],[wick% van entry]]&lt;=Tabel2[[#This Row],[Stoploss optie 2 (%)]],Tabel2[[#This Row],[Stoploss optie 2 (%)]]*Tabel2[[#This Row],[leverage SLoptie 2]],IF(Analysetool!$I$8&lt;$X29,Analysetool!$I$8*K29,S29*K29))-Tabel2[[#This Row],[fees (%)]]</f>
        <v>#VALUE!</v>
      </c>
      <c r="AR29" s="174">
        <f>IF(Q29*-1*Analysetool!$J$9&lt;=X29,Q29*-1*Analysetool!$J$9*J29,Q29*J29)-Tabel2[[#This Row],[fees (%)]]</f>
        <v>-5.0000000000000001E-4</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f>IFERROR(Tabel1[[#This Row],[risico PF (%)]]/Tabel1[[#This Row],[Fictieve Stoploss (%)]]*-1,"")</f>
        <v>1</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1.4999999999999999E-2</v>
      </c>
      <c r="AA30" s="94"/>
      <c r="AB30" s="61"/>
      <c r="AC30" s="61"/>
      <c r="AD30" s="61"/>
      <c r="AE30" s="61"/>
      <c r="AF30" s="95"/>
      <c r="AG30" s="147">
        <f>Tabel1[[#This Row],[eindtijd]]-Tabel1[[#This Row],[starttijd]]</f>
        <v>8.333333331393078E-3</v>
      </c>
      <c r="AH30" s="154">
        <v>5.0000000000000001E-4</v>
      </c>
      <c r="AI30" s="59"/>
      <c r="AJ30" s="165">
        <f>$J30*(IF($M30="SL",IF($T30="",$Q30*Analysetool!B$3,$T30*Analysetool!B$3),$M30*Analysetool!B$3)+IF($N30="SL",IF($T30="",$Q30*Analysetool!B$4,$T30*Analysetool!B$4),$N30*Analysetool!B$4)+IF($O30="SL",IF($T30="",$Q30*Analysetool!B$5,$T30*Analysetool!B$5),$O30*Analysetool!B$5)+IF($P30="SL",IF($T30="",$Q30*Analysetool!B$6,$T30*Analysetool!B$6),$P30*Analysetool!B$6))-Tabel2[[#This Row],[fees (%)]]</f>
        <v>-5.0000000000000001E-4</v>
      </c>
      <c r="AK30" s="166">
        <f>$J30*(IF($M30="SL",IF($U30="",$Q30*Analysetool!C$3,$U30*Analysetool!C$3),$M30*Analysetool!C$3)+IF($N30="SL",IF($U30="",$Q30*Analysetool!C$4,$U30*Analysetool!C$4),$N30*Analysetool!C$4)+IF($O30="SL",IF($U30="",$Q30*Analysetool!C$5,$U30*Analysetool!C$5),$O30*Analysetool!C$5)+IF($P30="SL",IF($U30="",$Q30*Analysetool!C$6,$U30*Analysetool!C$6),$P30*Analysetool!C$6))-Tabel2[[#This Row],[fees (%)]]</f>
        <v>-5.0000000000000001E-4</v>
      </c>
      <c r="AL30" s="171">
        <f>$J30*(IF($M30="SL",IF($V30="",$Q30*Analysetool!D$3,$V30*Analysetool!D$3),$M30*Analysetool!D$3)+IF($N30="SL",IF($V30="",$Q30*Analysetool!D$4,$V30*Analysetool!D$4),$N30*Analysetool!D$4)+IF($O30="SL",IF($V30="",$Q30*Analysetool!D$5,$V30*Analysetool!D$5),$O30*Analysetool!D$5)+IF($P30="SL",IF($V30="",$Q30*Analysetool!D$6,$V30*Analysetool!D$6),$P30*Analysetool!D$6))-Tabel2[[#This Row],[fees (%)]]</f>
        <v>-5.0000000000000001E-4</v>
      </c>
      <c r="AM30" s="171">
        <f>$J30*(IF($M30="SL",IF($W30="",$Q30*Analysetool!E$3,$W30*Analysetool!E$3),$M30*Analysetool!E$3)+IF($N30="SL",IF($W30="",$Q30*Analysetool!E$4,$W30*Analysetool!E$4),$N30*Analysetool!E$4)+IF($O30="SL",IF($W30="",$Q30*Analysetool!E$5,$W30*Analysetool!E$5),$O30*Analysetool!E$5)+IF($P30="SL",IF($W30="",$Q30*Analysetool!E$6,$W30*Analysetool!E$6),$P30*Analysetool!E$6))-Tabel2[[#This Row],[fees (%)]]</f>
        <v>-5.0000000000000001E-4</v>
      </c>
      <c r="AN30" s="172">
        <f>$J30*(IF($M30="SL",IF($T30="",$Q30*Analysetool!F$3,$T30*Analysetool!F$3),$M30*Analysetool!F$3)+IF($N30="SL",IF($T30="",$Q30*Analysetool!F$4,$T30*Analysetool!F$4),$N30*Analysetool!F$4)+IF($O30="SL",IF($T30="",$Q30*Analysetool!F$5,$T30*Analysetool!F$5),$O30*Analysetool!F$5)+IF($P30="SL",IF($T30="",$Q30*Analysetool!F$6,$T30*Analysetool!F$6),$P30*Analysetool!F$6))-Tabel2[[#This Row],[fees (%)]]</f>
        <v>-5.0000000000000001E-4</v>
      </c>
      <c r="AO30" s="172">
        <f>$J30*(IF($M30="SL",IF($T30="",$Q30*Analysetool!G$3,$T30*Analysetool!G$3),$M30*Analysetool!G$3)+IF($N30="SL",IF($T30="",$Q30*Analysetool!G$4,$T30*Analysetool!G$4),$N30*Analysetool!G$4)+IF($O30="SL",IF($T30="",$Q30*Analysetool!G$5,$T30*Analysetool!G$5),$O30*Analysetool!G$5)+IF($P30="SL",IF($T30="",$Q30*Analysetool!G$6,$T30*Analysetool!G$6),$P30*Analysetool!G$6))-Tabel2[[#This Row],[fees (%)]]</f>
        <v>-5.0000000000000001E-4</v>
      </c>
      <c r="AP30" s="173">
        <f>IF(Analysetool!$H$8&lt;=$X30,Analysetool!$H$8*J30,Q30*J30)-Tabel2[[#This Row],[fees (%)]]</f>
        <v>-5.0000000000000001E-4</v>
      </c>
      <c r="AQ30" s="168" t="e">
        <f>IF(Tabel2[[#This Row],[wick% van entry]]&lt;=Tabel2[[#This Row],[Stoploss optie 2 (%)]],Tabel2[[#This Row],[Stoploss optie 2 (%)]]*Tabel2[[#This Row],[leverage SLoptie 2]],IF(Analysetool!$I$8&lt;$X30,Analysetool!$I$8*K30,S30*K30))-Tabel2[[#This Row],[fees (%)]]</f>
        <v>#VALUE!</v>
      </c>
      <c r="AR30" s="174">
        <f>IF(Q30*-1*Analysetool!$J$9&lt;=X30,Q30*-1*Analysetool!$J$9*J30,Q30*J30)-Tabel2[[#This Row],[fees (%)]]</f>
        <v>-5.0000000000000001E-4</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f>IFERROR(Tabel1[[#This Row],[risico PF (%)]]/Tabel1[[#This Row],[Fictieve Stoploss (%)]]*-1,"")</f>
        <v>1</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0.01</v>
      </c>
      <c r="AA31" s="94"/>
      <c r="AB31" s="61"/>
      <c r="AC31" s="61"/>
      <c r="AD31" s="61"/>
      <c r="AE31" s="61"/>
      <c r="AF31" s="95"/>
      <c r="AG31" s="147">
        <f>Tabel1[[#This Row],[eindtijd]]-Tabel1[[#This Row],[starttijd]]</f>
        <v>6.944444467080757E-4</v>
      </c>
      <c r="AH31" s="154">
        <v>5.0000000000000001E-4</v>
      </c>
      <c r="AI31" s="59"/>
      <c r="AJ31" s="165">
        <f>$J31*(IF($M31="SL",IF($T31="",$Q31*Analysetool!B$3,$T31*Analysetool!B$3),$M31*Analysetool!B$3)+IF($N31="SL",IF($T31="",$Q31*Analysetool!B$4,$T31*Analysetool!B$4),$N31*Analysetool!B$4)+IF($O31="SL",IF($T31="",$Q31*Analysetool!B$5,$T31*Analysetool!B$5),$O31*Analysetool!B$5)+IF($P31="SL",IF($T31="",$Q31*Analysetool!B$6,$T31*Analysetool!B$6),$P31*Analysetool!B$6))-Tabel2[[#This Row],[fees (%)]]</f>
        <v>-5.0000000000000001E-4</v>
      </c>
      <c r="AK31" s="166">
        <f>$J31*(IF($M31="SL",IF($U31="",$Q31*Analysetool!C$3,$U31*Analysetool!C$3),$M31*Analysetool!C$3)+IF($N31="SL",IF($U31="",$Q31*Analysetool!C$4,$U31*Analysetool!C$4),$N31*Analysetool!C$4)+IF($O31="SL",IF($U31="",$Q31*Analysetool!C$5,$U31*Analysetool!C$5),$O31*Analysetool!C$5)+IF($P31="SL",IF($U31="",$Q31*Analysetool!C$6,$U31*Analysetool!C$6),$P31*Analysetool!C$6))-Tabel2[[#This Row],[fees (%)]]</f>
        <v>-5.0000000000000001E-4</v>
      </c>
      <c r="AL31" s="171">
        <f>$J31*(IF($M31="SL",IF($V31="",$Q31*Analysetool!D$3,$V31*Analysetool!D$3),$M31*Analysetool!D$3)+IF($N31="SL",IF($V31="",$Q31*Analysetool!D$4,$V31*Analysetool!D$4),$N31*Analysetool!D$4)+IF($O31="SL",IF($V31="",$Q31*Analysetool!D$5,$V31*Analysetool!D$5),$O31*Analysetool!D$5)+IF($P31="SL",IF($V31="",$Q31*Analysetool!D$6,$V31*Analysetool!D$6),$P31*Analysetool!D$6))-Tabel2[[#This Row],[fees (%)]]</f>
        <v>-5.0000000000000001E-4</v>
      </c>
      <c r="AM31" s="171">
        <f>$J31*(IF($M31="SL",IF($W31="",$Q31*Analysetool!E$3,$W31*Analysetool!E$3),$M31*Analysetool!E$3)+IF($N31="SL",IF($W31="",$Q31*Analysetool!E$4,$W31*Analysetool!E$4),$N31*Analysetool!E$4)+IF($O31="SL",IF($W31="",$Q31*Analysetool!E$5,$W31*Analysetool!E$5),$O31*Analysetool!E$5)+IF($P31="SL",IF($W31="",$Q31*Analysetool!E$6,$W31*Analysetool!E$6),$P31*Analysetool!E$6))-Tabel2[[#This Row],[fees (%)]]</f>
        <v>-5.0000000000000001E-4</v>
      </c>
      <c r="AN31" s="172">
        <f>$J31*(IF($M31="SL",IF($T31="",$Q31*Analysetool!F$3,$T31*Analysetool!F$3),$M31*Analysetool!F$3)+IF($N31="SL",IF($T31="",$Q31*Analysetool!F$4,$T31*Analysetool!F$4),$N31*Analysetool!F$4)+IF($O31="SL",IF($T31="",$Q31*Analysetool!F$5,$T31*Analysetool!F$5),$O31*Analysetool!F$5)+IF($P31="SL",IF($T31="",$Q31*Analysetool!F$6,$T31*Analysetool!F$6),$P31*Analysetool!F$6))-Tabel2[[#This Row],[fees (%)]]</f>
        <v>-5.0000000000000001E-4</v>
      </c>
      <c r="AO31" s="172">
        <f>$J31*(IF($M31="SL",IF($T31="",$Q31*Analysetool!G$3,$T31*Analysetool!G$3),$M31*Analysetool!G$3)+IF($N31="SL",IF($T31="",$Q31*Analysetool!G$4,$T31*Analysetool!G$4),$N31*Analysetool!G$4)+IF($O31="SL",IF($T31="",$Q31*Analysetool!G$5,$T31*Analysetool!G$5),$O31*Analysetool!G$5)+IF($P31="SL",IF($T31="",$Q31*Analysetool!G$6,$T31*Analysetool!G$6),$P31*Analysetool!G$6))-Tabel2[[#This Row],[fees (%)]]</f>
        <v>-5.0000000000000001E-4</v>
      </c>
      <c r="AP31" s="173">
        <f>IF(Analysetool!$H$8&lt;=$X31,Analysetool!$H$8*J31,Q31*J31)-Tabel2[[#This Row],[fees (%)]]</f>
        <v>-5.0000000000000001E-4</v>
      </c>
      <c r="AQ31" s="168" t="e">
        <f>IF(Tabel2[[#This Row],[wick% van entry]]&lt;=Tabel2[[#This Row],[Stoploss optie 2 (%)]],Tabel2[[#This Row],[Stoploss optie 2 (%)]]*Tabel2[[#This Row],[leverage SLoptie 2]],IF(Analysetool!$I$8&lt;$X31,Analysetool!$I$8*K31,S31*K31))-Tabel2[[#This Row],[fees (%)]]</f>
        <v>#VALUE!</v>
      </c>
      <c r="AR31" s="174">
        <f>IF(Q31*-1*Analysetool!$J$9&lt;=X31,Q31*-1*Analysetool!$J$9*J31,Q31*J31)-Tabel2[[#This Row],[fees (%)]]</f>
        <v>-5.0000000000000001E-4</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f>IFERROR(Tabel1[[#This Row],[risico PF (%)]]/Tabel1[[#This Row],[Fictieve Stoploss (%)]]*-1,"")</f>
        <v>1</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-0.01</v>
      </c>
      <c r="AA32" s="94"/>
      <c r="AB32" s="61"/>
      <c r="AC32" s="61"/>
      <c r="AD32" s="61"/>
      <c r="AE32" s="61"/>
      <c r="AF32" s="95"/>
      <c r="AG32" s="147">
        <f>Tabel1[[#This Row],[eindtijd]]-Tabel1[[#This Row],[starttijd]]</f>
        <v>3.4027777772280388E-2</v>
      </c>
      <c r="AH32" s="154">
        <v>5.0000000000000001E-4</v>
      </c>
      <c r="AI32" s="59"/>
      <c r="AJ32" s="165">
        <f>$J32*(IF($M32="SL",IF($T32="",$Q32*Analysetool!B$3,$T32*Analysetool!B$3),$M32*Analysetool!B$3)+IF($N32="SL",IF($T32="",$Q32*Analysetool!B$4,$T32*Analysetool!B$4),$N32*Analysetool!B$4)+IF($O32="SL",IF($T32="",$Q32*Analysetool!B$5,$T32*Analysetool!B$5),$O32*Analysetool!B$5)+IF($P32="SL",IF($T32="",$Q32*Analysetool!B$6,$T32*Analysetool!B$6),$P32*Analysetool!B$6))-Tabel2[[#This Row],[fees (%)]]</f>
        <v>-5.0000000000000001E-4</v>
      </c>
      <c r="AK32" s="166">
        <f>$J32*(IF($M32="SL",IF($U32="",$Q32*Analysetool!C$3,$U32*Analysetool!C$3),$M32*Analysetool!C$3)+IF($N32="SL",IF($U32="",$Q32*Analysetool!C$4,$U32*Analysetool!C$4),$N32*Analysetool!C$4)+IF($O32="SL",IF($U32="",$Q32*Analysetool!C$5,$U32*Analysetool!C$5),$O32*Analysetool!C$5)+IF($P32="SL",IF($U32="",$Q32*Analysetool!C$6,$U32*Analysetool!C$6),$P32*Analysetool!C$6))-Tabel2[[#This Row],[fees (%)]]</f>
        <v>-5.0000000000000001E-4</v>
      </c>
      <c r="AL32" s="171">
        <f>$J32*(IF($M32="SL",IF($V32="",$Q32*Analysetool!D$3,$V32*Analysetool!D$3),$M32*Analysetool!D$3)+IF($N32="SL",IF($V32="",$Q32*Analysetool!D$4,$V32*Analysetool!D$4),$N32*Analysetool!D$4)+IF($O32="SL",IF($V32="",$Q32*Analysetool!D$5,$V32*Analysetool!D$5),$O32*Analysetool!D$5)+IF($P32="SL",IF($V32="",$Q32*Analysetool!D$6,$V32*Analysetool!D$6),$P32*Analysetool!D$6))-Tabel2[[#This Row],[fees (%)]]</f>
        <v>-5.0000000000000001E-4</v>
      </c>
      <c r="AM32" s="171">
        <f>$J32*(IF($M32="SL",IF($W32="",$Q32*Analysetool!E$3,$W32*Analysetool!E$3),$M32*Analysetool!E$3)+IF($N32="SL",IF($W32="",$Q32*Analysetool!E$4,$W32*Analysetool!E$4),$N32*Analysetool!E$4)+IF($O32="SL",IF($W32="",$Q32*Analysetool!E$5,$W32*Analysetool!E$5),$O32*Analysetool!E$5)+IF($P32="SL",IF($W32="",$Q32*Analysetool!E$6,$W32*Analysetool!E$6),$P32*Analysetool!E$6))-Tabel2[[#This Row],[fees (%)]]</f>
        <v>-5.0000000000000001E-4</v>
      </c>
      <c r="AN32" s="172">
        <f>$J32*(IF($M32="SL",IF($T32="",$Q32*Analysetool!F$3,$T32*Analysetool!F$3),$M32*Analysetool!F$3)+IF($N32="SL",IF($T32="",$Q32*Analysetool!F$4,$T32*Analysetool!F$4),$N32*Analysetool!F$4)+IF($O32="SL",IF($T32="",$Q32*Analysetool!F$5,$T32*Analysetool!F$5),$O32*Analysetool!F$5)+IF($P32="SL",IF($T32="",$Q32*Analysetool!F$6,$T32*Analysetool!F$6),$P32*Analysetool!F$6))-Tabel2[[#This Row],[fees (%)]]</f>
        <v>-5.0000000000000001E-4</v>
      </c>
      <c r="AO32" s="172">
        <f>$J32*(IF($M32="SL",IF($T32="",$Q32*Analysetool!G$3,$T32*Analysetool!G$3),$M32*Analysetool!G$3)+IF($N32="SL",IF($T32="",$Q32*Analysetool!G$4,$T32*Analysetool!G$4),$N32*Analysetool!G$4)+IF($O32="SL",IF($T32="",$Q32*Analysetool!G$5,$T32*Analysetool!G$5),$O32*Analysetool!G$5)+IF($P32="SL",IF($T32="",$Q32*Analysetool!G$6,$T32*Analysetool!G$6),$P32*Analysetool!G$6))-Tabel2[[#This Row],[fees (%)]]</f>
        <v>-5.0000000000000001E-4</v>
      </c>
      <c r="AP32" s="173">
        <f>IF(Analysetool!$H$8&lt;=$X32,Analysetool!$H$8*J32,Q32*J32)-Tabel2[[#This Row],[fees (%)]]</f>
        <v>-5.0000000000000001E-4</v>
      </c>
      <c r="AQ32" s="168" t="e">
        <f>IF(Tabel2[[#This Row],[wick% van entry]]&lt;=Tabel2[[#This Row],[Stoploss optie 2 (%)]],Tabel2[[#This Row],[Stoploss optie 2 (%)]]*Tabel2[[#This Row],[leverage SLoptie 2]],IF(Analysetool!$I$8&lt;$X32,Analysetool!$I$8*K32,S32*K32))-Tabel2[[#This Row],[fees (%)]]</f>
        <v>#VALUE!</v>
      </c>
      <c r="AR32" s="174">
        <f>IF(Q32*-1*Analysetool!$J$9&lt;=X32,Q32*-1*Analysetool!$J$9*J32,Q32*J32)-Tabel2[[#This Row],[fees (%)]]</f>
        <v>-5.0000000000000001E-4</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f>IFERROR(Tabel1[[#This Row],[risico PF (%)]]/Tabel1[[#This Row],[Fictieve Stoploss (%)]]*-1,"")</f>
        <v>1</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1.4999999999999999E-2</v>
      </c>
      <c r="AA33" s="94"/>
      <c r="AB33" s="61"/>
      <c r="AC33" s="61"/>
      <c r="AD33" s="61"/>
      <c r="AE33" s="61"/>
      <c r="AF33" s="95"/>
      <c r="AG33" s="147">
        <f>Tabel1[[#This Row],[eindtijd]]-Tabel1[[#This Row],[starttijd]]</f>
        <v>3.4722222189884633E-3</v>
      </c>
      <c r="AH33" s="154">
        <v>5.0000000000000001E-4</v>
      </c>
      <c r="AI33" s="59"/>
      <c r="AJ33" s="165">
        <f>$J33*(IF($M33="SL",IF($T33="",$Q33*Analysetool!B$3,$T33*Analysetool!B$3),$M33*Analysetool!B$3)+IF($N33="SL",IF($T33="",$Q33*Analysetool!B$4,$T33*Analysetool!B$4),$N33*Analysetool!B$4)+IF($O33="SL",IF($T33="",$Q33*Analysetool!B$5,$T33*Analysetool!B$5),$O33*Analysetool!B$5)+IF($P33="SL",IF($T33="",$Q33*Analysetool!B$6,$T33*Analysetool!B$6),$P33*Analysetool!B$6))-Tabel2[[#This Row],[fees (%)]]</f>
        <v>-5.0000000000000001E-4</v>
      </c>
      <c r="AK33" s="166">
        <f>$J33*(IF($M33="SL",IF($U33="",$Q33*Analysetool!C$3,$U33*Analysetool!C$3),$M33*Analysetool!C$3)+IF($N33="SL",IF($U33="",$Q33*Analysetool!C$4,$U33*Analysetool!C$4),$N33*Analysetool!C$4)+IF($O33="SL",IF($U33="",$Q33*Analysetool!C$5,$U33*Analysetool!C$5),$O33*Analysetool!C$5)+IF($P33="SL",IF($U33="",$Q33*Analysetool!C$6,$U33*Analysetool!C$6),$P33*Analysetool!C$6))-Tabel2[[#This Row],[fees (%)]]</f>
        <v>-5.0000000000000001E-4</v>
      </c>
      <c r="AL33" s="171">
        <f>$J33*(IF($M33="SL",IF($V33="",$Q33*Analysetool!D$3,$V33*Analysetool!D$3),$M33*Analysetool!D$3)+IF($N33="SL",IF($V33="",$Q33*Analysetool!D$4,$V33*Analysetool!D$4),$N33*Analysetool!D$4)+IF($O33="SL",IF($V33="",$Q33*Analysetool!D$5,$V33*Analysetool!D$5),$O33*Analysetool!D$5)+IF($P33="SL",IF($V33="",$Q33*Analysetool!D$6,$V33*Analysetool!D$6),$P33*Analysetool!D$6))-Tabel2[[#This Row],[fees (%)]]</f>
        <v>-5.0000000000000001E-4</v>
      </c>
      <c r="AM33" s="171">
        <f>$J33*(IF($M33="SL",IF($W33="",$Q33*Analysetool!E$3,$W33*Analysetool!E$3),$M33*Analysetool!E$3)+IF($N33="SL",IF($W33="",$Q33*Analysetool!E$4,$W33*Analysetool!E$4),$N33*Analysetool!E$4)+IF($O33="SL",IF($W33="",$Q33*Analysetool!E$5,$W33*Analysetool!E$5),$O33*Analysetool!E$5)+IF($P33="SL",IF($W33="",$Q33*Analysetool!E$6,$W33*Analysetool!E$6),$P33*Analysetool!E$6))-Tabel2[[#This Row],[fees (%)]]</f>
        <v>-5.0000000000000001E-4</v>
      </c>
      <c r="AN33" s="172">
        <f>$J33*(IF($M33="SL",IF($T33="",$Q33*Analysetool!F$3,$T33*Analysetool!F$3),$M33*Analysetool!F$3)+IF($N33="SL",IF($T33="",$Q33*Analysetool!F$4,$T33*Analysetool!F$4),$N33*Analysetool!F$4)+IF($O33="SL",IF($T33="",$Q33*Analysetool!F$5,$T33*Analysetool!F$5),$O33*Analysetool!F$5)+IF($P33="SL",IF($T33="",$Q33*Analysetool!F$6,$T33*Analysetool!F$6),$P33*Analysetool!F$6))-Tabel2[[#This Row],[fees (%)]]</f>
        <v>-5.0000000000000001E-4</v>
      </c>
      <c r="AO33" s="172">
        <f>$J33*(IF($M33="SL",IF($T33="",$Q33*Analysetool!G$3,$T33*Analysetool!G$3),$M33*Analysetool!G$3)+IF($N33="SL",IF($T33="",$Q33*Analysetool!G$4,$T33*Analysetool!G$4),$N33*Analysetool!G$4)+IF($O33="SL",IF($T33="",$Q33*Analysetool!G$5,$T33*Analysetool!G$5),$O33*Analysetool!G$5)+IF($P33="SL",IF($T33="",$Q33*Analysetool!G$6,$T33*Analysetool!G$6),$P33*Analysetool!G$6))-Tabel2[[#This Row],[fees (%)]]</f>
        <v>-5.0000000000000001E-4</v>
      </c>
      <c r="AP33" s="173">
        <f>IF(Analysetool!$H$8&lt;=$X33,Analysetool!$H$8*J33,Q33*J33)-Tabel2[[#This Row],[fees (%)]]</f>
        <v>-5.0000000000000001E-4</v>
      </c>
      <c r="AQ33" s="168" t="e">
        <f>IF(Tabel2[[#This Row],[wick% van entry]]&lt;=Tabel2[[#This Row],[Stoploss optie 2 (%)]],Tabel2[[#This Row],[Stoploss optie 2 (%)]]*Tabel2[[#This Row],[leverage SLoptie 2]],IF(Analysetool!$I$8&lt;$X33,Analysetool!$I$8*K33,S33*K33))-Tabel2[[#This Row],[fees (%)]]</f>
        <v>#VALUE!</v>
      </c>
      <c r="AR33" s="174">
        <f>IF(Q33*-1*Analysetool!$J$9&lt;=X33,Q33*-1*Analysetool!$J$9*J33,Q33*J33)-Tabel2[[#This Row],[fees (%)]]</f>
        <v>-5.0000000000000001E-4</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f>IFERROR(Tabel1[[#This Row],[risico PF (%)]]/Tabel1[[#This Row],[Fictieve Stoploss (%)]]*-1,"")</f>
        <v>1</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0.01</v>
      </c>
      <c r="AA34" s="94"/>
      <c r="AB34" s="61"/>
      <c r="AC34" s="61"/>
      <c r="AD34" s="61"/>
      <c r="AE34" s="61"/>
      <c r="AF34" s="95"/>
      <c r="AG34" s="147">
        <f>Tabel1[[#This Row],[eindtijd]]-Tabel1[[#This Row],[starttijd]]</f>
        <v>6.9444443943211809E-4</v>
      </c>
      <c r="AH34" s="154">
        <v>5.0000000000000001E-4</v>
      </c>
      <c r="AI34" s="59"/>
      <c r="AJ34" s="165">
        <f>$J34*(IF($M34="SL",IF($T34="",$Q34*Analysetool!B$3,$T34*Analysetool!B$3),$M34*Analysetool!B$3)+IF($N34="SL",IF($T34="",$Q34*Analysetool!B$4,$T34*Analysetool!B$4),$N34*Analysetool!B$4)+IF($O34="SL",IF($T34="",$Q34*Analysetool!B$5,$T34*Analysetool!B$5),$O34*Analysetool!B$5)+IF($P34="SL",IF($T34="",$Q34*Analysetool!B$6,$T34*Analysetool!B$6),$P34*Analysetool!B$6))-Tabel2[[#This Row],[fees (%)]]</f>
        <v>-5.0000000000000001E-4</v>
      </c>
      <c r="AK34" s="166">
        <f>$J34*(IF($M34="SL",IF($U34="",$Q34*Analysetool!C$3,$U34*Analysetool!C$3),$M34*Analysetool!C$3)+IF($N34="SL",IF($U34="",$Q34*Analysetool!C$4,$U34*Analysetool!C$4),$N34*Analysetool!C$4)+IF($O34="SL",IF($U34="",$Q34*Analysetool!C$5,$U34*Analysetool!C$5),$O34*Analysetool!C$5)+IF($P34="SL",IF($U34="",$Q34*Analysetool!C$6,$U34*Analysetool!C$6),$P34*Analysetool!C$6))-Tabel2[[#This Row],[fees (%)]]</f>
        <v>-5.0000000000000001E-4</v>
      </c>
      <c r="AL34" s="171">
        <f>$J34*(IF($M34="SL",IF($V34="",$Q34*Analysetool!D$3,$V34*Analysetool!D$3),$M34*Analysetool!D$3)+IF($N34="SL",IF($V34="",$Q34*Analysetool!D$4,$V34*Analysetool!D$4),$N34*Analysetool!D$4)+IF($O34="SL",IF($V34="",$Q34*Analysetool!D$5,$V34*Analysetool!D$5),$O34*Analysetool!D$5)+IF($P34="SL",IF($V34="",$Q34*Analysetool!D$6,$V34*Analysetool!D$6),$P34*Analysetool!D$6))-Tabel2[[#This Row],[fees (%)]]</f>
        <v>-5.0000000000000001E-4</v>
      </c>
      <c r="AM34" s="171">
        <f>$J34*(IF($M34="SL",IF($W34="",$Q34*Analysetool!E$3,$W34*Analysetool!E$3),$M34*Analysetool!E$3)+IF($N34="SL",IF($W34="",$Q34*Analysetool!E$4,$W34*Analysetool!E$4),$N34*Analysetool!E$4)+IF($O34="SL",IF($W34="",$Q34*Analysetool!E$5,$W34*Analysetool!E$5),$O34*Analysetool!E$5)+IF($P34="SL",IF($W34="",$Q34*Analysetool!E$6,$W34*Analysetool!E$6),$P34*Analysetool!E$6))-Tabel2[[#This Row],[fees (%)]]</f>
        <v>-5.0000000000000001E-4</v>
      </c>
      <c r="AN34" s="172">
        <f>$J34*(IF($M34="SL",IF($T34="",$Q34*Analysetool!F$3,$T34*Analysetool!F$3),$M34*Analysetool!F$3)+IF($N34="SL",IF($T34="",$Q34*Analysetool!F$4,$T34*Analysetool!F$4),$N34*Analysetool!F$4)+IF($O34="SL",IF($T34="",$Q34*Analysetool!F$5,$T34*Analysetool!F$5),$O34*Analysetool!F$5)+IF($P34="SL",IF($T34="",$Q34*Analysetool!F$6,$T34*Analysetool!F$6),$P34*Analysetool!F$6))-Tabel2[[#This Row],[fees (%)]]</f>
        <v>-5.0000000000000001E-4</v>
      </c>
      <c r="AO34" s="172">
        <f>$J34*(IF($M34="SL",IF($T34="",$Q34*Analysetool!G$3,$T34*Analysetool!G$3),$M34*Analysetool!G$3)+IF($N34="SL",IF($T34="",$Q34*Analysetool!G$4,$T34*Analysetool!G$4),$N34*Analysetool!G$4)+IF($O34="SL",IF($T34="",$Q34*Analysetool!G$5,$T34*Analysetool!G$5),$O34*Analysetool!G$5)+IF($P34="SL",IF($T34="",$Q34*Analysetool!G$6,$T34*Analysetool!G$6),$P34*Analysetool!G$6))-Tabel2[[#This Row],[fees (%)]]</f>
        <v>-5.0000000000000001E-4</v>
      </c>
      <c r="AP34" s="173">
        <f>IF(Analysetool!$H$8&lt;=$X34,Analysetool!$H$8*J34,Q34*J34)-Tabel2[[#This Row],[fees (%)]]</f>
        <v>-5.0000000000000001E-4</v>
      </c>
      <c r="AQ34" s="168" t="e">
        <f>IF(Tabel2[[#This Row],[wick% van entry]]&lt;=Tabel2[[#This Row],[Stoploss optie 2 (%)]],Tabel2[[#This Row],[Stoploss optie 2 (%)]]*Tabel2[[#This Row],[leverage SLoptie 2]],IF(Analysetool!$I$8&lt;$X34,Analysetool!$I$8*K34,S34*K34))-Tabel2[[#This Row],[fees (%)]]</f>
        <v>#VALUE!</v>
      </c>
      <c r="AR34" s="174">
        <f>IF(Q34*-1*Analysetool!$J$9&lt;=X34,Q34*-1*Analysetool!$J$9*J34,Q34*J34)-Tabel2[[#This Row],[fees (%)]]</f>
        <v>-5.0000000000000001E-4</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f>IFERROR(Tabel1[[#This Row],[risico PF (%)]]/Tabel1[[#This Row],[Fictieve Stoploss (%)]]*-1,"")</f>
        <v>2</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7.0000000000000001E-3</v>
      </c>
      <c r="AA35" s="94"/>
      <c r="AB35" s="61"/>
      <c r="AC35" s="61"/>
      <c r="AD35" s="61"/>
      <c r="AE35" s="61"/>
      <c r="AF35" s="95"/>
      <c r="AG35" s="147">
        <f>Tabel1[[#This Row],[eindtijd]]-Tabel1[[#This Row],[starttijd]]</f>
        <v>2.7777777795563452E-3</v>
      </c>
      <c r="AH35" s="154">
        <v>5.0000000000000001E-4</v>
      </c>
      <c r="AI35" s="59"/>
      <c r="AJ35" s="165">
        <f>$J35*(IF($M35="SL",IF($T35="",$Q35*Analysetool!B$3,$T35*Analysetool!B$3),$M35*Analysetool!B$3)+IF($N35="SL",IF($T35="",$Q35*Analysetool!B$4,$T35*Analysetool!B$4),$N35*Analysetool!B$4)+IF($O35="SL",IF($T35="",$Q35*Analysetool!B$5,$T35*Analysetool!B$5),$O35*Analysetool!B$5)+IF($P35="SL",IF($T35="",$Q35*Analysetool!B$6,$T35*Analysetool!B$6),$P35*Analysetool!B$6))-Tabel2[[#This Row],[fees (%)]]</f>
        <v>-5.0000000000000001E-4</v>
      </c>
      <c r="AK35" s="166">
        <f>$J35*(IF($M35="SL",IF($U35="",$Q35*Analysetool!C$3,$U35*Analysetool!C$3),$M35*Analysetool!C$3)+IF($N35="SL",IF($U35="",$Q35*Analysetool!C$4,$U35*Analysetool!C$4),$N35*Analysetool!C$4)+IF($O35="SL",IF($U35="",$Q35*Analysetool!C$5,$U35*Analysetool!C$5),$O35*Analysetool!C$5)+IF($P35="SL",IF($U35="",$Q35*Analysetool!C$6,$U35*Analysetool!C$6),$P35*Analysetool!C$6))-Tabel2[[#This Row],[fees (%)]]</f>
        <v>-5.0000000000000001E-4</v>
      </c>
      <c r="AL35" s="171">
        <f>$J35*(IF($M35="SL",IF($V35="",$Q35*Analysetool!D$3,$V35*Analysetool!D$3),$M35*Analysetool!D$3)+IF($N35="SL",IF($V35="",$Q35*Analysetool!D$4,$V35*Analysetool!D$4),$N35*Analysetool!D$4)+IF($O35="SL",IF($V35="",$Q35*Analysetool!D$5,$V35*Analysetool!D$5),$O35*Analysetool!D$5)+IF($P35="SL",IF($V35="",$Q35*Analysetool!D$6,$V35*Analysetool!D$6),$P35*Analysetool!D$6))-Tabel2[[#This Row],[fees (%)]]</f>
        <v>-5.0000000000000001E-4</v>
      </c>
      <c r="AM35" s="171">
        <f>$J35*(IF($M35="SL",IF($W35="",$Q35*Analysetool!E$3,$W35*Analysetool!E$3),$M35*Analysetool!E$3)+IF($N35="SL",IF($W35="",$Q35*Analysetool!E$4,$W35*Analysetool!E$4),$N35*Analysetool!E$4)+IF($O35="SL",IF($W35="",$Q35*Analysetool!E$5,$W35*Analysetool!E$5),$O35*Analysetool!E$5)+IF($P35="SL",IF($W35="",$Q35*Analysetool!E$6,$W35*Analysetool!E$6),$P35*Analysetool!E$6))-Tabel2[[#This Row],[fees (%)]]</f>
        <v>-5.0000000000000001E-4</v>
      </c>
      <c r="AN35" s="172">
        <f>$J35*(IF($M35="SL",IF($T35="",$Q35*Analysetool!F$3,$T35*Analysetool!F$3),$M35*Analysetool!F$3)+IF($N35="SL",IF($T35="",$Q35*Analysetool!F$4,$T35*Analysetool!F$4),$N35*Analysetool!F$4)+IF($O35="SL",IF($T35="",$Q35*Analysetool!F$5,$T35*Analysetool!F$5),$O35*Analysetool!F$5)+IF($P35="SL",IF($T35="",$Q35*Analysetool!F$6,$T35*Analysetool!F$6),$P35*Analysetool!F$6))-Tabel2[[#This Row],[fees (%)]]</f>
        <v>-5.0000000000000001E-4</v>
      </c>
      <c r="AO35" s="172">
        <f>$J35*(IF($M35="SL",IF($T35="",$Q35*Analysetool!G$3,$T35*Analysetool!G$3),$M35*Analysetool!G$3)+IF($N35="SL",IF($T35="",$Q35*Analysetool!G$4,$T35*Analysetool!G$4),$N35*Analysetool!G$4)+IF($O35="SL",IF($T35="",$Q35*Analysetool!G$5,$T35*Analysetool!G$5),$O35*Analysetool!G$5)+IF($P35="SL",IF($T35="",$Q35*Analysetool!G$6,$T35*Analysetool!G$6),$P35*Analysetool!G$6))-Tabel2[[#This Row],[fees (%)]]</f>
        <v>-5.0000000000000001E-4</v>
      </c>
      <c r="AP35" s="173">
        <f>IF(Analysetool!$H$8&lt;=$X35,Analysetool!$H$8*J35,Q35*J35)-Tabel2[[#This Row],[fees (%)]]</f>
        <v>-5.0000000000000001E-4</v>
      </c>
      <c r="AQ35" s="168" t="e">
        <f>IF(Tabel2[[#This Row],[wick% van entry]]&lt;=Tabel2[[#This Row],[Stoploss optie 2 (%)]],Tabel2[[#This Row],[Stoploss optie 2 (%)]]*Tabel2[[#This Row],[leverage SLoptie 2]],IF(Analysetool!$I$8&lt;$X35,Analysetool!$I$8*K35,S35*K35))-Tabel2[[#This Row],[fees (%)]]</f>
        <v>#VALUE!</v>
      </c>
      <c r="AR35" s="174">
        <f>IF(Q35*-1*Analysetool!$J$9&lt;=X35,Q35*-1*Analysetool!$J$9*J35,Q35*J35)-Tabel2[[#This Row],[fees (%)]]</f>
        <v>-5.0000000000000001E-4</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f>IFERROR(Tabel1[[#This Row],[risico PF (%)]]/Tabel1[[#This Row],[Fictieve Stoploss (%)]]*-1,"")</f>
        <v>1</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1.2E-2</v>
      </c>
      <c r="AA36" s="94"/>
      <c r="AB36" s="61"/>
      <c r="AC36" s="61"/>
      <c r="AD36" s="61"/>
      <c r="AE36" s="61"/>
      <c r="AF36" s="95"/>
      <c r="AG36" s="147">
        <f>Tabel1[[#This Row],[eindtijd]]-Tabel1[[#This Row],[starttijd]]</f>
        <v>2.7777777795563452E-3</v>
      </c>
      <c r="AH36" s="154">
        <v>5.0000000000000001E-4</v>
      </c>
      <c r="AI36" s="59"/>
      <c r="AJ36" s="165">
        <f>$J36*(IF($M36="SL",IF($T36="",$Q36*Analysetool!B$3,$T36*Analysetool!B$3),$M36*Analysetool!B$3)+IF($N36="SL",IF($T36="",$Q36*Analysetool!B$4,$T36*Analysetool!B$4),$N36*Analysetool!B$4)+IF($O36="SL",IF($T36="",$Q36*Analysetool!B$5,$T36*Analysetool!B$5),$O36*Analysetool!B$5)+IF($P36="SL",IF($T36="",$Q36*Analysetool!B$6,$T36*Analysetool!B$6),$P36*Analysetool!B$6))-Tabel2[[#This Row],[fees (%)]]</f>
        <v>-5.0000000000000001E-4</v>
      </c>
      <c r="AK36" s="166">
        <f>$J36*(IF($M36="SL",IF($U36="",$Q36*Analysetool!C$3,$U36*Analysetool!C$3),$M36*Analysetool!C$3)+IF($N36="SL",IF($U36="",$Q36*Analysetool!C$4,$U36*Analysetool!C$4),$N36*Analysetool!C$4)+IF($O36="SL",IF($U36="",$Q36*Analysetool!C$5,$U36*Analysetool!C$5),$O36*Analysetool!C$5)+IF($P36="SL",IF($U36="",$Q36*Analysetool!C$6,$U36*Analysetool!C$6),$P36*Analysetool!C$6))-Tabel2[[#This Row],[fees (%)]]</f>
        <v>-5.0000000000000001E-4</v>
      </c>
      <c r="AL36" s="171">
        <f>$J36*(IF($M36="SL",IF($V36="",$Q36*Analysetool!D$3,$V36*Analysetool!D$3),$M36*Analysetool!D$3)+IF($N36="SL",IF($V36="",$Q36*Analysetool!D$4,$V36*Analysetool!D$4),$N36*Analysetool!D$4)+IF($O36="SL",IF($V36="",$Q36*Analysetool!D$5,$V36*Analysetool!D$5),$O36*Analysetool!D$5)+IF($P36="SL",IF($V36="",$Q36*Analysetool!D$6,$V36*Analysetool!D$6),$P36*Analysetool!D$6))-Tabel2[[#This Row],[fees (%)]]</f>
        <v>-5.0000000000000001E-4</v>
      </c>
      <c r="AM36" s="171">
        <f>$J36*(IF($M36="SL",IF($W36="",$Q36*Analysetool!E$3,$W36*Analysetool!E$3),$M36*Analysetool!E$3)+IF($N36="SL",IF($W36="",$Q36*Analysetool!E$4,$W36*Analysetool!E$4),$N36*Analysetool!E$4)+IF($O36="SL",IF($W36="",$Q36*Analysetool!E$5,$W36*Analysetool!E$5),$O36*Analysetool!E$5)+IF($P36="SL",IF($W36="",$Q36*Analysetool!E$6,$W36*Analysetool!E$6),$P36*Analysetool!E$6))-Tabel2[[#This Row],[fees (%)]]</f>
        <v>-5.0000000000000001E-4</v>
      </c>
      <c r="AN36" s="172">
        <f>$J36*(IF($M36="SL",IF($T36="",$Q36*Analysetool!F$3,$T36*Analysetool!F$3),$M36*Analysetool!F$3)+IF($N36="SL",IF($T36="",$Q36*Analysetool!F$4,$T36*Analysetool!F$4),$N36*Analysetool!F$4)+IF($O36="SL",IF($T36="",$Q36*Analysetool!F$5,$T36*Analysetool!F$5),$O36*Analysetool!F$5)+IF($P36="SL",IF($T36="",$Q36*Analysetool!F$6,$T36*Analysetool!F$6),$P36*Analysetool!F$6))-Tabel2[[#This Row],[fees (%)]]</f>
        <v>-5.0000000000000001E-4</v>
      </c>
      <c r="AO36" s="172">
        <f>$J36*(IF($M36="SL",IF($T36="",$Q36*Analysetool!G$3,$T36*Analysetool!G$3),$M36*Analysetool!G$3)+IF($N36="SL",IF($T36="",$Q36*Analysetool!G$4,$T36*Analysetool!G$4),$N36*Analysetool!G$4)+IF($O36="SL",IF($T36="",$Q36*Analysetool!G$5,$T36*Analysetool!G$5),$O36*Analysetool!G$5)+IF($P36="SL",IF($T36="",$Q36*Analysetool!G$6,$T36*Analysetool!G$6),$P36*Analysetool!G$6))-Tabel2[[#This Row],[fees (%)]]</f>
        <v>-5.0000000000000001E-4</v>
      </c>
      <c r="AP36" s="173">
        <f>IF(Analysetool!$H$8&lt;=$X36,Analysetool!$H$8*J36,Q36*J36)-Tabel2[[#This Row],[fees (%)]]</f>
        <v>-5.0000000000000001E-4</v>
      </c>
      <c r="AQ36" s="168" t="e">
        <f>IF(Tabel2[[#This Row],[wick% van entry]]&lt;=Tabel2[[#This Row],[Stoploss optie 2 (%)]],Tabel2[[#This Row],[Stoploss optie 2 (%)]]*Tabel2[[#This Row],[leverage SLoptie 2]],IF(Analysetool!$I$8&lt;$X36,Analysetool!$I$8*K36,S36*K36))-Tabel2[[#This Row],[fees (%)]]</f>
        <v>#VALUE!</v>
      </c>
      <c r="AR36" s="174">
        <f>IF(Q36*-1*Analysetool!$J$9&lt;=X36,Q36*-1*Analysetool!$J$9*J36,Q36*J36)-Tabel2[[#This Row],[fees (%)]]</f>
        <v>-5.0000000000000001E-4</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f>IFERROR(Tabel1[[#This Row],[risico PF (%)]]/Tabel1[[#This Row],[Fictieve Stoploss (%)]]*-1,"")</f>
        <v>1</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0.01</v>
      </c>
      <c r="AA37" s="94"/>
      <c r="AB37" s="61"/>
      <c r="AC37" s="61"/>
      <c r="AD37" s="61"/>
      <c r="AE37" s="61"/>
      <c r="AF37" s="95"/>
      <c r="AG37" s="147">
        <f>Tabel1[[#This Row],[eindtijd]]-Tabel1[[#This Row],[starttijd]]</f>
        <v>2.0833333328482695E-3</v>
      </c>
      <c r="AH37" s="154">
        <v>5.0000000000000001E-4</v>
      </c>
      <c r="AI37" s="59"/>
      <c r="AJ37" s="165">
        <f>$J37*(IF($M37="SL",IF($T37="",$Q37*Analysetool!B$3,$T37*Analysetool!B$3),$M37*Analysetool!B$3)+IF($N37="SL",IF($T37="",$Q37*Analysetool!B$4,$T37*Analysetool!B$4),$N37*Analysetool!B$4)+IF($O37="SL",IF($T37="",$Q37*Analysetool!B$5,$T37*Analysetool!B$5),$O37*Analysetool!B$5)+IF($P37="SL",IF($T37="",$Q37*Analysetool!B$6,$T37*Analysetool!B$6),$P37*Analysetool!B$6))-Tabel2[[#This Row],[fees (%)]]</f>
        <v>-5.0000000000000001E-4</v>
      </c>
      <c r="AK37" s="166">
        <f>$J37*(IF($M37="SL",IF($U37="",$Q37*Analysetool!C$3,$U37*Analysetool!C$3),$M37*Analysetool!C$3)+IF($N37="SL",IF($U37="",$Q37*Analysetool!C$4,$U37*Analysetool!C$4),$N37*Analysetool!C$4)+IF($O37="SL",IF($U37="",$Q37*Analysetool!C$5,$U37*Analysetool!C$5),$O37*Analysetool!C$5)+IF($P37="SL",IF($U37="",$Q37*Analysetool!C$6,$U37*Analysetool!C$6),$P37*Analysetool!C$6))-Tabel2[[#This Row],[fees (%)]]</f>
        <v>-5.0000000000000001E-4</v>
      </c>
      <c r="AL37" s="171">
        <f>$J37*(IF($M37="SL",IF($V37="",$Q37*Analysetool!D$3,$V37*Analysetool!D$3),$M37*Analysetool!D$3)+IF($N37="SL",IF($V37="",$Q37*Analysetool!D$4,$V37*Analysetool!D$4),$N37*Analysetool!D$4)+IF($O37="SL",IF($V37="",$Q37*Analysetool!D$5,$V37*Analysetool!D$5),$O37*Analysetool!D$5)+IF($P37="SL",IF($V37="",$Q37*Analysetool!D$6,$V37*Analysetool!D$6),$P37*Analysetool!D$6))-Tabel2[[#This Row],[fees (%)]]</f>
        <v>-5.0000000000000001E-4</v>
      </c>
      <c r="AM37" s="171">
        <f>$J37*(IF($M37="SL",IF($W37="",$Q37*Analysetool!E$3,$W37*Analysetool!E$3),$M37*Analysetool!E$3)+IF($N37="SL",IF($W37="",$Q37*Analysetool!E$4,$W37*Analysetool!E$4),$N37*Analysetool!E$4)+IF($O37="SL",IF($W37="",$Q37*Analysetool!E$5,$W37*Analysetool!E$5),$O37*Analysetool!E$5)+IF($P37="SL",IF($W37="",$Q37*Analysetool!E$6,$W37*Analysetool!E$6),$P37*Analysetool!E$6))-Tabel2[[#This Row],[fees (%)]]</f>
        <v>-5.0000000000000001E-4</v>
      </c>
      <c r="AN37" s="172">
        <f>$J37*(IF($M37="SL",IF($T37="",$Q37*Analysetool!F$3,$T37*Analysetool!F$3),$M37*Analysetool!F$3)+IF($N37="SL",IF($T37="",$Q37*Analysetool!F$4,$T37*Analysetool!F$4),$N37*Analysetool!F$4)+IF($O37="SL",IF($T37="",$Q37*Analysetool!F$5,$T37*Analysetool!F$5),$O37*Analysetool!F$5)+IF($P37="SL",IF($T37="",$Q37*Analysetool!F$6,$T37*Analysetool!F$6),$P37*Analysetool!F$6))-Tabel2[[#This Row],[fees (%)]]</f>
        <v>-5.0000000000000001E-4</v>
      </c>
      <c r="AO37" s="172">
        <f>$J37*(IF($M37="SL",IF($T37="",$Q37*Analysetool!G$3,$T37*Analysetool!G$3),$M37*Analysetool!G$3)+IF($N37="SL",IF($T37="",$Q37*Analysetool!G$4,$T37*Analysetool!G$4),$N37*Analysetool!G$4)+IF($O37="SL",IF($T37="",$Q37*Analysetool!G$5,$T37*Analysetool!G$5),$O37*Analysetool!G$5)+IF($P37="SL",IF($T37="",$Q37*Analysetool!G$6,$T37*Analysetool!G$6),$P37*Analysetool!G$6))-Tabel2[[#This Row],[fees (%)]]</f>
        <v>-5.0000000000000001E-4</v>
      </c>
      <c r="AP37" s="173">
        <f>IF(Analysetool!$H$8&lt;=$X37,Analysetool!$H$8*J37,Q37*J37)-Tabel2[[#This Row],[fees (%)]]</f>
        <v>-5.0000000000000001E-4</v>
      </c>
      <c r="AQ37" s="168" t="e">
        <f>IF(Tabel2[[#This Row],[wick% van entry]]&lt;=Tabel2[[#This Row],[Stoploss optie 2 (%)]],Tabel2[[#This Row],[Stoploss optie 2 (%)]]*Tabel2[[#This Row],[leverage SLoptie 2]],IF(Analysetool!$I$8&lt;$X37,Analysetool!$I$8*K37,S37*K37))-Tabel2[[#This Row],[fees (%)]]</f>
        <v>#VALUE!</v>
      </c>
      <c r="AR37" s="174">
        <f>IF(Q37*-1*Analysetool!$J$9&lt;=X37,Q37*-1*Analysetool!$J$9*J37,Q37*J37)-Tabel2[[#This Row],[fees (%)]]</f>
        <v>-5.0000000000000001E-4</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f>IFERROR(Tabel1[[#This Row],[risico PF (%)]]/Tabel1[[#This Row],[Fictieve Stoploss (%)]]*-1,"")</f>
        <v>1</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5.5555555591126904E-3</v>
      </c>
      <c r="AH38" s="154">
        <v>5.0000000000000001E-4</v>
      </c>
      <c r="AI38" s="59"/>
      <c r="AJ38" s="165">
        <f>$J38*(IF($M38="SL",IF($T38="",$Q38*Analysetool!B$3,$T38*Analysetool!B$3),$M38*Analysetool!B$3)+IF($N38="SL",IF($T38="",$Q38*Analysetool!B$4,$T38*Analysetool!B$4),$N38*Analysetool!B$4)+IF($O38="SL",IF($T38="",$Q38*Analysetool!B$5,$T38*Analysetool!B$5),$O38*Analysetool!B$5)+IF($P38="SL",IF($T38="",$Q38*Analysetool!B$6,$T38*Analysetool!B$6),$P38*Analysetool!B$6))-Tabel2[[#This Row],[fees (%)]]</f>
        <v>-5.0000000000000001E-4</v>
      </c>
      <c r="AK38" s="166">
        <f>$J38*(IF($M38="SL",IF($U38="",$Q38*Analysetool!C$3,$U38*Analysetool!C$3),$M38*Analysetool!C$3)+IF($N38="SL",IF($U38="",$Q38*Analysetool!C$4,$U38*Analysetool!C$4),$N38*Analysetool!C$4)+IF($O38="SL",IF($U38="",$Q38*Analysetool!C$5,$U38*Analysetool!C$5),$O38*Analysetool!C$5)+IF($P38="SL",IF($U38="",$Q38*Analysetool!C$6,$U38*Analysetool!C$6),$P38*Analysetool!C$6))-Tabel2[[#This Row],[fees (%)]]</f>
        <v>-5.0000000000000001E-4</v>
      </c>
      <c r="AL38" s="171">
        <f>$J38*(IF($M38="SL",IF($V38="",$Q38*Analysetool!D$3,$V38*Analysetool!D$3),$M38*Analysetool!D$3)+IF($N38="SL",IF($V38="",$Q38*Analysetool!D$4,$V38*Analysetool!D$4),$N38*Analysetool!D$4)+IF($O38="SL",IF($V38="",$Q38*Analysetool!D$5,$V38*Analysetool!D$5),$O38*Analysetool!D$5)+IF($P38="SL",IF($V38="",$Q38*Analysetool!D$6,$V38*Analysetool!D$6),$P38*Analysetool!D$6))-Tabel2[[#This Row],[fees (%)]]</f>
        <v>-5.0000000000000001E-4</v>
      </c>
      <c r="AM38" s="171">
        <f>$J38*(IF($M38="SL",IF($W38="",$Q38*Analysetool!E$3,$W38*Analysetool!E$3),$M38*Analysetool!E$3)+IF($N38="SL",IF($W38="",$Q38*Analysetool!E$4,$W38*Analysetool!E$4),$N38*Analysetool!E$4)+IF($O38="SL",IF($W38="",$Q38*Analysetool!E$5,$W38*Analysetool!E$5),$O38*Analysetool!E$5)+IF($P38="SL",IF($W38="",$Q38*Analysetool!E$6,$W38*Analysetool!E$6),$P38*Analysetool!E$6))-Tabel2[[#This Row],[fees (%)]]</f>
        <v>-5.0000000000000001E-4</v>
      </c>
      <c r="AN38" s="172">
        <f>$J38*(IF($M38="SL",IF($T38="",$Q38*Analysetool!F$3,$T38*Analysetool!F$3),$M38*Analysetool!F$3)+IF($N38="SL",IF($T38="",$Q38*Analysetool!F$4,$T38*Analysetool!F$4),$N38*Analysetool!F$4)+IF($O38="SL",IF($T38="",$Q38*Analysetool!F$5,$T38*Analysetool!F$5),$O38*Analysetool!F$5)+IF($P38="SL",IF($T38="",$Q38*Analysetool!F$6,$T38*Analysetool!F$6),$P38*Analysetool!F$6))-Tabel2[[#This Row],[fees (%)]]</f>
        <v>-5.0000000000000001E-4</v>
      </c>
      <c r="AO38" s="172">
        <f>$J38*(IF($M38="SL",IF($T38="",$Q38*Analysetool!G$3,$T38*Analysetool!G$3),$M38*Analysetool!G$3)+IF($N38="SL",IF($T38="",$Q38*Analysetool!G$4,$T38*Analysetool!G$4),$N38*Analysetool!G$4)+IF($O38="SL",IF($T38="",$Q38*Analysetool!G$5,$T38*Analysetool!G$5),$O38*Analysetool!G$5)+IF($P38="SL",IF($T38="",$Q38*Analysetool!G$6,$T38*Analysetool!G$6),$P38*Analysetool!G$6))-Tabel2[[#This Row],[fees (%)]]</f>
        <v>-5.0000000000000001E-4</v>
      </c>
      <c r="AP38" s="173">
        <f>IF(Analysetool!$H$8&lt;=$X38,Analysetool!$H$8*J38,Q38*J38)-Tabel2[[#This Row],[fees (%)]]</f>
        <v>-5.0000000000000001E-4</v>
      </c>
      <c r="AQ38" s="168" t="e">
        <f>IF(Tabel2[[#This Row],[wick% van entry]]&lt;=Tabel2[[#This Row],[Stoploss optie 2 (%)]],Tabel2[[#This Row],[Stoploss optie 2 (%)]]*Tabel2[[#This Row],[leverage SLoptie 2]],IF(Analysetool!$I$8&lt;$X38,Analysetool!$I$8*K38,S38*K38))-Tabel2[[#This Row],[fees (%)]]</f>
        <v>#VALUE!</v>
      </c>
      <c r="AR38" s="174">
        <f>IF(Q38*-1*Analysetool!$J$9&lt;=X38,Q38*-1*Analysetool!$J$9*J38,Q38*J38)-Tabel2[[#This Row],[fees (%)]]</f>
        <v>-5.0000000000000001E-4</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f>IFERROR(Tabel1[[#This Row],[risico PF (%)]]/Tabel1[[#This Row],[Fictieve Stoploss (%)]]*-1,"")</f>
        <v>0.5</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0.02</v>
      </c>
      <c r="AA39" s="94"/>
      <c r="AB39" s="61"/>
      <c r="AC39" s="61"/>
      <c r="AD39" s="61"/>
      <c r="AE39" s="61"/>
      <c r="AF39" s="95"/>
      <c r="AG39" s="147">
        <f>Tabel1[[#This Row],[eindtijd]]-Tabel1[[#This Row],[starttijd]]</f>
        <v>-0.81597222221898846</v>
      </c>
      <c r="AH39" s="154">
        <v>5.0000000000000001E-4</v>
      </c>
      <c r="AI39" s="59"/>
      <c r="AJ39" s="165">
        <f>$J39*(IF($M39="SL",IF($T39="",$Q39*Analysetool!B$3,$T39*Analysetool!B$3),$M39*Analysetool!B$3)+IF($N39="SL",IF($T39="",$Q39*Analysetool!B$4,$T39*Analysetool!B$4),$N39*Analysetool!B$4)+IF($O39="SL",IF($T39="",$Q39*Analysetool!B$5,$T39*Analysetool!B$5),$O39*Analysetool!B$5)+IF($P39="SL",IF($T39="",$Q39*Analysetool!B$6,$T39*Analysetool!B$6),$P39*Analysetool!B$6))-Tabel2[[#This Row],[fees (%)]]</f>
        <v>-5.0000000000000001E-4</v>
      </c>
      <c r="AK39" s="166">
        <f>$J39*(IF($M39="SL",IF($U39="",$Q39*Analysetool!C$3,$U39*Analysetool!C$3),$M39*Analysetool!C$3)+IF($N39="SL",IF($U39="",$Q39*Analysetool!C$4,$U39*Analysetool!C$4),$N39*Analysetool!C$4)+IF($O39="SL",IF($U39="",$Q39*Analysetool!C$5,$U39*Analysetool!C$5),$O39*Analysetool!C$5)+IF($P39="SL",IF($U39="",$Q39*Analysetool!C$6,$U39*Analysetool!C$6),$P39*Analysetool!C$6))-Tabel2[[#This Row],[fees (%)]]</f>
        <v>-5.0000000000000001E-4</v>
      </c>
      <c r="AL39" s="171">
        <f>$J39*(IF($M39="SL",IF($V39="",$Q39*Analysetool!D$3,$V39*Analysetool!D$3),$M39*Analysetool!D$3)+IF($N39="SL",IF($V39="",$Q39*Analysetool!D$4,$V39*Analysetool!D$4),$N39*Analysetool!D$4)+IF($O39="SL",IF($V39="",$Q39*Analysetool!D$5,$V39*Analysetool!D$5),$O39*Analysetool!D$5)+IF($P39="SL",IF($V39="",$Q39*Analysetool!D$6,$V39*Analysetool!D$6),$P39*Analysetool!D$6))-Tabel2[[#This Row],[fees (%)]]</f>
        <v>-5.0000000000000001E-4</v>
      </c>
      <c r="AM39" s="171">
        <f>$J39*(IF($M39="SL",IF($W39="",$Q39*Analysetool!E$3,$W39*Analysetool!E$3),$M39*Analysetool!E$3)+IF($N39="SL",IF($W39="",$Q39*Analysetool!E$4,$W39*Analysetool!E$4),$N39*Analysetool!E$4)+IF($O39="SL",IF($W39="",$Q39*Analysetool!E$5,$W39*Analysetool!E$5),$O39*Analysetool!E$5)+IF($P39="SL",IF($W39="",$Q39*Analysetool!E$6,$W39*Analysetool!E$6),$P39*Analysetool!E$6))-Tabel2[[#This Row],[fees (%)]]</f>
        <v>-5.0000000000000001E-4</v>
      </c>
      <c r="AN39" s="172">
        <f>$J39*(IF($M39="SL",IF($T39="",$Q39*Analysetool!F$3,$T39*Analysetool!F$3),$M39*Analysetool!F$3)+IF($N39="SL",IF($T39="",$Q39*Analysetool!F$4,$T39*Analysetool!F$4),$N39*Analysetool!F$4)+IF($O39="SL",IF($T39="",$Q39*Analysetool!F$5,$T39*Analysetool!F$5),$O39*Analysetool!F$5)+IF($P39="SL",IF($T39="",$Q39*Analysetool!F$6,$T39*Analysetool!F$6),$P39*Analysetool!F$6))-Tabel2[[#This Row],[fees (%)]]</f>
        <v>-5.0000000000000001E-4</v>
      </c>
      <c r="AO39" s="172">
        <f>$J39*(IF($M39="SL",IF($T39="",$Q39*Analysetool!G$3,$T39*Analysetool!G$3),$M39*Analysetool!G$3)+IF($N39="SL",IF($T39="",$Q39*Analysetool!G$4,$T39*Analysetool!G$4),$N39*Analysetool!G$4)+IF($O39="SL",IF($T39="",$Q39*Analysetool!G$5,$T39*Analysetool!G$5),$O39*Analysetool!G$5)+IF($P39="SL",IF($T39="",$Q39*Analysetool!G$6,$T39*Analysetool!G$6),$P39*Analysetool!G$6))-Tabel2[[#This Row],[fees (%)]]</f>
        <v>-5.0000000000000001E-4</v>
      </c>
      <c r="AP39" s="173">
        <f>IF(Analysetool!$H$8&lt;=$X39,Analysetool!$H$8*J39,Q39*J39)-Tabel2[[#This Row],[fees (%)]]</f>
        <v>-5.0000000000000001E-4</v>
      </c>
      <c r="AQ39" s="168" t="e">
        <f>IF(Tabel2[[#This Row],[wick% van entry]]&lt;=Tabel2[[#This Row],[Stoploss optie 2 (%)]],Tabel2[[#This Row],[Stoploss optie 2 (%)]]*Tabel2[[#This Row],[leverage SLoptie 2]],IF(Analysetool!$I$8&lt;$X39,Analysetool!$I$8*K39,S39*K39))-Tabel2[[#This Row],[fees (%)]]</f>
        <v>#VALUE!</v>
      </c>
      <c r="AR39" s="174">
        <f>IF(Q39*-1*Analysetool!$J$9&lt;=X39,Q39*-1*Analysetool!$J$9*J39,Q39*J39)-Tabel2[[#This Row],[fees (%)]]</f>
        <v>-5.0000000000000001E-4</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f>IFERROR(Tabel1[[#This Row],[risico PF (%)]]/Tabel1[[#This Row],[Fictieve Stoploss (%)]]*-1,"")</f>
        <v>1</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0.09</v>
      </c>
      <c r="AA40" s="94"/>
      <c r="AB40" s="61"/>
      <c r="AC40" s="61"/>
      <c r="AD40" s="61"/>
      <c r="AE40" s="61"/>
      <c r="AF40" s="95"/>
      <c r="AG40" s="147">
        <f>Tabel1[[#This Row],[eindtijd]]-Tabel1[[#This Row],[starttijd]]</f>
        <v>0.11111111110949423</v>
      </c>
      <c r="AH40" s="154">
        <v>5.0000000000000001E-4</v>
      </c>
      <c r="AI40" s="59"/>
      <c r="AJ40" s="165">
        <f>$J40*(IF($M40="SL",IF($T40="",$Q40*Analysetool!B$3,$T40*Analysetool!B$3),$M40*Analysetool!B$3)+IF($N40="SL",IF($T40="",$Q40*Analysetool!B$4,$T40*Analysetool!B$4),$N40*Analysetool!B$4)+IF($O40="SL",IF($T40="",$Q40*Analysetool!B$5,$T40*Analysetool!B$5),$O40*Analysetool!B$5)+IF($P40="SL",IF($T40="",$Q40*Analysetool!B$6,$T40*Analysetool!B$6),$P40*Analysetool!B$6))-Tabel2[[#This Row],[fees (%)]]</f>
        <v>-5.0000000000000001E-4</v>
      </c>
      <c r="AK40" s="166">
        <f>$J40*(IF($M40="SL",IF($U40="",$Q40*Analysetool!C$3,$U40*Analysetool!C$3),$M40*Analysetool!C$3)+IF($N40="SL",IF($U40="",$Q40*Analysetool!C$4,$U40*Analysetool!C$4),$N40*Analysetool!C$4)+IF($O40="SL",IF($U40="",$Q40*Analysetool!C$5,$U40*Analysetool!C$5),$O40*Analysetool!C$5)+IF($P40="SL",IF($U40="",$Q40*Analysetool!C$6,$U40*Analysetool!C$6),$P40*Analysetool!C$6))-Tabel2[[#This Row],[fees (%)]]</f>
        <v>-5.0000000000000001E-4</v>
      </c>
      <c r="AL40" s="171">
        <f>$J40*(IF($M40="SL",IF($V40="",$Q40*Analysetool!D$3,$V40*Analysetool!D$3),$M40*Analysetool!D$3)+IF($N40="SL",IF($V40="",$Q40*Analysetool!D$4,$V40*Analysetool!D$4),$N40*Analysetool!D$4)+IF($O40="SL",IF($V40="",$Q40*Analysetool!D$5,$V40*Analysetool!D$5),$O40*Analysetool!D$5)+IF($P40="SL",IF($V40="",$Q40*Analysetool!D$6,$V40*Analysetool!D$6),$P40*Analysetool!D$6))-Tabel2[[#This Row],[fees (%)]]</f>
        <v>-5.0000000000000001E-4</v>
      </c>
      <c r="AM40" s="171">
        <f>$J40*(IF($M40="SL",IF($W40="",$Q40*Analysetool!E$3,$W40*Analysetool!E$3),$M40*Analysetool!E$3)+IF($N40="SL",IF($W40="",$Q40*Analysetool!E$4,$W40*Analysetool!E$4),$N40*Analysetool!E$4)+IF($O40="SL",IF($W40="",$Q40*Analysetool!E$5,$W40*Analysetool!E$5),$O40*Analysetool!E$5)+IF($P40="SL",IF($W40="",$Q40*Analysetool!E$6,$W40*Analysetool!E$6),$P40*Analysetool!E$6))-Tabel2[[#This Row],[fees (%)]]</f>
        <v>-5.0000000000000001E-4</v>
      </c>
      <c r="AN40" s="172">
        <f>$J40*(IF($M40="SL",IF($T40="",$Q40*Analysetool!F$3,$T40*Analysetool!F$3),$M40*Analysetool!F$3)+IF($N40="SL",IF($T40="",$Q40*Analysetool!F$4,$T40*Analysetool!F$4),$N40*Analysetool!F$4)+IF($O40="SL",IF($T40="",$Q40*Analysetool!F$5,$T40*Analysetool!F$5),$O40*Analysetool!F$5)+IF($P40="SL",IF($T40="",$Q40*Analysetool!F$6,$T40*Analysetool!F$6),$P40*Analysetool!F$6))-Tabel2[[#This Row],[fees (%)]]</f>
        <v>-5.0000000000000001E-4</v>
      </c>
      <c r="AO40" s="172">
        <f>$J40*(IF($M40="SL",IF($T40="",$Q40*Analysetool!G$3,$T40*Analysetool!G$3),$M40*Analysetool!G$3)+IF($N40="SL",IF($T40="",$Q40*Analysetool!G$4,$T40*Analysetool!G$4),$N40*Analysetool!G$4)+IF($O40="SL",IF($T40="",$Q40*Analysetool!G$5,$T40*Analysetool!G$5),$O40*Analysetool!G$5)+IF($P40="SL",IF($T40="",$Q40*Analysetool!G$6,$T40*Analysetool!G$6),$P40*Analysetool!G$6))-Tabel2[[#This Row],[fees (%)]]</f>
        <v>-5.0000000000000001E-4</v>
      </c>
      <c r="AP40" s="173">
        <f>IF(Analysetool!$H$8&lt;=$X40,Analysetool!$H$8*J40,Q40*J40)-Tabel2[[#This Row],[fees (%)]]</f>
        <v>-5.0000000000000001E-4</v>
      </c>
      <c r="AQ40" s="168" t="e">
        <f>IF(Tabel2[[#This Row],[wick% van entry]]&lt;=Tabel2[[#This Row],[Stoploss optie 2 (%)]],Tabel2[[#This Row],[Stoploss optie 2 (%)]]*Tabel2[[#This Row],[leverage SLoptie 2]],IF(Analysetool!$I$8&lt;$X40,Analysetool!$I$8*K40,S40*K40))-Tabel2[[#This Row],[fees (%)]]</f>
        <v>#VALUE!</v>
      </c>
      <c r="AR40" s="174">
        <f>IF(Q40*-1*Analysetool!$J$9&lt;=X40,Q40*-1*Analysetool!$J$9*J40,Q40*J40)-Tabel2[[#This Row],[fees (%)]]</f>
        <v>-5.0000000000000001E-4</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f>IFERROR(Tabel1[[#This Row],[risico PF (%)]]/Tabel1[[#This Row],[Fictieve Stoploss (%)]]*-1,"")</f>
        <v>1</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0.01</v>
      </c>
      <c r="AA41" s="94"/>
      <c r="AB41" s="61"/>
      <c r="AC41" s="61"/>
      <c r="AD41" s="61"/>
      <c r="AE41" s="61"/>
      <c r="AF41" s="95"/>
      <c r="AG41" s="147">
        <f>Tabel1[[#This Row],[eindtijd]]-Tabel1[[#This Row],[starttijd]]</f>
        <v>2.7777777722803876E-3</v>
      </c>
      <c r="AH41" s="154">
        <v>5.0000000000000001E-4</v>
      </c>
      <c r="AI41" s="59"/>
      <c r="AJ41" s="165">
        <f>$J41*(IF($M41="SL",IF($T41="",$Q41*Analysetool!B$3,$T41*Analysetool!B$3),$M41*Analysetool!B$3)+IF($N41="SL",IF($T41="",$Q41*Analysetool!B$4,$T41*Analysetool!B$4),$N41*Analysetool!B$4)+IF($O41="SL",IF($T41="",$Q41*Analysetool!B$5,$T41*Analysetool!B$5),$O41*Analysetool!B$5)+IF($P41="SL",IF($T41="",$Q41*Analysetool!B$6,$T41*Analysetool!B$6),$P41*Analysetool!B$6))-Tabel2[[#This Row],[fees (%)]]</f>
        <v>-5.0000000000000001E-4</v>
      </c>
      <c r="AK41" s="166">
        <f>$J41*(IF($M41="SL",IF($U41="",$Q41*Analysetool!C$3,$U41*Analysetool!C$3),$M41*Analysetool!C$3)+IF($N41="SL",IF($U41="",$Q41*Analysetool!C$4,$U41*Analysetool!C$4),$N41*Analysetool!C$4)+IF($O41="SL",IF($U41="",$Q41*Analysetool!C$5,$U41*Analysetool!C$5),$O41*Analysetool!C$5)+IF($P41="SL",IF($U41="",$Q41*Analysetool!C$6,$U41*Analysetool!C$6),$P41*Analysetool!C$6))-Tabel2[[#This Row],[fees (%)]]</f>
        <v>-5.0000000000000001E-4</v>
      </c>
      <c r="AL41" s="171">
        <f>$J41*(IF($M41="SL",IF($V41="",$Q41*Analysetool!D$3,$V41*Analysetool!D$3),$M41*Analysetool!D$3)+IF($N41="SL",IF($V41="",$Q41*Analysetool!D$4,$V41*Analysetool!D$4),$N41*Analysetool!D$4)+IF($O41="SL",IF($V41="",$Q41*Analysetool!D$5,$V41*Analysetool!D$5),$O41*Analysetool!D$5)+IF($P41="SL",IF($V41="",$Q41*Analysetool!D$6,$V41*Analysetool!D$6),$P41*Analysetool!D$6))-Tabel2[[#This Row],[fees (%)]]</f>
        <v>-5.0000000000000001E-4</v>
      </c>
      <c r="AM41" s="171">
        <f>$J41*(IF($M41="SL",IF($W41="",$Q41*Analysetool!E$3,$W41*Analysetool!E$3),$M41*Analysetool!E$3)+IF($N41="SL",IF($W41="",$Q41*Analysetool!E$4,$W41*Analysetool!E$4),$N41*Analysetool!E$4)+IF($O41="SL",IF($W41="",$Q41*Analysetool!E$5,$W41*Analysetool!E$5),$O41*Analysetool!E$5)+IF($P41="SL",IF($W41="",$Q41*Analysetool!E$6,$W41*Analysetool!E$6),$P41*Analysetool!E$6))-Tabel2[[#This Row],[fees (%)]]</f>
        <v>-5.0000000000000001E-4</v>
      </c>
      <c r="AN41" s="172">
        <f>$J41*(IF($M41="SL",IF($T41="",$Q41*Analysetool!F$3,$T41*Analysetool!F$3),$M41*Analysetool!F$3)+IF($N41="SL",IF($T41="",$Q41*Analysetool!F$4,$T41*Analysetool!F$4),$N41*Analysetool!F$4)+IF($O41="SL",IF($T41="",$Q41*Analysetool!F$5,$T41*Analysetool!F$5),$O41*Analysetool!F$5)+IF($P41="SL",IF($T41="",$Q41*Analysetool!F$6,$T41*Analysetool!F$6),$P41*Analysetool!F$6))-Tabel2[[#This Row],[fees (%)]]</f>
        <v>-5.0000000000000001E-4</v>
      </c>
      <c r="AO41" s="172">
        <f>$J41*(IF($M41="SL",IF($T41="",$Q41*Analysetool!G$3,$T41*Analysetool!G$3),$M41*Analysetool!G$3)+IF($N41="SL",IF($T41="",$Q41*Analysetool!G$4,$T41*Analysetool!G$4),$N41*Analysetool!G$4)+IF($O41="SL",IF($T41="",$Q41*Analysetool!G$5,$T41*Analysetool!G$5),$O41*Analysetool!G$5)+IF($P41="SL",IF($T41="",$Q41*Analysetool!G$6,$T41*Analysetool!G$6),$P41*Analysetool!G$6))-Tabel2[[#This Row],[fees (%)]]</f>
        <v>-5.0000000000000001E-4</v>
      </c>
      <c r="AP41" s="173">
        <f>IF(Analysetool!$H$8&lt;=$X41,Analysetool!$H$8*J41,Q41*J41)-Tabel2[[#This Row],[fees (%)]]</f>
        <v>-5.0000000000000001E-4</v>
      </c>
      <c r="AQ41" s="168" t="e">
        <f>IF(Tabel2[[#This Row],[wick% van entry]]&lt;=Tabel2[[#This Row],[Stoploss optie 2 (%)]],Tabel2[[#This Row],[Stoploss optie 2 (%)]]*Tabel2[[#This Row],[leverage SLoptie 2]],IF(Analysetool!$I$8&lt;$X41,Analysetool!$I$8*K41,S41*K41))-Tabel2[[#This Row],[fees (%)]]</f>
        <v>#VALUE!</v>
      </c>
      <c r="AR41" s="174">
        <f>IF(Q41*-1*Analysetool!$J$9&lt;=X41,Q41*-1*Analysetool!$J$9*J41,Q41*J41)-Tabel2[[#This Row],[fees (%)]]</f>
        <v>-5.0000000000000001E-4</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f>IFERROR(Tabel1[[#This Row],[risico PF (%)]]/Tabel1[[#This Row],[Fictieve Stoploss (%)]]*-1,"")</f>
        <v>1</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1.7000000000000001E-2</v>
      </c>
      <c r="AA42" s="94"/>
      <c r="AB42" s="61"/>
      <c r="AC42" s="61"/>
      <c r="AD42" s="61"/>
      <c r="AE42" s="61"/>
      <c r="AF42" s="95"/>
      <c r="AG42" s="147">
        <f>Tabel1[[#This Row],[eindtijd]]-Tabel1[[#This Row],[starttijd]]</f>
        <v>3.2638888886140194E-2</v>
      </c>
      <c r="AH42" s="154">
        <v>5.0000000000000001E-4</v>
      </c>
      <c r="AI42" s="59"/>
      <c r="AJ42" s="165">
        <f>$J42*(IF($M42="SL",IF($T42="",$Q42*Analysetool!B$3,$T42*Analysetool!B$3),$M42*Analysetool!B$3)+IF($N42="SL",IF($T42="",$Q42*Analysetool!B$4,$T42*Analysetool!B$4),$N42*Analysetool!B$4)+IF($O42="SL",IF($T42="",$Q42*Analysetool!B$5,$T42*Analysetool!B$5),$O42*Analysetool!B$5)+IF($P42="SL",IF($T42="",$Q42*Analysetool!B$6,$T42*Analysetool!B$6),$P42*Analysetool!B$6))-Tabel2[[#This Row],[fees (%)]]</f>
        <v>-5.0000000000000001E-4</v>
      </c>
      <c r="AK42" s="166">
        <f>$J42*(IF($M42="SL",IF($U42="",$Q42*Analysetool!C$3,$U42*Analysetool!C$3),$M42*Analysetool!C$3)+IF($N42="SL",IF($U42="",$Q42*Analysetool!C$4,$U42*Analysetool!C$4),$N42*Analysetool!C$4)+IF($O42="SL",IF($U42="",$Q42*Analysetool!C$5,$U42*Analysetool!C$5),$O42*Analysetool!C$5)+IF($P42="SL",IF($U42="",$Q42*Analysetool!C$6,$U42*Analysetool!C$6),$P42*Analysetool!C$6))-Tabel2[[#This Row],[fees (%)]]</f>
        <v>-5.0000000000000001E-4</v>
      </c>
      <c r="AL42" s="171">
        <f>$J42*(IF($M42="SL",IF($V42="",$Q42*Analysetool!D$3,$V42*Analysetool!D$3),$M42*Analysetool!D$3)+IF($N42="SL",IF($V42="",$Q42*Analysetool!D$4,$V42*Analysetool!D$4),$N42*Analysetool!D$4)+IF($O42="SL",IF($V42="",$Q42*Analysetool!D$5,$V42*Analysetool!D$5),$O42*Analysetool!D$5)+IF($P42="SL",IF($V42="",$Q42*Analysetool!D$6,$V42*Analysetool!D$6),$P42*Analysetool!D$6))-Tabel2[[#This Row],[fees (%)]]</f>
        <v>-5.0000000000000001E-4</v>
      </c>
      <c r="AM42" s="171">
        <f>$J42*(IF($M42="SL",IF($W42="",$Q42*Analysetool!E$3,$W42*Analysetool!E$3),$M42*Analysetool!E$3)+IF($N42="SL",IF($W42="",$Q42*Analysetool!E$4,$W42*Analysetool!E$4),$N42*Analysetool!E$4)+IF($O42="SL",IF($W42="",$Q42*Analysetool!E$5,$W42*Analysetool!E$5),$O42*Analysetool!E$5)+IF($P42="SL",IF($W42="",$Q42*Analysetool!E$6,$W42*Analysetool!E$6),$P42*Analysetool!E$6))-Tabel2[[#This Row],[fees (%)]]</f>
        <v>-5.0000000000000001E-4</v>
      </c>
      <c r="AN42" s="172">
        <f>$J42*(IF($M42="SL",IF($T42="",$Q42*Analysetool!F$3,$T42*Analysetool!F$3),$M42*Analysetool!F$3)+IF($N42="SL",IF($T42="",$Q42*Analysetool!F$4,$T42*Analysetool!F$4),$N42*Analysetool!F$4)+IF($O42="SL",IF($T42="",$Q42*Analysetool!F$5,$T42*Analysetool!F$5),$O42*Analysetool!F$5)+IF($P42="SL",IF($T42="",$Q42*Analysetool!F$6,$T42*Analysetool!F$6),$P42*Analysetool!F$6))-Tabel2[[#This Row],[fees (%)]]</f>
        <v>-5.0000000000000001E-4</v>
      </c>
      <c r="AO42" s="172">
        <f>$J42*(IF($M42="SL",IF($T42="",$Q42*Analysetool!G$3,$T42*Analysetool!G$3),$M42*Analysetool!G$3)+IF($N42="SL",IF($T42="",$Q42*Analysetool!G$4,$T42*Analysetool!G$4),$N42*Analysetool!G$4)+IF($O42="SL",IF($T42="",$Q42*Analysetool!G$5,$T42*Analysetool!G$5),$O42*Analysetool!G$5)+IF($P42="SL",IF($T42="",$Q42*Analysetool!G$6,$T42*Analysetool!G$6),$P42*Analysetool!G$6))-Tabel2[[#This Row],[fees (%)]]</f>
        <v>-5.0000000000000001E-4</v>
      </c>
      <c r="AP42" s="173">
        <f>IF(Analysetool!$H$8&lt;=$X42,Analysetool!$H$8*J42,Q42*J42)-Tabel2[[#This Row],[fees (%)]]</f>
        <v>-5.0000000000000001E-4</v>
      </c>
      <c r="AQ42" s="168" t="e">
        <f>IF(Tabel2[[#This Row],[wick% van entry]]&lt;=Tabel2[[#This Row],[Stoploss optie 2 (%)]],Tabel2[[#This Row],[Stoploss optie 2 (%)]]*Tabel2[[#This Row],[leverage SLoptie 2]],IF(Analysetool!$I$8&lt;$X42,Analysetool!$I$8*K42,S42*K42))-Tabel2[[#This Row],[fees (%)]]</f>
        <v>#VALUE!</v>
      </c>
      <c r="AR42" s="174">
        <f>IF(Q42*-1*Analysetool!$J$9&lt;=X42,Q42*-1*Analysetool!$J$9*J42,Q42*J42)-Tabel2[[#This Row],[fees (%)]]</f>
        <v>-5.0000000000000001E-4</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f>IFERROR(Tabel1[[#This Row],[risico PF (%)]]/Tabel1[[#This Row],[Fictieve Stoploss (%)]]*-1,"")</f>
        <v>1</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0.01</v>
      </c>
      <c r="AA43" s="94"/>
      <c r="AB43" s="61"/>
      <c r="AC43" s="61"/>
      <c r="AD43" s="61"/>
      <c r="AE43" s="61"/>
      <c r="AF43" s="95"/>
      <c r="AG43" s="147">
        <f>Tabel1[[#This Row],[eindtijd]]-Tabel1[[#This Row],[starttijd]]</f>
        <v>180064.03263888889</v>
      </c>
      <c r="AH43" s="154">
        <v>5.0000000000000001E-4</v>
      </c>
      <c r="AI43" s="59"/>
      <c r="AJ43" s="165">
        <f>$J43*(IF($M43="SL",IF($T43="",$Q43*Analysetool!B$3,$T43*Analysetool!B$3),$M43*Analysetool!B$3)+IF($N43="SL",IF($T43="",$Q43*Analysetool!B$4,$T43*Analysetool!B$4),$N43*Analysetool!B$4)+IF($O43="SL",IF($T43="",$Q43*Analysetool!B$5,$T43*Analysetool!B$5),$O43*Analysetool!B$5)+IF($P43="SL",IF($T43="",$Q43*Analysetool!B$6,$T43*Analysetool!B$6),$P43*Analysetool!B$6))-Tabel2[[#This Row],[fees (%)]]</f>
        <v>-5.0000000000000001E-4</v>
      </c>
      <c r="AK43" s="166">
        <f>$J43*(IF($M43="SL",IF($U43="",$Q43*Analysetool!C$3,$U43*Analysetool!C$3),$M43*Analysetool!C$3)+IF($N43="SL",IF($U43="",$Q43*Analysetool!C$4,$U43*Analysetool!C$4),$N43*Analysetool!C$4)+IF($O43="SL",IF($U43="",$Q43*Analysetool!C$5,$U43*Analysetool!C$5),$O43*Analysetool!C$5)+IF($P43="SL",IF($U43="",$Q43*Analysetool!C$6,$U43*Analysetool!C$6),$P43*Analysetool!C$6))-Tabel2[[#This Row],[fees (%)]]</f>
        <v>-5.0000000000000001E-4</v>
      </c>
      <c r="AL43" s="171">
        <f>$J43*(IF($M43="SL",IF($V43="",$Q43*Analysetool!D$3,$V43*Analysetool!D$3),$M43*Analysetool!D$3)+IF($N43="SL",IF($V43="",$Q43*Analysetool!D$4,$V43*Analysetool!D$4),$N43*Analysetool!D$4)+IF($O43="SL",IF($V43="",$Q43*Analysetool!D$5,$V43*Analysetool!D$5),$O43*Analysetool!D$5)+IF($P43="SL",IF($V43="",$Q43*Analysetool!D$6,$V43*Analysetool!D$6),$P43*Analysetool!D$6))-Tabel2[[#This Row],[fees (%)]]</f>
        <v>-5.0000000000000001E-4</v>
      </c>
      <c r="AM43" s="171">
        <f>$J43*(IF($M43="SL",IF($W43="",$Q43*Analysetool!E$3,$W43*Analysetool!E$3),$M43*Analysetool!E$3)+IF($N43="SL",IF($W43="",$Q43*Analysetool!E$4,$W43*Analysetool!E$4),$N43*Analysetool!E$4)+IF($O43="SL",IF($W43="",$Q43*Analysetool!E$5,$W43*Analysetool!E$5),$O43*Analysetool!E$5)+IF($P43="SL",IF($W43="",$Q43*Analysetool!E$6,$W43*Analysetool!E$6),$P43*Analysetool!E$6))-Tabel2[[#This Row],[fees (%)]]</f>
        <v>-5.0000000000000001E-4</v>
      </c>
      <c r="AN43" s="172">
        <f>$J43*(IF($M43="SL",IF($T43="",$Q43*Analysetool!F$3,$T43*Analysetool!F$3),$M43*Analysetool!F$3)+IF($N43="SL",IF($T43="",$Q43*Analysetool!F$4,$T43*Analysetool!F$4),$N43*Analysetool!F$4)+IF($O43="SL",IF($T43="",$Q43*Analysetool!F$5,$T43*Analysetool!F$5),$O43*Analysetool!F$5)+IF($P43="SL",IF($T43="",$Q43*Analysetool!F$6,$T43*Analysetool!F$6),$P43*Analysetool!F$6))-Tabel2[[#This Row],[fees (%)]]</f>
        <v>-5.0000000000000001E-4</v>
      </c>
      <c r="AO43" s="172">
        <f>$J43*(IF($M43="SL",IF($T43="",$Q43*Analysetool!G$3,$T43*Analysetool!G$3),$M43*Analysetool!G$3)+IF($N43="SL",IF($T43="",$Q43*Analysetool!G$4,$T43*Analysetool!G$4),$N43*Analysetool!G$4)+IF($O43="SL",IF($T43="",$Q43*Analysetool!G$5,$T43*Analysetool!G$5),$O43*Analysetool!G$5)+IF($P43="SL",IF($T43="",$Q43*Analysetool!G$6,$T43*Analysetool!G$6),$P43*Analysetool!G$6))-Tabel2[[#This Row],[fees (%)]]</f>
        <v>-5.0000000000000001E-4</v>
      </c>
      <c r="AP43" s="173">
        <f>IF(Analysetool!$H$8&lt;=$X43,Analysetool!$H$8*J43,Q43*J43)-Tabel2[[#This Row],[fees (%)]]</f>
        <v>-5.0000000000000001E-4</v>
      </c>
      <c r="AQ43" s="168" t="e">
        <f>IF(Tabel2[[#This Row],[wick% van entry]]&lt;=Tabel2[[#This Row],[Stoploss optie 2 (%)]],Tabel2[[#This Row],[Stoploss optie 2 (%)]]*Tabel2[[#This Row],[leverage SLoptie 2]],IF(Analysetool!$I$8&lt;$X43,Analysetool!$I$8*K43,S43*K43))-Tabel2[[#This Row],[fees (%)]]</f>
        <v>#VALUE!</v>
      </c>
      <c r="AR43" s="174">
        <f>IF(Q43*-1*Analysetool!$J$9&lt;=X43,Q43*-1*Analysetool!$J$9*J43,Q43*J43)-Tabel2[[#This Row],[fees (%)]]</f>
        <v>-5.0000000000000001E-4</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f>IFERROR(Tabel1[[#This Row],[risico PF (%)]]/Tabel1[[#This Row],[Fictieve Stoploss (%)]]*-1,"")</f>
        <v>1</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0.01</v>
      </c>
      <c r="AA44" s="94"/>
      <c r="AB44" s="61"/>
      <c r="AC44" s="61"/>
      <c r="AD44" s="61"/>
      <c r="AE44" s="61"/>
      <c r="AF44" s="95"/>
      <c r="AG44" s="147">
        <f>Tabel1[[#This Row],[eindtijd]]-Tabel1[[#This Row],[starttijd]]</f>
        <v>1.2499999997089617E-2</v>
      </c>
      <c r="AH44" s="154">
        <v>5.0000000000000001E-4</v>
      </c>
      <c r="AI44" s="59"/>
      <c r="AJ44" s="165">
        <f>$J44*(IF($M44="SL",IF($T44="",$Q44*Analysetool!B$3,$T44*Analysetool!B$3),$M44*Analysetool!B$3)+IF($N44="SL",IF($T44="",$Q44*Analysetool!B$4,$T44*Analysetool!B$4),$N44*Analysetool!B$4)+IF($O44="SL",IF($T44="",$Q44*Analysetool!B$5,$T44*Analysetool!B$5),$O44*Analysetool!B$5)+IF($P44="SL",IF($T44="",$Q44*Analysetool!B$6,$T44*Analysetool!B$6),$P44*Analysetool!B$6))-Tabel2[[#This Row],[fees (%)]]</f>
        <v>-5.0000000000000001E-4</v>
      </c>
      <c r="AK44" s="166">
        <f>$J44*(IF($M44="SL",IF($U44="",$Q44*Analysetool!C$3,$U44*Analysetool!C$3),$M44*Analysetool!C$3)+IF($N44="SL",IF($U44="",$Q44*Analysetool!C$4,$U44*Analysetool!C$4),$N44*Analysetool!C$4)+IF($O44="SL",IF($U44="",$Q44*Analysetool!C$5,$U44*Analysetool!C$5),$O44*Analysetool!C$5)+IF($P44="SL",IF($U44="",$Q44*Analysetool!C$6,$U44*Analysetool!C$6),$P44*Analysetool!C$6))-Tabel2[[#This Row],[fees (%)]]</f>
        <v>-5.0000000000000001E-4</v>
      </c>
      <c r="AL44" s="171">
        <f>$J44*(IF($M44="SL",IF($V44="",$Q44*Analysetool!D$3,$V44*Analysetool!D$3),$M44*Analysetool!D$3)+IF($N44="SL",IF($V44="",$Q44*Analysetool!D$4,$V44*Analysetool!D$4),$N44*Analysetool!D$4)+IF($O44="SL",IF($V44="",$Q44*Analysetool!D$5,$V44*Analysetool!D$5),$O44*Analysetool!D$5)+IF($P44="SL",IF($V44="",$Q44*Analysetool!D$6,$V44*Analysetool!D$6),$P44*Analysetool!D$6))-Tabel2[[#This Row],[fees (%)]]</f>
        <v>-5.0000000000000001E-4</v>
      </c>
      <c r="AM44" s="171">
        <f>$J44*(IF($M44="SL",IF($W44="",$Q44*Analysetool!E$3,$W44*Analysetool!E$3),$M44*Analysetool!E$3)+IF($N44="SL",IF($W44="",$Q44*Analysetool!E$4,$W44*Analysetool!E$4),$N44*Analysetool!E$4)+IF($O44="SL",IF($W44="",$Q44*Analysetool!E$5,$W44*Analysetool!E$5),$O44*Analysetool!E$5)+IF($P44="SL",IF($W44="",$Q44*Analysetool!E$6,$W44*Analysetool!E$6),$P44*Analysetool!E$6))-Tabel2[[#This Row],[fees (%)]]</f>
        <v>-5.0000000000000001E-4</v>
      </c>
      <c r="AN44" s="172">
        <f>$J44*(IF($M44="SL",IF($T44="",$Q44*Analysetool!F$3,$T44*Analysetool!F$3),$M44*Analysetool!F$3)+IF($N44="SL",IF($T44="",$Q44*Analysetool!F$4,$T44*Analysetool!F$4),$N44*Analysetool!F$4)+IF($O44="SL",IF($T44="",$Q44*Analysetool!F$5,$T44*Analysetool!F$5),$O44*Analysetool!F$5)+IF($P44="SL",IF($T44="",$Q44*Analysetool!F$6,$T44*Analysetool!F$6),$P44*Analysetool!F$6))-Tabel2[[#This Row],[fees (%)]]</f>
        <v>-5.0000000000000001E-4</v>
      </c>
      <c r="AO44" s="172">
        <f>$J44*(IF($M44="SL",IF($T44="",$Q44*Analysetool!G$3,$T44*Analysetool!G$3),$M44*Analysetool!G$3)+IF($N44="SL",IF($T44="",$Q44*Analysetool!G$4,$T44*Analysetool!G$4),$N44*Analysetool!G$4)+IF($O44="SL",IF($T44="",$Q44*Analysetool!G$5,$T44*Analysetool!G$5),$O44*Analysetool!G$5)+IF($P44="SL",IF($T44="",$Q44*Analysetool!G$6,$T44*Analysetool!G$6),$P44*Analysetool!G$6))-Tabel2[[#This Row],[fees (%)]]</f>
        <v>-5.0000000000000001E-4</v>
      </c>
      <c r="AP44" s="173">
        <f>IF(Analysetool!$H$8&lt;=$X44,Analysetool!$H$8*J44,Q44*J44)-Tabel2[[#This Row],[fees (%)]]</f>
        <v>-5.0000000000000001E-4</v>
      </c>
      <c r="AQ44" s="168" t="e">
        <f>IF(Tabel2[[#This Row],[wick% van entry]]&lt;=Tabel2[[#This Row],[Stoploss optie 2 (%)]],Tabel2[[#This Row],[Stoploss optie 2 (%)]]*Tabel2[[#This Row],[leverage SLoptie 2]],IF(Analysetool!$I$8&lt;$X44,Analysetool!$I$8*K44,S44*K44))-Tabel2[[#This Row],[fees (%)]]</f>
        <v>#VALUE!</v>
      </c>
      <c r="AR44" s="174">
        <f>IF(Q44*-1*Analysetool!$J$9&lt;=X44,Q44*-1*Analysetool!$J$9*J44,Q44*J44)-Tabel2[[#This Row],[fees (%)]]</f>
        <v>-5.0000000000000001E-4</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2025-10-16T16:22:28Z</dcterms:modified>
</cp:coreProperties>
</file>