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13_ncr:1_{CB933727-DC35-484C-94D9-766E0972533D}" xr6:coauthVersionLast="47" xr6:coauthVersionMax="47" xr10:uidLastSave="{00000000-0000-0000-0000-000000000000}"/>
  <bookViews>
    <workbookView xWindow="-120" yWindow="-120" windowWidth="20730" windowHeight="11160" tabRatio="889" activeTab="7" xr2:uid="{6054313A-0119-4C57-82E1-7B0A7536E1B8}"/>
  </bookViews>
  <sheets>
    <sheet name="Coverpage" sheetId="41" r:id="rId1"/>
    <sheet name=" Capacity by Company" sheetId="9" r:id="rId2"/>
    <sheet name="Production by Company" sheetId="38" r:id="rId3"/>
    <sheet name="Demand by Segments " sheetId="51" r:id="rId4"/>
    <sheet name=" Demand-Supply Gap" sheetId="1" r:id="rId5"/>
    <sheet name="Global Market" sheetId="52" r:id="rId6"/>
    <sheet name="Operating Efficiency" sheetId="17" state="hidden" r:id="rId7"/>
    <sheet name="About Us &amp; Disclaimer" sheetId="44" r:id="rId8"/>
  </sheets>
  <definedNames>
    <definedName name="_xlnm._FilterDatabase" localSheetId="1" hidden="1">' Capacity by Company'!$A$1:$Q$7</definedName>
    <definedName name="_xlnm._FilterDatabase" localSheetId="4" hidden="1">' Demand-Supply Gap'!$A$1:$S$10</definedName>
    <definedName name="_xlnm._FilterDatabase" localSheetId="2" hidden="1">'Production by Company'!$A$1:$R$1</definedName>
    <definedName name="_Hlk86412260" localSheetId="5">'Global Market'!$A$1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1" l="1"/>
  <c r="S13" i="1"/>
  <c r="R8" i="1"/>
  <c r="S8" i="1"/>
</calcChain>
</file>

<file path=xl/sharedStrings.xml><?xml version="1.0" encoding="utf-8"?>
<sst xmlns="http://schemas.openxmlformats.org/spreadsheetml/2006/main" count="208" uniqueCount="86">
  <si>
    <t>Producer</t>
  </si>
  <si>
    <t>2020F</t>
  </si>
  <si>
    <t>2021F</t>
  </si>
  <si>
    <t>2022F</t>
  </si>
  <si>
    <t>2023F</t>
  </si>
  <si>
    <t>2024F</t>
  </si>
  <si>
    <t>2025F</t>
  </si>
  <si>
    <t>2026F</t>
  </si>
  <si>
    <t>2027F</t>
  </si>
  <si>
    <t>2028F</t>
  </si>
  <si>
    <t>2029F</t>
  </si>
  <si>
    <t>2019E</t>
  </si>
  <si>
    <t>Others</t>
  </si>
  <si>
    <t xml:space="preserve">Gujarat Narmada Valley Fertilizers and Chemicals Ltd </t>
  </si>
  <si>
    <t>Country</t>
  </si>
  <si>
    <t>2030F</t>
  </si>
  <si>
    <t>Assam Petro-Chemicals Ltd</t>
  </si>
  <si>
    <t xml:space="preserve">Rashtriya Chemicals &amp; Fertilizers  </t>
  </si>
  <si>
    <t>National Fertilizers Ltd</t>
  </si>
  <si>
    <t>Deepak Fertilizer &amp; Chemicals Ltd</t>
  </si>
  <si>
    <t>Operating Efficiency  (%)</t>
  </si>
  <si>
    <t>India Naphtha Operating Efficiency (%)</t>
  </si>
  <si>
    <t>Inventory (Thousand Tonnes)</t>
  </si>
  <si>
    <t>Company</t>
  </si>
  <si>
    <t>2021E</t>
  </si>
  <si>
    <t>Asia Pacific</t>
  </si>
  <si>
    <t>India</t>
  </si>
  <si>
    <t>North America</t>
  </si>
  <si>
    <t>Europe</t>
  </si>
  <si>
    <t>South America</t>
  </si>
  <si>
    <t>Capacity (Thousand Tonnes)</t>
  </si>
  <si>
    <t>Production(Thousand Tonnes)</t>
  </si>
  <si>
    <t>Operating rate (%)</t>
  </si>
  <si>
    <t>Import (Thousand Tonnes)</t>
  </si>
  <si>
    <t>Export (Thousand Tonnes)</t>
  </si>
  <si>
    <t>Global</t>
  </si>
  <si>
    <t>Total</t>
  </si>
  <si>
    <t>Epoxy Resins Demand (Y-O-Y, %)</t>
  </si>
  <si>
    <t>Epoxy Resins Demand-Supply Gap (Thousand Tonnes)</t>
  </si>
  <si>
    <t>Paints &amp; Coatings</t>
  </si>
  <si>
    <t>Electrical &amp; Electronics</t>
  </si>
  <si>
    <t>Adhesives</t>
  </si>
  <si>
    <t>Atul Ltd.</t>
  </si>
  <si>
    <t>Grasim Industries Ltd.</t>
  </si>
  <si>
    <t>Liquid</t>
  </si>
  <si>
    <t>Semi-Solid</t>
  </si>
  <si>
    <t>Solid</t>
  </si>
  <si>
    <t>Meghmani Finechem Ltd</t>
  </si>
  <si>
    <t>Domestic Consumption(Thousand Tonnes) Optimistic</t>
  </si>
  <si>
    <t>Domestic Consumption(Thousand Tonnes) Realistic</t>
  </si>
  <si>
    <t>Domestic Consumption(Thousand Tonnes) Pessimistic</t>
  </si>
  <si>
    <t>Construction</t>
  </si>
  <si>
    <t xml:space="preserve">Composite Materials </t>
  </si>
  <si>
    <t>Kukdo Chemical India Private Limited</t>
  </si>
  <si>
    <t>Middle East and Africa</t>
  </si>
  <si>
    <t>Hindusthan Specialty Chemicals Ltd</t>
  </si>
  <si>
    <t>Bisphenol A Based Resin</t>
  </si>
  <si>
    <t>Bisphenol F Based Resin</t>
  </si>
  <si>
    <t>Epoxy Phenol Novolac Based Resin</t>
  </si>
  <si>
    <t>Cycloaliphatic Epoxy Based Resin</t>
  </si>
  <si>
    <t>FY 2016</t>
  </si>
  <si>
    <t>FY 2017</t>
  </si>
  <si>
    <t>FY 2018</t>
  </si>
  <si>
    <t>FY 2019</t>
  </si>
  <si>
    <t>FY 2020</t>
  </si>
  <si>
    <t>FY 2021</t>
  </si>
  <si>
    <t>FY 2022</t>
  </si>
  <si>
    <t>FY 2024F</t>
  </si>
  <si>
    <t>FY 2025F</t>
  </si>
  <si>
    <t>FY 2026F</t>
  </si>
  <si>
    <t>FY 2027F</t>
  </si>
  <si>
    <t>FY 2028F</t>
  </si>
  <si>
    <t>FY 2029F</t>
  </si>
  <si>
    <t>FY 2030F</t>
  </si>
  <si>
    <t xml:space="preserve">Direct </t>
  </si>
  <si>
    <t xml:space="preserve">Indirect </t>
  </si>
  <si>
    <t xml:space="preserve"> Demand By Application</t>
  </si>
  <si>
    <t>Demand By Grade</t>
  </si>
  <si>
    <t xml:space="preserve"> Demand By Type</t>
  </si>
  <si>
    <t>FY 2023E</t>
  </si>
  <si>
    <t>Demand By Sales Channel</t>
  </si>
  <si>
    <t>CAGR FY 2023E-FY 2030F</t>
  </si>
  <si>
    <t>CAGR FY 2016-FY 2022</t>
  </si>
  <si>
    <t> Region/Country</t>
  </si>
  <si>
    <t>CAGR (2015-2020)</t>
  </si>
  <si>
    <t>CAGR (2021E-2030F)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</si>
</sst>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0.0%"/>
    <numFmt numFmtId="176" formatCode="_ * #,##0.00_ ;_ * \-#,##0.00_ ;_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b/>
      <sz val="9"/>
      <color indexed="8"/>
      <name val="Arial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0"/>
      <color theme="1" tint="4.9989318521683403E-2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0"/>
      <name val="Verdana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2F549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Fill="0" applyProtection="0"/>
    <xf numFmtId="9" fontId="1" fillId="0" borderId="0" applyFont="0" applyFill="0" applyBorder="0" applyAlignment="0" applyProtection="0"/>
    <xf numFmtId="0" fontId="1" fillId="0" borderId="0"/>
    <xf numFmtId="3" fontId="8" fillId="0" borderId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3" fillId="0" borderId="0"/>
    <xf numFmtId="0" fontId="1" fillId="0" borderId="0"/>
    <xf numFmtId="176" fontId="1" fillId="0" borderId="0" applyFont="0" applyFill="0" applyBorder="0" applyAlignment="0" applyProtection="0"/>
  </cellStyleXfs>
  <cellXfs count="128">
    <xf numFmtId="0" fontId="0" fillId="0" borderId="0" xfId="0"/>
    <xf numFmtId="0" fontId="0" fillId="3" borderId="0" xfId="0" applyFill="1"/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2" borderId="0" xfId="9" applyFont="1" applyFill="1"/>
    <xf numFmtId="0" fontId="9" fillId="3" borderId="0" xfId="9" applyFont="1" applyFill="1"/>
    <xf numFmtId="165" fontId="9" fillId="3" borderId="6" xfId="9" applyNumberFormat="1" applyFont="1" applyFill="1" applyBorder="1" applyAlignment="1">
      <alignment horizontal="center"/>
    </xf>
    <xf numFmtId="165" fontId="9" fillId="3" borderId="5" xfId="9" applyNumberFormat="1" applyFont="1" applyFill="1" applyBorder="1" applyAlignment="1">
      <alignment horizontal="center"/>
    </xf>
    <xf numFmtId="0" fontId="9" fillId="2" borderId="15" xfId="9" applyFont="1" applyFill="1" applyBorder="1"/>
    <xf numFmtId="10" fontId="7" fillId="2" borderId="9" xfId="4" applyNumberFormat="1" applyFont="1" applyFill="1" applyBorder="1" applyAlignment="1">
      <alignment horizontal="center"/>
    </xf>
    <xf numFmtId="0" fontId="10" fillId="4" borderId="11" xfId="0" applyFont="1" applyFill="1" applyBorder="1"/>
    <xf numFmtId="0" fontId="10" fillId="4" borderId="12" xfId="0" applyFont="1" applyFill="1" applyBorder="1"/>
    <xf numFmtId="0" fontId="10" fillId="4" borderId="13" xfId="0" applyFont="1" applyFill="1" applyBorder="1"/>
    <xf numFmtId="0" fontId="10" fillId="4" borderId="11" xfId="2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>
      <alignment horizontal="left"/>
    </xf>
    <xf numFmtId="165" fontId="9" fillId="3" borderId="19" xfId="9" applyNumberFormat="1" applyFont="1" applyFill="1" applyBorder="1" applyAlignment="1">
      <alignment horizontal="center"/>
    </xf>
    <xf numFmtId="165" fontId="9" fillId="3" borderId="17" xfId="9" applyNumberFormat="1" applyFont="1" applyFill="1" applyBorder="1" applyAlignment="1">
      <alignment horizontal="center"/>
    </xf>
    <xf numFmtId="10" fontId="7" fillId="2" borderId="18" xfId="4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3" borderId="16" xfId="0" applyFont="1" applyFill="1" applyBorder="1" applyAlignment="1">
      <alignment horizontal="left"/>
    </xf>
    <xf numFmtId="0" fontId="10" fillId="4" borderId="2" xfId="1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5" fillId="4" borderId="5" xfId="1" applyFont="1" applyFill="1" applyBorder="1" applyAlignment="1" applyProtection="1">
      <alignment horizontal="center" vertical="center"/>
      <protection locked="0"/>
    </xf>
    <xf numFmtId="1" fontId="15" fillId="0" borderId="5" xfId="0" applyNumberFormat="1" applyFont="1" applyFill="1" applyBorder="1" applyAlignment="1">
      <alignment horizontal="center" vertical="center"/>
    </xf>
    <xf numFmtId="10" fontId="15" fillId="0" borderId="5" xfId="0" applyNumberFormat="1" applyFont="1" applyFill="1" applyBorder="1" applyAlignment="1">
      <alignment horizontal="center" vertical="center"/>
    </xf>
    <xf numFmtId="10" fontId="0" fillId="3" borderId="0" xfId="0" applyNumberFormat="1" applyFill="1"/>
    <xf numFmtId="2" fontId="15" fillId="0" borderId="9" xfId="0" applyNumberFormat="1" applyFont="1" applyFill="1" applyBorder="1" applyAlignment="1">
      <alignment horizontal="center" vertical="center"/>
    </xf>
    <xf numFmtId="0" fontId="13" fillId="0" borderId="0" xfId="0" applyFont="1" applyFill="1"/>
    <xf numFmtId="10" fontId="13" fillId="0" borderId="0" xfId="0" applyNumberFormat="1" applyFont="1" applyFill="1"/>
    <xf numFmtId="0" fontId="13" fillId="0" borderId="0" xfId="0" applyFont="1" applyFill="1" applyAlignment="1">
      <alignment horizontal="center"/>
    </xf>
    <xf numFmtId="0" fontId="3" fillId="3" borderId="20" xfId="0" applyFont="1" applyFill="1" applyBorder="1"/>
    <xf numFmtId="0" fontId="15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/>
    </xf>
    <xf numFmtId="0" fontId="9" fillId="3" borderId="5" xfId="13" applyFont="1" applyFill="1" applyBorder="1" applyAlignment="1">
      <alignment horizontal="center"/>
    </xf>
    <xf numFmtId="0" fontId="3" fillId="0" borderId="7" xfId="0" applyFont="1" applyBorder="1"/>
    <xf numFmtId="0" fontId="17" fillId="0" borderId="7" xfId="0" applyFont="1" applyBorder="1" applyAlignment="1">
      <alignment vertical="center"/>
    </xf>
    <xf numFmtId="0" fontId="3" fillId="3" borderId="7" xfId="0" applyFont="1" applyFill="1" applyBorder="1"/>
    <xf numFmtId="0" fontId="17" fillId="3" borderId="7" xfId="0" applyFont="1" applyFill="1" applyBorder="1" applyAlignment="1">
      <alignment vertical="center"/>
    </xf>
    <xf numFmtId="0" fontId="4" fillId="0" borderId="5" xfId="0" applyFont="1" applyBorder="1"/>
    <xf numFmtId="0" fontId="14" fillId="3" borderId="20" xfId="0" applyFont="1" applyFill="1" applyBorder="1"/>
    <xf numFmtId="0" fontId="4" fillId="3" borderId="0" xfId="0" applyFont="1" applyFill="1"/>
    <xf numFmtId="10" fontId="13" fillId="3" borderId="0" xfId="4" applyNumberFormat="1" applyFont="1" applyFill="1" applyBorder="1"/>
    <xf numFmtId="0" fontId="4" fillId="4" borderId="5" xfId="0" applyFont="1" applyFill="1" applyBorder="1"/>
    <xf numFmtId="1" fontId="9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0" borderId="31" xfId="0" applyFont="1" applyFill="1" applyBorder="1" applyAlignment="1">
      <alignment horizontal="center" vertical="center"/>
    </xf>
    <xf numFmtId="10" fontId="15" fillId="0" borderId="8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/>
    <xf numFmtId="0" fontId="0" fillId="0" borderId="0" xfId="0" applyBorder="1"/>
    <xf numFmtId="0" fontId="4" fillId="4" borderId="5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4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14" fillId="4" borderId="5" xfId="0" applyFont="1" applyFill="1" applyBorder="1"/>
    <xf numFmtId="1" fontId="3" fillId="0" borderId="5" xfId="4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 vertical="center"/>
    </xf>
    <xf numFmtId="1" fontId="15" fillId="0" borderId="11" xfId="0" applyNumberFormat="1" applyFont="1" applyFill="1" applyBorder="1" applyAlignment="1">
      <alignment horizontal="center" vertical="center"/>
    </xf>
    <xf numFmtId="1" fontId="15" fillId="0" borderId="1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1" fontId="15" fillId="0" borderId="8" xfId="0" applyNumberFormat="1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10" fontId="15" fillId="0" borderId="9" xfId="0" applyNumberFormat="1" applyFont="1" applyFill="1" applyBorder="1" applyAlignment="1">
      <alignment horizontal="center" vertical="center"/>
    </xf>
    <xf numFmtId="10" fontId="15" fillId="0" borderId="10" xfId="0" applyNumberFormat="1" applyFont="1" applyFill="1" applyBorder="1" applyAlignment="1">
      <alignment horizontal="center" vertical="center"/>
    </xf>
    <xf numFmtId="10" fontId="5" fillId="3" borderId="0" xfId="4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" fontId="13" fillId="3" borderId="5" xfId="0" applyNumberFormat="1" applyFont="1" applyFill="1" applyBorder="1" applyAlignment="1">
      <alignment horizontal="center"/>
    </xf>
    <xf numFmtId="1" fontId="15" fillId="0" borderId="21" xfId="0" applyNumberFormat="1" applyFont="1" applyFill="1" applyBorder="1" applyAlignment="1">
      <alignment horizontal="center" vertical="center"/>
    </xf>
    <xf numFmtId="1" fontId="15" fillId="0" borderId="32" xfId="0" applyNumberFormat="1" applyFont="1" applyFill="1" applyBorder="1" applyAlignment="1">
      <alignment horizontal="center" vertical="center"/>
    </xf>
    <xf numFmtId="1" fontId="15" fillId="0" borderId="34" xfId="0" applyNumberFormat="1" applyFont="1" applyFill="1" applyBorder="1" applyAlignment="1">
      <alignment horizontal="center" vertical="center"/>
    </xf>
    <xf numFmtId="1" fontId="15" fillId="0" borderId="30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5" fillId="0" borderId="22" xfId="0" applyNumberFormat="1" applyFont="1" applyFill="1" applyBorder="1" applyAlignment="1">
      <alignment horizontal="center" vertical="center"/>
    </xf>
    <xf numFmtId="1" fontId="15" fillId="0" borderId="19" xfId="0" applyNumberFormat="1" applyFont="1" applyFill="1" applyBorder="1" applyAlignment="1">
      <alignment horizontal="center" vertical="center"/>
    </xf>
    <xf numFmtId="1" fontId="15" fillId="0" borderId="35" xfId="0" applyNumberFormat="1" applyFont="1" applyFill="1" applyBorder="1" applyAlignment="1">
      <alignment horizontal="center" vertical="center"/>
    </xf>
    <xf numFmtId="1" fontId="15" fillId="0" borderId="36" xfId="0" applyNumberFormat="1" applyFont="1" applyFill="1" applyBorder="1" applyAlignment="1">
      <alignment horizontal="center" vertical="center"/>
    </xf>
    <xf numFmtId="2" fontId="15" fillId="0" borderId="18" xfId="0" applyNumberFormat="1" applyFont="1" applyFill="1" applyBorder="1" applyAlignment="1">
      <alignment horizontal="center" vertical="center"/>
    </xf>
    <xf numFmtId="2" fontId="15" fillId="0" borderId="37" xfId="0" applyNumberFormat="1" applyFont="1" applyFill="1" applyBorder="1" applyAlignment="1">
      <alignment horizontal="center" vertical="center"/>
    </xf>
    <xf numFmtId="2" fontId="15" fillId="0" borderId="14" xfId="0" applyNumberFormat="1" applyFont="1" applyFill="1" applyBorder="1" applyAlignment="1">
      <alignment horizontal="center" vertical="center"/>
    </xf>
    <xf numFmtId="10" fontId="15" fillId="0" borderId="27" xfId="0" applyNumberFormat="1" applyFont="1" applyFill="1" applyBorder="1" applyAlignment="1">
      <alignment horizontal="center" vertical="center"/>
    </xf>
    <xf numFmtId="10" fontId="15" fillId="0" borderId="4" xfId="0" applyNumberFormat="1" applyFont="1" applyFill="1" applyBorder="1" applyAlignment="1">
      <alignment horizontal="center" vertical="center"/>
    </xf>
    <xf numFmtId="10" fontId="15" fillId="0" borderId="38" xfId="0" applyNumberFormat="1" applyFont="1" applyFill="1" applyBorder="1" applyAlignment="1">
      <alignment horizontal="center" vertical="center"/>
    </xf>
    <xf numFmtId="10" fontId="15" fillId="0" borderId="30" xfId="0" applyNumberFormat="1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10" fontId="15" fillId="0" borderId="29" xfId="0" applyNumberFormat="1" applyFont="1" applyFill="1" applyBorder="1" applyAlignment="1">
      <alignment horizontal="center" vertical="center"/>
    </xf>
    <xf numFmtId="10" fontId="15" fillId="0" borderId="39" xfId="0" applyNumberFormat="1" applyFont="1" applyFill="1" applyBorder="1" applyAlignment="1">
      <alignment horizontal="center" vertical="center"/>
    </xf>
    <xf numFmtId="10" fontId="15" fillId="0" borderId="23" xfId="0" applyNumberFormat="1" applyFont="1" applyFill="1" applyBorder="1" applyAlignment="1">
      <alignment horizontal="center" vertical="center"/>
    </xf>
    <xf numFmtId="10" fontId="15" fillId="0" borderId="40" xfId="0" applyNumberFormat="1" applyFont="1" applyFill="1" applyBorder="1" applyAlignment="1">
      <alignment horizontal="center" vertical="center"/>
    </xf>
    <xf numFmtId="9" fontId="15" fillId="0" borderId="5" xfId="4" applyFont="1" applyFill="1" applyBorder="1" applyAlignment="1">
      <alignment horizontal="center" vertical="center"/>
    </xf>
    <xf numFmtId="9" fontId="15" fillId="0" borderId="8" xfId="4" applyFont="1" applyFill="1" applyBorder="1" applyAlignment="1">
      <alignment horizontal="center" vertical="center"/>
    </xf>
    <xf numFmtId="10" fontId="5" fillId="3" borderId="26" xfId="4" applyNumberFormat="1" applyFont="1" applyFill="1" applyBorder="1" applyAlignment="1">
      <alignment horizontal="center"/>
    </xf>
    <xf numFmtId="10" fontId="5" fillId="3" borderId="33" xfId="4" applyNumberFormat="1" applyFont="1" applyFill="1" applyBorder="1" applyAlignment="1">
      <alignment horizontal="center"/>
    </xf>
    <xf numFmtId="1" fontId="15" fillId="0" borderId="6" xfId="0" applyNumberFormat="1" applyFont="1" applyFill="1" applyBorder="1" applyAlignment="1">
      <alignment horizontal="center" vertical="center"/>
    </xf>
    <xf numFmtId="1" fontId="15" fillId="0" borderId="41" xfId="0" applyNumberFormat="1" applyFont="1" applyFill="1" applyBorder="1" applyAlignment="1">
      <alignment horizontal="center" vertical="center"/>
    </xf>
    <xf numFmtId="0" fontId="5" fillId="4" borderId="25" xfId="1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>
      <alignment horizontal="center"/>
    </xf>
    <xf numFmtId="1" fontId="18" fillId="4" borderId="5" xfId="13" applyNumberFormat="1" applyFont="1" applyFill="1" applyBorder="1" applyAlignment="1">
      <alignment horizontal="center"/>
    </xf>
    <xf numFmtId="0" fontId="18" fillId="4" borderId="5" xfId="13" applyFont="1" applyFill="1" applyBorder="1" applyAlignment="1">
      <alignment horizontal="center"/>
    </xf>
    <xf numFmtId="0" fontId="5" fillId="5" borderId="7" xfId="0" applyFont="1" applyFill="1" applyBorder="1"/>
    <xf numFmtId="0" fontId="5" fillId="4" borderId="11" xfId="2" applyFont="1" applyFill="1" applyBorder="1" applyAlignment="1" applyProtection="1">
      <alignment horizontal="center"/>
      <protection locked="0"/>
    </xf>
    <xf numFmtId="0" fontId="5" fillId="4" borderId="12" xfId="2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20" fillId="6" borderId="33" xfId="0" applyFont="1" applyFill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21" fillId="7" borderId="43" xfId="0" applyFont="1" applyFill="1" applyBorder="1" applyAlignment="1">
      <alignment vertical="center"/>
    </xf>
    <xf numFmtId="0" fontId="21" fillId="7" borderId="22" xfId="0" applyFont="1" applyFill="1" applyBorder="1" applyAlignment="1">
      <alignment vertical="center"/>
    </xf>
    <xf numFmtId="0" fontId="20" fillId="6" borderId="26" xfId="0" applyFont="1" applyFill="1" applyBorder="1" applyAlignment="1">
      <alignment horizontal="center" vertical="center"/>
    </xf>
    <xf numFmtId="10" fontId="22" fillId="7" borderId="22" xfId="0" applyNumberFormat="1" applyFont="1" applyFill="1" applyBorder="1" applyAlignment="1">
      <alignment horizontal="center" vertical="center"/>
    </xf>
    <xf numFmtId="0" fontId="19" fillId="3" borderId="42" xfId="0" applyFont="1" applyFill="1" applyBorder="1" applyAlignment="1">
      <alignment vertical="center"/>
    </xf>
    <xf numFmtId="0" fontId="22" fillId="7" borderId="22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center" vertical="center"/>
    </xf>
    <xf numFmtId="1" fontId="13" fillId="0" borderId="0" xfId="0" applyNumberFormat="1" applyFont="1" applyFill="1"/>
    <xf numFmtId="0" fontId="22" fillId="7" borderId="43" xfId="0" applyFont="1" applyFill="1" applyBorder="1" applyAlignment="1">
      <alignment vertical="center"/>
    </xf>
    <xf numFmtId="10" fontId="19" fillId="3" borderId="24" xfId="0" applyNumberFormat="1" applyFont="1" applyFill="1" applyBorder="1" applyAlignment="1">
      <alignment horizontal="center" vertical="center"/>
    </xf>
    <xf numFmtId="10" fontId="13" fillId="0" borderId="0" xfId="0" applyNumberFormat="1" applyFont="1" applyFill="1"/>
    <xf numFmtId="9" fontId="13" fillId="0" borderId="0" xfId="0" applyNumberFormat="1" applyFont="1" applyFill="1"/>
    <xf numFmtId="2" fontId="0" fillId="3" borderId="0" xfId="0" applyNumberFormat="1" applyFill="1"/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6">
    <cellStyle name="Comma 6" xfId="3" xr:uid="{02CA124B-6531-4C46-986F-9EFBE4DBF77A}"/>
    <cellStyle name="Comma 6 2" xfId="15" xr:uid="{5156F8C1-FA46-4D18-9B0C-74529E9B3F81}"/>
    <cellStyle name="Heading 1 2" xfId="1" xr:uid="{61D1FBD4-9DBC-4C82-8A84-87AB8876449B}"/>
    <cellStyle name="Hyperlink 2" xfId="12" xr:uid="{8FCA0BB2-7D19-49DB-81A7-B82D7E4D54DC}"/>
    <cellStyle name="Normal" xfId="0" builtinId="0"/>
    <cellStyle name="Normal 2" xfId="2" xr:uid="{72748899-457E-4E41-8895-0861808765D1}"/>
    <cellStyle name="Normal 2 2 2" xfId="13" xr:uid="{32A5B143-38E8-4AAA-AC9A-A92CBB93226C}"/>
    <cellStyle name="Normal 3" xfId="11" xr:uid="{9F0CFD32-A9FA-4142-9BC0-DD2B43550F7E}"/>
    <cellStyle name="Normal 4" xfId="7" xr:uid="{7516C040-AADD-4652-B690-4BFE26206DD2}"/>
    <cellStyle name="Normal 5" xfId="5" xr:uid="{E5E0F8B5-F405-4334-8397-96451E09C89B}"/>
    <cellStyle name="Normal 7" xfId="9" xr:uid="{B56B1134-0898-4EE7-A3F3-F904E40E2561}"/>
    <cellStyle name="Normal 7 2" xfId="14" xr:uid="{AA6E93A3-051E-4D80-BF58-18D6D1A98C42}"/>
    <cellStyle name="Percent" xfId="4" builtinId="5"/>
    <cellStyle name="Percent 2" xfId="6" xr:uid="{DF55F27F-5369-4E77-B1B7-6BD380D52C28}"/>
    <cellStyle name="Percent 3" xfId="10" xr:uid="{947D1FC9-BE73-4292-88D0-3AB6DD40A352}"/>
    <cellStyle name="Style 34" xfId="8" xr:uid="{8C627648-1928-484A-92FA-64DE00E2E56B}"/>
  </cellStyles>
  <dxfs count="0"/>
  <tableStyles count="0" defaultTableStyle="TableStyleMedium2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666750</xdr:colOff>
      <xdr:row>24</xdr:row>
      <xdr:rowOff>90227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027F8-801A-424F-A69F-491C36A3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10550" cy="4662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94E93-A531-490C-A98C-286EC135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D0D9-B234-4610-AF11-0574EF5D2794}">
  <dimension ref="A1"/>
  <sheetViews>
    <sheetView zoomScaleNormal="100" workbookViewId="0">
      <selection activeCell="P9" sqref="P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62B6-AE23-41F7-A133-5165C19D93B2}">
  <dimension ref="A1:Q7"/>
  <sheetViews>
    <sheetView zoomScaleNormal="100" workbookViewId="0">
      <pane ySplit="1" topLeftCell="A2" activePane="bottomLeft" state="frozen"/>
      <selection pane="bottomLeft" activeCell="L7" sqref="L7"/>
    </sheetView>
  </sheetViews>
  <sheetFormatPr defaultColWidth="9" defaultRowHeight="15" x14ac:dyDescent="0.25"/>
  <cols>
    <col min="1" max="1" width="12.28515625" style="1" bestFit="1" customWidth="1"/>
    <col min="2" max="2" width="45.85546875" style="1" bestFit="1" customWidth="1"/>
    <col min="3" max="5" width="9" style="1" customWidth="1"/>
    <col min="6" max="16384" width="9" style="1"/>
  </cols>
  <sheetData>
    <row r="1" spans="1:17" x14ac:dyDescent="0.25">
      <c r="A1" s="24" t="s">
        <v>14</v>
      </c>
      <c r="B1" s="24" t="s">
        <v>23</v>
      </c>
      <c r="C1" s="53" t="s">
        <v>60</v>
      </c>
      <c r="D1" s="53" t="s">
        <v>61</v>
      </c>
      <c r="E1" s="53" t="s">
        <v>62</v>
      </c>
      <c r="F1" s="53" t="s">
        <v>63</v>
      </c>
      <c r="G1" s="53" t="s">
        <v>64</v>
      </c>
      <c r="H1" s="53" t="s">
        <v>65</v>
      </c>
      <c r="I1" s="53" t="s">
        <v>66</v>
      </c>
      <c r="J1" s="53" t="s">
        <v>79</v>
      </c>
      <c r="K1" s="53" t="s">
        <v>67</v>
      </c>
      <c r="L1" s="53" t="s">
        <v>68</v>
      </c>
      <c r="M1" s="53" t="s">
        <v>69</v>
      </c>
      <c r="N1" s="53" t="s">
        <v>70</v>
      </c>
      <c r="O1" s="53" t="s">
        <v>71</v>
      </c>
      <c r="P1" s="53" t="s">
        <v>72</v>
      </c>
      <c r="Q1" s="53" t="s">
        <v>73</v>
      </c>
    </row>
    <row r="2" spans="1:17" x14ac:dyDescent="0.25">
      <c r="A2" s="32" t="s">
        <v>26</v>
      </c>
      <c r="B2" s="38" t="s">
        <v>53</v>
      </c>
      <c r="C2" s="35">
        <v>0</v>
      </c>
      <c r="D2" s="35">
        <v>0</v>
      </c>
      <c r="E2" s="35">
        <v>0</v>
      </c>
      <c r="F2" s="35">
        <v>0</v>
      </c>
      <c r="G2" s="35">
        <v>40</v>
      </c>
      <c r="H2" s="35">
        <v>40</v>
      </c>
      <c r="I2" s="35">
        <v>40</v>
      </c>
      <c r="J2" s="35">
        <v>40</v>
      </c>
      <c r="K2" s="35">
        <v>40</v>
      </c>
      <c r="L2" s="35">
        <v>40</v>
      </c>
      <c r="M2" s="35">
        <v>40</v>
      </c>
      <c r="N2" s="35">
        <v>40</v>
      </c>
      <c r="O2" s="35">
        <v>40</v>
      </c>
      <c r="P2" s="35">
        <v>40</v>
      </c>
      <c r="Q2" s="35">
        <v>40</v>
      </c>
    </row>
    <row r="3" spans="1:17" x14ac:dyDescent="0.25">
      <c r="A3" s="32" t="s">
        <v>26</v>
      </c>
      <c r="B3" s="37" t="s">
        <v>43</v>
      </c>
      <c r="C3" s="35">
        <v>44</v>
      </c>
      <c r="D3" s="35">
        <v>44</v>
      </c>
      <c r="E3" s="35">
        <v>66</v>
      </c>
      <c r="F3" s="35">
        <v>66</v>
      </c>
      <c r="G3" s="35">
        <v>66</v>
      </c>
      <c r="H3" s="35">
        <v>66</v>
      </c>
      <c r="I3" s="35">
        <v>66</v>
      </c>
      <c r="J3" s="35">
        <v>66</v>
      </c>
      <c r="K3" s="35">
        <v>66</v>
      </c>
      <c r="L3" s="35">
        <v>90</v>
      </c>
      <c r="M3" s="35">
        <v>90</v>
      </c>
      <c r="N3" s="35">
        <v>90</v>
      </c>
      <c r="O3" s="35">
        <v>90</v>
      </c>
      <c r="P3" s="35">
        <v>90</v>
      </c>
      <c r="Q3" s="35">
        <v>90</v>
      </c>
    </row>
    <row r="4" spans="1:17" x14ac:dyDescent="0.25">
      <c r="A4" s="32" t="s">
        <v>26</v>
      </c>
      <c r="B4" s="36" t="s">
        <v>42</v>
      </c>
      <c r="C4" s="35">
        <v>40</v>
      </c>
      <c r="D4" s="35">
        <v>40</v>
      </c>
      <c r="E4" s="35">
        <v>40</v>
      </c>
      <c r="F4" s="35">
        <v>40</v>
      </c>
      <c r="G4" s="35">
        <v>40</v>
      </c>
      <c r="H4" s="35">
        <v>40</v>
      </c>
      <c r="I4" s="35">
        <v>40</v>
      </c>
      <c r="J4" s="35">
        <v>40</v>
      </c>
      <c r="K4" s="35">
        <v>50</v>
      </c>
      <c r="L4" s="35">
        <v>50</v>
      </c>
      <c r="M4" s="35">
        <v>50</v>
      </c>
      <c r="N4" s="35">
        <v>50</v>
      </c>
      <c r="O4" s="35">
        <v>50</v>
      </c>
      <c r="P4" s="35">
        <v>50</v>
      </c>
      <c r="Q4" s="35">
        <v>50</v>
      </c>
    </row>
    <row r="5" spans="1:17" x14ac:dyDescent="0.25">
      <c r="A5" s="32" t="s">
        <v>26</v>
      </c>
      <c r="B5" s="39" t="s">
        <v>47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25</v>
      </c>
      <c r="L5" s="35">
        <v>25</v>
      </c>
      <c r="M5" s="35">
        <v>25</v>
      </c>
      <c r="N5" s="35">
        <v>25</v>
      </c>
      <c r="O5" s="35">
        <v>25</v>
      </c>
      <c r="P5" s="35">
        <v>25</v>
      </c>
      <c r="Q5" s="35">
        <v>25</v>
      </c>
    </row>
    <row r="6" spans="1:17" x14ac:dyDescent="0.25">
      <c r="A6" s="32" t="s">
        <v>26</v>
      </c>
      <c r="B6" s="39" t="s">
        <v>55</v>
      </c>
      <c r="C6" s="35">
        <v>0</v>
      </c>
      <c r="D6" s="35">
        <v>0</v>
      </c>
      <c r="E6" s="35">
        <v>0</v>
      </c>
      <c r="F6" s="35">
        <v>30</v>
      </c>
      <c r="G6" s="35">
        <v>30</v>
      </c>
      <c r="H6" s="35">
        <v>30</v>
      </c>
      <c r="I6" s="35">
        <v>30</v>
      </c>
      <c r="J6" s="35">
        <v>30</v>
      </c>
      <c r="K6" s="35">
        <v>30</v>
      </c>
      <c r="L6" s="35">
        <v>30</v>
      </c>
      <c r="M6" s="35">
        <v>30</v>
      </c>
      <c r="N6" s="35">
        <v>30</v>
      </c>
      <c r="O6" s="35">
        <v>30</v>
      </c>
      <c r="P6" s="35">
        <v>30</v>
      </c>
      <c r="Q6" s="35">
        <v>30</v>
      </c>
    </row>
    <row r="7" spans="1:17" x14ac:dyDescent="0.25">
      <c r="A7" s="57" t="s">
        <v>26</v>
      </c>
      <c r="B7" s="57" t="s">
        <v>36</v>
      </c>
      <c r="C7" s="102">
        <v>84</v>
      </c>
      <c r="D7" s="102">
        <v>84</v>
      </c>
      <c r="E7" s="102">
        <v>106</v>
      </c>
      <c r="F7" s="102">
        <v>136</v>
      </c>
      <c r="G7" s="102">
        <v>176</v>
      </c>
      <c r="H7" s="102">
        <v>176</v>
      </c>
      <c r="I7" s="102">
        <v>176</v>
      </c>
      <c r="J7" s="102">
        <v>176</v>
      </c>
      <c r="K7" s="102">
        <v>211</v>
      </c>
      <c r="L7" s="102">
        <v>235</v>
      </c>
      <c r="M7" s="102">
        <v>235</v>
      </c>
      <c r="N7" s="102">
        <v>235</v>
      </c>
      <c r="O7" s="102">
        <v>235</v>
      </c>
      <c r="P7" s="102">
        <v>235</v>
      </c>
      <c r="Q7" s="102">
        <v>235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1491-D54E-441F-9BB2-8805BDB4ACBC}">
  <dimension ref="A1:Q14"/>
  <sheetViews>
    <sheetView zoomScaleNormal="100" workbookViewId="0">
      <pane ySplit="1" topLeftCell="A2" activePane="bottomLeft" state="frozen"/>
      <selection pane="bottomLeft" activeCell="M7" sqref="M7"/>
    </sheetView>
  </sheetViews>
  <sheetFormatPr defaultColWidth="9" defaultRowHeight="15" x14ac:dyDescent="0.25"/>
  <cols>
    <col min="1" max="1" width="12.28515625" style="1" bestFit="1" customWidth="1"/>
    <col min="2" max="2" width="39.28515625" style="1" customWidth="1"/>
    <col min="3" max="4" width="9.140625" style="27" bestFit="1" customWidth="1"/>
    <col min="5" max="5" width="9.5703125" style="27" customWidth="1"/>
    <col min="6" max="6" width="8.5703125" style="27" customWidth="1"/>
    <col min="7" max="7" width="10.42578125" style="27" customWidth="1"/>
    <col min="8" max="16" width="8.5703125" style="27" bestFit="1" customWidth="1"/>
    <col min="17" max="17" width="10.28515625" style="27" bestFit="1" customWidth="1"/>
    <col min="18" max="16384" width="9" style="1"/>
  </cols>
  <sheetData>
    <row r="1" spans="1:17" x14ac:dyDescent="0.25">
      <c r="A1" s="24" t="s">
        <v>14</v>
      </c>
      <c r="B1" s="24" t="s">
        <v>23</v>
      </c>
      <c r="C1" s="53" t="s">
        <v>60</v>
      </c>
      <c r="D1" s="53" t="s">
        <v>61</v>
      </c>
      <c r="E1" s="53" t="s">
        <v>62</v>
      </c>
      <c r="F1" s="53" t="s">
        <v>63</v>
      </c>
      <c r="G1" s="53" t="s">
        <v>64</v>
      </c>
      <c r="H1" s="53" t="s">
        <v>65</v>
      </c>
      <c r="I1" s="53" t="s">
        <v>66</v>
      </c>
      <c r="J1" s="53" t="s">
        <v>79</v>
      </c>
      <c r="K1" s="53" t="s">
        <v>67</v>
      </c>
      <c r="L1" s="53" t="s">
        <v>68</v>
      </c>
      <c r="M1" s="53" t="s">
        <v>69</v>
      </c>
      <c r="N1" s="53" t="s">
        <v>70</v>
      </c>
      <c r="O1" s="53" t="s">
        <v>71</v>
      </c>
      <c r="P1" s="53" t="s">
        <v>72</v>
      </c>
      <c r="Q1" s="53" t="s">
        <v>73</v>
      </c>
    </row>
    <row r="2" spans="1:17" x14ac:dyDescent="0.25">
      <c r="A2" s="41" t="s">
        <v>26</v>
      </c>
      <c r="B2" s="38" t="s">
        <v>53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1.6</v>
      </c>
      <c r="I2" s="58">
        <v>6</v>
      </c>
      <c r="J2" s="58">
        <v>22</v>
      </c>
      <c r="K2" s="58">
        <v>30</v>
      </c>
      <c r="L2" s="58">
        <v>32</v>
      </c>
      <c r="M2" s="58">
        <v>34</v>
      </c>
      <c r="N2" s="58">
        <v>34</v>
      </c>
      <c r="O2" s="58">
        <v>34</v>
      </c>
      <c r="P2" s="58">
        <v>34</v>
      </c>
      <c r="Q2" s="58">
        <v>34</v>
      </c>
    </row>
    <row r="3" spans="1:17" x14ac:dyDescent="0.25">
      <c r="A3" s="41" t="s">
        <v>26</v>
      </c>
      <c r="B3" s="37" t="s">
        <v>43</v>
      </c>
      <c r="C3" s="58">
        <v>32.340000000000003</v>
      </c>
      <c r="D3" s="58">
        <v>38.81</v>
      </c>
      <c r="E3" s="58">
        <v>55.44</v>
      </c>
      <c r="F3" s="58">
        <v>54.45</v>
      </c>
      <c r="G3" s="58">
        <v>54.78</v>
      </c>
      <c r="H3" s="58">
        <v>46.86</v>
      </c>
      <c r="I3" s="58">
        <v>51.48</v>
      </c>
      <c r="J3" s="58">
        <v>56.1</v>
      </c>
      <c r="K3" s="58">
        <v>56.1</v>
      </c>
      <c r="L3" s="58">
        <v>76.5</v>
      </c>
      <c r="M3" s="58">
        <v>72</v>
      </c>
      <c r="N3" s="58">
        <v>76.5</v>
      </c>
      <c r="O3" s="58">
        <v>76.5</v>
      </c>
      <c r="P3" s="58">
        <v>81</v>
      </c>
      <c r="Q3" s="58">
        <v>81</v>
      </c>
    </row>
    <row r="4" spans="1:17" x14ac:dyDescent="0.25">
      <c r="A4" s="41" t="s">
        <v>26</v>
      </c>
      <c r="B4" s="36" t="s">
        <v>42</v>
      </c>
      <c r="C4" s="58">
        <v>23.32</v>
      </c>
      <c r="D4" s="58">
        <v>29.76</v>
      </c>
      <c r="E4" s="58">
        <v>33.200000000000003</v>
      </c>
      <c r="F4" s="58">
        <v>32.159999999999997</v>
      </c>
      <c r="G4" s="58">
        <v>30.8</v>
      </c>
      <c r="H4" s="58">
        <v>24.4</v>
      </c>
      <c r="I4" s="58">
        <v>29.6</v>
      </c>
      <c r="J4" s="58">
        <v>38</v>
      </c>
      <c r="K4" s="58">
        <v>42</v>
      </c>
      <c r="L4" s="58">
        <v>44</v>
      </c>
      <c r="M4" s="58">
        <v>45</v>
      </c>
      <c r="N4" s="58">
        <v>45</v>
      </c>
      <c r="O4" s="58">
        <v>45</v>
      </c>
      <c r="P4" s="58">
        <v>45</v>
      </c>
      <c r="Q4" s="58">
        <v>45</v>
      </c>
    </row>
    <row r="5" spans="1:17" x14ac:dyDescent="0.25">
      <c r="A5" s="41" t="s">
        <v>26</v>
      </c>
      <c r="B5" s="39" t="s">
        <v>47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10</v>
      </c>
      <c r="L5" s="58">
        <v>12.5</v>
      </c>
      <c r="M5" s="58">
        <v>17.5</v>
      </c>
      <c r="N5" s="58">
        <v>17.5</v>
      </c>
      <c r="O5" s="58">
        <v>20</v>
      </c>
      <c r="P5" s="58">
        <v>20</v>
      </c>
      <c r="Q5" s="58">
        <v>21.25</v>
      </c>
    </row>
    <row r="6" spans="1:17" x14ac:dyDescent="0.25">
      <c r="A6" s="41" t="s">
        <v>26</v>
      </c>
      <c r="B6" s="39" t="s">
        <v>55</v>
      </c>
      <c r="C6" s="58">
        <v>0</v>
      </c>
      <c r="D6" s="58">
        <v>0</v>
      </c>
      <c r="E6" s="58">
        <v>0.5</v>
      </c>
      <c r="F6" s="58">
        <v>3.09</v>
      </c>
      <c r="G6" s="58">
        <v>16</v>
      </c>
      <c r="H6" s="58">
        <v>21</v>
      </c>
      <c r="I6" s="58">
        <v>25</v>
      </c>
      <c r="J6" s="58">
        <v>25</v>
      </c>
      <c r="K6" s="58">
        <v>25</v>
      </c>
      <c r="L6" s="58">
        <v>25</v>
      </c>
      <c r="M6" s="58">
        <v>25</v>
      </c>
      <c r="N6" s="58">
        <v>25</v>
      </c>
      <c r="O6" s="58">
        <v>25</v>
      </c>
      <c r="P6" s="58">
        <v>25</v>
      </c>
      <c r="Q6" s="58">
        <v>25</v>
      </c>
    </row>
    <row r="7" spans="1:17" s="42" customFormat="1" x14ac:dyDescent="0.25">
      <c r="A7" s="57" t="s">
        <v>26</v>
      </c>
      <c r="B7" s="57" t="s">
        <v>36</v>
      </c>
      <c r="C7" s="101">
        <v>55.66</v>
      </c>
      <c r="D7" s="101">
        <v>68.569999999999993</v>
      </c>
      <c r="E7" s="101">
        <v>89.14</v>
      </c>
      <c r="F7" s="101">
        <v>89.7</v>
      </c>
      <c r="G7" s="101">
        <v>101.58</v>
      </c>
      <c r="H7" s="101">
        <v>93.86</v>
      </c>
      <c r="I7" s="101">
        <v>112.08</v>
      </c>
      <c r="J7" s="101">
        <v>141.1</v>
      </c>
      <c r="K7" s="101">
        <v>163.1</v>
      </c>
      <c r="L7" s="101">
        <v>190</v>
      </c>
      <c r="M7" s="101">
        <v>193.5</v>
      </c>
      <c r="N7" s="101">
        <v>198</v>
      </c>
      <c r="O7" s="101">
        <v>200.5</v>
      </c>
      <c r="P7" s="101">
        <v>205</v>
      </c>
      <c r="Q7" s="101">
        <v>206.25</v>
      </c>
    </row>
    <row r="9" spans="1:17" x14ac:dyDescent="0.25"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</row>
    <row r="10" spans="1:17" x14ac:dyDescent="0.25"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</row>
    <row r="11" spans="1:17" x14ac:dyDescent="0.25"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</row>
    <row r="12" spans="1:17" x14ac:dyDescent="0.25"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</row>
    <row r="13" spans="1:17" x14ac:dyDescent="0.25"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</row>
    <row r="14" spans="1:17" x14ac:dyDescent="0.25"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654C7-D697-432F-BD8F-8ADF94F25CA8}">
  <dimension ref="A1:AF27"/>
  <sheetViews>
    <sheetView showGridLines="0" topLeftCell="A7" workbookViewId="0">
      <selection activeCell="G18" sqref="G18"/>
    </sheetView>
  </sheetViews>
  <sheetFormatPr defaultRowHeight="15" x14ac:dyDescent="0.25"/>
  <cols>
    <col min="1" max="1" width="33.7109375" style="51" customWidth="1"/>
    <col min="2" max="16384" width="9.140625" style="51"/>
  </cols>
  <sheetData>
    <row r="1" spans="1:32" x14ac:dyDescent="0.25">
      <c r="A1" s="44" t="s">
        <v>76</v>
      </c>
      <c r="B1" s="46"/>
      <c r="C1" s="53" t="s">
        <v>60</v>
      </c>
      <c r="D1" s="53" t="s">
        <v>61</v>
      </c>
      <c r="E1" s="53" t="s">
        <v>62</v>
      </c>
      <c r="F1" s="53" t="s">
        <v>63</v>
      </c>
      <c r="G1" s="53" t="s">
        <v>64</v>
      </c>
      <c r="H1" s="53" t="s">
        <v>65</v>
      </c>
      <c r="I1" s="53" t="s">
        <v>66</v>
      </c>
      <c r="J1" s="53" t="s">
        <v>79</v>
      </c>
      <c r="K1" s="53" t="s">
        <v>67</v>
      </c>
      <c r="L1" s="53" t="s">
        <v>68</v>
      </c>
      <c r="M1" s="53" t="s">
        <v>69</v>
      </c>
      <c r="N1" s="53" t="s">
        <v>70</v>
      </c>
      <c r="O1" s="53" t="s">
        <v>71</v>
      </c>
      <c r="P1" s="53" t="s">
        <v>72</v>
      </c>
      <c r="Q1" s="53" t="s">
        <v>73</v>
      </c>
    </row>
    <row r="2" spans="1:32" x14ac:dyDescent="0.25">
      <c r="A2" s="40" t="s">
        <v>39</v>
      </c>
      <c r="B2" s="46"/>
      <c r="C2" s="54">
        <v>28.99</v>
      </c>
      <c r="D2" s="54">
        <v>31.73</v>
      </c>
      <c r="E2" s="54">
        <v>35.130000000000003</v>
      </c>
      <c r="F2" s="54">
        <v>39.28</v>
      </c>
      <c r="G2" s="54">
        <v>45.53</v>
      </c>
      <c r="H2" s="54">
        <v>39.57</v>
      </c>
      <c r="I2" s="54">
        <v>43.23</v>
      </c>
      <c r="J2" s="54">
        <v>47.88</v>
      </c>
      <c r="K2" s="54">
        <v>52.31</v>
      </c>
      <c r="L2" s="54">
        <v>57.07</v>
      </c>
      <c r="M2" s="54">
        <v>62.36</v>
      </c>
      <c r="N2" s="54">
        <v>68.260000000000005</v>
      </c>
      <c r="O2" s="54">
        <v>74.510000000000005</v>
      </c>
      <c r="P2" s="54">
        <v>81.11</v>
      </c>
      <c r="Q2" s="54">
        <v>88.24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</row>
    <row r="3" spans="1:32" x14ac:dyDescent="0.25">
      <c r="A3" s="40" t="s">
        <v>40</v>
      </c>
      <c r="B3" s="46"/>
      <c r="C3" s="54">
        <v>16.68</v>
      </c>
      <c r="D3" s="54">
        <v>18.38</v>
      </c>
      <c r="E3" s="54">
        <v>20.39</v>
      </c>
      <c r="F3" s="54">
        <v>23.17</v>
      </c>
      <c r="G3" s="54">
        <v>26.06</v>
      </c>
      <c r="H3" s="54">
        <v>22.98</v>
      </c>
      <c r="I3" s="54">
        <v>25.35</v>
      </c>
      <c r="J3" s="54">
        <v>27.84</v>
      </c>
      <c r="K3" s="54">
        <v>30.36</v>
      </c>
      <c r="L3" s="54">
        <v>33.33</v>
      </c>
      <c r="M3" s="54">
        <v>36.56</v>
      </c>
      <c r="N3" s="54">
        <v>39.78</v>
      </c>
      <c r="O3" s="54">
        <v>43.42</v>
      </c>
      <c r="P3" s="54">
        <v>47.56</v>
      </c>
      <c r="Q3" s="54">
        <v>51.86</v>
      </c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</row>
    <row r="4" spans="1:32" x14ac:dyDescent="0.25">
      <c r="A4" s="40" t="s">
        <v>51</v>
      </c>
      <c r="B4" s="46"/>
      <c r="C4" s="54">
        <v>7.39</v>
      </c>
      <c r="D4" s="54">
        <v>8.0399999999999991</v>
      </c>
      <c r="E4" s="54">
        <v>9</v>
      </c>
      <c r="F4" s="54">
        <v>10.199999999999999</v>
      </c>
      <c r="G4" s="54">
        <v>11.74</v>
      </c>
      <c r="H4" s="54">
        <v>10.119999999999999</v>
      </c>
      <c r="I4" s="54">
        <v>11.2</v>
      </c>
      <c r="J4" s="54">
        <v>12.46</v>
      </c>
      <c r="K4" s="54">
        <v>13.64</v>
      </c>
      <c r="L4" s="54">
        <v>14.92</v>
      </c>
      <c r="M4" s="54">
        <v>16.440000000000001</v>
      </c>
      <c r="N4" s="54">
        <v>17.95</v>
      </c>
      <c r="O4" s="54">
        <v>19.600000000000001</v>
      </c>
      <c r="P4" s="54">
        <v>21.38</v>
      </c>
      <c r="Q4" s="54">
        <v>23.52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</row>
    <row r="5" spans="1:32" x14ac:dyDescent="0.25">
      <c r="A5" s="40" t="s">
        <v>52</v>
      </c>
      <c r="B5" s="46"/>
      <c r="C5" s="54">
        <v>5.5</v>
      </c>
      <c r="D5" s="54">
        <v>5.96</v>
      </c>
      <c r="E5" s="54">
        <v>6.69</v>
      </c>
      <c r="F5" s="54">
        <v>7.52</v>
      </c>
      <c r="G5" s="54">
        <v>8.76</v>
      </c>
      <c r="H5" s="54">
        <v>7.54</v>
      </c>
      <c r="I5" s="54">
        <v>8.35</v>
      </c>
      <c r="J5" s="54">
        <v>9.32</v>
      </c>
      <c r="K5" s="54">
        <v>10.199999999999999</v>
      </c>
      <c r="L5" s="54">
        <v>11.15</v>
      </c>
      <c r="M5" s="54">
        <v>12.19</v>
      </c>
      <c r="N5" s="54">
        <v>13.47</v>
      </c>
      <c r="O5" s="54">
        <v>14.7</v>
      </c>
      <c r="P5" s="54">
        <v>16.04</v>
      </c>
      <c r="Q5" s="54">
        <v>17.690000000000001</v>
      </c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</row>
    <row r="6" spans="1:32" x14ac:dyDescent="0.25">
      <c r="A6" s="40" t="s">
        <v>41</v>
      </c>
      <c r="B6" s="46"/>
      <c r="C6" s="54">
        <v>4.0599999999999996</v>
      </c>
      <c r="D6" s="54">
        <v>4.38</v>
      </c>
      <c r="E6" s="54">
        <v>4.9400000000000004</v>
      </c>
      <c r="F6" s="54">
        <v>5.55</v>
      </c>
      <c r="G6" s="54">
        <v>6.49</v>
      </c>
      <c r="H6" s="54">
        <v>5.59</v>
      </c>
      <c r="I6" s="54">
        <v>6.19</v>
      </c>
      <c r="J6" s="54">
        <v>6.82</v>
      </c>
      <c r="K6" s="54">
        <v>7.59</v>
      </c>
      <c r="L6" s="54">
        <v>8.3000000000000007</v>
      </c>
      <c r="M6" s="54">
        <v>9.07</v>
      </c>
      <c r="N6" s="54">
        <v>10.06</v>
      </c>
      <c r="O6" s="54">
        <v>10.98</v>
      </c>
      <c r="P6" s="54">
        <v>11.98</v>
      </c>
      <c r="Q6" s="54">
        <v>13.06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</row>
    <row r="7" spans="1:32" x14ac:dyDescent="0.25">
      <c r="A7" s="40" t="s">
        <v>12</v>
      </c>
      <c r="B7" s="46"/>
      <c r="C7" s="54">
        <v>2.81</v>
      </c>
      <c r="D7" s="54">
        <v>3.3</v>
      </c>
      <c r="E7" s="54">
        <v>3.5</v>
      </c>
      <c r="F7" s="54">
        <v>3.76</v>
      </c>
      <c r="G7" s="54">
        <v>4.43</v>
      </c>
      <c r="H7" s="54">
        <v>2.93</v>
      </c>
      <c r="I7" s="54">
        <v>3.93</v>
      </c>
      <c r="J7" s="54">
        <v>4.01</v>
      </c>
      <c r="K7" s="54">
        <v>4.51</v>
      </c>
      <c r="L7" s="54">
        <v>4.93</v>
      </c>
      <c r="M7" s="54">
        <v>5.0999999999999996</v>
      </c>
      <c r="N7" s="54">
        <v>5.26</v>
      </c>
      <c r="O7" s="54">
        <v>5.74</v>
      </c>
      <c r="P7" s="54">
        <v>6.27</v>
      </c>
      <c r="Q7" s="54">
        <v>6.63</v>
      </c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</row>
    <row r="8" spans="1:32" x14ac:dyDescent="0.25">
      <c r="A8" s="44" t="s">
        <v>36</v>
      </c>
      <c r="B8" s="46"/>
      <c r="C8" s="55">
        <v>65.430000000000007</v>
      </c>
      <c r="D8" s="55">
        <v>71.790000000000006</v>
      </c>
      <c r="E8" s="55">
        <v>79.650000000000006</v>
      </c>
      <c r="F8" s="55">
        <v>89.47</v>
      </c>
      <c r="G8" s="55">
        <v>103.02</v>
      </c>
      <c r="H8" s="55">
        <v>88.73</v>
      </c>
      <c r="I8" s="55">
        <v>98.25</v>
      </c>
      <c r="J8" s="55">
        <v>108.32</v>
      </c>
      <c r="K8" s="55">
        <v>118.61</v>
      </c>
      <c r="L8" s="55">
        <v>129.69999999999999</v>
      </c>
      <c r="M8" s="55">
        <v>141.72</v>
      </c>
      <c r="N8" s="55">
        <v>154.78</v>
      </c>
      <c r="O8" s="55">
        <v>168.95</v>
      </c>
      <c r="P8" s="55">
        <v>184.35</v>
      </c>
      <c r="Q8" s="55">
        <v>200.99</v>
      </c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</row>
    <row r="9" spans="1:32" x14ac:dyDescent="0.25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32" x14ac:dyDescent="0.25">
      <c r="A10" s="44" t="s">
        <v>77</v>
      </c>
      <c r="B10" s="46"/>
      <c r="C10" s="53" t="s">
        <v>60</v>
      </c>
      <c r="D10" s="53" t="s">
        <v>61</v>
      </c>
      <c r="E10" s="53" t="s">
        <v>62</v>
      </c>
      <c r="F10" s="53" t="s">
        <v>63</v>
      </c>
      <c r="G10" s="53" t="s">
        <v>64</v>
      </c>
      <c r="H10" s="53" t="s">
        <v>65</v>
      </c>
      <c r="I10" s="53" t="s">
        <v>66</v>
      </c>
      <c r="J10" s="53" t="s">
        <v>79</v>
      </c>
      <c r="K10" s="53" t="s">
        <v>67</v>
      </c>
      <c r="L10" s="53" t="s">
        <v>68</v>
      </c>
      <c r="M10" s="53" t="s">
        <v>69</v>
      </c>
      <c r="N10" s="53" t="s">
        <v>70</v>
      </c>
      <c r="O10" s="53" t="s">
        <v>71</v>
      </c>
      <c r="P10" s="53" t="s">
        <v>72</v>
      </c>
      <c r="Q10" s="53" t="s">
        <v>73</v>
      </c>
    </row>
    <row r="11" spans="1:32" x14ac:dyDescent="0.25">
      <c r="A11" s="40" t="s">
        <v>46</v>
      </c>
      <c r="B11" s="46"/>
      <c r="C11" s="54">
        <v>31.41</v>
      </c>
      <c r="D11" s="54">
        <v>34.39</v>
      </c>
      <c r="E11" s="54">
        <v>38.15</v>
      </c>
      <c r="F11" s="54">
        <v>42.77</v>
      </c>
      <c r="G11" s="54">
        <v>49.24</v>
      </c>
      <c r="H11" s="54">
        <v>42.32</v>
      </c>
      <c r="I11" s="54">
        <v>46.87</v>
      </c>
      <c r="J11" s="54">
        <v>51.56</v>
      </c>
      <c r="K11" s="54">
        <v>56.46</v>
      </c>
      <c r="L11" s="54">
        <v>61.61</v>
      </c>
      <c r="M11" s="54">
        <v>67.319999999999993</v>
      </c>
      <c r="N11" s="54">
        <v>73.36</v>
      </c>
      <c r="O11" s="54">
        <v>80.08</v>
      </c>
      <c r="P11" s="54">
        <v>87.38</v>
      </c>
      <c r="Q11" s="54">
        <v>95.07</v>
      </c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</row>
    <row r="12" spans="1:32" x14ac:dyDescent="0.25">
      <c r="A12" s="40" t="s">
        <v>44</v>
      </c>
      <c r="B12" s="46"/>
      <c r="C12" s="54">
        <v>29.71</v>
      </c>
      <c r="D12" s="54">
        <v>32.659999999999997</v>
      </c>
      <c r="E12" s="54">
        <v>36.32</v>
      </c>
      <c r="F12" s="54">
        <v>40.89</v>
      </c>
      <c r="G12" s="54">
        <v>47.18</v>
      </c>
      <c r="H12" s="54">
        <v>40.729999999999997</v>
      </c>
      <c r="I12" s="54">
        <v>45.2</v>
      </c>
      <c r="J12" s="54">
        <v>49.83</v>
      </c>
      <c r="K12" s="54">
        <v>54.68</v>
      </c>
      <c r="L12" s="54">
        <v>59.92</v>
      </c>
      <c r="M12" s="54">
        <v>65.62</v>
      </c>
      <c r="N12" s="54">
        <v>71.819999999999993</v>
      </c>
      <c r="O12" s="54">
        <v>78.56</v>
      </c>
      <c r="P12" s="54">
        <v>85.91</v>
      </c>
      <c r="Q12" s="54">
        <v>93.86</v>
      </c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</row>
    <row r="13" spans="1:32" x14ac:dyDescent="0.25">
      <c r="A13" s="40" t="s">
        <v>45</v>
      </c>
      <c r="B13" s="46"/>
      <c r="C13" s="54">
        <v>4.32</v>
      </c>
      <c r="D13" s="54">
        <v>4.74</v>
      </c>
      <c r="E13" s="54">
        <v>5.18</v>
      </c>
      <c r="F13" s="54">
        <v>5.82</v>
      </c>
      <c r="G13" s="54">
        <v>6.59</v>
      </c>
      <c r="H13" s="54">
        <v>5.68</v>
      </c>
      <c r="I13" s="54">
        <v>6.19</v>
      </c>
      <c r="J13" s="54">
        <v>6.93</v>
      </c>
      <c r="K13" s="54">
        <v>7.47</v>
      </c>
      <c r="L13" s="54">
        <v>8.17</v>
      </c>
      <c r="M13" s="54">
        <v>8.7899999999999991</v>
      </c>
      <c r="N13" s="54">
        <v>9.6</v>
      </c>
      <c r="O13" s="54">
        <v>10.31</v>
      </c>
      <c r="P13" s="54">
        <v>11.06</v>
      </c>
      <c r="Q13" s="54">
        <v>12.06</v>
      </c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</row>
    <row r="14" spans="1:32" x14ac:dyDescent="0.25">
      <c r="A14" s="44" t="s">
        <v>36</v>
      </c>
      <c r="B14" s="46"/>
      <c r="C14" s="55">
        <v>65.430000000000007</v>
      </c>
      <c r="D14" s="55">
        <v>71.790000000000006</v>
      </c>
      <c r="E14" s="55">
        <v>79.650000000000006</v>
      </c>
      <c r="F14" s="55">
        <v>89.47</v>
      </c>
      <c r="G14" s="55">
        <v>103.02</v>
      </c>
      <c r="H14" s="55">
        <v>88.73</v>
      </c>
      <c r="I14" s="55">
        <v>98.25</v>
      </c>
      <c r="J14" s="55">
        <v>108.32</v>
      </c>
      <c r="K14" s="55">
        <v>118.61</v>
      </c>
      <c r="L14" s="55">
        <v>129.69999999999999</v>
      </c>
      <c r="M14" s="55">
        <v>141.72</v>
      </c>
      <c r="N14" s="55">
        <v>154.78</v>
      </c>
      <c r="O14" s="55">
        <v>168.95</v>
      </c>
      <c r="P14" s="55">
        <v>184.35</v>
      </c>
      <c r="Q14" s="55">
        <v>200.99</v>
      </c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</row>
    <row r="15" spans="1:32" x14ac:dyDescent="0.25">
      <c r="A15" s="52"/>
      <c r="B15" s="46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32" x14ac:dyDescent="0.25">
      <c r="A16" s="44" t="s">
        <v>78</v>
      </c>
      <c r="B16" s="46"/>
      <c r="C16" s="53" t="s">
        <v>60</v>
      </c>
      <c r="D16" s="53" t="s">
        <v>61</v>
      </c>
      <c r="E16" s="53" t="s">
        <v>62</v>
      </c>
      <c r="F16" s="53" t="s">
        <v>63</v>
      </c>
      <c r="G16" s="53" t="s">
        <v>64</v>
      </c>
      <c r="H16" s="53" t="s">
        <v>65</v>
      </c>
      <c r="I16" s="53" t="s">
        <v>66</v>
      </c>
      <c r="J16" s="53" t="s">
        <v>79</v>
      </c>
      <c r="K16" s="53" t="s">
        <v>67</v>
      </c>
      <c r="L16" s="53" t="s">
        <v>68</v>
      </c>
      <c r="M16" s="53" t="s">
        <v>69</v>
      </c>
      <c r="N16" s="53" t="s">
        <v>70</v>
      </c>
      <c r="O16" s="53" t="s">
        <v>71</v>
      </c>
      <c r="P16" s="53" t="s">
        <v>72</v>
      </c>
      <c r="Q16" s="53" t="s">
        <v>73</v>
      </c>
    </row>
    <row r="17" spans="1:32" x14ac:dyDescent="0.25">
      <c r="A17" s="40" t="s">
        <v>56</v>
      </c>
      <c r="B17" s="46"/>
      <c r="C17" s="54">
        <v>55.29</v>
      </c>
      <c r="D17" s="54">
        <v>60.59</v>
      </c>
      <c r="E17" s="54">
        <v>67.14</v>
      </c>
      <c r="F17" s="54">
        <v>75.510000000000005</v>
      </c>
      <c r="G17" s="54">
        <v>86.74</v>
      </c>
      <c r="H17" s="54">
        <v>74.44</v>
      </c>
      <c r="I17" s="54">
        <v>82.43</v>
      </c>
      <c r="J17" s="54">
        <v>90.45</v>
      </c>
      <c r="K17" s="54">
        <v>98.68</v>
      </c>
      <c r="L17" s="54">
        <v>107.39</v>
      </c>
      <c r="M17" s="54">
        <v>116.92</v>
      </c>
      <c r="N17" s="54">
        <v>127.54</v>
      </c>
      <c r="O17" s="54">
        <v>138.04</v>
      </c>
      <c r="P17" s="54">
        <v>150.06</v>
      </c>
      <c r="Q17" s="54">
        <v>163.01</v>
      </c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</row>
    <row r="18" spans="1:32" x14ac:dyDescent="0.25">
      <c r="A18" s="40" t="s">
        <v>57</v>
      </c>
      <c r="B18" s="46"/>
      <c r="C18" s="54">
        <v>2.36</v>
      </c>
      <c r="D18" s="54">
        <v>2.73</v>
      </c>
      <c r="E18" s="54">
        <v>3.03</v>
      </c>
      <c r="F18" s="54">
        <v>3.76</v>
      </c>
      <c r="G18" s="54">
        <v>4.74</v>
      </c>
      <c r="H18" s="54">
        <v>4.08</v>
      </c>
      <c r="I18" s="54">
        <v>4.62</v>
      </c>
      <c r="J18" s="54">
        <v>4.87</v>
      </c>
      <c r="K18" s="54">
        <v>5.93</v>
      </c>
      <c r="L18" s="54">
        <v>7.13</v>
      </c>
      <c r="M18" s="54">
        <v>8.08</v>
      </c>
      <c r="N18" s="54">
        <v>8.1999999999999993</v>
      </c>
      <c r="O18" s="54">
        <v>10.31</v>
      </c>
      <c r="P18" s="54">
        <v>11.43</v>
      </c>
      <c r="Q18" s="54">
        <v>12.86</v>
      </c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</row>
    <row r="19" spans="1:32" x14ac:dyDescent="0.25">
      <c r="A19" s="40" t="s">
        <v>58</v>
      </c>
      <c r="B19" s="46"/>
      <c r="C19" s="54">
        <v>1.05</v>
      </c>
      <c r="D19" s="54">
        <v>1.08</v>
      </c>
      <c r="E19" s="54">
        <v>1.43</v>
      </c>
      <c r="F19" s="54">
        <v>1.52</v>
      </c>
      <c r="G19" s="54">
        <v>1.85</v>
      </c>
      <c r="H19" s="54">
        <v>1.69</v>
      </c>
      <c r="I19" s="54">
        <v>1.77</v>
      </c>
      <c r="J19" s="54">
        <v>2.17</v>
      </c>
      <c r="K19" s="54">
        <v>2.37</v>
      </c>
      <c r="L19" s="54">
        <v>2.59</v>
      </c>
      <c r="M19" s="54">
        <v>2.83</v>
      </c>
      <c r="N19" s="54">
        <v>3.1</v>
      </c>
      <c r="O19" s="54">
        <v>3.55</v>
      </c>
      <c r="P19" s="54">
        <v>3.87</v>
      </c>
      <c r="Q19" s="54">
        <v>4.42</v>
      </c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</row>
    <row r="20" spans="1:32" x14ac:dyDescent="0.25">
      <c r="A20" s="40" t="s">
        <v>59</v>
      </c>
      <c r="B20" s="46"/>
      <c r="C20" s="54">
        <v>0.79</v>
      </c>
      <c r="D20" s="54">
        <v>0.86</v>
      </c>
      <c r="E20" s="54">
        <v>0.88</v>
      </c>
      <c r="F20" s="54">
        <v>1.07</v>
      </c>
      <c r="G20" s="54">
        <v>1.1299999999999999</v>
      </c>
      <c r="H20" s="54">
        <v>0.98</v>
      </c>
      <c r="I20" s="54">
        <v>1.08</v>
      </c>
      <c r="J20" s="54">
        <v>1.3</v>
      </c>
      <c r="K20" s="54">
        <v>1.42</v>
      </c>
      <c r="L20" s="54">
        <v>1.56</v>
      </c>
      <c r="M20" s="54">
        <v>1.84</v>
      </c>
      <c r="N20" s="54">
        <v>2.0099999999999998</v>
      </c>
      <c r="O20" s="54">
        <v>2.2000000000000002</v>
      </c>
      <c r="P20" s="54">
        <v>2.58</v>
      </c>
      <c r="Q20" s="54">
        <v>3.01</v>
      </c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</row>
    <row r="21" spans="1:32" x14ac:dyDescent="0.25">
      <c r="A21" s="40" t="s">
        <v>12</v>
      </c>
      <c r="B21" s="46"/>
      <c r="C21" s="54">
        <v>5.95</v>
      </c>
      <c r="D21" s="54">
        <v>6.53</v>
      </c>
      <c r="E21" s="54">
        <v>7.17</v>
      </c>
      <c r="F21" s="54">
        <v>7.6</v>
      </c>
      <c r="G21" s="54">
        <v>8.5500000000000007</v>
      </c>
      <c r="H21" s="54">
        <v>7.54</v>
      </c>
      <c r="I21" s="54">
        <v>8.35</v>
      </c>
      <c r="J21" s="54">
        <v>9.5299999999999994</v>
      </c>
      <c r="K21" s="54">
        <v>10.199999999999999</v>
      </c>
      <c r="L21" s="54">
        <v>11.02</v>
      </c>
      <c r="M21" s="54">
        <v>12.05</v>
      </c>
      <c r="N21" s="54">
        <v>13.93</v>
      </c>
      <c r="O21" s="54">
        <v>14.87</v>
      </c>
      <c r="P21" s="54">
        <v>16.41</v>
      </c>
      <c r="Q21" s="54">
        <v>17.690000000000001</v>
      </c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</row>
    <row r="22" spans="1:32" x14ac:dyDescent="0.25">
      <c r="A22" s="44" t="s">
        <v>36</v>
      </c>
      <c r="B22" s="46"/>
      <c r="C22" s="55">
        <v>65.430000000000007</v>
      </c>
      <c r="D22" s="55">
        <v>71.790000000000006</v>
      </c>
      <c r="E22" s="55">
        <v>79.650000000000006</v>
      </c>
      <c r="F22" s="55">
        <v>89.47</v>
      </c>
      <c r="G22" s="55">
        <v>103.02</v>
      </c>
      <c r="H22" s="55">
        <v>88.73</v>
      </c>
      <c r="I22" s="55">
        <v>98.25</v>
      </c>
      <c r="J22" s="55">
        <v>108.32</v>
      </c>
      <c r="K22" s="55">
        <v>118.61</v>
      </c>
      <c r="L22" s="55">
        <v>129.69999999999999</v>
      </c>
      <c r="M22" s="55">
        <v>141.72</v>
      </c>
      <c r="N22" s="55">
        <v>154.78</v>
      </c>
      <c r="O22" s="55">
        <v>168.95</v>
      </c>
      <c r="P22" s="55">
        <v>184.35</v>
      </c>
      <c r="Q22" s="55">
        <v>200.99</v>
      </c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</row>
    <row r="23" spans="1:32" x14ac:dyDescent="0.25">
      <c r="A23" s="52"/>
      <c r="B23" s="46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spans="1:32" x14ac:dyDescent="0.25">
      <c r="A24" s="44" t="s">
        <v>80</v>
      </c>
      <c r="B24" s="46"/>
      <c r="C24" s="53" t="s">
        <v>60</v>
      </c>
      <c r="D24" s="53" t="s">
        <v>61</v>
      </c>
      <c r="E24" s="53" t="s">
        <v>62</v>
      </c>
      <c r="F24" s="53" t="s">
        <v>63</v>
      </c>
      <c r="G24" s="53" t="s">
        <v>64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</row>
    <row r="25" spans="1:32" x14ac:dyDescent="0.25">
      <c r="A25" s="40" t="s">
        <v>74</v>
      </c>
      <c r="B25" s="46"/>
      <c r="C25" s="54">
        <v>36.049999999999997</v>
      </c>
      <c r="D25" s="54">
        <v>40.42</v>
      </c>
      <c r="E25" s="54">
        <v>44.84</v>
      </c>
      <c r="F25" s="54">
        <v>50.28</v>
      </c>
      <c r="G25" s="54">
        <v>58.52</v>
      </c>
      <c r="H25" s="126"/>
      <c r="I25" s="126"/>
      <c r="J25" s="126"/>
      <c r="K25" s="126"/>
      <c r="L25" s="126"/>
      <c r="M25" s="46"/>
      <c r="N25" s="46"/>
      <c r="O25" s="46"/>
      <c r="P25" s="46"/>
      <c r="Q25" s="46"/>
    </row>
    <row r="26" spans="1:32" x14ac:dyDescent="0.25">
      <c r="A26" s="40" t="s">
        <v>75</v>
      </c>
      <c r="B26" s="46"/>
      <c r="C26" s="54">
        <v>29.38</v>
      </c>
      <c r="D26" s="54">
        <v>31.37</v>
      </c>
      <c r="E26" s="54">
        <v>34.81</v>
      </c>
      <c r="F26" s="54">
        <v>39.19</v>
      </c>
      <c r="G26" s="54">
        <v>44.5</v>
      </c>
      <c r="H26" s="126"/>
      <c r="I26" s="126"/>
      <c r="J26" s="126"/>
      <c r="K26" s="126"/>
      <c r="L26" s="126"/>
      <c r="M26" s="46"/>
      <c r="N26" s="46"/>
      <c r="O26" s="46"/>
      <c r="P26" s="46"/>
      <c r="Q26" s="46"/>
    </row>
    <row r="27" spans="1:32" x14ac:dyDescent="0.25">
      <c r="A27" s="44" t="s">
        <v>36</v>
      </c>
      <c r="B27" s="46"/>
      <c r="C27" s="55">
        <v>65.430000000000007</v>
      </c>
      <c r="D27" s="55">
        <v>71.790000000000006</v>
      </c>
      <c r="E27" s="55">
        <v>79.650000000000006</v>
      </c>
      <c r="F27" s="55">
        <v>89.47</v>
      </c>
      <c r="G27" s="55">
        <v>103.02</v>
      </c>
      <c r="H27" s="126"/>
      <c r="I27" s="126"/>
      <c r="J27" s="126"/>
      <c r="K27" s="126"/>
      <c r="L27" s="126"/>
      <c r="M27" s="46"/>
      <c r="N27" s="46"/>
      <c r="O27" s="46"/>
      <c r="P27" s="46"/>
      <c r="Q27" s="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2C6F-52E7-46AE-9C90-64D890C2B0F9}">
  <dimension ref="A1:V19"/>
  <sheetViews>
    <sheetView showGridLines="0" zoomScaleNormal="100" workbookViewId="0">
      <pane ySplit="1" topLeftCell="A2" activePane="bottomLeft" state="frozen"/>
      <selection pane="bottomLeft" activeCell="J14" sqref="J14"/>
    </sheetView>
  </sheetViews>
  <sheetFormatPr defaultColWidth="9" defaultRowHeight="12.75" x14ac:dyDescent="0.2"/>
  <cols>
    <col min="1" max="1" width="12" style="31" customWidth="1"/>
    <col min="2" max="2" width="50.85546875" style="29" bestFit="1" customWidth="1"/>
    <col min="3" max="3" width="10" style="29" bestFit="1" customWidth="1"/>
    <col min="4" max="4" width="12" style="29" bestFit="1" customWidth="1"/>
    <col min="5" max="6" width="10" style="29" bestFit="1" customWidth="1"/>
    <col min="7" max="7" width="11.42578125" style="29" bestFit="1" customWidth="1"/>
    <col min="8" max="8" width="11" style="29" bestFit="1" customWidth="1"/>
    <col min="9" max="9" width="12" style="29" bestFit="1" customWidth="1"/>
    <col min="10" max="10" width="12.5703125" style="29" bestFit="1" customWidth="1"/>
    <col min="11" max="16" width="12" style="29" bestFit="1" customWidth="1"/>
    <col min="17" max="17" width="11.5703125" style="29" customWidth="1"/>
    <col min="18" max="18" width="21.7109375" style="29" customWidth="1"/>
    <col min="19" max="19" width="23.28515625" style="70" customWidth="1"/>
    <col min="20" max="16384" width="9" style="29"/>
  </cols>
  <sheetData>
    <row r="1" spans="1:22" ht="13.5" thickBot="1" x14ac:dyDescent="0.25">
      <c r="A1" s="99" t="s">
        <v>14</v>
      </c>
      <c r="B1" s="99"/>
      <c r="C1" s="104" t="s">
        <v>60</v>
      </c>
      <c r="D1" s="104" t="s">
        <v>61</v>
      </c>
      <c r="E1" s="104" t="s">
        <v>62</v>
      </c>
      <c r="F1" s="104" t="s">
        <v>63</v>
      </c>
      <c r="G1" s="104" t="s">
        <v>64</v>
      </c>
      <c r="H1" s="104" t="s">
        <v>65</v>
      </c>
      <c r="I1" s="104" t="s">
        <v>66</v>
      </c>
      <c r="J1" s="104" t="s">
        <v>79</v>
      </c>
      <c r="K1" s="104" t="s">
        <v>67</v>
      </c>
      <c r="L1" s="104" t="s">
        <v>68</v>
      </c>
      <c r="M1" s="104" t="s">
        <v>69</v>
      </c>
      <c r="N1" s="104" t="s">
        <v>70</v>
      </c>
      <c r="O1" s="104" t="s">
        <v>71</v>
      </c>
      <c r="P1" s="104" t="s">
        <v>72</v>
      </c>
      <c r="Q1" s="105" t="s">
        <v>73</v>
      </c>
      <c r="R1" s="103" t="s">
        <v>82</v>
      </c>
      <c r="S1" s="100" t="s">
        <v>81</v>
      </c>
    </row>
    <row r="2" spans="1:22" x14ac:dyDescent="0.2">
      <c r="A2" s="106" t="s">
        <v>26</v>
      </c>
      <c r="B2" s="47" t="s">
        <v>30</v>
      </c>
      <c r="C2" s="97">
        <v>84</v>
      </c>
      <c r="D2" s="97">
        <v>84</v>
      </c>
      <c r="E2" s="97">
        <v>106</v>
      </c>
      <c r="F2" s="97">
        <v>136</v>
      </c>
      <c r="G2" s="97">
        <v>176</v>
      </c>
      <c r="H2" s="97">
        <v>176</v>
      </c>
      <c r="I2" s="97">
        <v>176</v>
      </c>
      <c r="J2" s="97">
        <v>176</v>
      </c>
      <c r="K2" s="97">
        <v>211</v>
      </c>
      <c r="L2" s="97">
        <v>235</v>
      </c>
      <c r="M2" s="97">
        <v>235</v>
      </c>
      <c r="N2" s="97">
        <v>235</v>
      </c>
      <c r="O2" s="97">
        <v>235</v>
      </c>
      <c r="P2" s="97">
        <v>235</v>
      </c>
      <c r="Q2" s="98">
        <v>235</v>
      </c>
    </row>
    <row r="3" spans="1:22" x14ac:dyDescent="0.2">
      <c r="A3" s="63" t="s">
        <v>26</v>
      </c>
      <c r="B3" s="33" t="s">
        <v>31</v>
      </c>
      <c r="C3" s="25">
        <v>55.66</v>
      </c>
      <c r="D3" s="25">
        <v>68.567999999999998</v>
      </c>
      <c r="E3" s="25">
        <v>89.139999999999986</v>
      </c>
      <c r="F3" s="25">
        <v>89.7</v>
      </c>
      <c r="G3" s="25">
        <v>101.58</v>
      </c>
      <c r="H3" s="25">
        <v>93.86</v>
      </c>
      <c r="I3" s="25">
        <v>112.08000000000001</v>
      </c>
      <c r="J3" s="25">
        <v>141.1</v>
      </c>
      <c r="K3" s="25">
        <v>163.1</v>
      </c>
      <c r="L3" s="25">
        <v>190</v>
      </c>
      <c r="M3" s="25">
        <v>193.5</v>
      </c>
      <c r="N3" s="25">
        <v>198</v>
      </c>
      <c r="O3" s="25">
        <v>200.5</v>
      </c>
      <c r="P3" s="25">
        <v>205</v>
      </c>
      <c r="Q3" s="64">
        <v>206.25</v>
      </c>
    </row>
    <row r="4" spans="1:22" x14ac:dyDescent="0.2">
      <c r="A4" s="63" t="s">
        <v>26</v>
      </c>
      <c r="B4" s="33" t="s">
        <v>32</v>
      </c>
      <c r="C4" s="93">
        <v>0.66259999999999997</v>
      </c>
      <c r="D4" s="93">
        <v>0.81630000000000003</v>
      </c>
      <c r="E4" s="93">
        <v>0.84089999999999998</v>
      </c>
      <c r="F4" s="93">
        <v>0.65959999999999996</v>
      </c>
      <c r="G4" s="93">
        <v>0.57720000000000005</v>
      </c>
      <c r="H4" s="93">
        <v>0.5333</v>
      </c>
      <c r="I4" s="93">
        <v>0.63680000000000003</v>
      </c>
      <c r="J4" s="93">
        <v>0.80169999999999997</v>
      </c>
      <c r="K4" s="93">
        <v>0.77300000000000002</v>
      </c>
      <c r="L4" s="93">
        <v>0.8085</v>
      </c>
      <c r="M4" s="93">
        <v>0.82340000000000002</v>
      </c>
      <c r="N4" s="93">
        <v>0.84260000000000002</v>
      </c>
      <c r="O4" s="93">
        <v>0.85319999999999996</v>
      </c>
      <c r="P4" s="93">
        <v>0.87229999999999996</v>
      </c>
      <c r="Q4" s="94">
        <v>0.87770000000000004</v>
      </c>
    </row>
    <row r="5" spans="1:22" ht="15" customHeight="1" x14ac:dyDescent="0.2">
      <c r="A5" s="63" t="s">
        <v>26</v>
      </c>
      <c r="B5" s="33" t="s">
        <v>33</v>
      </c>
      <c r="C5" s="45">
        <v>42.06</v>
      </c>
      <c r="D5" s="45">
        <v>37.47</v>
      </c>
      <c r="E5" s="45">
        <v>26.37</v>
      </c>
      <c r="F5" s="45">
        <v>32.049999999999997</v>
      </c>
      <c r="G5" s="45">
        <v>29.81</v>
      </c>
      <c r="H5" s="45">
        <v>31.73</v>
      </c>
      <c r="I5" s="49">
        <v>29.82</v>
      </c>
      <c r="J5" s="72"/>
      <c r="K5" s="73"/>
      <c r="L5" s="73"/>
      <c r="M5" s="73"/>
      <c r="N5" s="73"/>
      <c r="O5" s="73"/>
      <c r="P5" s="73"/>
      <c r="Q5" s="74"/>
    </row>
    <row r="6" spans="1:22" x14ac:dyDescent="0.2">
      <c r="A6" s="63" t="s">
        <v>26</v>
      </c>
      <c r="B6" s="33" t="s">
        <v>34</v>
      </c>
      <c r="C6" s="45">
        <v>26.37</v>
      </c>
      <c r="D6" s="45">
        <v>28.2</v>
      </c>
      <c r="E6" s="45">
        <v>29.66</v>
      </c>
      <c r="F6" s="45">
        <v>25.47</v>
      </c>
      <c r="G6" s="45">
        <v>19.32</v>
      </c>
      <c r="H6" s="71">
        <v>27.1</v>
      </c>
      <c r="I6" s="49">
        <v>30.44</v>
      </c>
      <c r="J6" s="75"/>
      <c r="K6" s="76"/>
      <c r="L6" s="76"/>
      <c r="M6" s="76"/>
      <c r="N6" s="76"/>
      <c r="O6" s="76"/>
      <c r="P6" s="76"/>
      <c r="Q6" s="77"/>
    </row>
    <row r="7" spans="1:22" ht="13.5" thickBot="1" x14ac:dyDescent="0.25">
      <c r="A7" s="63" t="s">
        <v>26</v>
      </c>
      <c r="B7" s="33" t="s">
        <v>22</v>
      </c>
      <c r="C7" s="25">
        <v>5.92</v>
      </c>
      <c r="D7" s="25">
        <v>6.05</v>
      </c>
      <c r="E7" s="25">
        <v>6.2</v>
      </c>
      <c r="F7" s="25">
        <v>6.81</v>
      </c>
      <c r="G7" s="25">
        <v>9.0500000000000007</v>
      </c>
      <c r="H7" s="25">
        <v>9.76</v>
      </c>
      <c r="I7" s="25">
        <v>13.21</v>
      </c>
      <c r="J7" s="78"/>
      <c r="K7" s="79"/>
      <c r="L7" s="79"/>
      <c r="M7" s="79"/>
      <c r="N7" s="79"/>
      <c r="O7" s="79"/>
      <c r="P7" s="79"/>
      <c r="Q7" s="80"/>
      <c r="R7" s="43"/>
      <c r="S7" s="69"/>
    </row>
    <row r="8" spans="1:22" ht="13.5" thickBot="1" x14ac:dyDescent="0.25">
      <c r="A8" s="63" t="s">
        <v>26</v>
      </c>
      <c r="B8" s="108" t="s">
        <v>49</v>
      </c>
      <c r="C8" s="25">
        <v>65.430000000000007</v>
      </c>
      <c r="D8" s="25">
        <v>71.790000000000006</v>
      </c>
      <c r="E8" s="25">
        <v>79.650000000000006</v>
      </c>
      <c r="F8" s="25">
        <v>89.47</v>
      </c>
      <c r="G8" s="25">
        <v>103.02</v>
      </c>
      <c r="H8" s="25">
        <v>88.73</v>
      </c>
      <c r="I8" s="25">
        <v>98.25</v>
      </c>
      <c r="J8" s="25">
        <v>108.32</v>
      </c>
      <c r="K8" s="25">
        <v>118.61</v>
      </c>
      <c r="L8" s="25">
        <v>129.69999999999999</v>
      </c>
      <c r="M8" s="25">
        <v>141.72</v>
      </c>
      <c r="N8" s="25">
        <v>154.78</v>
      </c>
      <c r="O8" s="25">
        <v>168.95</v>
      </c>
      <c r="P8" s="25">
        <v>184.35</v>
      </c>
      <c r="Q8" s="64">
        <v>200.99</v>
      </c>
      <c r="R8" s="95">
        <f>(I8/C8)^(1/6)-1</f>
        <v>7.0103882608571144E-2</v>
      </c>
      <c r="S8" s="95">
        <f>(Q8/J8)^(1/7)-1</f>
        <v>9.2325964645072256E-2</v>
      </c>
      <c r="V8" s="30"/>
    </row>
    <row r="9" spans="1:22" x14ac:dyDescent="0.2">
      <c r="A9" s="63" t="s">
        <v>26</v>
      </c>
      <c r="B9" s="34" t="s">
        <v>37</v>
      </c>
      <c r="C9" s="26">
        <v>0.11219999999999999</v>
      </c>
      <c r="D9" s="26">
        <v>9.7199999999999995E-2</v>
      </c>
      <c r="E9" s="26">
        <v>0.1095</v>
      </c>
      <c r="F9" s="26">
        <v>0.12330000000000001</v>
      </c>
      <c r="G9" s="26">
        <v>0.15140000000000001</v>
      </c>
      <c r="H9" s="26">
        <v>-0.13869999999999999</v>
      </c>
      <c r="I9" s="26">
        <v>0.10730000000000001</v>
      </c>
      <c r="J9" s="26">
        <v>0.10249999999999999</v>
      </c>
      <c r="K9" s="26">
        <v>9.5000000000000001E-2</v>
      </c>
      <c r="L9" s="26">
        <v>9.35E-2</v>
      </c>
      <c r="M9" s="26">
        <v>9.2700000000000005E-2</v>
      </c>
      <c r="N9" s="26">
        <v>9.2100000000000001E-2</v>
      </c>
      <c r="O9" s="26">
        <v>9.1600000000000001E-2</v>
      </c>
      <c r="P9" s="26">
        <v>9.11E-2</v>
      </c>
      <c r="Q9" s="48">
        <v>9.0300000000000005E-2</v>
      </c>
      <c r="R9" s="43"/>
      <c r="S9" s="69"/>
    </row>
    <row r="10" spans="1:22" ht="15.75" customHeight="1" thickBot="1" x14ac:dyDescent="0.25">
      <c r="A10" s="65" t="s">
        <v>26</v>
      </c>
      <c r="B10" s="110" t="s">
        <v>38</v>
      </c>
      <c r="C10" s="81"/>
      <c r="D10" s="82"/>
      <c r="E10" s="82"/>
      <c r="F10" s="82"/>
      <c r="G10" s="82"/>
      <c r="H10" s="83"/>
      <c r="I10" s="28">
        <v>13.83</v>
      </c>
      <c r="J10" s="28">
        <v>32.78</v>
      </c>
      <c r="K10" s="28">
        <v>44.49</v>
      </c>
      <c r="L10" s="28">
        <v>60.3</v>
      </c>
      <c r="M10" s="28">
        <v>51.78</v>
      </c>
      <c r="N10" s="28">
        <v>43.22</v>
      </c>
      <c r="O10" s="28">
        <v>31.55</v>
      </c>
      <c r="P10" s="28">
        <v>20.65</v>
      </c>
      <c r="Q10" s="107">
        <v>5.26</v>
      </c>
      <c r="R10" s="43"/>
      <c r="S10" s="69"/>
    </row>
    <row r="11" spans="1:22" x14ac:dyDescent="0.2"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</row>
    <row r="12" spans="1:22" ht="13.5" thickBot="1" x14ac:dyDescent="0.25"/>
    <row r="13" spans="1:22" ht="15" customHeight="1" thickBot="1" x14ac:dyDescent="0.25">
      <c r="A13" s="59" t="s">
        <v>26</v>
      </c>
      <c r="B13" s="109" t="s">
        <v>48</v>
      </c>
      <c r="C13" s="84"/>
      <c r="D13" s="85"/>
      <c r="E13" s="85"/>
      <c r="F13" s="85"/>
      <c r="G13" s="85"/>
      <c r="H13" s="86"/>
      <c r="I13" s="60">
        <v>98</v>
      </c>
      <c r="J13" s="61">
        <v>110.5</v>
      </c>
      <c r="K13" s="61">
        <v>123.79</v>
      </c>
      <c r="L13" s="61">
        <v>138.49</v>
      </c>
      <c r="M13" s="61">
        <v>154.86000000000001</v>
      </c>
      <c r="N13" s="61">
        <v>173.06</v>
      </c>
      <c r="O13" s="61">
        <v>193.36</v>
      </c>
      <c r="P13" s="61">
        <v>215.87</v>
      </c>
      <c r="Q13" s="62">
        <v>240.89</v>
      </c>
      <c r="S13" s="96">
        <f>(Q13/J13)^(1/7)-1</f>
        <v>0.11776608356055429</v>
      </c>
    </row>
    <row r="14" spans="1:22" ht="15" customHeight="1" thickBot="1" x14ac:dyDescent="0.25">
      <c r="A14" s="63" t="s">
        <v>26</v>
      </c>
      <c r="B14" s="34" t="s">
        <v>37</v>
      </c>
      <c r="C14" s="87"/>
      <c r="D14" s="88"/>
      <c r="E14" s="88"/>
      <c r="F14" s="88"/>
      <c r="G14" s="88"/>
      <c r="H14" s="89"/>
      <c r="I14" s="26">
        <v>0.1323</v>
      </c>
      <c r="J14" s="26">
        <v>0.12759999999999999</v>
      </c>
      <c r="K14" s="26">
        <v>0.1202</v>
      </c>
      <c r="L14" s="26">
        <v>0.1188</v>
      </c>
      <c r="M14" s="26">
        <v>0.1182</v>
      </c>
      <c r="N14" s="26">
        <v>0.11749999999999999</v>
      </c>
      <c r="O14" s="26">
        <v>0.1173</v>
      </c>
      <c r="P14" s="26">
        <v>0.1164</v>
      </c>
      <c r="Q14" s="48">
        <v>0.1159</v>
      </c>
    </row>
    <row r="15" spans="1:22" ht="15" customHeight="1" thickBot="1" x14ac:dyDescent="0.25">
      <c r="A15" s="63" t="s">
        <v>26</v>
      </c>
      <c r="B15" s="108" t="s">
        <v>50</v>
      </c>
      <c r="C15" s="87"/>
      <c r="D15" s="88"/>
      <c r="E15" s="88"/>
      <c r="F15" s="88"/>
      <c r="G15" s="88"/>
      <c r="H15" s="89"/>
      <c r="I15" s="56">
        <v>98</v>
      </c>
      <c r="J15" s="25">
        <v>106.56</v>
      </c>
      <c r="K15" s="25">
        <v>115.04</v>
      </c>
      <c r="L15" s="25">
        <v>124.09</v>
      </c>
      <c r="M15" s="25">
        <v>133.65</v>
      </c>
      <c r="N15" s="25">
        <v>143.91999999999999</v>
      </c>
      <c r="O15" s="25">
        <v>154.88</v>
      </c>
      <c r="P15" s="25">
        <v>166.62</v>
      </c>
      <c r="Q15" s="64">
        <v>179.09</v>
      </c>
      <c r="S15" s="96">
        <f>(Q15/J15)^(1/7)-1</f>
        <v>7.6988380581515692E-2</v>
      </c>
    </row>
    <row r="16" spans="1:22" ht="15.75" customHeight="1" thickBot="1" x14ac:dyDescent="0.25">
      <c r="A16" s="65" t="s">
        <v>26</v>
      </c>
      <c r="B16" s="66" t="s">
        <v>37</v>
      </c>
      <c r="C16" s="90"/>
      <c r="D16" s="91"/>
      <c r="E16" s="91"/>
      <c r="F16" s="91"/>
      <c r="G16" s="91"/>
      <c r="H16" s="92"/>
      <c r="I16" s="67">
        <v>7.7100000000000002E-2</v>
      </c>
      <c r="J16" s="67">
        <v>8.7300000000000003E-2</v>
      </c>
      <c r="K16" s="67">
        <v>7.9600000000000004E-2</v>
      </c>
      <c r="L16" s="67">
        <v>7.8700000000000006E-2</v>
      </c>
      <c r="M16" s="67">
        <v>7.6999999999999999E-2</v>
      </c>
      <c r="N16" s="67">
        <v>7.6899999999999996E-2</v>
      </c>
      <c r="O16" s="67">
        <v>7.6100000000000001E-2</v>
      </c>
      <c r="P16" s="67">
        <v>7.5800000000000006E-2</v>
      </c>
      <c r="Q16" s="68">
        <v>7.4899999999999994E-2</v>
      </c>
      <c r="S16" s="69"/>
    </row>
    <row r="17" spans="3:17" x14ac:dyDescent="0.2">
      <c r="I17" s="123"/>
      <c r="J17" s="123"/>
      <c r="K17" s="123"/>
      <c r="L17" s="123"/>
      <c r="M17" s="123"/>
      <c r="N17" s="123"/>
      <c r="O17" s="123"/>
      <c r="P17" s="123"/>
      <c r="Q17" s="123"/>
    </row>
    <row r="18" spans="3:17" x14ac:dyDescent="0.2"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</row>
    <row r="19" spans="3:17" x14ac:dyDescent="0.2"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</row>
  </sheetData>
  <mergeCells count="3">
    <mergeCell ref="J5:Q7"/>
    <mergeCell ref="C10:H10"/>
    <mergeCell ref="C13:H16"/>
  </mergeCells>
  <phoneticPr fontId="1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0992-BE26-4E4E-BD29-2E338CD717F8}">
  <dimension ref="A1:H8"/>
  <sheetViews>
    <sheetView showGridLines="0" workbookViewId="0">
      <selection activeCell="H17" sqref="H17"/>
    </sheetView>
  </sheetViews>
  <sheetFormatPr defaultRowHeight="15" x14ac:dyDescent="0.25"/>
  <cols>
    <col min="1" max="1" width="37.140625" bestFit="1" customWidth="1"/>
    <col min="2" max="6" width="11.85546875" customWidth="1"/>
    <col min="7" max="7" width="15.85546875" bestFit="1" customWidth="1"/>
    <col min="8" max="8" width="17.85546875" bestFit="1" customWidth="1"/>
  </cols>
  <sheetData>
    <row r="1" spans="1:8" ht="15.75" thickBot="1" x14ac:dyDescent="0.3">
      <c r="A1" s="111" t="s">
        <v>83</v>
      </c>
      <c r="B1" s="115">
        <v>2015</v>
      </c>
      <c r="C1" s="115">
        <v>2020</v>
      </c>
      <c r="D1" s="115" t="s">
        <v>24</v>
      </c>
      <c r="E1" s="115" t="s">
        <v>6</v>
      </c>
      <c r="F1" s="115" t="s">
        <v>15</v>
      </c>
      <c r="G1" s="112" t="s">
        <v>84</v>
      </c>
      <c r="H1" s="112" t="s">
        <v>85</v>
      </c>
    </row>
    <row r="2" spans="1:8" x14ac:dyDescent="0.25">
      <c r="A2" s="113"/>
      <c r="B2" s="114"/>
      <c r="C2" s="114"/>
      <c r="D2" s="114"/>
      <c r="E2" s="114"/>
      <c r="F2" s="114"/>
      <c r="G2" s="114"/>
      <c r="H2" s="114"/>
    </row>
    <row r="3" spans="1:8" ht="15.75" thickBot="1" x14ac:dyDescent="0.3">
      <c r="A3" s="117" t="s">
        <v>25</v>
      </c>
      <c r="B3" s="119">
        <v>1594</v>
      </c>
      <c r="C3" s="119">
        <v>2040</v>
      </c>
      <c r="D3" s="119">
        <v>2200</v>
      </c>
      <c r="E3" s="119">
        <v>2870</v>
      </c>
      <c r="F3" s="119">
        <v>3675</v>
      </c>
      <c r="G3" s="122">
        <v>5.0500000000000003E-2</v>
      </c>
      <c r="H3" s="122">
        <v>5.8599999999999999E-2</v>
      </c>
    </row>
    <row r="4" spans="1:8" ht="15.75" thickBot="1" x14ac:dyDescent="0.3">
      <c r="A4" s="117" t="s">
        <v>28</v>
      </c>
      <c r="B4" s="119">
        <v>507</v>
      </c>
      <c r="C4" s="119">
        <v>551</v>
      </c>
      <c r="D4" s="119">
        <v>582</v>
      </c>
      <c r="E4" s="119">
        <v>675</v>
      </c>
      <c r="F4" s="119">
        <v>822</v>
      </c>
      <c r="G4" s="122">
        <v>1.67E-2</v>
      </c>
      <c r="H4" s="122">
        <v>3.9100000000000003E-2</v>
      </c>
    </row>
    <row r="5" spans="1:8" ht="15.75" thickBot="1" x14ac:dyDescent="0.3">
      <c r="A5" s="117" t="s">
        <v>27</v>
      </c>
      <c r="B5" s="119">
        <v>299</v>
      </c>
      <c r="C5" s="119">
        <v>317</v>
      </c>
      <c r="D5" s="119">
        <v>335</v>
      </c>
      <c r="E5" s="119">
        <v>397</v>
      </c>
      <c r="F5" s="119">
        <v>465</v>
      </c>
      <c r="G5" s="122">
        <v>1.1599999999999999E-2</v>
      </c>
      <c r="H5" s="122">
        <v>3.73E-2</v>
      </c>
    </row>
    <row r="6" spans="1:8" ht="15.75" thickBot="1" x14ac:dyDescent="0.3">
      <c r="A6" s="117" t="s">
        <v>29</v>
      </c>
      <c r="B6" s="119">
        <v>80</v>
      </c>
      <c r="C6" s="119">
        <v>83</v>
      </c>
      <c r="D6" s="119">
        <v>88</v>
      </c>
      <c r="E6" s="119">
        <v>105</v>
      </c>
      <c r="F6" s="119">
        <v>124</v>
      </c>
      <c r="G6" s="122">
        <v>8.0999999999999996E-3</v>
      </c>
      <c r="H6" s="122">
        <v>3.9399999999999998E-2</v>
      </c>
    </row>
    <row r="7" spans="1:8" ht="15.75" thickBot="1" x14ac:dyDescent="0.3">
      <c r="A7" s="117" t="s">
        <v>54</v>
      </c>
      <c r="B7" s="119">
        <v>274</v>
      </c>
      <c r="C7" s="119">
        <v>271</v>
      </c>
      <c r="D7" s="119">
        <v>289</v>
      </c>
      <c r="E7" s="119">
        <v>352</v>
      </c>
      <c r="F7" s="119">
        <v>425</v>
      </c>
      <c r="G7" s="122">
        <v>-2.0999999999999999E-3</v>
      </c>
      <c r="H7" s="122">
        <v>4.3799999999999999E-2</v>
      </c>
    </row>
    <row r="8" spans="1:8" x14ac:dyDescent="0.25">
      <c r="A8" s="121" t="s">
        <v>35</v>
      </c>
      <c r="B8" s="118">
        <v>2754</v>
      </c>
      <c r="C8" s="118">
        <v>3261</v>
      </c>
      <c r="D8" s="118">
        <v>3494</v>
      </c>
      <c r="E8" s="118">
        <v>4400</v>
      </c>
      <c r="F8" s="118">
        <v>5511</v>
      </c>
      <c r="G8" s="116">
        <v>3.44E-2</v>
      </c>
      <c r="H8" s="116">
        <v>5.1900000000000002E-2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53F-02D9-4576-A3D3-1D54BACA4662}">
  <dimension ref="A1:S8"/>
  <sheetViews>
    <sheetView workbookViewId="0">
      <selection activeCell="G17" sqref="G17"/>
    </sheetView>
  </sheetViews>
  <sheetFormatPr defaultColWidth="9" defaultRowHeight="15" x14ac:dyDescent="0.25"/>
  <cols>
    <col min="1" max="1" width="38.28515625" style="1" customWidth="1"/>
    <col min="2" max="16384" width="9" style="1"/>
  </cols>
  <sheetData>
    <row r="1" spans="1:19" ht="15.75" thickBot="1" x14ac:dyDescent="0.3">
      <c r="A1" s="4" t="s">
        <v>20</v>
      </c>
      <c r="B1" s="5"/>
      <c r="C1" s="5"/>
      <c r="D1" s="5"/>
      <c r="E1" s="5"/>
      <c r="F1" s="5"/>
      <c r="G1" s="5"/>
    </row>
    <row r="2" spans="1:19" x14ac:dyDescent="0.25">
      <c r="A2" s="20" t="s">
        <v>0</v>
      </c>
      <c r="B2" s="13">
        <v>2013</v>
      </c>
      <c r="C2" s="13">
        <v>2014</v>
      </c>
      <c r="D2" s="13">
        <v>2015</v>
      </c>
      <c r="E2" s="13">
        <v>2016</v>
      </c>
      <c r="F2" s="13">
        <v>2017</v>
      </c>
      <c r="G2" s="13">
        <v>2018</v>
      </c>
      <c r="H2" s="12" t="s">
        <v>11</v>
      </c>
      <c r="I2" s="10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1" t="s">
        <v>15</v>
      </c>
    </row>
    <row r="3" spans="1:19" x14ac:dyDescent="0.25">
      <c r="A3" s="19" t="s">
        <v>16</v>
      </c>
      <c r="B3" s="6">
        <v>1.0165999999999999</v>
      </c>
      <c r="C3" s="6">
        <v>0.87519999999999998</v>
      </c>
      <c r="D3" s="6">
        <v>0.9748</v>
      </c>
      <c r="E3" s="6">
        <v>0.9143</v>
      </c>
      <c r="F3" s="15">
        <v>0.96640000000000004</v>
      </c>
      <c r="G3" s="7">
        <v>0.95420000000000005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 x14ac:dyDescent="0.25">
      <c r="A4" s="14" t="s">
        <v>13</v>
      </c>
      <c r="B4" s="7">
        <v>0.33629999999999999</v>
      </c>
      <c r="C4" s="7">
        <v>0.41349999999999998</v>
      </c>
      <c r="D4" s="7">
        <v>0.26469999999999999</v>
      </c>
      <c r="E4" s="7">
        <v>0.33479999999999999</v>
      </c>
      <c r="F4" s="16">
        <v>0.3488</v>
      </c>
      <c r="G4" s="7">
        <v>0.46689999999999998</v>
      </c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 x14ac:dyDescent="0.25">
      <c r="A5" s="14" t="s">
        <v>17</v>
      </c>
      <c r="B5" s="7">
        <v>0.89039999999999997</v>
      </c>
      <c r="C5" s="7">
        <v>1.0638000000000001</v>
      </c>
      <c r="D5" s="7">
        <v>0.88280000000000003</v>
      </c>
      <c r="E5" s="7">
        <v>8.5000000000000006E-3</v>
      </c>
      <c r="F5" s="16">
        <v>3.32E-2</v>
      </c>
      <c r="G5" s="7">
        <v>0</v>
      </c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 x14ac:dyDescent="0.25">
      <c r="A6" s="14" t="s">
        <v>18</v>
      </c>
      <c r="B6" s="7">
        <v>0.61050000000000004</v>
      </c>
      <c r="C6" s="7">
        <v>0.63639999999999997</v>
      </c>
      <c r="D6" s="7">
        <v>0.34910000000000002</v>
      </c>
      <c r="E6" s="7">
        <v>0</v>
      </c>
      <c r="F6" s="16">
        <v>0</v>
      </c>
      <c r="G6" s="7">
        <v>0</v>
      </c>
      <c r="H6" s="18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5.75" thickBot="1" x14ac:dyDescent="0.3">
      <c r="A7" s="14" t="s">
        <v>19</v>
      </c>
      <c r="B7" s="7">
        <v>0.09</v>
      </c>
      <c r="C7" s="7">
        <v>0.22889999999999999</v>
      </c>
      <c r="D7" s="7">
        <v>0</v>
      </c>
      <c r="E7" s="7">
        <v>0</v>
      </c>
      <c r="F7" s="16">
        <v>0</v>
      </c>
      <c r="G7" s="7">
        <v>0</v>
      </c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5.75" thickBot="1" x14ac:dyDescent="0.3">
      <c r="A8" s="8" t="s">
        <v>21</v>
      </c>
      <c r="B8" s="9">
        <v>0.83106408811031129</v>
      </c>
      <c r="C8" s="9">
        <v>0.80753555324314952</v>
      </c>
      <c r="D8" s="9">
        <v>0.75832466181061398</v>
      </c>
      <c r="E8" s="9">
        <v>0.73953181668315204</v>
      </c>
      <c r="F8" s="17">
        <v>0.7927485750474984</v>
      </c>
      <c r="G8" s="9">
        <v>0.80929385687143762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C5F9-56BD-4586-BB08-D23787C03396}">
  <dimension ref="A1"/>
  <sheetViews>
    <sheetView tabSelected="1" workbookViewId="0">
      <selection activeCell="K21" sqref="K21"/>
    </sheetView>
  </sheetViews>
  <sheetFormatPr defaultColWidth="9" defaultRowHeight="15" x14ac:dyDescent="0.25"/>
  <cols>
    <col min="1" max="16384" width="9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Coverpage</vt:lpstr>
      <vt:lpstr> Capacity by Company</vt:lpstr>
      <vt:lpstr>Production by Company</vt:lpstr>
      <vt:lpstr>Demand by Segments </vt:lpstr>
      <vt:lpstr> Demand-Supply Gap</vt:lpstr>
      <vt:lpstr>Global Market</vt:lpstr>
      <vt:lpstr>Operating Efficiency</vt:lpstr>
      <vt:lpstr>About Us &amp; Disclaimer</vt:lpstr>
      <vt:lpstr>'Global Market'!_Hlk86412260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Hardik Malhotra</cp:lastModifiedBy>
  <cp:lastPrinted>2021-08-25T08:56:59Z</cp:lastPrinted>
  <dcterms:created xsi:type="dcterms:W3CDTF">2019-01-07T08:41:55Z</dcterms:created>
  <dcterms:modified xsi:type="dcterms:W3CDTF">2021-12-30T10:21:01Z</dcterms:modified>
</cp:coreProperties>
</file>