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intern\Desktop\"/>
    </mc:Choice>
  </mc:AlternateContent>
  <xr:revisionPtr revIDLastSave="0" documentId="13_ncr:1_{560622C9-FEAC-43D7-8903-D030B22D59B0}" xr6:coauthVersionLast="46" xr6:coauthVersionMax="46" xr10:uidLastSave="{00000000-0000-0000-0000-000000000000}"/>
  <bookViews>
    <workbookView xWindow="-120" yWindow="-120" windowWidth="24240" windowHeight="13140" tabRatio="696" xr2:uid="{00000000-000D-0000-FFFF-FFFF00000000}"/>
  </bookViews>
  <sheets>
    <sheet name="Index" sheetId="23" r:id="rId1"/>
    <sheet name="MC - All" sheetId="24" r:id="rId2"/>
    <sheet name="MC - Electric" sheetId="25" r:id="rId3"/>
    <sheet name="MP - All" sheetId="26" r:id="rId4"/>
    <sheet name="MP - Electric" sheetId="27" r:id="rId5"/>
    <sheet name="Chart - MC - All" sheetId="30" r:id="rId6"/>
    <sheet name="Chart - MC - Electric" sheetId="29" r:id="rId7"/>
    <sheet name="Chart - MP - All" sheetId="31" r:id="rId8"/>
    <sheet name="Chart - MP - Electric" sheetId="32" r:id="rId9"/>
  </sheets>
  <definedNames>
    <definedName name="_xlnm._FilterDatabase" localSheetId="1" hidden="1">'MC - All'!$A$4:$E$64</definedName>
    <definedName name="_xlnm._FilterDatabase" localSheetId="2" hidden="1">'MC - Electric'!$A$4:$E$64</definedName>
    <definedName name="_xlnm._FilterDatabase" localSheetId="3" hidden="1">'MP - All'!$A$4:$E$76</definedName>
    <definedName name="_xlnm._FilterDatabase" localSheetId="4" hidden="1">'MP - Electric'!$A$4:$E$76</definedName>
  </definedNames>
  <calcPr calcId="191029"/>
  <pivotCaches>
    <pivotCache cacheId="0" r:id="rId10"/>
    <pivotCache cacheId="1" r:id="rId11"/>
    <pivotCache cacheId="2" r:id="rId12"/>
    <pivotCache cacheId="3" r:id="rId1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78" i="26" l="1"/>
  <c r="C78" i="26"/>
  <c r="D66" i="25"/>
  <c r="C66" i="25"/>
  <c r="D66" i="24"/>
  <c r="C66" i="24"/>
  <c r="D78" i="27"/>
  <c r="C78" i="27"/>
  <c r="E76" i="27"/>
  <c r="E75" i="27"/>
  <c r="E74" i="27"/>
  <c r="E73" i="27"/>
  <c r="E72" i="27"/>
  <c r="E71" i="27"/>
  <c r="E70" i="27"/>
  <c r="E69" i="27"/>
  <c r="E68" i="27"/>
  <c r="E67" i="27"/>
  <c r="E66" i="27"/>
  <c r="E65" i="27"/>
  <c r="E64" i="27"/>
  <c r="E63" i="27"/>
  <c r="E62" i="27"/>
  <c r="E61" i="27"/>
  <c r="E60" i="27"/>
  <c r="E59" i="27"/>
  <c r="E58" i="27"/>
  <c r="E57" i="27"/>
  <c r="E56" i="27"/>
  <c r="E55" i="27"/>
  <c r="E54" i="27"/>
  <c r="E53" i="27"/>
  <c r="E52" i="27"/>
  <c r="E51" i="27"/>
  <c r="E50" i="27"/>
  <c r="E49" i="27"/>
  <c r="E48" i="27"/>
  <c r="E47" i="27"/>
  <c r="E46" i="27"/>
  <c r="E45" i="27"/>
  <c r="E44" i="27"/>
  <c r="E43" i="27"/>
  <c r="E42" i="27"/>
  <c r="E41" i="27"/>
  <c r="E40" i="27"/>
  <c r="E39" i="27"/>
  <c r="E38" i="27"/>
  <c r="E37" i="27"/>
  <c r="E36" i="27"/>
  <c r="E35" i="27"/>
  <c r="E34" i="27"/>
  <c r="E33" i="27"/>
  <c r="E32" i="27"/>
  <c r="E31" i="27"/>
  <c r="E30" i="27"/>
  <c r="E29" i="27"/>
  <c r="E28" i="27"/>
  <c r="E27" i="27"/>
  <c r="E26" i="27"/>
  <c r="E25" i="27"/>
  <c r="E24" i="27"/>
  <c r="E23" i="27"/>
  <c r="E22" i="27"/>
  <c r="E21" i="27"/>
  <c r="E20" i="27"/>
  <c r="E19" i="27"/>
  <c r="E18" i="27"/>
  <c r="E17" i="27"/>
  <c r="E16" i="27"/>
  <c r="E15" i="27"/>
  <c r="E14" i="27"/>
  <c r="E13" i="27"/>
  <c r="E12" i="27"/>
  <c r="E11" i="27"/>
  <c r="E10" i="27"/>
  <c r="E9" i="27"/>
  <c r="E8" i="27"/>
  <c r="E7" i="27"/>
  <c r="E6" i="27"/>
  <c r="E5" i="27"/>
  <c r="E76" i="26"/>
  <c r="E75" i="26"/>
  <c r="E74" i="26"/>
  <c r="E73" i="26"/>
  <c r="E72" i="26"/>
  <c r="E71" i="26"/>
  <c r="E70" i="26"/>
  <c r="E69" i="26"/>
  <c r="E68" i="26"/>
  <c r="E67" i="26"/>
  <c r="E66" i="26"/>
  <c r="E65" i="26"/>
  <c r="E64" i="26"/>
  <c r="E63" i="26"/>
  <c r="E62" i="26"/>
  <c r="E61" i="26"/>
  <c r="E60" i="26"/>
  <c r="E59" i="26"/>
  <c r="E58" i="26"/>
  <c r="E57" i="26"/>
  <c r="E56" i="26"/>
  <c r="E55" i="26"/>
  <c r="E54" i="26"/>
  <c r="E53" i="26"/>
  <c r="E52" i="26"/>
  <c r="E51" i="26"/>
  <c r="E50" i="26"/>
  <c r="E49" i="26"/>
  <c r="E48" i="26"/>
  <c r="E47" i="26"/>
  <c r="E46" i="26"/>
  <c r="E45" i="26"/>
  <c r="E44" i="26"/>
  <c r="E43" i="26"/>
  <c r="E42" i="26"/>
  <c r="E41" i="26"/>
  <c r="E40" i="26"/>
  <c r="E39" i="26"/>
  <c r="E38" i="26"/>
  <c r="E37" i="26"/>
  <c r="E36" i="26"/>
  <c r="E35" i="26"/>
  <c r="E34" i="26"/>
  <c r="E33" i="26"/>
  <c r="E32" i="26"/>
  <c r="E31" i="26"/>
  <c r="E30" i="26"/>
  <c r="E29" i="26"/>
  <c r="E28" i="26"/>
  <c r="E27" i="26"/>
  <c r="E26" i="26"/>
  <c r="E25" i="26"/>
  <c r="E24" i="26"/>
  <c r="E23" i="26"/>
  <c r="E22" i="26"/>
  <c r="E21" i="26"/>
  <c r="E20" i="26"/>
  <c r="E19" i="26"/>
  <c r="E18" i="26"/>
  <c r="E17" i="26"/>
  <c r="E16" i="26"/>
  <c r="E15" i="26"/>
  <c r="E14" i="26"/>
  <c r="E13" i="26"/>
  <c r="E12" i="26"/>
  <c r="E11" i="26"/>
  <c r="E10" i="26"/>
  <c r="E9" i="26"/>
  <c r="E8" i="26"/>
  <c r="E7" i="26"/>
  <c r="E6" i="26"/>
  <c r="E5" i="26"/>
  <c r="E64" i="25"/>
  <c r="E63" i="25"/>
  <c r="E62" i="25"/>
  <c r="E61" i="25"/>
  <c r="E60" i="25"/>
  <c r="E59" i="25"/>
  <c r="E58" i="25"/>
  <c r="E57" i="25"/>
  <c r="E56" i="25"/>
  <c r="E55" i="25"/>
  <c r="E54" i="25"/>
  <c r="E53" i="25"/>
  <c r="E52" i="25"/>
  <c r="E51" i="25"/>
  <c r="E50" i="25"/>
  <c r="E49" i="25"/>
  <c r="E48" i="25"/>
  <c r="E47" i="25"/>
  <c r="E46" i="25"/>
  <c r="E45" i="25"/>
  <c r="E44" i="25"/>
  <c r="E43" i="25"/>
  <c r="E42" i="25"/>
  <c r="E41" i="25"/>
  <c r="E40" i="25"/>
  <c r="E39" i="25"/>
  <c r="E38" i="25"/>
  <c r="E37" i="25"/>
  <c r="E36" i="25"/>
  <c r="E35" i="25"/>
  <c r="E34" i="25"/>
  <c r="E33" i="25"/>
  <c r="E32" i="25"/>
  <c r="E31" i="25"/>
  <c r="E30" i="25"/>
  <c r="E29" i="25"/>
  <c r="E28" i="25"/>
  <c r="E27" i="25"/>
  <c r="E26" i="25"/>
  <c r="E25" i="25"/>
  <c r="E24" i="25"/>
  <c r="E23" i="25"/>
  <c r="E22" i="25"/>
  <c r="E21" i="25"/>
  <c r="E20" i="25"/>
  <c r="E19" i="25"/>
  <c r="E18" i="25"/>
  <c r="E17" i="25"/>
  <c r="E16" i="25"/>
  <c r="E15" i="25"/>
  <c r="E14" i="25"/>
  <c r="E13" i="25"/>
  <c r="E12" i="25"/>
  <c r="E11" i="25"/>
  <c r="E10" i="25"/>
  <c r="E9" i="25"/>
  <c r="E8" i="25"/>
  <c r="E7" i="25"/>
  <c r="E6" i="25"/>
  <c r="E5" i="25"/>
  <c r="E78" i="27" l="1"/>
  <c r="E78" i="26"/>
  <c r="E66" i="25"/>
  <c r="E66" i="24"/>
  <c r="E64" i="24"/>
  <c r="E63" i="24"/>
  <c r="E62" i="24"/>
  <c r="E61" i="24"/>
  <c r="E60" i="24"/>
  <c r="E59" i="24"/>
  <c r="E58" i="24"/>
  <c r="E57" i="24"/>
  <c r="E56" i="24"/>
  <c r="E55" i="24"/>
  <c r="E54" i="24"/>
  <c r="E53" i="24"/>
  <c r="E52" i="24"/>
  <c r="E51" i="24"/>
  <c r="E50" i="24"/>
  <c r="E49" i="24"/>
  <c r="E48" i="24"/>
  <c r="E47" i="24"/>
  <c r="E46" i="24"/>
  <c r="E45" i="24"/>
  <c r="E44" i="24"/>
  <c r="E43" i="24"/>
  <c r="E42" i="24"/>
  <c r="E41" i="24"/>
  <c r="E40" i="24"/>
  <c r="E39" i="24"/>
  <c r="E38" i="24"/>
  <c r="E37" i="24"/>
  <c r="E36" i="24"/>
  <c r="E35" i="24"/>
  <c r="E34" i="24"/>
  <c r="E33" i="24"/>
  <c r="E32" i="24"/>
  <c r="E31" i="24"/>
  <c r="E30" i="24"/>
  <c r="E29" i="24"/>
  <c r="E28" i="24"/>
  <c r="E27" i="24"/>
  <c r="E26" i="24"/>
  <c r="E25" i="24"/>
  <c r="E24" i="24"/>
  <c r="E23" i="24"/>
  <c r="E22" i="24"/>
  <c r="E21" i="24"/>
  <c r="E20" i="24"/>
  <c r="E19" i="24"/>
  <c r="E18" i="24"/>
  <c r="E17" i="24"/>
  <c r="E16" i="24"/>
  <c r="E15" i="24"/>
  <c r="E14" i="24"/>
  <c r="E13" i="24"/>
  <c r="E12" i="24"/>
  <c r="E11" i="24"/>
  <c r="E10" i="24"/>
  <c r="E9" i="24"/>
  <c r="E8" i="24"/>
  <c r="E7" i="24"/>
  <c r="E6" i="24"/>
  <c r="E5" i="24"/>
</calcChain>
</file>

<file path=xl/sharedStrings.xml><?xml version="1.0" encoding="utf-8"?>
<sst xmlns="http://schemas.openxmlformats.org/spreadsheetml/2006/main" count="342" uniqueCount="52">
  <si>
    <t>COUNTRY</t>
  </si>
  <si>
    <t>% change</t>
  </si>
  <si>
    <t>TOTAL</t>
  </si>
  <si>
    <t>Month</t>
  </si>
  <si>
    <t>Country</t>
  </si>
  <si>
    <t>Belgium</t>
  </si>
  <si>
    <t>France</t>
  </si>
  <si>
    <t>Germany</t>
  </si>
  <si>
    <t>Italy</t>
  </si>
  <si>
    <t>Netherlands</t>
  </si>
  <si>
    <t>Spain</t>
  </si>
  <si>
    <t>UK</t>
  </si>
  <si>
    <t xml:space="preserve">ACEM STATISTICAL RELEASE </t>
  </si>
  <si>
    <t>Source</t>
  </si>
  <si>
    <t>CIACEM database</t>
  </si>
  <si>
    <t>Date of release</t>
  </si>
  <si>
    <t>January - December 2020</t>
  </si>
  <si>
    <t>MOTORCYCLE REGISTRATIONS IN KEY EUROPEAN MARKETS (ALL POWERTRAINS)</t>
  </si>
  <si>
    <t>JANUARY - DECEMBER 2020</t>
  </si>
  <si>
    <t>Motorcycles (2019)</t>
  </si>
  <si>
    <t>Motorcycles (2020)</t>
  </si>
  <si>
    <t>Motorcycle registrations in key European markets (all powertrains)</t>
  </si>
  <si>
    <t>MOTORCYCLE REGISTRATIONS IN KEY EUROPEAN MARKETS (ELECTRIC)</t>
  </si>
  <si>
    <t>Motorcycle registrations in key European markets (electric)</t>
  </si>
  <si>
    <t>Notes</t>
  </si>
  <si>
    <t>Mopeds</t>
  </si>
  <si>
    <t>Two-wheel mopeds (L1eB category) and three-wheel mopeds (L2e category)</t>
  </si>
  <si>
    <t>Motorcycles</t>
  </si>
  <si>
    <t>Two-wheel motorcycles (L3e category) as well as two-wheel motorcycles with sidecar (L4e category) and tricycles (L5e category)</t>
  </si>
  <si>
    <t>NA</t>
  </si>
  <si>
    <t>Data not available</t>
  </si>
  <si>
    <r>
      <rPr>
        <b/>
        <sz val="11"/>
        <color theme="1"/>
        <rFont val="Calibri"/>
        <family val="2"/>
        <scheme val="minor"/>
      </rPr>
      <t xml:space="preserve">NOTE - </t>
    </r>
    <r>
      <rPr>
        <sz val="11"/>
        <color theme="1"/>
        <rFont val="Calibri"/>
        <family val="2"/>
        <scheme val="minor"/>
      </rPr>
      <t>Moped figures include L1eB vehicles (two-wheel mopeds) as well as L2e vehicles (three-wheel mopeds). For some countries, depending on their administrative practices, they may also include L1e-A vehicles (powered-cycles).</t>
    </r>
  </si>
  <si>
    <t>MOPED REGISTRATIONS IN KEY EUROPEAN MARKETS (ALL POWERTRAINS)</t>
  </si>
  <si>
    <t>Moped registrations in key European markets (all powertrains)</t>
  </si>
  <si>
    <t>MOPED REGISTRATIONS IN KEY EUROPEAN MARKETS (ELECTRIC)</t>
  </si>
  <si>
    <t>Moped registrations in key European markets (electric)</t>
  </si>
  <si>
    <t>Grand Total</t>
  </si>
  <si>
    <t>CHART 01 - MOTORCYCLE REGISTRATIONS IN KEY EUROPEAN MARKETS (ALL POWERTRANS)</t>
  </si>
  <si>
    <t>CHART 02 - MOTORCYCLE REGISTRATIONS IN KEY EUROPEAN MARKETS (ELECTRIC)</t>
  </si>
  <si>
    <t>Sum of Motorcycles (2019)</t>
  </si>
  <si>
    <t>Sum of Motorcycles (2020)</t>
  </si>
  <si>
    <t>CHART 03 - MOPED REGISTRATIONS IN KEY EUROPEAN MARKETS (ALL POWERTRANS)</t>
  </si>
  <si>
    <t>CHART 04 - MOPED REGISTRATIONS IN KEY EUROPEAN MARKETS (ELECTRIC)</t>
  </si>
  <si>
    <t>Chart 01 - Motorcycle registrations in key European markets (all powertrans)</t>
  </si>
  <si>
    <t>Chart 02 - Motorcycle registrations in key European markets (electric)</t>
  </si>
  <si>
    <t>Chart 03 - Moped registrations in key European markets (all powertrans)</t>
  </si>
  <si>
    <t>Chart 04 - Moped registrations in key European markets (electric)</t>
  </si>
  <si>
    <t>Mopeds (2019)</t>
  </si>
  <si>
    <t>Mopeds (2020)</t>
  </si>
  <si>
    <t>Sum of Mopeds (2019)</t>
  </si>
  <si>
    <t>Sum of Mopeds (2020)</t>
  </si>
  <si>
    <t>11 February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</si>
</sst>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</fonts>
  <fills count="3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54">
    <xf numFmtId="0" fontId="0" fillId="0" borderId="0"/>
    <xf numFmtId="0" fontId="3" fillId="0" borderId="0" applyNumberFormat="0" applyFill="0" applyBorder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6" fillId="0" borderId="4" applyNumberFormat="0" applyFill="0" applyAlignment="0" applyProtection="0"/>
    <xf numFmtId="0" fontId="6" fillId="0" borderId="0" applyNumberFormat="0" applyFill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0" applyNumberFormat="0" applyBorder="0" applyAlignment="0" applyProtection="0"/>
    <xf numFmtId="0" fontId="10" fillId="6" borderId="5" applyNumberFormat="0" applyAlignment="0" applyProtection="0"/>
    <xf numFmtId="0" fontId="11" fillId="7" borderId="6" applyNumberFormat="0" applyAlignment="0" applyProtection="0"/>
    <xf numFmtId="0" fontId="12" fillId="7" borderId="5" applyNumberFormat="0" applyAlignment="0" applyProtection="0"/>
    <xf numFmtId="0" fontId="13" fillId="0" borderId="7" applyNumberFormat="0" applyFill="0" applyAlignment="0" applyProtection="0"/>
    <xf numFmtId="0" fontId="14" fillId="8" borderId="8" applyNumberFormat="0" applyAlignment="0" applyProtection="0"/>
    <xf numFmtId="0" fontId="15" fillId="0" borderId="0" applyNumberFormat="0" applyFill="0" applyBorder="0" applyAlignment="0" applyProtection="0"/>
    <xf numFmtId="0" fontId="2" fillId="9" borderId="9" applyNumberFormat="0" applyFont="0" applyAlignment="0" applyProtection="0"/>
    <xf numFmtId="0" fontId="16" fillId="0" borderId="0" applyNumberFormat="0" applyFill="0" applyBorder="0" applyAlignment="0" applyProtection="0"/>
    <xf numFmtId="0" fontId="1" fillId="0" borderId="10" applyNumberFormat="0" applyFill="0" applyAlignment="0" applyProtection="0"/>
    <xf numFmtId="0" fontId="17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17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17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17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17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17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2" fillId="0" borderId="0"/>
    <xf numFmtId="0" fontId="23" fillId="0" borderId="0"/>
  </cellStyleXfs>
  <cellXfs count="29">
    <xf numFmtId="0" fontId="0" fillId="0" borderId="0" xfId="0"/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0" borderId="0" xfId="0" applyFont="1"/>
    <xf numFmtId="0" fontId="0" fillId="0" borderId="0" xfId="0"/>
    <xf numFmtId="0" fontId="1" fillId="0" borderId="1" xfId="0" applyFont="1" applyBorder="1" applyAlignment="1">
      <alignment horizontal="center"/>
    </xf>
    <xf numFmtId="3" fontId="0" fillId="0" borderId="0" xfId="0" applyNumberFormat="1"/>
    <xf numFmtId="0" fontId="0" fillId="0" borderId="0" xfId="0" applyFont="1"/>
    <xf numFmtId="3" fontId="20" fillId="0" borderId="1" xfId="0" applyNumberFormat="1" applyFont="1" applyBorder="1"/>
    <xf numFmtId="164" fontId="20" fillId="0" borderId="1" xfId="0" applyNumberFormat="1" applyFont="1" applyBorder="1"/>
    <xf numFmtId="3" fontId="20" fillId="0" borderId="1" xfId="0" applyNumberFormat="1" applyFont="1" applyFill="1" applyBorder="1"/>
    <xf numFmtId="0" fontId="1" fillId="0" borderId="1" xfId="0" applyFont="1" applyFill="1" applyBorder="1" applyAlignment="1">
      <alignment horizontal="center"/>
    </xf>
    <xf numFmtId="164" fontId="20" fillId="0" borderId="1" xfId="0" applyNumberFormat="1" applyFont="1" applyFill="1" applyBorder="1"/>
    <xf numFmtId="0" fontId="21" fillId="0" borderId="1" xfId="0" applyFont="1" applyFill="1" applyBorder="1" applyAlignment="1">
      <alignment horizontal="center"/>
    </xf>
    <xf numFmtId="0" fontId="0" fillId="0" borderId="1" xfId="0" applyFill="1" applyBorder="1"/>
    <xf numFmtId="3" fontId="1" fillId="2" borderId="1" xfId="0" applyNumberFormat="1" applyFont="1" applyFill="1" applyBorder="1"/>
    <xf numFmtId="165" fontId="1" fillId="2" borderId="1" xfId="0" applyNumberFormat="1" applyFont="1" applyFill="1" applyBorder="1"/>
    <xf numFmtId="0" fontId="18" fillId="0" borderId="0" xfId="0" applyFont="1"/>
    <xf numFmtId="0" fontId="18" fillId="0" borderId="0" xfId="42"/>
    <xf numFmtId="49" fontId="0" fillId="0" borderId="0" xfId="0" applyNumberFormat="1"/>
    <xf numFmtId="49" fontId="0" fillId="0" borderId="0" xfId="0" applyNumberFormat="1" applyAlignment="1">
      <alignment wrapText="1"/>
    </xf>
    <xf numFmtId="0" fontId="0" fillId="0" borderId="0" xfId="0" applyAlignment="1">
      <alignment horizontal="left"/>
    </xf>
    <xf numFmtId="0" fontId="0" fillId="0" borderId="0" xfId="0" pivotButton="1"/>
    <xf numFmtId="0" fontId="0" fillId="0" borderId="0" xfId="0" applyNumberFormat="1"/>
    <xf numFmtId="0" fontId="20" fillId="0" borderId="1" xfId="0" applyFont="1" applyBorder="1" applyAlignment="1">
      <alignment horizontal="center"/>
    </xf>
    <xf numFmtId="3" fontId="0" fillId="0" borderId="1" xfId="0" applyNumberFormat="1" applyBorder="1"/>
    <xf numFmtId="3" fontId="1" fillId="34" borderId="11" xfId="0" applyNumberFormat="1" applyFont="1" applyFill="1" applyBorder="1" applyAlignment="1">
      <alignment horizontal="center"/>
    </xf>
    <xf numFmtId="3" fontId="1" fillId="34" borderId="12" xfId="0" applyNumberFormat="1" applyFont="1" applyFill="1" applyBorder="1" applyAlignment="1">
      <alignment horizontal="center"/>
    </xf>
  </cellXfs>
  <cellStyles count="35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89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1" builtinId="9" hidden="1"/>
    <cellStyle name="Followed Hyperlink" xfId="252" builtinId="9" hidden="1"/>
    <cellStyle name="Followed Hyperlink" xfId="253" builtinId="9" hidden="1"/>
    <cellStyle name="Followed Hyperlink" xfId="254" builtinId="9" hidden="1"/>
    <cellStyle name="Followed Hyperlink" xfId="255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Followed Hyperlink" xfId="281" builtinId="9" hidden="1"/>
    <cellStyle name="Followed Hyperlink" xfId="282" builtinId="9" hidden="1"/>
    <cellStyle name="Followed Hyperlink" xfId="283" builtinId="9" hidden="1"/>
    <cellStyle name="Followed Hyperlink" xfId="284" builtinId="9" hidden="1"/>
    <cellStyle name="Followed Hyperlink" xfId="285" builtinId="9" hidden="1"/>
    <cellStyle name="Followed Hyperlink" xfId="286" builtinId="9" hidden="1"/>
    <cellStyle name="Followed Hyperlink" xfId="287" builtinId="9" hidden="1"/>
    <cellStyle name="Followed Hyperlink" xfId="288" builtinId="9" hidden="1"/>
    <cellStyle name="Followed Hyperlink" xfId="289" builtinId="9" hidden="1"/>
    <cellStyle name="Followed Hyperlink" xfId="290" builtinId="9" hidden="1"/>
    <cellStyle name="Followed Hyperlink" xfId="291" builtinId="9" hidden="1"/>
    <cellStyle name="Followed Hyperlink" xfId="292" builtinId="9" hidden="1"/>
    <cellStyle name="Followed Hyperlink" xfId="293" builtinId="9" hidden="1"/>
    <cellStyle name="Followed Hyperlink" xfId="294" builtinId="9" hidden="1"/>
    <cellStyle name="Followed Hyperlink" xfId="295" builtinId="9" hidden="1"/>
    <cellStyle name="Followed Hyperlink" xfId="296" builtinId="9" hidden="1"/>
    <cellStyle name="Followed Hyperlink" xfId="297" builtinId="9" hidden="1"/>
    <cellStyle name="Followed Hyperlink" xfId="298" builtinId="9" hidden="1"/>
    <cellStyle name="Followed Hyperlink" xfId="299" builtinId="9" hidden="1"/>
    <cellStyle name="Followed Hyperlink" xfId="300" builtinId="9" hidden="1"/>
    <cellStyle name="Followed Hyperlink" xfId="301" builtinId="9" hidden="1"/>
    <cellStyle name="Followed Hyperlink" xfId="302" builtinId="9" hidden="1"/>
    <cellStyle name="Followed Hyperlink" xfId="303" builtinId="9" hidden="1"/>
    <cellStyle name="Followed Hyperlink" xfId="304" builtinId="9" hidden="1"/>
    <cellStyle name="Followed Hyperlink" xfId="305" builtinId="9" hidden="1"/>
    <cellStyle name="Followed Hyperlink" xfId="306" builtinId="9" hidden="1"/>
    <cellStyle name="Followed Hyperlink" xfId="307" builtinId="9" hidden="1"/>
    <cellStyle name="Followed Hyperlink" xfId="308" builtinId="9" hidden="1"/>
    <cellStyle name="Followed Hyperlink" xfId="309" builtinId="9" hidden="1"/>
    <cellStyle name="Followed Hyperlink" xfId="310" builtinId="9" hidden="1"/>
    <cellStyle name="Followed Hyperlink" xfId="311" builtinId="9" hidden="1"/>
    <cellStyle name="Followed Hyperlink" xfId="312" builtinId="9" hidden="1"/>
    <cellStyle name="Followed Hyperlink" xfId="313" builtinId="9" hidden="1"/>
    <cellStyle name="Followed Hyperlink" xfId="314" builtinId="9" hidden="1"/>
    <cellStyle name="Followed Hyperlink" xfId="315" builtinId="9" hidden="1"/>
    <cellStyle name="Followed Hyperlink" xfId="316" builtinId="9" hidden="1"/>
    <cellStyle name="Followed Hyperlink" xfId="317" builtinId="9" hidden="1"/>
    <cellStyle name="Followed Hyperlink" xfId="318" builtinId="9" hidden="1"/>
    <cellStyle name="Followed Hyperlink" xfId="319" builtinId="9" hidden="1"/>
    <cellStyle name="Followed Hyperlink" xfId="320" builtinId="9" hidden="1"/>
    <cellStyle name="Followed Hyperlink" xfId="321" builtinId="9" hidden="1"/>
    <cellStyle name="Followed Hyperlink" xfId="322" builtinId="9" hidden="1"/>
    <cellStyle name="Followed Hyperlink" xfId="323" builtinId="9" hidden="1"/>
    <cellStyle name="Followed Hyperlink" xfId="324" builtinId="9" hidden="1"/>
    <cellStyle name="Followed Hyperlink" xfId="325" builtinId="9" hidden="1"/>
    <cellStyle name="Followed Hyperlink" xfId="326" builtinId="9" hidden="1"/>
    <cellStyle name="Followed Hyperlink" xfId="327" builtinId="9" hidden="1"/>
    <cellStyle name="Followed Hyperlink" xfId="328" builtinId="9" hidden="1"/>
    <cellStyle name="Followed Hyperlink" xfId="329" builtinId="9" hidden="1"/>
    <cellStyle name="Followed Hyperlink" xfId="330" builtinId="9" hidden="1"/>
    <cellStyle name="Followed Hyperlink" xfId="331" builtinId="9" hidden="1"/>
    <cellStyle name="Followed Hyperlink" xfId="332" builtinId="9" hidden="1"/>
    <cellStyle name="Followed Hyperlink" xfId="333" builtinId="9" hidden="1"/>
    <cellStyle name="Followed Hyperlink" xfId="334" builtinId="9" hidden="1"/>
    <cellStyle name="Followed Hyperlink" xfId="335" builtinId="9" hidden="1"/>
    <cellStyle name="Followed Hyperlink" xfId="336" builtinId="9" hidden="1"/>
    <cellStyle name="Followed Hyperlink" xfId="337" builtinId="9" hidden="1"/>
    <cellStyle name="Followed Hyperlink" xfId="338" builtinId="9" hidden="1"/>
    <cellStyle name="Followed Hyperlink" xfId="339" builtinId="9" hidden="1"/>
    <cellStyle name="Followed Hyperlink" xfId="340" builtinId="9" hidden="1"/>
    <cellStyle name="Followed Hyperlink" xfId="341" builtinId="9" hidden="1"/>
    <cellStyle name="Followed Hyperlink" xfId="342" builtinId="9" hidden="1"/>
    <cellStyle name="Followed Hyperlink" xfId="343" builtinId="9" hidden="1"/>
    <cellStyle name="Followed Hyperlink" xfId="344" builtinId="9" hidden="1"/>
    <cellStyle name="Followed Hyperlink" xfId="345" builtinId="9" hidden="1"/>
    <cellStyle name="Followed Hyperlink" xfId="346" builtinId="9" hidden="1"/>
    <cellStyle name="Followed Hyperlink" xfId="347" builtinId="9" hidden="1"/>
    <cellStyle name="Followed Hyperlink" xfId="348" builtinId="9" hidden="1"/>
    <cellStyle name="Followed Hyperlink" xfId="349" builtinId="9" hidden="1"/>
    <cellStyle name="Followed Hyperlink" xfId="350" builtinId="9" hidden="1"/>
    <cellStyle name="Followed Hyperlink" xfId="351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352" xr:uid="{A3B692CA-7DCC-4090-9A77-F8ECAAC2C3D3}"/>
    <cellStyle name="Normal 3" xfId="353" xr:uid="{F404C2F6-F141-4596-BD73-D0C6295945FD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3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[ACEM Statistical press release - January - December 2020.xlsx]Chart - MC - All!PivotTable1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 - MC - All'!$B$4</c:f>
              <c:strCache>
                <c:ptCount val="1"/>
                <c:pt idx="0">
                  <c:v>Sum of Motorcycles (2019)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'Chart - MC - All'!$A$5:$A$17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'Chart - MC - All'!$B$5:$B$17</c:f>
              <c:numCache>
                <c:formatCode>General</c:formatCode>
                <c:ptCount val="12"/>
                <c:pt idx="0">
                  <c:v>45195</c:v>
                </c:pt>
                <c:pt idx="1">
                  <c:v>56681</c:v>
                </c:pt>
                <c:pt idx="2">
                  <c:v>104719</c:v>
                </c:pt>
                <c:pt idx="3">
                  <c:v>96736</c:v>
                </c:pt>
                <c:pt idx="4">
                  <c:v>98989</c:v>
                </c:pt>
                <c:pt idx="5">
                  <c:v>98050</c:v>
                </c:pt>
                <c:pt idx="6">
                  <c:v>101409</c:v>
                </c:pt>
                <c:pt idx="7">
                  <c:v>57816</c:v>
                </c:pt>
                <c:pt idx="8">
                  <c:v>73232</c:v>
                </c:pt>
                <c:pt idx="9">
                  <c:v>65022</c:v>
                </c:pt>
                <c:pt idx="10">
                  <c:v>43019</c:v>
                </c:pt>
                <c:pt idx="11">
                  <c:v>33906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D0-4D07-9688-87058067901C}"/>
            </c:ext>
          </c:extLst>
        </c:ser>
        <c:ser>
          <c:idx val="1"/>
          <c:order val="1"/>
          <c:tx>
            <c:strRef>
              <c:f>'Chart - MC - All'!$C$4</c:f>
              <c:strCache>
                <c:ptCount val="1"/>
                <c:pt idx="0">
                  <c:v>Sum of Motorcycles (2020)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'Chart - MC - All'!$A$5:$A$17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'Chart - MC - All'!$C$5:$C$17</c:f>
              <c:numCache>
                <c:formatCode>General</c:formatCode>
                <c:ptCount val="12"/>
                <c:pt idx="0">
                  <c:v>52295</c:v>
                </c:pt>
                <c:pt idx="1">
                  <c:v>64396</c:v>
                </c:pt>
                <c:pt idx="2">
                  <c:v>62656</c:v>
                </c:pt>
                <c:pt idx="3">
                  <c:v>24536</c:v>
                </c:pt>
                <c:pt idx="4">
                  <c:v>84054</c:v>
                </c:pt>
                <c:pt idx="5">
                  <c:v>128392</c:v>
                </c:pt>
                <c:pt idx="6">
                  <c:v>133926</c:v>
                </c:pt>
                <c:pt idx="7">
                  <c:v>77867</c:v>
                </c:pt>
                <c:pt idx="8">
                  <c:v>90336</c:v>
                </c:pt>
                <c:pt idx="9">
                  <c:v>64880</c:v>
                </c:pt>
                <c:pt idx="10">
                  <c:v>45854</c:v>
                </c:pt>
                <c:pt idx="11">
                  <c:v>53910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D0-4D07-9688-8705806790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1544120"/>
        <c:axId val="511540840"/>
      </c:barChart>
      <c:catAx>
        <c:axId val="511544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540840"/>
        <c:crosses val="autoZero"/>
        <c:auto val="1"/>
        <c:lblAlgn val="ctr"/>
        <c:lblOffset val="100"/>
        <c:noMultiLvlLbl val="0"/>
      </c:catAx>
      <c:valAx>
        <c:axId val="511540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544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[ACEM Statistical press release - January - December 2020.xlsx]Chart - MC - Electric!PivotTable5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bg1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 - MC - Electric'!$B$4</c:f>
              <c:strCache>
                <c:ptCount val="1"/>
                <c:pt idx="0">
                  <c:v>Sum of Motorcycles (2019)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'Chart - MC - Electric'!$A$5:$A$17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'Chart - MC - Electric'!$B$5:$B$17</c:f>
              <c:numCache>
                <c:formatCode>#,##0</c:formatCode>
                <c:ptCount val="12"/>
                <c:pt idx="0">
                  <c:v>309</c:v>
                </c:pt>
                <c:pt idx="1">
                  <c:v>795</c:v>
                </c:pt>
                <c:pt idx="2">
                  <c:v>771</c:v>
                </c:pt>
                <c:pt idx="3">
                  <c:v>631</c:v>
                </c:pt>
                <c:pt idx="4">
                  <c:v>640</c:v>
                </c:pt>
                <c:pt idx="5">
                  <c:v>1672</c:v>
                </c:pt>
                <c:pt idx="6">
                  <c:v>1743</c:v>
                </c:pt>
                <c:pt idx="7">
                  <c:v>551</c:v>
                </c:pt>
                <c:pt idx="8">
                  <c:v>797</c:v>
                </c:pt>
                <c:pt idx="9">
                  <c:v>1177</c:v>
                </c:pt>
                <c:pt idx="10">
                  <c:v>2219</c:v>
                </c:pt>
                <c:pt idx="11">
                  <c:v>958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6B-4F6E-BB85-196FEC8AFFF5}"/>
            </c:ext>
          </c:extLst>
        </c:ser>
        <c:ser>
          <c:idx val="1"/>
          <c:order val="1"/>
          <c:tx>
            <c:strRef>
              <c:f>'Chart - MC - Electric'!$C$4</c:f>
              <c:strCache>
                <c:ptCount val="1"/>
                <c:pt idx="0">
                  <c:v>Sum of Motorcycles (2020)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'Chart - MC - Electric'!$A$5:$A$17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'Chart - MC - Electric'!$C$5:$C$17</c:f>
              <c:numCache>
                <c:formatCode>#,##0</c:formatCode>
                <c:ptCount val="12"/>
                <c:pt idx="0">
                  <c:v>614</c:v>
                </c:pt>
                <c:pt idx="1">
                  <c:v>1069</c:v>
                </c:pt>
                <c:pt idx="2">
                  <c:v>1129</c:v>
                </c:pt>
                <c:pt idx="3">
                  <c:v>537</c:v>
                </c:pt>
                <c:pt idx="4">
                  <c:v>2601</c:v>
                </c:pt>
                <c:pt idx="5">
                  <c:v>1292</c:v>
                </c:pt>
                <c:pt idx="6">
                  <c:v>2323</c:v>
                </c:pt>
                <c:pt idx="7">
                  <c:v>1841</c:v>
                </c:pt>
                <c:pt idx="8">
                  <c:v>2749</c:v>
                </c:pt>
                <c:pt idx="9">
                  <c:v>1588</c:v>
                </c:pt>
                <c:pt idx="10">
                  <c:v>1617</c:v>
                </c:pt>
                <c:pt idx="11">
                  <c:v>1260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C6B-4F6E-BB85-196FEC8AFF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747039"/>
        <c:axId val="541524239"/>
      </c:barChart>
      <c:catAx>
        <c:axId val="97747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524239"/>
        <c:crosses val="autoZero"/>
        <c:auto val="1"/>
        <c:lblAlgn val="ctr"/>
        <c:lblOffset val="100"/>
        <c:noMultiLvlLbl val="0"/>
      </c:catAx>
      <c:valAx>
        <c:axId val="541524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47039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[ACEM Statistical press release - January - December 2020.xlsx]Chart - MP - All!PivotTable2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 - MP - All'!$B$4</c:f>
              <c:strCache>
                <c:ptCount val="1"/>
                <c:pt idx="0">
                  <c:v>Sum of Mopeds (2019)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'Chart - MP - All'!$A$5:$A$17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'Chart - MP - All'!$B$5:$B$17</c:f>
              <c:numCache>
                <c:formatCode>General</c:formatCode>
                <c:ptCount val="12"/>
                <c:pt idx="0">
                  <c:v>14235</c:v>
                </c:pt>
                <c:pt idx="1">
                  <c:v>15411</c:v>
                </c:pt>
                <c:pt idx="2">
                  <c:v>19237</c:v>
                </c:pt>
                <c:pt idx="3">
                  <c:v>20813</c:v>
                </c:pt>
                <c:pt idx="4">
                  <c:v>22897</c:v>
                </c:pt>
                <c:pt idx="5">
                  <c:v>26257</c:v>
                </c:pt>
                <c:pt idx="6">
                  <c:v>29873</c:v>
                </c:pt>
                <c:pt idx="7">
                  <c:v>21480</c:v>
                </c:pt>
                <c:pt idx="8">
                  <c:v>23162</c:v>
                </c:pt>
                <c:pt idx="9">
                  <c:v>20633</c:v>
                </c:pt>
                <c:pt idx="10">
                  <c:v>16118</c:v>
                </c:pt>
                <c:pt idx="11">
                  <c:v>16229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2F-4CAD-B60B-7B8D47F01674}"/>
            </c:ext>
          </c:extLst>
        </c:ser>
        <c:ser>
          <c:idx val="1"/>
          <c:order val="1"/>
          <c:tx>
            <c:strRef>
              <c:f>'Chart - MP - All'!$C$4</c:f>
              <c:strCache>
                <c:ptCount val="1"/>
                <c:pt idx="0">
                  <c:v>Sum of Mopeds (2020)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'Chart - MP - All'!$A$5:$A$17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'Chart - MP - All'!$C$5:$C$17</c:f>
              <c:numCache>
                <c:formatCode>General</c:formatCode>
                <c:ptCount val="12"/>
                <c:pt idx="0">
                  <c:v>17454</c:v>
                </c:pt>
                <c:pt idx="1">
                  <c:v>16733</c:v>
                </c:pt>
                <c:pt idx="2">
                  <c:v>12291</c:v>
                </c:pt>
                <c:pt idx="3">
                  <c:v>10008</c:v>
                </c:pt>
                <c:pt idx="4">
                  <c:v>23034</c:v>
                </c:pt>
                <c:pt idx="5">
                  <c:v>33133</c:v>
                </c:pt>
                <c:pt idx="6">
                  <c:v>35622</c:v>
                </c:pt>
                <c:pt idx="7">
                  <c:v>28821</c:v>
                </c:pt>
                <c:pt idx="8">
                  <c:v>29776</c:v>
                </c:pt>
                <c:pt idx="9">
                  <c:v>25543</c:v>
                </c:pt>
                <c:pt idx="10">
                  <c:v>18790</c:v>
                </c:pt>
                <c:pt idx="11">
                  <c:v>28636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2F-4CAD-B60B-7B8D47F016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2417544"/>
        <c:axId val="352422792"/>
      </c:barChart>
      <c:catAx>
        <c:axId val="352417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422792"/>
        <c:crosses val="autoZero"/>
        <c:auto val="1"/>
        <c:lblAlgn val="ctr"/>
        <c:lblOffset val="100"/>
        <c:noMultiLvlLbl val="0"/>
      </c:catAx>
      <c:valAx>
        <c:axId val="352422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417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[ACEM Statistical press release - January - December 2020.xlsx]Chart - MP - Electric!PivotTable3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 - MP - Electric'!$B$4</c:f>
              <c:strCache>
                <c:ptCount val="1"/>
                <c:pt idx="0">
                  <c:v>Sum of Mopeds (2019)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'Chart - MP - Electric'!$A$5:$A$17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'Chart - MP - Electric'!$B$5:$B$17</c:f>
              <c:numCache>
                <c:formatCode>General</c:formatCode>
                <c:ptCount val="12"/>
                <c:pt idx="0">
                  <c:v>3247</c:v>
                </c:pt>
                <c:pt idx="1">
                  <c:v>3378</c:v>
                </c:pt>
                <c:pt idx="2">
                  <c:v>3819</c:v>
                </c:pt>
                <c:pt idx="3">
                  <c:v>3998</c:v>
                </c:pt>
                <c:pt idx="4">
                  <c:v>4629</c:v>
                </c:pt>
                <c:pt idx="5">
                  <c:v>6113</c:v>
                </c:pt>
                <c:pt idx="6">
                  <c:v>6243</c:v>
                </c:pt>
                <c:pt idx="7">
                  <c:v>3773</c:v>
                </c:pt>
                <c:pt idx="8">
                  <c:v>4958</c:v>
                </c:pt>
                <c:pt idx="9">
                  <c:v>3849</c:v>
                </c:pt>
                <c:pt idx="10">
                  <c:v>3484</c:v>
                </c:pt>
                <c:pt idx="11">
                  <c:v>4570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36-4D85-9BB5-33AA8C71F66A}"/>
            </c:ext>
          </c:extLst>
        </c:ser>
        <c:ser>
          <c:idx val="1"/>
          <c:order val="1"/>
          <c:tx>
            <c:strRef>
              <c:f>'Chart - MP - Electric'!$C$4</c:f>
              <c:strCache>
                <c:ptCount val="1"/>
                <c:pt idx="0">
                  <c:v>Sum of Mopeds (2020)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'Chart - MP - Electric'!$A$5:$A$17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'Chart - MP - Electric'!$C$5:$C$17</c:f>
              <c:numCache>
                <c:formatCode>General</c:formatCode>
                <c:ptCount val="12"/>
                <c:pt idx="0">
                  <c:v>4672</c:v>
                </c:pt>
                <c:pt idx="1">
                  <c:v>4128</c:v>
                </c:pt>
                <c:pt idx="2">
                  <c:v>2972</c:v>
                </c:pt>
                <c:pt idx="3">
                  <c:v>2167</c:v>
                </c:pt>
                <c:pt idx="4">
                  <c:v>4159</c:v>
                </c:pt>
                <c:pt idx="5">
                  <c:v>6523</c:v>
                </c:pt>
                <c:pt idx="6">
                  <c:v>7960</c:v>
                </c:pt>
                <c:pt idx="7">
                  <c:v>6802</c:v>
                </c:pt>
                <c:pt idx="8">
                  <c:v>5894</c:v>
                </c:pt>
                <c:pt idx="9">
                  <c:v>4836</c:v>
                </c:pt>
                <c:pt idx="10">
                  <c:v>4451</c:v>
                </c:pt>
                <c:pt idx="11">
                  <c:v>4005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B36-4D85-9BB5-33AA8C71F6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2409672"/>
        <c:axId val="352411640"/>
      </c:barChart>
      <c:catAx>
        <c:axId val="352409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411640"/>
        <c:crosses val="autoZero"/>
        <c:auto val="1"/>
        <c:lblAlgn val="ctr"/>
        <c:lblOffset val="100"/>
        <c:noMultiLvlLbl val="0"/>
      </c:catAx>
      <c:valAx>
        <c:axId val="352411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409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0</xdr:row>
      <xdr:rowOff>190499</xdr:rowOff>
    </xdr:from>
    <xdr:to>
      <xdr:col>10</xdr:col>
      <xdr:colOff>1</xdr:colOff>
      <xdr:row>20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8EFD5F1-1215-4A29-AC26-372C7AB6F0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</xdr:colOff>
      <xdr:row>1</xdr:row>
      <xdr:rowOff>0</xdr:rowOff>
    </xdr:from>
    <xdr:to>
      <xdr:col>10</xdr:col>
      <xdr:colOff>0</xdr:colOff>
      <xdr:row>20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4C9A6A-0348-4B3C-A8D7-BC509B606F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190498</xdr:rowOff>
    </xdr:from>
    <xdr:to>
      <xdr:col>9</xdr:col>
      <xdr:colOff>1362075</xdr:colOff>
      <xdr:row>19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91137E-27CF-42A9-BE0A-33CC041B02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</xdr:colOff>
      <xdr:row>1</xdr:row>
      <xdr:rowOff>4761</xdr:rowOff>
    </xdr:from>
    <xdr:to>
      <xdr:col>10</xdr:col>
      <xdr:colOff>9525</xdr:colOff>
      <xdr:row>19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4C6A08-34A1-4B32-9EFB-C171FE29BE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laria Balloni" refreshedDate="44237.522716666666" createdVersion="6" refreshedVersion="6" minRefreshableVersion="3" recordCount="60" xr:uid="{7A9E699D-E082-4AEB-AC60-B5548E23E374}">
  <cacheSource type="worksheet">
    <worksheetSource ref="A4:D64" sheet="MC - All"/>
  </cacheSource>
  <cacheFields count="4">
    <cacheField name="COUNTRY" numFmtId="0">
      <sharedItems/>
    </cacheField>
    <cacheField name="Month" numFmtId="0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</cacheField>
    <cacheField name="Motorcycles (2019)" numFmtId="3">
      <sharedItems containsSemiMixedTypes="0" containsString="0" containsNumber="1" containsInteger="1" minValue="2910" maxValue="29578"/>
    </cacheField>
    <cacheField name="Motorcycles (2020)" numFmtId="0">
      <sharedItems containsSemiMixedTypes="0" containsString="0" containsNumber="1" containsInteger="1" minValue="811" maxValue="3908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laria Balloni" refreshedDate="44237.522856944444" createdVersion="6" refreshedVersion="6" minRefreshableVersion="3" recordCount="60" xr:uid="{F4A9F1D2-E29C-416E-A90C-D7EB02DE2457}">
  <cacheSource type="worksheet">
    <worksheetSource ref="A4:D64" sheet="MC - Electric"/>
  </cacheSource>
  <cacheFields count="4">
    <cacheField name="Country" numFmtId="0">
      <sharedItems/>
    </cacheField>
    <cacheField name="Month" numFmtId="0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</cacheField>
    <cacheField name="Motorcycles (2019)" numFmtId="3">
      <sharedItems containsSemiMixedTypes="0" containsString="0" containsNumber="1" containsInteger="1" minValue="4" maxValue="1750"/>
    </cacheField>
    <cacheField name="Motorcycles (2020)" numFmtId="3">
      <sharedItems containsSemiMixedTypes="0" containsString="0" containsNumber="1" containsInteger="1" minValue="12" maxValue="14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laria Balloni" refreshedDate="44237.523046180555" createdVersion="6" refreshedVersion="6" minRefreshableVersion="3" recordCount="72" xr:uid="{6C88ACD1-318B-42F5-994C-0AE67E0C92EA}">
  <cacheSource type="worksheet">
    <worksheetSource ref="A4:D76" sheet="MP - All"/>
  </cacheSource>
  <cacheFields count="4">
    <cacheField name="COUNTRY" numFmtId="0">
      <sharedItems/>
    </cacheField>
    <cacheField name="Month" numFmtId="0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</cacheField>
    <cacheField name="Mopeds (2019)" numFmtId="3">
      <sharedItems containsSemiMixedTypes="0" containsString="0" containsNumber="1" containsInteger="1" minValue="702" maxValue="11581"/>
    </cacheField>
    <cacheField name="Mopeds (2020)" numFmtId="3">
      <sharedItems containsSemiMixedTypes="0" containsString="0" containsNumber="1" containsInteger="1" minValue="55" maxValue="1309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laria Balloni" refreshedDate="44237.523298726854" createdVersion="6" refreshedVersion="6" minRefreshableVersion="3" recordCount="72" xr:uid="{3E8DF02D-09B4-4A40-B2FB-7F7ED9210584}">
  <cacheSource type="worksheet">
    <worksheetSource ref="A4:D76" sheet="MP - Electric"/>
  </cacheSource>
  <cacheFields count="4">
    <cacheField name="COUNTRY" numFmtId="0">
      <sharedItems/>
    </cacheField>
    <cacheField name="Month" numFmtId="0">
      <sharedItems containsMixedTypes="1" containsNumber="1" containsInteger="1" minValue="1" maxValue="12" count="24">
        <n v="1"/>
        <n v="2"/>
        <n v="3"/>
        <n v="4"/>
        <n v="5"/>
        <n v="6"/>
        <n v="7"/>
        <n v="8"/>
        <n v="9"/>
        <n v="10"/>
        <n v="11"/>
        <n v="12"/>
        <s v="August" u="1"/>
        <s v="May" u="1"/>
        <s v="April" u="1"/>
        <s v="October" u="1"/>
        <s v="February" u="1"/>
        <s v="November" u="1"/>
        <s v="December" u="1"/>
        <s v="September" u="1"/>
        <s v="June" u="1"/>
        <s v="March" u="1"/>
        <s v="July" u="1"/>
        <s v="January" u="1"/>
      </sharedItems>
    </cacheField>
    <cacheField name="Mopeds (2019)" numFmtId="0">
      <sharedItems containsString="0" containsBlank="1" containsNumber="1" containsInteger="1" minValue="105" maxValue="2250"/>
    </cacheField>
    <cacheField name="Mopeds (2020)" numFmtId="0">
      <sharedItems containsString="0" containsBlank="1" containsNumber="1" containsInteger="1" minValue="15" maxValue="262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">
  <r>
    <s v="France"/>
    <x v="0"/>
    <n v="10376"/>
    <n v="12837"/>
  </r>
  <r>
    <s v="France"/>
    <x v="1"/>
    <n v="12795"/>
    <n v="15602"/>
  </r>
  <r>
    <s v="France"/>
    <x v="2"/>
    <n v="20842"/>
    <n v="10400"/>
  </r>
  <r>
    <s v="France"/>
    <x v="3"/>
    <n v="21816"/>
    <n v="3666"/>
  </r>
  <r>
    <s v="France"/>
    <x v="4"/>
    <n v="22145"/>
    <n v="18677"/>
  </r>
  <r>
    <s v="France"/>
    <x v="5"/>
    <n v="22086"/>
    <n v="29911"/>
  </r>
  <r>
    <s v="France"/>
    <x v="6"/>
    <n v="22249"/>
    <n v="29435"/>
  </r>
  <r>
    <s v="France"/>
    <x v="7"/>
    <n v="13280"/>
    <n v="15607"/>
  </r>
  <r>
    <s v="France"/>
    <x v="8"/>
    <n v="16443"/>
    <n v="19024"/>
  </r>
  <r>
    <s v="France"/>
    <x v="9"/>
    <n v="15697"/>
    <n v="15060"/>
  </r>
  <r>
    <s v="France"/>
    <x v="10"/>
    <n v="10588"/>
    <n v="8307"/>
  </r>
  <r>
    <s v="France"/>
    <x v="11"/>
    <n v="9446"/>
    <n v="12705"/>
  </r>
  <r>
    <s v="Germany"/>
    <x v="0"/>
    <n v="4384"/>
    <n v="6819"/>
  </r>
  <r>
    <s v="Germany"/>
    <x v="1"/>
    <n v="12620"/>
    <n v="13377"/>
  </r>
  <r>
    <s v="Germany"/>
    <x v="2"/>
    <n v="27451"/>
    <n v="23063"/>
  </r>
  <r>
    <s v="Germany"/>
    <x v="3"/>
    <n v="23999"/>
    <n v="17754"/>
  </r>
  <r>
    <s v="Germany"/>
    <x v="4"/>
    <n v="20042"/>
    <n v="24664"/>
  </r>
  <r>
    <s v="Germany"/>
    <x v="5"/>
    <n v="17484"/>
    <n v="25957"/>
  </r>
  <r>
    <s v="Germany"/>
    <x v="6"/>
    <n v="19528"/>
    <n v="30210"/>
  </r>
  <r>
    <s v="Germany"/>
    <x v="7"/>
    <n v="14632"/>
    <n v="23277"/>
  </r>
  <r>
    <s v="Germany"/>
    <x v="8"/>
    <n v="11126"/>
    <n v="18393"/>
  </r>
  <r>
    <s v="Germany"/>
    <x v="9"/>
    <n v="8122"/>
    <n v="12774"/>
  </r>
  <r>
    <s v="Germany"/>
    <x v="10"/>
    <n v="4408"/>
    <n v="10346"/>
  </r>
  <r>
    <s v="Germany"/>
    <x v="11"/>
    <n v="2910"/>
    <n v="13670"/>
  </r>
  <r>
    <s v="Italy"/>
    <x v="0"/>
    <n v="13589"/>
    <n v="14356"/>
  </r>
  <r>
    <s v="Italy"/>
    <x v="1"/>
    <n v="16233"/>
    <n v="18144"/>
  </r>
  <r>
    <s v="Italy"/>
    <x v="2"/>
    <n v="25129"/>
    <n v="8520"/>
  </r>
  <r>
    <s v="Italy"/>
    <x v="3"/>
    <n v="26907"/>
    <n v="811"/>
  </r>
  <r>
    <s v="Italy"/>
    <x v="4"/>
    <n v="28616"/>
    <n v="25672"/>
  </r>
  <r>
    <s v="Italy"/>
    <x v="5"/>
    <n v="28482"/>
    <n v="39088"/>
  </r>
  <r>
    <s v="Italy"/>
    <x v="6"/>
    <n v="29578"/>
    <n v="36885"/>
  </r>
  <r>
    <s v="Italy"/>
    <x v="7"/>
    <n v="11683"/>
    <n v="16667"/>
  </r>
  <r>
    <s v="Italy"/>
    <x v="8"/>
    <n v="18178"/>
    <n v="23611"/>
  </r>
  <r>
    <s v="Italy"/>
    <x v="9"/>
    <n v="18292"/>
    <n v="15681"/>
  </r>
  <r>
    <s v="Italy"/>
    <x v="10"/>
    <n v="9157"/>
    <n v="10941"/>
  </r>
  <r>
    <s v="Italy"/>
    <x v="11"/>
    <n v="6152"/>
    <n v="7651"/>
  </r>
  <r>
    <s v="Spain"/>
    <x v="0"/>
    <n v="11230"/>
    <n v="12535"/>
  </r>
  <r>
    <s v="Spain"/>
    <x v="1"/>
    <n v="10887"/>
    <n v="12993"/>
  </r>
  <r>
    <s v="Spain"/>
    <x v="2"/>
    <n v="15149"/>
    <n v="8108"/>
  </r>
  <r>
    <s v="Spain"/>
    <x v="3"/>
    <n v="14768"/>
    <n v="825"/>
  </r>
  <r>
    <s v="Spain"/>
    <x v="4"/>
    <n v="17805"/>
    <n v="10023"/>
  </r>
  <r>
    <s v="Spain"/>
    <x v="5"/>
    <n v="18882"/>
    <n v="20817"/>
  </r>
  <r>
    <s v="Spain"/>
    <x v="6"/>
    <n v="20719"/>
    <n v="24191"/>
  </r>
  <r>
    <s v="Spain"/>
    <x v="7"/>
    <n v="11831"/>
    <n v="13893"/>
  </r>
  <r>
    <s v="Spain"/>
    <x v="8"/>
    <n v="15277"/>
    <n v="15822"/>
  </r>
  <r>
    <s v="Spain"/>
    <x v="9"/>
    <n v="16366"/>
    <n v="13407"/>
  </r>
  <r>
    <s v="Spain"/>
    <x v="10"/>
    <n v="13320"/>
    <n v="10815"/>
  </r>
  <r>
    <s v="Spain"/>
    <x v="11"/>
    <n v="10802"/>
    <n v="12773"/>
  </r>
  <r>
    <s v="UK"/>
    <x v="0"/>
    <n v="5616"/>
    <n v="5748"/>
  </r>
  <r>
    <s v="UK"/>
    <x v="1"/>
    <n v="4146"/>
    <n v="4280"/>
  </r>
  <r>
    <s v="UK"/>
    <x v="2"/>
    <n v="16148"/>
    <n v="12565"/>
  </r>
  <r>
    <s v="UK"/>
    <x v="3"/>
    <n v="9246"/>
    <n v="1480"/>
  </r>
  <r>
    <s v="UK"/>
    <x v="4"/>
    <n v="10381"/>
    <n v="5018"/>
  </r>
  <r>
    <s v="UK"/>
    <x v="5"/>
    <n v="11116"/>
    <n v="12619"/>
  </r>
  <r>
    <s v="UK"/>
    <x v="6"/>
    <n v="9335"/>
    <n v="13205"/>
  </r>
  <r>
    <s v="UK"/>
    <x v="7"/>
    <n v="6390"/>
    <n v="8423"/>
  </r>
  <r>
    <s v="UK"/>
    <x v="8"/>
    <n v="12208"/>
    <n v="13486"/>
  </r>
  <r>
    <s v="UK"/>
    <x v="9"/>
    <n v="6545"/>
    <n v="7958"/>
  </r>
  <r>
    <s v="UK"/>
    <x v="10"/>
    <n v="5546"/>
    <n v="5445"/>
  </r>
  <r>
    <s v="UK"/>
    <x v="11"/>
    <n v="4596"/>
    <n v="711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">
  <r>
    <s v="France"/>
    <x v="0"/>
    <n v="114"/>
    <n v="227"/>
  </r>
  <r>
    <s v="France"/>
    <x v="1"/>
    <n v="221"/>
    <n v="246"/>
  </r>
  <r>
    <s v="France"/>
    <x v="2"/>
    <n v="246"/>
    <n v="180"/>
  </r>
  <r>
    <s v="France"/>
    <x v="3"/>
    <n v="210"/>
    <n v="80"/>
  </r>
  <r>
    <s v="France"/>
    <x v="4"/>
    <n v="196"/>
    <n v="243"/>
  </r>
  <r>
    <s v="France"/>
    <x v="5"/>
    <n v="166"/>
    <n v="364"/>
  </r>
  <r>
    <s v="France"/>
    <x v="6"/>
    <n v="236"/>
    <n v="361"/>
  </r>
  <r>
    <s v="France"/>
    <x v="7"/>
    <n v="180"/>
    <n v="306"/>
  </r>
  <r>
    <s v="France"/>
    <x v="8"/>
    <n v="326"/>
    <n v="424"/>
  </r>
  <r>
    <s v="France"/>
    <x v="9"/>
    <n v="235"/>
    <n v="363"/>
  </r>
  <r>
    <s v="France"/>
    <x v="10"/>
    <n v="186"/>
    <n v="260"/>
  </r>
  <r>
    <s v="France"/>
    <x v="11"/>
    <n v="241"/>
    <n v="282"/>
  </r>
  <r>
    <s v="Germany"/>
    <x v="0"/>
    <n v="54"/>
    <n v="62"/>
  </r>
  <r>
    <s v="Germany"/>
    <x v="1"/>
    <n v="279"/>
    <n v="109"/>
  </r>
  <r>
    <s v="Germany"/>
    <x v="2"/>
    <n v="172"/>
    <n v="155"/>
  </r>
  <r>
    <s v="Germany"/>
    <x v="3"/>
    <n v="198"/>
    <n v="153"/>
  </r>
  <r>
    <s v="Germany"/>
    <x v="4"/>
    <n v="170"/>
    <n v="212"/>
  </r>
  <r>
    <s v="Germany"/>
    <x v="5"/>
    <n v="134"/>
    <n v="354"/>
  </r>
  <r>
    <s v="Germany"/>
    <x v="6"/>
    <n v="247"/>
    <n v="367"/>
  </r>
  <r>
    <s v="Germany"/>
    <x v="7"/>
    <n v="139"/>
    <n v="327"/>
  </r>
  <r>
    <s v="Germany"/>
    <x v="8"/>
    <n v="129"/>
    <n v="264"/>
  </r>
  <r>
    <s v="Germany"/>
    <x v="9"/>
    <n v="93"/>
    <n v="237"/>
  </r>
  <r>
    <s v="Germany"/>
    <x v="10"/>
    <n v="45"/>
    <n v="188"/>
  </r>
  <r>
    <s v="Germany"/>
    <x v="11"/>
    <n v="34"/>
    <n v="174"/>
  </r>
  <r>
    <s v="Italy"/>
    <x v="0"/>
    <n v="33"/>
    <n v="134"/>
  </r>
  <r>
    <s v="Italy"/>
    <x v="1"/>
    <n v="150"/>
    <n v="164"/>
  </r>
  <r>
    <s v="Italy"/>
    <x v="2"/>
    <n v="66"/>
    <n v="110"/>
  </r>
  <r>
    <s v="Italy"/>
    <x v="3"/>
    <n v="120"/>
    <n v="12"/>
  </r>
  <r>
    <s v="Italy"/>
    <x v="4"/>
    <n v="163"/>
    <n v="697"/>
  </r>
  <r>
    <s v="Italy"/>
    <x v="5"/>
    <n v="136"/>
    <n v="234"/>
  </r>
  <r>
    <s v="Italy"/>
    <x v="6"/>
    <n v="196"/>
    <n v="290"/>
  </r>
  <r>
    <s v="Italy"/>
    <x v="7"/>
    <n v="112"/>
    <n v="856"/>
  </r>
  <r>
    <s v="Italy"/>
    <x v="8"/>
    <n v="192"/>
    <n v="1497"/>
  </r>
  <r>
    <s v="Italy"/>
    <x v="9"/>
    <n v="219"/>
    <n v="569"/>
  </r>
  <r>
    <s v="Italy"/>
    <x v="10"/>
    <n v="148"/>
    <n v="816"/>
  </r>
  <r>
    <s v="Italy"/>
    <x v="11"/>
    <n v="129"/>
    <n v="228"/>
  </r>
  <r>
    <s v="Spain"/>
    <x v="0"/>
    <n v="100"/>
    <n v="155"/>
  </r>
  <r>
    <s v="Spain"/>
    <x v="1"/>
    <n v="141"/>
    <n v="520"/>
  </r>
  <r>
    <s v="Spain"/>
    <x v="2"/>
    <n v="250"/>
    <n v="609"/>
  </r>
  <r>
    <s v="Spain"/>
    <x v="3"/>
    <n v="75"/>
    <n v="273"/>
  </r>
  <r>
    <s v="Spain"/>
    <x v="4"/>
    <n v="84"/>
    <n v="1426"/>
  </r>
  <r>
    <s v="Spain"/>
    <x v="5"/>
    <n v="1171"/>
    <n v="264"/>
  </r>
  <r>
    <s v="Spain"/>
    <x v="6"/>
    <n v="1007"/>
    <n v="1190"/>
  </r>
  <r>
    <s v="Spain"/>
    <x v="7"/>
    <n v="71"/>
    <n v="243"/>
  </r>
  <r>
    <s v="Spain"/>
    <x v="8"/>
    <n v="115"/>
    <n v="438"/>
  </r>
  <r>
    <s v="Spain"/>
    <x v="9"/>
    <n v="565"/>
    <n v="288"/>
  </r>
  <r>
    <s v="Spain"/>
    <x v="10"/>
    <n v="1750"/>
    <n v="264"/>
  </r>
  <r>
    <s v="Spain"/>
    <x v="11"/>
    <n v="494"/>
    <n v="472"/>
  </r>
  <r>
    <s v="UK"/>
    <x v="0"/>
    <n v="8"/>
    <n v="36"/>
  </r>
  <r>
    <s v="UK"/>
    <x v="1"/>
    <n v="4"/>
    <n v="30"/>
  </r>
  <r>
    <s v="UK"/>
    <x v="2"/>
    <n v="37"/>
    <n v="75"/>
  </r>
  <r>
    <s v="UK"/>
    <x v="3"/>
    <n v="28"/>
    <n v="19"/>
  </r>
  <r>
    <s v="UK"/>
    <x v="4"/>
    <n v="27"/>
    <n v="23"/>
  </r>
  <r>
    <s v="UK"/>
    <x v="5"/>
    <n v="65"/>
    <n v="76"/>
  </r>
  <r>
    <s v="UK"/>
    <x v="6"/>
    <n v="57"/>
    <n v="115"/>
  </r>
  <r>
    <s v="UK"/>
    <x v="7"/>
    <n v="49"/>
    <n v="109"/>
  </r>
  <r>
    <s v="UK"/>
    <x v="8"/>
    <n v="35"/>
    <n v="126"/>
  </r>
  <r>
    <s v="UK"/>
    <x v="9"/>
    <n v="65"/>
    <n v="131"/>
  </r>
  <r>
    <s v="UK"/>
    <x v="10"/>
    <n v="90"/>
    <n v="89"/>
  </r>
  <r>
    <s v="UK"/>
    <x v="11"/>
    <n v="60"/>
    <n v="104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2">
  <r>
    <s v="Belgium"/>
    <x v="0"/>
    <n v="1603"/>
    <n v="1688"/>
  </r>
  <r>
    <s v="Belgium"/>
    <x v="1"/>
    <n v="1556"/>
    <n v="1752"/>
  </r>
  <r>
    <s v="Belgium"/>
    <x v="2"/>
    <n v="1527"/>
    <n v="1469"/>
  </r>
  <r>
    <s v="Belgium"/>
    <x v="3"/>
    <n v="2273"/>
    <n v="956"/>
  </r>
  <r>
    <s v="Belgium"/>
    <x v="4"/>
    <n v="2817"/>
    <n v="2354"/>
  </r>
  <r>
    <s v="Belgium"/>
    <x v="5"/>
    <n v="3367"/>
    <n v="3690"/>
  </r>
  <r>
    <s v="Belgium"/>
    <x v="6"/>
    <n v="3083"/>
    <n v="3232"/>
  </r>
  <r>
    <s v="Belgium"/>
    <x v="7"/>
    <n v="2515"/>
    <n v="3107"/>
  </r>
  <r>
    <s v="Belgium"/>
    <x v="8"/>
    <n v="2710"/>
    <n v="2937"/>
  </r>
  <r>
    <s v="Belgium"/>
    <x v="9"/>
    <n v="2338"/>
    <n v="2470"/>
  </r>
  <r>
    <s v="Belgium"/>
    <x v="10"/>
    <n v="1716"/>
    <n v="2098"/>
  </r>
  <r>
    <s v="Belgium"/>
    <x v="11"/>
    <n v="1607"/>
    <n v="2851"/>
  </r>
  <r>
    <s v="France"/>
    <x v="0"/>
    <n v="5170"/>
    <n v="5876"/>
  </r>
  <r>
    <s v="France"/>
    <x v="1"/>
    <n v="5783"/>
    <n v="5500"/>
  </r>
  <r>
    <s v="France"/>
    <x v="2"/>
    <n v="7044"/>
    <n v="3526"/>
  </r>
  <r>
    <s v="France"/>
    <x v="3"/>
    <n v="6932"/>
    <n v="1499"/>
  </r>
  <r>
    <s v="France"/>
    <x v="4"/>
    <n v="7374"/>
    <n v="7419"/>
  </r>
  <r>
    <s v="France"/>
    <x v="5"/>
    <n v="8927"/>
    <n v="12484"/>
  </r>
  <r>
    <s v="France"/>
    <x v="6"/>
    <n v="11581"/>
    <n v="13092"/>
  </r>
  <r>
    <s v="France"/>
    <x v="7"/>
    <n v="8329"/>
    <n v="9427"/>
  </r>
  <r>
    <s v="France"/>
    <x v="8"/>
    <n v="9158"/>
    <n v="11319"/>
  </r>
  <r>
    <s v="France"/>
    <x v="9"/>
    <n v="8699"/>
    <n v="10188"/>
  </r>
  <r>
    <s v="France"/>
    <x v="10"/>
    <n v="5878"/>
    <n v="6431"/>
  </r>
  <r>
    <s v="France"/>
    <x v="11"/>
    <n v="6152"/>
    <n v="11831"/>
  </r>
  <r>
    <s v="Germany"/>
    <x v="0"/>
    <n v="702"/>
    <n v="1241"/>
  </r>
  <r>
    <s v="Germany"/>
    <x v="1"/>
    <n v="1728"/>
    <n v="1997"/>
  </r>
  <r>
    <s v="Germany"/>
    <x v="2"/>
    <n v="2705"/>
    <n v="1526"/>
  </r>
  <r>
    <s v="Germany"/>
    <x v="3"/>
    <n v="3154"/>
    <n v="1471"/>
  </r>
  <r>
    <s v="Germany"/>
    <x v="4"/>
    <n v="3066"/>
    <n v="2522"/>
  </r>
  <r>
    <s v="Germany"/>
    <x v="5"/>
    <n v="3268"/>
    <n v="2530"/>
  </r>
  <r>
    <s v="Germany"/>
    <x v="6"/>
    <n v="2823"/>
    <n v="2414"/>
  </r>
  <r>
    <s v="Germany"/>
    <x v="7"/>
    <n v="1684"/>
    <n v="2181"/>
  </r>
  <r>
    <s v="Germany"/>
    <x v="8"/>
    <n v="1926"/>
    <n v="2661"/>
  </r>
  <r>
    <s v="Germany"/>
    <x v="9"/>
    <n v="1873"/>
    <n v="2124"/>
  </r>
  <r>
    <s v="Germany"/>
    <x v="10"/>
    <n v="1564"/>
    <n v="1666"/>
  </r>
  <r>
    <s v="Germany"/>
    <x v="11"/>
    <n v="735"/>
    <n v="1593"/>
  </r>
  <r>
    <s v="Italy"/>
    <x v="0"/>
    <n v="1227"/>
    <n v="2159"/>
  </r>
  <r>
    <s v="Italy"/>
    <x v="1"/>
    <n v="1146"/>
    <n v="1810"/>
  </r>
  <r>
    <s v="Italy"/>
    <x v="2"/>
    <n v="1469"/>
    <n v="589"/>
  </r>
  <r>
    <s v="Italy"/>
    <x v="3"/>
    <n v="1775"/>
    <n v="55"/>
  </r>
  <r>
    <s v="Italy"/>
    <x v="4"/>
    <n v="1895"/>
    <n v="1410"/>
  </r>
  <r>
    <s v="Italy"/>
    <x v="5"/>
    <n v="2378"/>
    <n v="2646"/>
  </r>
  <r>
    <s v="Italy"/>
    <x v="6"/>
    <n v="2790"/>
    <n v="3352"/>
  </r>
  <r>
    <s v="Italy"/>
    <x v="7"/>
    <n v="1235"/>
    <n v="1618"/>
  </r>
  <r>
    <s v="Italy"/>
    <x v="8"/>
    <n v="1857"/>
    <n v="2414"/>
  </r>
  <r>
    <s v="Italy"/>
    <x v="9"/>
    <n v="1615"/>
    <n v="1980"/>
  </r>
  <r>
    <s v="Italy"/>
    <x v="10"/>
    <n v="1403"/>
    <n v="1588"/>
  </r>
  <r>
    <s v="Italy"/>
    <x v="11"/>
    <n v="2353"/>
    <n v="1749"/>
  </r>
  <r>
    <s v="Netherlands"/>
    <x v="0"/>
    <n v="3961"/>
    <n v="4472"/>
  </r>
  <r>
    <s v="Netherlands"/>
    <x v="1"/>
    <n v="3915"/>
    <n v="3898"/>
  </r>
  <r>
    <s v="Netherlands"/>
    <x v="2"/>
    <n v="5273"/>
    <n v="4029"/>
  </r>
  <r>
    <s v="Netherlands"/>
    <x v="3"/>
    <n v="5332"/>
    <n v="5788"/>
  </r>
  <r>
    <s v="Netherlands"/>
    <x v="4"/>
    <n v="6337"/>
    <n v="8293"/>
  </r>
  <r>
    <s v="Netherlands"/>
    <x v="5"/>
    <n v="6501"/>
    <n v="9847"/>
  </r>
  <r>
    <s v="Netherlands"/>
    <x v="6"/>
    <n v="7217"/>
    <n v="9959"/>
  </r>
  <r>
    <s v="Netherlands"/>
    <x v="7"/>
    <n v="6371"/>
    <n v="9349"/>
  </r>
  <r>
    <s v="Netherlands"/>
    <x v="8"/>
    <n v="5540"/>
    <n v="8538"/>
  </r>
  <r>
    <s v="Netherlands"/>
    <x v="9"/>
    <n v="4628"/>
    <n v="6786"/>
  </r>
  <r>
    <s v="Netherlands"/>
    <x v="10"/>
    <n v="4043"/>
    <n v="5668"/>
  </r>
  <r>
    <s v="Netherlands"/>
    <x v="11"/>
    <n v="3503"/>
    <n v="8105"/>
  </r>
  <r>
    <s v="Spain"/>
    <x v="0"/>
    <n v="1572"/>
    <n v="2018"/>
  </r>
  <r>
    <s v="Spain"/>
    <x v="1"/>
    <n v="1283"/>
    <n v="1776"/>
  </r>
  <r>
    <s v="Spain"/>
    <x v="2"/>
    <n v="1219"/>
    <n v="1152"/>
  </r>
  <r>
    <s v="Spain"/>
    <x v="3"/>
    <n v="1347"/>
    <n v="239"/>
  </r>
  <r>
    <s v="Spain"/>
    <x v="4"/>
    <n v="1408"/>
    <n v="1036"/>
  </r>
  <r>
    <s v="Spain"/>
    <x v="5"/>
    <n v="1816"/>
    <n v="1936"/>
  </r>
  <r>
    <s v="Spain"/>
    <x v="6"/>
    <n v="2379"/>
    <n v="3573"/>
  </r>
  <r>
    <s v="Spain"/>
    <x v="7"/>
    <n v="1346"/>
    <n v="3139"/>
  </r>
  <r>
    <s v="Spain"/>
    <x v="8"/>
    <n v="1971"/>
    <n v="1907"/>
  </r>
  <r>
    <s v="Spain"/>
    <x v="9"/>
    <n v="1480"/>
    <n v="1995"/>
  </r>
  <r>
    <s v="Spain"/>
    <x v="10"/>
    <n v="1514"/>
    <n v="1339"/>
  </r>
  <r>
    <s v="Spain"/>
    <x v="11"/>
    <n v="1879"/>
    <n v="2507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2">
  <r>
    <s v="Belgium"/>
    <x v="0"/>
    <n v="924"/>
    <n v="881"/>
  </r>
  <r>
    <s v="Belgium"/>
    <x v="1"/>
    <n v="810"/>
    <n v="953"/>
  </r>
  <r>
    <s v="Belgium"/>
    <x v="2"/>
    <n v="743"/>
    <n v="887"/>
  </r>
  <r>
    <s v="Belgium"/>
    <x v="3"/>
    <n v="1291"/>
    <n v="636"/>
  </r>
  <r>
    <s v="Belgium"/>
    <x v="4"/>
    <n v="1789"/>
    <n v="1286"/>
  </r>
  <r>
    <s v="Belgium"/>
    <x v="5"/>
    <n v="2250"/>
    <n v="1878"/>
  </r>
  <r>
    <s v="Belgium"/>
    <x v="6"/>
    <n v="1880"/>
    <n v="1725"/>
  </r>
  <r>
    <s v="Belgium"/>
    <x v="7"/>
    <n v="1419"/>
    <n v="1648"/>
  </r>
  <r>
    <s v="Belgium"/>
    <x v="8"/>
    <n v="1573"/>
    <n v="1411"/>
  </r>
  <r>
    <s v="Belgium"/>
    <x v="9"/>
    <n v="1335"/>
    <n v="1231"/>
  </r>
  <r>
    <s v="Belgium"/>
    <x v="10"/>
    <n v="1032"/>
    <n v="923"/>
  </r>
  <r>
    <s v="Belgium"/>
    <x v="11"/>
    <n v="952"/>
    <n v="935"/>
  </r>
  <r>
    <s v="France"/>
    <x v="0"/>
    <n v="999"/>
    <n v="770"/>
  </r>
  <r>
    <s v="France"/>
    <x v="1"/>
    <n v="1205"/>
    <n v="816"/>
  </r>
  <r>
    <s v="France"/>
    <x v="2"/>
    <n v="1522"/>
    <n v="576"/>
  </r>
  <r>
    <s v="France"/>
    <x v="3"/>
    <n v="856"/>
    <n v="276"/>
  </r>
  <r>
    <s v="France"/>
    <x v="4"/>
    <n v="1138"/>
    <n v="773"/>
  </r>
  <r>
    <s v="France"/>
    <x v="5"/>
    <n v="1655"/>
    <n v="1204"/>
  </r>
  <r>
    <s v="France"/>
    <x v="6"/>
    <n v="1809"/>
    <n v="1409"/>
  </r>
  <r>
    <s v="France"/>
    <x v="7"/>
    <n v="849"/>
    <n v="856"/>
  </r>
  <r>
    <s v="France"/>
    <x v="8"/>
    <n v="1264"/>
    <n v="1094"/>
  </r>
  <r>
    <s v="France"/>
    <x v="9"/>
    <n v="1213"/>
    <n v="1085"/>
  </r>
  <r>
    <s v="France"/>
    <x v="10"/>
    <n v="689"/>
    <n v="877"/>
  </r>
  <r>
    <s v="France"/>
    <x v="11"/>
    <n v="657"/>
    <n v="1150"/>
  </r>
  <r>
    <s v="Germany"/>
    <x v="0"/>
    <m/>
    <m/>
  </r>
  <r>
    <s v="Germany"/>
    <x v="1"/>
    <m/>
    <m/>
  </r>
  <r>
    <s v="Germany"/>
    <x v="2"/>
    <m/>
    <m/>
  </r>
  <r>
    <s v="Germany"/>
    <x v="3"/>
    <m/>
    <m/>
  </r>
  <r>
    <s v="Germany"/>
    <x v="4"/>
    <m/>
    <m/>
  </r>
  <r>
    <s v="Germany"/>
    <x v="5"/>
    <m/>
    <m/>
  </r>
  <r>
    <s v="Germany"/>
    <x v="6"/>
    <m/>
    <m/>
  </r>
  <r>
    <s v="Germany"/>
    <x v="7"/>
    <m/>
    <m/>
  </r>
  <r>
    <s v="Germany"/>
    <x v="8"/>
    <m/>
    <m/>
  </r>
  <r>
    <s v="Germany"/>
    <x v="9"/>
    <m/>
    <m/>
  </r>
  <r>
    <s v="Germany"/>
    <x v="10"/>
    <m/>
    <m/>
  </r>
  <r>
    <s v="Germany"/>
    <x v="11"/>
    <m/>
    <m/>
  </r>
  <r>
    <s v="Italy"/>
    <x v="0"/>
    <n v="198"/>
    <n v="1080"/>
  </r>
  <r>
    <s v="Italy"/>
    <x v="1"/>
    <n v="176"/>
    <n v="632"/>
  </r>
  <r>
    <s v="Italy"/>
    <x v="2"/>
    <n v="143"/>
    <n v="112"/>
  </r>
  <r>
    <s v="Italy"/>
    <x v="3"/>
    <n v="316"/>
    <n v="15"/>
  </r>
  <r>
    <s v="Italy"/>
    <x v="4"/>
    <n v="238"/>
    <n v="257"/>
  </r>
  <r>
    <s v="Italy"/>
    <x v="5"/>
    <n v="387"/>
    <n v="427"/>
  </r>
  <r>
    <s v="Italy"/>
    <x v="6"/>
    <n v="311"/>
    <n v="485"/>
  </r>
  <r>
    <s v="Italy"/>
    <x v="7"/>
    <n v="105"/>
    <n v="250"/>
  </r>
  <r>
    <s v="Italy"/>
    <x v="8"/>
    <n v="144"/>
    <n v="433"/>
  </r>
  <r>
    <s v="Italy"/>
    <x v="9"/>
    <n v="177"/>
    <n v="336"/>
  </r>
  <r>
    <s v="Italy"/>
    <x v="10"/>
    <n v="526"/>
    <n v="481"/>
  </r>
  <r>
    <s v="Italy"/>
    <x v="11"/>
    <n v="1193"/>
    <n v="545"/>
  </r>
  <r>
    <s v="Netherlands"/>
    <x v="0"/>
    <n v="663"/>
    <n v="1046"/>
  </r>
  <r>
    <s v="Netherlands"/>
    <x v="1"/>
    <n v="711"/>
    <n v="877"/>
  </r>
  <r>
    <s v="Netherlands"/>
    <x v="2"/>
    <n v="1182"/>
    <n v="754"/>
  </r>
  <r>
    <s v="Netherlands"/>
    <x v="3"/>
    <n v="1170"/>
    <n v="1205"/>
  </r>
  <r>
    <s v="Netherlands"/>
    <x v="4"/>
    <n v="1241"/>
    <n v="1541"/>
  </r>
  <r>
    <s v="Netherlands"/>
    <x v="5"/>
    <n v="1266"/>
    <n v="2315"/>
  </r>
  <r>
    <s v="Netherlands"/>
    <x v="6"/>
    <n v="1413"/>
    <n v="2620"/>
  </r>
  <r>
    <s v="Netherlands"/>
    <x v="7"/>
    <n v="1155"/>
    <n v="2208"/>
  </r>
  <r>
    <s v="Netherlands"/>
    <x v="8"/>
    <n v="1163"/>
    <n v="2466"/>
  </r>
  <r>
    <s v="Netherlands"/>
    <x v="9"/>
    <n v="893"/>
    <n v="1668"/>
  </r>
  <r>
    <s v="Netherlands"/>
    <x v="10"/>
    <n v="825"/>
    <n v="1940"/>
  </r>
  <r>
    <s v="Netherlands"/>
    <x v="11"/>
    <n v="1022"/>
    <n v="1087"/>
  </r>
  <r>
    <s v="Spain"/>
    <x v="0"/>
    <n v="463"/>
    <n v="895"/>
  </r>
  <r>
    <s v="Spain"/>
    <x v="1"/>
    <n v="476"/>
    <n v="850"/>
  </r>
  <r>
    <s v="Spain"/>
    <x v="2"/>
    <n v="229"/>
    <n v="643"/>
  </r>
  <r>
    <s v="Spain"/>
    <x v="3"/>
    <n v="365"/>
    <n v="35"/>
  </r>
  <r>
    <s v="Spain"/>
    <x v="4"/>
    <n v="223"/>
    <n v="302"/>
  </r>
  <r>
    <s v="Spain"/>
    <x v="5"/>
    <n v="555"/>
    <n v="699"/>
  </r>
  <r>
    <s v="Spain"/>
    <x v="6"/>
    <n v="830"/>
    <n v="1721"/>
  </r>
  <r>
    <s v="Spain"/>
    <x v="7"/>
    <n v="245"/>
    <n v="1840"/>
  </r>
  <r>
    <s v="Spain"/>
    <x v="8"/>
    <n v="814"/>
    <n v="490"/>
  </r>
  <r>
    <s v="Spain"/>
    <x v="9"/>
    <n v="231"/>
    <n v="516"/>
  </r>
  <r>
    <s v="Spain"/>
    <x v="10"/>
    <n v="412"/>
    <n v="230"/>
  </r>
  <r>
    <s v="Spain"/>
    <x v="11"/>
    <n v="746"/>
    <n v="28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E25CB8-57C8-473E-9B88-11E9AC589EAB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 rowHeaderCaption="Month">
  <location ref="A4:C17" firstHeaderRow="0" firstDataRow="1" firstDataCol="1"/>
  <pivotFields count="4">
    <pivotField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numFmtId="3" showAll="0"/>
    <pivotField dataField="1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Motorcycles (2019)" fld="2" baseField="0" baseItem="0"/>
    <dataField name="Sum of Motorcycles (2020)" fld="3" baseField="0" baseItem="0"/>
  </dataFields>
  <chartFormats count="2">
    <chartFormat chart="4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8576E4-9799-426A-8BB9-5CDAE1E5D35B}" name="PivotTable5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 rowHeaderCaption="Month">
  <location ref="A4:C17" firstHeaderRow="0" firstDataRow="1" firstDataCol="1"/>
  <pivotFields count="4">
    <pivotField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numFmtId="3" showAll="0"/>
    <pivotField dataField="1" numFmtId="3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Motorcycles (2019)" fld="2" baseField="0" baseItem="0"/>
    <dataField name="Sum of Motorcycles (2020)" fld="3" baseField="0" baseItem="0"/>
  </dataFields>
  <formats count="1">
    <format dxfId="0">
      <pivotArea outline="0" collapsedLevelsAreSubtotals="1" fieldPosition="0"/>
    </format>
  </formats>
  <chartFormats count="2">
    <chartFormat chart="2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EAD73D-98AA-4A4F-B9E6-E6F076029871}" name="PivotTable2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 rowHeaderCaption="Month">
  <location ref="A4:C17" firstHeaderRow="0" firstDataRow="1" firstDataCol="1"/>
  <pivotFields count="4">
    <pivotField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numFmtId="3" showAll="0"/>
    <pivotField dataField="1" numFmtId="3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Mopeds (2019)" fld="2" baseField="0" baseItem="0"/>
    <dataField name="Sum of Mopeds (2020)" fld="3" baseField="0" baseItem="0"/>
  </dataFields>
  <chartFormats count="2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3DB96A-09E9-4516-8233-534B79E3B2F9}" name="PivotTable3" cacheId="3" applyNumberFormats="0" applyBorderFormats="0" applyFontFormats="0" applyPatternFormats="0" applyAlignmentFormats="0" applyWidthHeightFormats="1" dataCaption="Values" updatedVersion="6" minRefreshableVersion="3" showDrill="0" useAutoFormatting="1" itemPrintTitles="1" createdVersion="6" indent="0" outline="1" outlineData="1" multipleFieldFilters="0" chartFormat="1" rowHeaderCaption="Month">
  <location ref="A4:C17" firstHeaderRow="0" firstDataRow="1" firstDataCol="1"/>
  <pivotFields count="4">
    <pivotField showAll="0"/>
    <pivotField axis="axisRow" showAll="0">
      <items count="25">
        <item m="1" x="23"/>
        <item m="1" x="16"/>
        <item m="1" x="21"/>
        <item m="1" x="14"/>
        <item m="1" x="13"/>
        <item m="1" x="20"/>
        <item m="1" x="22"/>
        <item m="1" x="12"/>
        <item m="1" x="19"/>
        <item m="1" x="15"/>
        <item m="1" x="17"/>
        <item m="1" x="18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  <pivotField dataField="1" showAll="0"/>
  </pivotFields>
  <rowFields count="1">
    <field x="1"/>
  </rowFields>
  <rowItems count="13"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Mopeds (2019)" fld="2" baseField="0" baseItem="0"/>
    <dataField name="Sum of Mopeds (2020)" fld="3" baseField="0" baseItem="0"/>
  </dataFields>
  <chartFormats count="2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C30"/>
  <sheetViews>
    <sheetView showGridLines="0" tabSelected="1" workbookViewId="0"/>
  </sheetViews>
  <sheetFormatPr defaultColWidth="8.7109375" defaultRowHeight="15" x14ac:dyDescent="0.25"/>
  <cols>
    <col min="1" max="1" width="3.7109375" customWidth="1"/>
    <col min="2" max="2" width="15.140625" style="4" customWidth="1"/>
  </cols>
  <sheetData>
    <row r="2" spans="2:2" x14ac:dyDescent="0.25">
      <c r="B2" s="4" t="s">
        <v>12</v>
      </c>
    </row>
    <row r="3" spans="2:2" x14ac:dyDescent="0.25">
      <c r="B3" s="4" t="s">
        <v>16</v>
      </c>
    </row>
    <row r="5" spans="2:2" x14ac:dyDescent="0.25">
      <c r="B5" s="19" t="s">
        <v>21</v>
      </c>
    </row>
    <row r="7" spans="2:2" x14ac:dyDescent="0.25">
      <c r="B7" s="19" t="s">
        <v>23</v>
      </c>
    </row>
    <row r="8" spans="2:2" x14ac:dyDescent="0.25">
      <c r="B8" s="18"/>
    </row>
    <row r="9" spans="2:2" x14ac:dyDescent="0.25">
      <c r="B9" s="19" t="s">
        <v>33</v>
      </c>
    </row>
    <row r="10" spans="2:2" x14ac:dyDescent="0.25">
      <c r="B10" s="18"/>
    </row>
    <row r="11" spans="2:2" x14ac:dyDescent="0.25">
      <c r="B11" s="19" t="s">
        <v>35</v>
      </c>
    </row>
    <row r="12" spans="2:2" x14ac:dyDescent="0.25">
      <c r="B12" s="18"/>
    </row>
    <row r="13" spans="2:2" x14ac:dyDescent="0.25">
      <c r="B13" s="19" t="s">
        <v>43</v>
      </c>
    </row>
    <row r="15" spans="2:2" x14ac:dyDescent="0.25">
      <c r="B15" s="19" t="s">
        <v>44</v>
      </c>
    </row>
    <row r="17" spans="2:3" x14ac:dyDescent="0.25">
      <c r="B17" s="19" t="s">
        <v>45</v>
      </c>
    </row>
    <row r="18" spans="2:3" s="5" customFormat="1" x14ac:dyDescent="0.25">
      <c r="B18" s="4"/>
    </row>
    <row r="19" spans="2:3" s="5" customFormat="1" x14ac:dyDescent="0.25">
      <c r="B19" s="19" t="s">
        <v>46</v>
      </c>
    </row>
    <row r="21" spans="2:3" x14ac:dyDescent="0.25">
      <c r="B21" s="4" t="s">
        <v>13</v>
      </c>
    </row>
    <row r="22" spans="2:3" x14ac:dyDescent="0.25">
      <c r="B22" s="8" t="s">
        <v>14</v>
      </c>
    </row>
    <row r="24" spans="2:3" x14ac:dyDescent="0.25">
      <c r="B24" s="4" t="s">
        <v>15</v>
      </c>
      <c r="C24" s="5"/>
    </row>
    <row r="25" spans="2:3" x14ac:dyDescent="0.25">
      <c r="B25" s="20" t="s">
        <v>51</v>
      </c>
      <c r="C25" s="5"/>
    </row>
    <row r="26" spans="2:3" x14ac:dyDescent="0.25">
      <c r="C26" s="5"/>
    </row>
    <row r="27" spans="2:3" x14ac:dyDescent="0.25">
      <c r="B27" s="4" t="s">
        <v>24</v>
      </c>
      <c r="C27" s="5"/>
    </row>
    <row r="28" spans="2:3" x14ac:dyDescent="0.25">
      <c r="B28" s="1" t="s">
        <v>25</v>
      </c>
      <c r="C28" s="1" t="s">
        <v>26</v>
      </c>
    </row>
    <row r="29" spans="2:3" x14ac:dyDescent="0.25">
      <c r="B29" s="1" t="s">
        <v>27</v>
      </c>
      <c r="C29" s="1" t="s">
        <v>28</v>
      </c>
    </row>
    <row r="30" spans="2:3" x14ac:dyDescent="0.25">
      <c r="B30" s="5" t="s">
        <v>29</v>
      </c>
      <c r="C30" s="5" t="s">
        <v>30</v>
      </c>
    </row>
  </sheetData>
  <hyperlinks>
    <hyperlink ref="B5" location="'MC - All'!A1" display="Motorcycle registrations in key European markets (all powertrains)" xr:uid="{00000000-0004-0000-0000-000000000000}"/>
    <hyperlink ref="B7" location="'MC - Electric'!A1" display="Motorcycle registrations in key European markets (electric)" xr:uid="{A9EF6E89-63AB-4182-B492-9F35C6E47242}"/>
    <hyperlink ref="B9" location="'MP - All'!A1" display="Moped registrations in key European markets (all powertrains)" xr:uid="{99F21E91-CB27-4C2D-BE03-30407E1D8A00}"/>
    <hyperlink ref="B11" location="'MP - Electric'!A1" display="Moped registrations in key European markets (electric)" xr:uid="{AC23CB4B-250D-495D-BCC4-665DAEFEE793}"/>
    <hyperlink ref="B13" location="'Chart - MC - All'!A1" display="Chart 01 - Motorcycle registrations in key European markets (all powertrans)" xr:uid="{37508AE4-B436-4306-94D8-C2E853C047B5}"/>
    <hyperlink ref="B15" location="'Chart - MC - Electric'!A1" display="Chart 02 - Motorcycle registrations in key European markets (electric)" xr:uid="{5E271D49-8FAF-4ED5-9D58-C4ECC3AEF653}"/>
    <hyperlink ref="B17" location="'Chart - MP - All'!A1" display="Chart 03 - Moped registrations in key European markets (all powertrans)" xr:uid="{156E38AA-F757-4E02-99E6-7D94C160F638}"/>
    <hyperlink ref="B19" location="'Chart - MP - Electric'!A1" display="Chart 04 - Moped registrations in key European markets (electric)" xr:uid="{C28C52B4-BB19-49E0-A343-6154ADED6DF2}"/>
  </hyperlinks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4456C-2C21-42CF-B822-8AD61AA5D2D8}">
  <dimension ref="A1:E66"/>
  <sheetViews>
    <sheetView showGridLines="0" workbookViewId="0"/>
  </sheetViews>
  <sheetFormatPr defaultRowHeight="15" x14ac:dyDescent="0.25"/>
  <cols>
    <col min="1" max="5" width="20.42578125" customWidth="1"/>
  </cols>
  <sheetData>
    <row r="1" spans="1:5" s="4" customFormat="1" x14ac:dyDescent="0.25">
      <c r="A1" s="4" t="s">
        <v>17</v>
      </c>
    </row>
    <row r="2" spans="1:5" s="4" customFormat="1" x14ac:dyDescent="0.25">
      <c r="A2" s="4" t="s">
        <v>18</v>
      </c>
    </row>
    <row r="4" spans="1:5" ht="45" customHeight="1" x14ac:dyDescent="0.25">
      <c r="A4" s="2" t="s">
        <v>0</v>
      </c>
      <c r="B4" s="2" t="s">
        <v>3</v>
      </c>
      <c r="C4" s="3" t="s">
        <v>19</v>
      </c>
      <c r="D4" s="3" t="s">
        <v>20</v>
      </c>
      <c r="E4" s="3" t="s">
        <v>1</v>
      </c>
    </row>
    <row r="5" spans="1:5" x14ac:dyDescent="0.25">
      <c r="A5" s="14" t="s">
        <v>6</v>
      </c>
      <c r="B5" s="25">
        <v>1</v>
      </c>
      <c r="C5" s="11">
        <v>10376</v>
      </c>
      <c r="D5" s="11">
        <v>12837</v>
      </c>
      <c r="E5" s="13">
        <f t="shared" ref="E5:E44" si="0">((D5/C5)-1)*100</f>
        <v>23.718195836545885</v>
      </c>
    </row>
    <row r="6" spans="1:5" x14ac:dyDescent="0.25">
      <c r="A6" s="14" t="s">
        <v>6</v>
      </c>
      <c r="B6" s="25">
        <v>2</v>
      </c>
      <c r="C6" s="11">
        <v>12795</v>
      </c>
      <c r="D6" s="11">
        <v>15602</v>
      </c>
      <c r="E6" s="13">
        <f t="shared" si="0"/>
        <v>21.938257131692062</v>
      </c>
    </row>
    <row r="7" spans="1:5" x14ac:dyDescent="0.25">
      <c r="A7" s="14" t="s">
        <v>6</v>
      </c>
      <c r="B7" s="25">
        <v>3</v>
      </c>
      <c r="C7" s="11">
        <v>20842</v>
      </c>
      <c r="D7" s="11">
        <v>10400</v>
      </c>
      <c r="E7" s="13">
        <f t="shared" si="0"/>
        <v>-50.100758084636787</v>
      </c>
    </row>
    <row r="8" spans="1:5" x14ac:dyDescent="0.25">
      <c r="A8" s="14" t="s">
        <v>6</v>
      </c>
      <c r="B8" s="25">
        <v>4</v>
      </c>
      <c r="C8" s="11">
        <v>21816</v>
      </c>
      <c r="D8" s="11">
        <v>3666</v>
      </c>
      <c r="E8" s="13">
        <f t="shared" si="0"/>
        <v>-83.19581958195819</v>
      </c>
    </row>
    <row r="9" spans="1:5" x14ac:dyDescent="0.25">
      <c r="A9" s="14" t="s">
        <v>6</v>
      </c>
      <c r="B9" s="25">
        <v>5</v>
      </c>
      <c r="C9" s="11">
        <v>22145</v>
      </c>
      <c r="D9" s="11">
        <v>18677</v>
      </c>
      <c r="E9" s="13">
        <f t="shared" si="0"/>
        <v>-15.660419959358773</v>
      </c>
    </row>
    <row r="10" spans="1:5" x14ac:dyDescent="0.25">
      <c r="A10" s="14" t="s">
        <v>6</v>
      </c>
      <c r="B10" s="25">
        <v>6</v>
      </c>
      <c r="C10" s="11">
        <v>22086</v>
      </c>
      <c r="D10" s="11">
        <v>29911</v>
      </c>
      <c r="E10" s="13">
        <f t="shared" si="0"/>
        <v>35.429683962691307</v>
      </c>
    </row>
    <row r="11" spans="1:5" x14ac:dyDescent="0.25">
      <c r="A11" s="14" t="s">
        <v>6</v>
      </c>
      <c r="B11" s="25">
        <v>7</v>
      </c>
      <c r="C11" s="11">
        <v>22249</v>
      </c>
      <c r="D11" s="11">
        <v>29435</v>
      </c>
      <c r="E11" s="13">
        <f t="shared" si="0"/>
        <v>32.298080812620796</v>
      </c>
    </row>
    <row r="12" spans="1:5" x14ac:dyDescent="0.25">
      <c r="A12" s="14" t="s">
        <v>6</v>
      </c>
      <c r="B12" s="25">
        <v>8</v>
      </c>
      <c r="C12" s="11">
        <v>13280</v>
      </c>
      <c r="D12" s="11">
        <v>15607</v>
      </c>
      <c r="E12" s="13">
        <f t="shared" si="0"/>
        <v>17.52259036144579</v>
      </c>
    </row>
    <row r="13" spans="1:5" x14ac:dyDescent="0.25">
      <c r="A13" s="14" t="s">
        <v>6</v>
      </c>
      <c r="B13" s="25">
        <v>9</v>
      </c>
      <c r="C13" s="11">
        <v>16443</v>
      </c>
      <c r="D13" s="11">
        <v>19024</v>
      </c>
      <c r="E13" s="13">
        <f t="shared" si="0"/>
        <v>15.696649029982357</v>
      </c>
    </row>
    <row r="14" spans="1:5" x14ac:dyDescent="0.25">
      <c r="A14" s="14" t="s">
        <v>6</v>
      </c>
      <c r="B14" s="25">
        <v>10</v>
      </c>
      <c r="C14" s="11">
        <v>15697</v>
      </c>
      <c r="D14" s="11">
        <v>15060</v>
      </c>
      <c r="E14" s="13">
        <f t="shared" si="0"/>
        <v>-4.0581002739376926</v>
      </c>
    </row>
    <row r="15" spans="1:5" x14ac:dyDescent="0.25">
      <c r="A15" s="14" t="s">
        <v>6</v>
      </c>
      <c r="B15" s="25">
        <v>11</v>
      </c>
      <c r="C15" s="11">
        <v>10588</v>
      </c>
      <c r="D15" s="11">
        <v>8307</v>
      </c>
      <c r="E15" s="13">
        <f t="shared" si="0"/>
        <v>-21.543256516811482</v>
      </c>
    </row>
    <row r="16" spans="1:5" x14ac:dyDescent="0.25">
      <c r="A16" s="14" t="s">
        <v>6</v>
      </c>
      <c r="B16" s="25">
        <v>12</v>
      </c>
      <c r="C16" s="11">
        <v>9446</v>
      </c>
      <c r="D16" s="11">
        <v>12705</v>
      </c>
      <c r="E16" s="13">
        <f t="shared" si="0"/>
        <v>34.501376243912759</v>
      </c>
    </row>
    <row r="17" spans="1:5" x14ac:dyDescent="0.25">
      <c r="A17" s="12" t="s">
        <v>7</v>
      </c>
      <c r="B17" s="25">
        <v>1</v>
      </c>
      <c r="C17" s="11">
        <v>4384</v>
      </c>
      <c r="D17" s="11">
        <v>6819</v>
      </c>
      <c r="E17" s="13">
        <f t="shared" si="0"/>
        <v>55.542883211678841</v>
      </c>
    </row>
    <row r="18" spans="1:5" x14ac:dyDescent="0.25">
      <c r="A18" s="12" t="s">
        <v>7</v>
      </c>
      <c r="B18" s="25">
        <v>2</v>
      </c>
      <c r="C18" s="11">
        <v>12620</v>
      </c>
      <c r="D18" s="11">
        <v>13377</v>
      </c>
      <c r="E18" s="13">
        <f t="shared" si="0"/>
        <v>5.9984152139461067</v>
      </c>
    </row>
    <row r="19" spans="1:5" x14ac:dyDescent="0.25">
      <c r="A19" s="12" t="s">
        <v>7</v>
      </c>
      <c r="B19" s="25">
        <v>3</v>
      </c>
      <c r="C19" s="11">
        <v>27451</v>
      </c>
      <c r="D19" s="11">
        <v>23063</v>
      </c>
      <c r="E19" s="13">
        <f t="shared" si="0"/>
        <v>-15.984845725110198</v>
      </c>
    </row>
    <row r="20" spans="1:5" x14ac:dyDescent="0.25">
      <c r="A20" s="12" t="s">
        <v>7</v>
      </c>
      <c r="B20" s="25">
        <v>4</v>
      </c>
      <c r="C20" s="11">
        <v>23999</v>
      </c>
      <c r="D20" s="11">
        <v>17754</v>
      </c>
      <c r="E20" s="13">
        <f t="shared" si="0"/>
        <v>-26.021917579899167</v>
      </c>
    </row>
    <row r="21" spans="1:5" x14ac:dyDescent="0.25">
      <c r="A21" s="12" t="s">
        <v>7</v>
      </c>
      <c r="B21" s="25">
        <v>5</v>
      </c>
      <c r="C21" s="11">
        <v>20042</v>
      </c>
      <c r="D21" s="11">
        <v>24664</v>
      </c>
      <c r="E21" s="13">
        <f t="shared" si="0"/>
        <v>23.06157070152679</v>
      </c>
    </row>
    <row r="22" spans="1:5" x14ac:dyDescent="0.25">
      <c r="A22" s="12" t="s">
        <v>7</v>
      </c>
      <c r="B22" s="25">
        <v>6</v>
      </c>
      <c r="C22" s="11">
        <v>17484</v>
      </c>
      <c r="D22" s="11">
        <v>25957</v>
      </c>
      <c r="E22" s="13">
        <f t="shared" si="0"/>
        <v>48.461450469000233</v>
      </c>
    </row>
    <row r="23" spans="1:5" x14ac:dyDescent="0.25">
      <c r="A23" s="12" t="s">
        <v>7</v>
      </c>
      <c r="B23" s="25">
        <v>7</v>
      </c>
      <c r="C23" s="11">
        <v>19528</v>
      </c>
      <c r="D23" s="11">
        <v>30210</v>
      </c>
      <c r="E23" s="13">
        <f t="shared" si="0"/>
        <v>54.700942236788208</v>
      </c>
    </row>
    <row r="24" spans="1:5" x14ac:dyDescent="0.25">
      <c r="A24" s="12" t="s">
        <v>7</v>
      </c>
      <c r="B24" s="25">
        <v>8</v>
      </c>
      <c r="C24" s="11">
        <v>14632</v>
      </c>
      <c r="D24" s="11">
        <v>23277</v>
      </c>
      <c r="E24" s="13">
        <f t="shared" si="0"/>
        <v>59.082832148715148</v>
      </c>
    </row>
    <row r="25" spans="1:5" x14ac:dyDescent="0.25">
      <c r="A25" s="12" t="s">
        <v>7</v>
      </c>
      <c r="B25" s="25">
        <v>9</v>
      </c>
      <c r="C25" s="11">
        <v>11126</v>
      </c>
      <c r="D25" s="11">
        <v>18393</v>
      </c>
      <c r="E25" s="13">
        <f t="shared" si="0"/>
        <v>65.315477260470971</v>
      </c>
    </row>
    <row r="26" spans="1:5" x14ac:dyDescent="0.25">
      <c r="A26" s="12" t="s">
        <v>7</v>
      </c>
      <c r="B26" s="25">
        <v>10</v>
      </c>
      <c r="C26" s="11">
        <v>8122</v>
      </c>
      <c r="D26" s="11">
        <v>12774</v>
      </c>
      <c r="E26" s="13">
        <f t="shared" si="0"/>
        <v>57.276532873676445</v>
      </c>
    </row>
    <row r="27" spans="1:5" x14ac:dyDescent="0.25">
      <c r="A27" s="12" t="s">
        <v>7</v>
      </c>
      <c r="B27" s="25">
        <v>11</v>
      </c>
      <c r="C27" s="11">
        <v>4408</v>
      </c>
      <c r="D27" s="11">
        <v>10346</v>
      </c>
      <c r="E27" s="13">
        <f t="shared" si="0"/>
        <v>134.70961887477313</v>
      </c>
    </row>
    <row r="28" spans="1:5" x14ac:dyDescent="0.25">
      <c r="A28" s="12" t="s">
        <v>7</v>
      </c>
      <c r="B28" s="25">
        <v>12</v>
      </c>
      <c r="C28" s="11">
        <v>2910</v>
      </c>
      <c r="D28" s="11">
        <v>13670</v>
      </c>
      <c r="E28" s="13">
        <f t="shared" si="0"/>
        <v>369.7594501718213</v>
      </c>
    </row>
    <row r="29" spans="1:5" x14ac:dyDescent="0.25">
      <c r="A29" s="12" t="s">
        <v>8</v>
      </c>
      <c r="B29" s="25">
        <v>1</v>
      </c>
      <c r="C29" s="11">
        <v>13589</v>
      </c>
      <c r="D29" s="15">
        <v>14356</v>
      </c>
      <c r="E29" s="13">
        <f t="shared" si="0"/>
        <v>5.6442711016263081</v>
      </c>
    </row>
    <row r="30" spans="1:5" x14ac:dyDescent="0.25">
      <c r="A30" s="12" t="s">
        <v>8</v>
      </c>
      <c r="B30" s="25">
        <v>2</v>
      </c>
      <c r="C30" s="11">
        <v>16233</v>
      </c>
      <c r="D30" s="15">
        <v>18144</v>
      </c>
      <c r="E30" s="13">
        <f t="shared" si="0"/>
        <v>11.772315653298836</v>
      </c>
    </row>
    <row r="31" spans="1:5" x14ac:dyDescent="0.25">
      <c r="A31" s="12" t="s">
        <v>8</v>
      </c>
      <c r="B31" s="25">
        <v>3</v>
      </c>
      <c r="C31" s="11">
        <v>25129</v>
      </c>
      <c r="D31" s="15">
        <v>8520</v>
      </c>
      <c r="E31" s="13">
        <f t="shared" si="0"/>
        <v>-66.094950057702249</v>
      </c>
    </row>
    <row r="32" spans="1:5" x14ac:dyDescent="0.25">
      <c r="A32" s="12" t="s">
        <v>8</v>
      </c>
      <c r="B32" s="25">
        <v>4</v>
      </c>
      <c r="C32" s="11">
        <v>26907</v>
      </c>
      <c r="D32" s="15">
        <v>811</v>
      </c>
      <c r="E32" s="13">
        <f t="shared" si="0"/>
        <v>-96.985914446054935</v>
      </c>
    </row>
    <row r="33" spans="1:5" x14ac:dyDescent="0.25">
      <c r="A33" s="12" t="s">
        <v>8</v>
      </c>
      <c r="B33" s="25">
        <v>5</v>
      </c>
      <c r="C33" s="11">
        <v>28616</v>
      </c>
      <c r="D33" s="15">
        <v>25672</v>
      </c>
      <c r="E33" s="13">
        <f t="shared" si="0"/>
        <v>-10.287950796757062</v>
      </c>
    </row>
    <row r="34" spans="1:5" x14ac:dyDescent="0.25">
      <c r="A34" s="12" t="s">
        <v>8</v>
      </c>
      <c r="B34" s="25">
        <v>6</v>
      </c>
      <c r="C34" s="11">
        <v>28482</v>
      </c>
      <c r="D34" s="15">
        <v>39088</v>
      </c>
      <c r="E34" s="13">
        <f t="shared" si="0"/>
        <v>37.237553542588309</v>
      </c>
    </row>
    <row r="35" spans="1:5" x14ac:dyDescent="0.25">
      <c r="A35" s="12" t="s">
        <v>8</v>
      </c>
      <c r="B35" s="25">
        <v>7</v>
      </c>
      <c r="C35" s="11">
        <v>29578</v>
      </c>
      <c r="D35" s="15">
        <v>36885</v>
      </c>
      <c r="E35" s="13">
        <f t="shared" si="0"/>
        <v>24.704172019744398</v>
      </c>
    </row>
    <row r="36" spans="1:5" x14ac:dyDescent="0.25">
      <c r="A36" s="12" t="s">
        <v>8</v>
      </c>
      <c r="B36" s="25">
        <v>8</v>
      </c>
      <c r="C36" s="11">
        <v>11683</v>
      </c>
      <c r="D36" s="15">
        <v>16667</v>
      </c>
      <c r="E36" s="13">
        <f t="shared" si="0"/>
        <v>42.660275614140211</v>
      </c>
    </row>
    <row r="37" spans="1:5" x14ac:dyDescent="0.25">
      <c r="A37" s="12" t="s">
        <v>8</v>
      </c>
      <c r="B37" s="25">
        <v>9</v>
      </c>
      <c r="C37" s="11">
        <v>18178</v>
      </c>
      <c r="D37" s="15">
        <v>23611</v>
      </c>
      <c r="E37" s="13">
        <f t="shared" si="0"/>
        <v>29.887776433050938</v>
      </c>
    </row>
    <row r="38" spans="1:5" x14ac:dyDescent="0.25">
      <c r="A38" s="12" t="s">
        <v>8</v>
      </c>
      <c r="B38" s="25">
        <v>10</v>
      </c>
      <c r="C38" s="11">
        <v>18292</v>
      </c>
      <c r="D38" s="15">
        <v>15681</v>
      </c>
      <c r="E38" s="13">
        <f t="shared" si="0"/>
        <v>-14.273999562650342</v>
      </c>
    </row>
    <row r="39" spans="1:5" x14ac:dyDescent="0.25">
      <c r="A39" s="12" t="s">
        <v>8</v>
      </c>
      <c r="B39" s="25">
        <v>11</v>
      </c>
      <c r="C39" s="11">
        <v>9157</v>
      </c>
      <c r="D39" s="15">
        <v>10941</v>
      </c>
      <c r="E39" s="13">
        <f t="shared" si="0"/>
        <v>19.482363219395005</v>
      </c>
    </row>
    <row r="40" spans="1:5" x14ac:dyDescent="0.25">
      <c r="A40" s="12" t="s">
        <v>8</v>
      </c>
      <c r="B40" s="25">
        <v>12</v>
      </c>
      <c r="C40" s="11">
        <v>6152</v>
      </c>
      <c r="D40" s="15">
        <v>7651</v>
      </c>
      <c r="E40" s="13">
        <f t="shared" si="0"/>
        <v>24.366059817945374</v>
      </c>
    </row>
    <row r="41" spans="1:5" x14ac:dyDescent="0.25">
      <c r="A41" s="12" t="s">
        <v>10</v>
      </c>
      <c r="B41" s="25">
        <v>1</v>
      </c>
      <c r="C41" s="9">
        <v>11230</v>
      </c>
      <c r="D41" s="26">
        <v>12535</v>
      </c>
      <c r="E41" s="13">
        <f t="shared" si="0"/>
        <v>11.62065894924309</v>
      </c>
    </row>
    <row r="42" spans="1:5" x14ac:dyDescent="0.25">
      <c r="A42" s="12" t="s">
        <v>10</v>
      </c>
      <c r="B42" s="25">
        <v>2</v>
      </c>
      <c r="C42" s="9">
        <v>10887</v>
      </c>
      <c r="D42" s="26">
        <v>12993</v>
      </c>
      <c r="E42" s="13">
        <f t="shared" si="0"/>
        <v>19.34417194819509</v>
      </c>
    </row>
    <row r="43" spans="1:5" x14ac:dyDescent="0.25">
      <c r="A43" s="12" t="s">
        <v>10</v>
      </c>
      <c r="B43" s="25">
        <v>3</v>
      </c>
      <c r="C43" s="9">
        <v>15149</v>
      </c>
      <c r="D43" s="26">
        <v>8108</v>
      </c>
      <c r="E43" s="13">
        <f t="shared" si="0"/>
        <v>-46.478315400356465</v>
      </c>
    </row>
    <row r="44" spans="1:5" x14ac:dyDescent="0.25">
      <c r="A44" s="12" t="s">
        <v>10</v>
      </c>
      <c r="B44" s="25">
        <v>4</v>
      </c>
      <c r="C44" s="9">
        <v>14768</v>
      </c>
      <c r="D44" s="26">
        <v>825</v>
      </c>
      <c r="E44" s="13">
        <f t="shared" si="0"/>
        <v>-94.413596966413877</v>
      </c>
    </row>
    <row r="45" spans="1:5" x14ac:dyDescent="0.25">
      <c r="A45" s="12" t="s">
        <v>10</v>
      </c>
      <c r="B45" s="25">
        <v>5</v>
      </c>
      <c r="C45" s="9">
        <v>17805</v>
      </c>
      <c r="D45" s="26">
        <v>10023</v>
      </c>
      <c r="E45" s="13">
        <f t="shared" ref="E45:E64" si="1">((D45/C45)-1)*100</f>
        <v>-43.706823925863524</v>
      </c>
    </row>
    <row r="46" spans="1:5" x14ac:dyDescent="0.25">
      <c r="A46" s="12" t="s">
        <v>10</v>
      </c>
      <c r="B46" s="25">
        <v>6</v>
      </c>
      <c r="C46" s="9">
        <v>18882</v>
      </c>
      <c r="D46" s="26">
        <v>20817</v>
      </c>
      <c r="E46" s="13">
        <f t="shared" si="1"/>
        <v>10.247855100095338</v>
      </c>
    </row>
    <row r="47" spans="1:5" x14ac:dyDescent="0.25">
      <c r="A47" s="12" t="s">
        <v>10</v>
      </c>
      <c r="B47" s="25">
        <v>7</v>
      </c>
      <c r="C47" s="9">
        <v>20719</v>
      </c>
      <c r="D47" s="26">
        <v>24191</v>
      </c>
      <c r="E47" s="13">
        <f t="shared" si="1"/>
        <v>16.757565519571415</v>
      </c>
    </row>
    <row r="48" spans="1:5" x14ac:dyDescent="0.25">
      <c r="A48" s="12" t="s">
        <v>10</v>
      </c>
      <c r="B48" s="25">
        <v>8</v>
      </c>
      <c r="C48" s="9">
        <v>11831</v>
      </c>
      <c r="D48" s="26">
        <v>13893</v>
      </c>
      <c r="E48" s="13">
        <f t="shared" si="1"/>
        <v>17.428788775251448</v>
      </c>
    </row>
    <row r="49" spans="1:5" x14ac:dyDescent="0.25">
      <c r="A49" s="12" t="s">
        <v>10</v>
      </c>
      <c r="B49" s="25">
        <v>9</v>
      </c>
      <c r="C49" s="9">
        <v>15277</v>
      </c>
      <c r="D49" s="26">
        <v>15822</v>
      </c>
      <c r="E49" s="13">
        <f t="shared" si="1"/>
        <v>3.5674543431301942</v>
      </c>
    </row>
    <row r="50" spans="1:5" x14ac:dyDescent="0.25">
      <c r="A50" s="12" t="s">
        <v>10</v>
      </c>
      <c r="B50" s="25">
        <v>10</v>
      </c>
      <c r="C50" s="9">
        <v>16366</v>
      </c>
      <c r="D50" s="26">
        <v>13407</v>
      </c>
      <c r="E50" s="13">
        <f t="shared" si="1"/>
        <v>-18.080166198215807</v>
      </c>
    </row>
    <row r="51" spans="1:5" x14ac:dyDescent="0.25">
      <c r="A51" s="12" t="s">
        <v>10</v>
      </c>
      <c r="B51" s="25">
        <v>11</v>
      </c>
      <c r="C51" s="9">
        <v>13320</v>
      </c>
      <c r="D51" s="26">
        <v>10815</v>
      </c>
      <c r="E51" s="13">
        <f t="shared" si="1"/>
        <v>-18.806306306306308</v>
      </c>
    </row>
    <row r="52" spans="1:5" x14ac:dyDescent="0.25">
      <c r="A52" s="12" t="s">
        <v>10</v>
      </c>
      <c r="B52" s="25">
        <v>12</v>
      </c>
      <c r="C52" s="9">
        <v>10802</v>
      </c>
      <c r="D52" s="26">
        <v>12773</v>
      </c>
      <c r="E52" s="13">
        <f t="shared" si="1"/>
        <v>18.24662099611183</v>
      </c>
    </row>
    <row r="53" spans="1:5" x14ac:dyDescent="0.25">
      <c r="A53" s="12" t="s">
        <v>11</v>
      </c>
      <c r="B53" s="25">
        <v>1</v>
      </c>
      <c r="C53" s="11">
        <v>5616</v>
      </c>
      <c r="D53" s="11">
        <v>5748</v>
      </c>
      <c r="E53" s="13">
        <f t="shared" si="1"/>
        <v>2.3504273504273421</v>
      </c>
    </row>
    <row r="54" spans="1:5" x14ac:dyDescent="0.25">
      <c r="A54" s="12" t="s">
        <v>11</v>
      </c>
      <c r="B54" s="25">
        <v>2</v>
      </c>
      <c r="C54" s="11">
        <v>4146</v>
      </c>
      <c r="D54" s="11">
        <v>4280</v>
      </c>
      <c r="E54" s="13">
        <f t="shared" si="1"/>
        <v>3.2320308731307312</v>
      </c>
    </row>
    <row r="55" spans="1:5" x14ac:dyDescent="0.25">
      <c r="A55" s="12" t="s">
        <v>11</v>
      </c>
      <c r="B55" s="25">
        <v>3</v>
      </c>
      <c r="C55" s="11">
        <v>16148</v>
      </c>
      <c r="D55" s="11">
        <v>12565</v>
      </c>
      <c r="E55" s="13">
        <f t="shared" si="1"/>
        <v>-22.188506316571711</v>
      </c>
    </row>
    <row r="56" spans="1:5" x14ac:dyDescent="0.25">
      <c r="A56" s="12" t="s">
        <v>11</v>
      </c>
      <c r="B56" s="25">
        <v>4</v>
      </c>
      <c r="C56" s="11">
        <v>9246</v>
      </c>
      <c r="D56" s="11">
        <v>1480</v>
      </c>
      <c r="E56" s="13">
        <f t="shared" si="1"/>
        <v>-83.993078087821758</v>
      </c>
    </row>
    <row r="57" spans="1:5" x14ac:dyDescent="0.25">
      <c r="A57" s="12" t="s">
        <v>11</v>
      </c>
      <c r="B57" s="25">
        <v>5</v>
      </c>
      <c r="C57" s="11">
        <v>10381</v>
      </c>
      <c r="D57" s="11">
        <v>5018</v>
      </c>
      <c r="E57" s="13">
        <f t="shared" si="1"/>
        <v>-51.661689625276949</v>
      </c>
    </row>
    <row r="58" spans="1:5" x14ac:dyDescent="0.25">
      <c r="A58" s="12" t="s">
        <v>11</v>
      </c>
      <c r="B58" s="25">
        <v>6</v>
      </c>
      <c r="C58" s="11">
        <v>11116</v>
      </c>
      <c r="D58" s="11">
        <v>12619</v>
      </c>
      <c r="E58" s="13">
        <f t="shared" si="1"/>
        <v>13.521050737675422</v>
      </c>
    </row>
    <row r="59" spans="1:5" x14ac:dyDescent="0.25">
      <c r="A59" s="12" t="s">
        <v>11</v>
      </c>
      <c r="B59" s="25">
        <v>7</v>
      </c>
      <c r="C59" s="11">
        <v>9335</v>
      </c>
      <c r="D59" s="11">
        <v>13205</v>
      </c>
      <c r="E59" s="13">
        <f t="shared" si="1"/>
        <v>41.456882699517948</v>
      </c>
    </row>
    <row r="60" spans="1:5" x14ac:dyDescent="0.25">
      <c r="A60" s="12" t="s">
        <v>11</v>
      </c>
      <c r="B60" s="25">
        <v>8</v>
      </c>
      <c r="C60" s="11">
        <v>6390</v>
      </c>
      <c r="D60" s="11">
        <v>8423</v>
      </c>
      <c r="E60" s="13">
        <f t="shared" si="1"/>
        <v>31.815336463223787</v>
      </c>
    </row>
    <row r="61" spans="1:5" x14ac:dyDescent="0.25">
      <c r="A61" s="12" t="s">
        <v>11</v>
      </c>
      <c r="B61" s="25">
        <v>9</v>
      </c>
      <c r="C61" s="11">
        <v>12208</v>
      </c>
      <c r="D61" s="11">
        <v>13486</v>
      </c>
      <c r="E61" s="13">
        <f t="shared" si="1"/>
        <v>10.468545216251645</v>
      </c>
    </row>
    <row r="62" spans="1:5" x14ac:dyDescent="0.25">
      <c r="A62" s="12" t="s">
        <v>11</v>
      </c>
      <c r="B62" s="25">
        <v>10</v>
      </c>
      <c r="C62" s="11">
        <v>6545</v>
      </c>
      <c r="D62" s="11">
        <v>7958</v>
      </c>
      <c r="E62" s="13">
        <f t="shared" si="1"/>
        <v>21.588999236058058</v>
      </c>
    </row>
    <row r="63" spans="1:5" x14ac:dyDescent="0.25">
      <c r="A63" s="12" t="s">
        <v>11</v>
      </c>
      <c r="B63" s="25">
        <v>11</v>
      </c>
      <c r="C63" s="11">
        <v>5546</v>
      </c>
      <c r="D63" s="11">
        <v>5445</v>
      </c>
      <c r="E63" s="13">
        <f t="shared" si="1"/>
        <v>-1.8211323476379326</v>
      </c>
    </row>
    <row r="64" spans="1:5" x14ac:dyDescent="0.25">
      <c r="A64" s="12" t="s">
        <v>11</v>
      </c>
      <c r="B64" s="25">
        <v>12</v>
      </c>
      <c r="C64" s="11">
        <v>4596</v>
      </c>
      <c r="D64" s="11">
        <v>7111</v>
      </c>
      <c r="E64" s="13">
        <f t="shared" si="1"/>
        <v>54.721496953872936</v>
      </c>
    </row>
    <row r="66" spans="1:5" x14ac:dyDescent="0.25">
      <c r="A66" s="27" t="s">
        <v>2</v>
      </c>
      <c r="B66" s="28"/>
      <c r="C66" s="16">
        <f>SUM(C5:C64)</f>
        <v>874774</v>
      </c>
      <c r="D66" s="16">
        <f>SUM(D5:D64)</f>
        <v>883102</v>
      </c>
      <c r="E66" s="17">
        <f>((D66-C66)/C66)*100</f>
        <v>0.95201732104520709</v>
      </c>
    </row>
  </sheetData>
  <autoFilter ref="A4:E64" xr:uid="{0411CBA3-60FC-47C9-AD21-5B5DDDAAAB6E}"/>
  <mergeCells count="1">
    <mergeCell ref="A66:B6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284F3-57F8-4CF8-B226-D2EEF236F498}">
  <dimension ref="A1:E66"/>
  <sheetViews>
    <sheetView showGridLines="0" workbookViewId="0"/>
  </sheetViews>
  <sheetFormatPr defaultRowHeight="15" x14ac:dyDescent="0.25"/>
  <cols>
    <col min="1" max="5" width="19.85546875" customWidth="1"/>
  </cols>
  <sheetData>
    <row r="1" spans="1:5" x14ac:dyDescent="0.25">
      <c r="A1" s="4" t="s">
        <v>22</v>
      </c>
    </row>
    <row r="2" spans="1:5" x14ac:dyDescent="0.25">
      <c r="A2" s="4" t="s">
        <v>18</v>
      </c>
    </row>
    <row r="4" spans="1:5" ht="45" customHeight="1" x14ac:dyDescent="0.25">
      <c r="A4" s="3" t="s">
        <v>4</v>
      </c>
      <c r="B4" s="2" t="s">
        <v>3</v>
      </c>
      <c r="C4" s="3" t="s">
        <v>19</v>
      </c>
      <c r="D4" s="3" t="s">
        <v>20</v>
      </c>
      <c r="E4" s="3" t="s">
        <v>1</v>
      </c>
    </row>
    <row r="5" spans="1:5" x14ac:dyDescent="0.25">
      <c r="A5" s="6" t="s">
        <v>6</v>
      </c>
      <c r="B5" s="25">
        <v>1</v>
      </c>
      <c r="C5" s="11">
        <v>114</v>
      </c>
      <c r="D5" s="11">
        <v>227</v>
      </c>
      <c r="E5" s="10">
        <f t="shared" ref="E5:E44" si="0">((D5/C5)-1)*100</f>
        <v>99.122807017543863</v>
      </c>
    </row>
    <row r="6" spans="1:5" x14ac:dyDescent="0.25">
      <c r="A6" s="6" t="s">
        <v>6</v>
      </c>
      <c r="B6" s="25">
        <v>2</v>
      </c>
      <c r="C6" s="11">
        <v>221</v>
      </c>
      <c r="D6" s="11">
        <v>246</v>
      </c>
      <c r="E6" s="10">
        <f t="shared" si="0"/>
        <v>11.31221719457014</v>
      </c>
    </row>
    <row r="7" spans="1:5" x14ac:dyDescent="0.25">
      <c r="A7" s="6" t="s">
        <v>6</v>
      </c>
      <c r="B7" s="25">
        <v>3</v>
      </c>
      <c r="C7" s="11">
        <v>246</v>
      </c>
      <c r="D7" s="11">
        <v>180</v>
      </c>
      <c r="E7" s="10">
        <f t="shared" si="0"/>
        <v>-26.829268292682929</v>
      </c>
    </row>
    <row r="8" spans="1:5" x14ac:dyDescent="0.25">
      <c r="A8" s="6" t="s">
        <v>6</v>
      </c>
      <c r="B8" s="25">
        <v>4</v>
      </c>
      <c r="C8" s="11">
        <v>210</v>
      </c>
      <c r="D8" s="11">
        <v>80</v>
      </c>
      <c r="E8" s="10">
        <f t="shared" si="0"/>
        <v>-61.904761904761905</v>
      </c>
    </row>
    <row r="9" spans="1:5" x14ac:dyDescent="0.25">
      <c r="A9" s="6" t="s">
        <v>6</v>
      </c>
      <c r="B9" s="25">
        <v>5</v>
      </c>
      <c r="C9" s="11">
        <v>196</v>
      </c>
      <c r="D9" s="11">
        <v>243</v>
      </c>
      <c r="E9" s="10">
        <f t="shared" si="0"/>
        <v>23.979591836734706</v>
      </c>
    </row>
    <row r="10" spans="1:5" x14ac:dyDescent="0.25">
      <c r="A10" s="6" t="s">
        <v>6</v>
      </c>
      <c r="B10" s="25">
        <v>6</v>
      </c>
      <c r="C10" s="11">
        <v>166</v>
      </c>
      <c r="D10" s="11">
        <v>364</v>
      </c>
      <c r="E10" s="10">
        <f t="shared" si="0"/>
        <v>119.27710843373495</v>
      </c>
    </row>
    <row r="11" spans="1:5" x14ac:dyDescent="0.25">
      <c r="A11" s="6" t="s">
        <v>6</v>
      </c>
      <c r="B11" s="25">
        <v>7</v>
      </c>
      <c r="C11" s="11">
        <v>236</v>
      </c>
      <c r="D11" s="11">
        <v>361</v>
      </c>
      <c r="E11" s="10">
        <f t="shared" si="0"/>
        <v>52.966101694915245</v>
      </c>
    </row>
    <row r="12" spans="1:5" x14ac:dyDescent="0.25">
      <c r="A12" s="6" t="s">
        <v>6</v>
      </c>
      <c r="B12" s="25">
        <v>8</v>
      </c>
      <c r="C12" s="11">
        <v>180</v>
      </c>
      <c r="D12" s="11">
        <v>306</v>
      </c>
      <c r="E12" s="10">
        <f t="shared" si="0"/>
        <v>70</v>
      </c>
    </row>
    <row r="13" spans="1:5" x14ac:dyDescent="0.25">
      <c r="A13" s="6" t="s">
        <v>6</v>
      </c>
      <c r="B13" s="25">
        <v>9</v>
      </c>
      <c r="C13" s="11">
        <v>326</v>
      </c>
      <c r="D13" s="11">
        <v>424</v>
      </c>
      <c r="E13" s="10">
        <f t="shared" si="0"/>
        <v>30.061349693251536</v>
      </c>
    </row>
    <row r="14" spans="1:5" x14ac:dyDescent="0.25">
      <c r="A14" s="6" t="s">
        <v>6</v>
      </c>
      <c r="B14" s="25">
        <v>10</v>
      </c>
      <c r="C14" s="11">
        <v>235</v>
      </c>
      <c r="D14" s="11">
        <v>363</v>
      </c>
      <c r="E14" s="10">
        <f t="shared" si="0"/>
        <v>54.468085106382972</v>
      </c>
    </row>
    <row r="15" spans="1:5" x14ac:dyDescent="0.25">
      <c r="A15" s="6" t="s">
        <v>6</v>
      </c>
      <c r="B15" s="25">
        <v>11</v>
      </c>
      <c r="C15" s="11">
        <v>186</v>
      </c>
      <c r="D15" s="11">
        <v>260</v>
      </c>
      <c r="E15" s="10">
        <f t="shared" si="0"/>
        <v>39.784946236559151</v>
      </c>
    </row>
    <row r="16" spans="1:5" x14ac:dyDescent="0.25">
      <c r="A16" s="6" t="s">
        <v>6</v>
      </c>
      <c r="B16" s="25">
        <v>12</v>
      </c>
      <c r="C16" s="11">
        <v>241</v>
      </c>
      <c r="D16" s="11">
        <v>282</v>
      </c>
      <c r="E16" s="10">
        <f t="shared" si="0"/>
        <v>17.01244813278009</v>
      </c>
    </row>
    <row r="17" spans="1:5" x14ac:dyDescent="0.25">
      <c r="A17" s="6" t="s">
        <v>7</v>
      </c>
      <c r="B17" s="25">
        <v>1</v>
      </c>
      <c r="C17" s="9">
        <v>54</v>
      </c>
      <c r="D17" s="9">
        <v>62</v>
      </c>
      <c r="E17" s="10">
        <f t="shared" si="0"/>
        <v>14.814814814814813</v>
      </c>
    </row>
    <row r="18" spans="1:5" x14ac:dyDescent="0.25">
      <c r="A18" s="6" t="s">
        <v>7</v>
      </c>
      <c r="B18" s="25">
        <v>2</v>
      </c>
      <c r="C18" s="9">
        <v>279</v>
      </c>
      <c r="D18" s="9">
        <v>109</v>
      </c>
      <c r="E18" s="10">
        <f t="shared" si="0"/>
        <v>-60.931899641577061</v>
      </c>
    </row>
    <row r="19" spans="1:5" x14ac:dyDescent="0.25">
      <c r="A19" s="6" t="s">
        <v>7</v>
      </c>
      <c r="B19" s="25">
        <v>3</v>
      </c>
      <c r="C19" s="9">
        <v>172</v>
      </c>
      <c r="D19" s="9">
        <v>155</v>
      </c>
      <c r="E19" s="10">
        <f t="shared" si="0"/>
        <v>-9.8837209302325526</v>
      </c>
    </row>
    <row r="20" spans="1:5" x14ac:dyDescent="0.25">
      <c r="A20" s="6" t="s">
        <v>7</v>
      </c>
      <c r="B20" s="25">
        <v>4</v>
      </c>
      <c r="C20" s="9">
        <v>198</v>
      </c>
      <c r="D20" s="9">
        <v>153</v>
      </c>
      <c r="E20" s="10">
        <f t="shared" si="0"/>
        <v>-22.72727272727273</v>
      </c>
    </row>
    <row r="21" spans="1:5" x14ac:dyDescent="0.25">
      <c r="A21" s="6" t="s">
        <v>7</v>
      </c>
      <c r="B21" s="25">
        <v>5</v>
      </c>
      <c r="C21" s="9">
        <v>170</v>
      </c>
      <c r="D21" s="9">
        <v>212</v>
      </c>
      <c r="E21" s="10">
        <f t="shared" si="0"/>
        <v>24.705882352941178</v>
      </c>
    </row>
    <row r="22" spans="1:5" x14ac:dyDescent="0.25">
      <c r="A22" s="6" t="s">
        <v>7</v>
      </c>
      <c r="B22" s="25">
        <v>6</v>
      </c>
      <c r="C22" s="9">
        <v>134</v>
      </c>
      <c r="D22" s="9">
        <v>354</v>
      </c>
      <c r="E22" s="10">
        <f t="shared" si="0"/>
        <v>164.17910447761193</v>
      </c>
    </row>
    <row r="23" spans="1:5" x14ac:dyDescent="0.25">
      <c r="A23" s="6" t="s">
        <v>7</v>
      </c>
      <c r="B23" s="25">
        <v>7</v>
      </c>
      <c r="C23" s="9">
        <v>247</v>
      </c>
      <c r="D23" s="9">
        <v>367</v>
      </c>
      <c r="E23" s="10">
        <f t="shared" si="0"/>
        <v>48.582995951416997</v>
      </c>
    </row>
    <row r="24" spans="1:5" x14ac:dyDescent="0.25">
      <c r="A24" s="6" t="s">
        <v>7</v>
      </c>
      <c r="B24" s="25">
        <v>8</v>
      </c>
      <c r="C24" s="9">
        <v>139</v>
      </c>
      <c r="D24" s="9">
        <v>327</v>
      </c>
      <c r="E24" s="10">
        <f t="shared" si="0"/>
        <v>135.25179856115108</v>
      </c>
    </row>
    <row r="25" spans="1:5" x14ac:dyDescent="0.25">
      <c r="A25" s="6" t="s">
        <v>7</v>
      </c>
      <c r="B25" s="25">
        <v>9</v>
      </c>
      <c r="C25" s="9">
        <v>129</v>
      </c>
      <c r="D25" s="9">
        <v>264</v>
      </c>
      <c r="E25" s="10">
        <f t="shared" si="0"/>
        <v>104.65116279069768</v>
      </c>
    </row>
    <row r="26" spans="1:5" x14ac:dyDescent="0.25">
      <c r="A26" s="6" t="s">
        <v>7</v>
      </c>
      <c r="B26" s="25">
        <v>10</v>
      </c>
      <c r="C26" s="9">
        <v>93</v>
      </c>
      <c r="D26" s="9">
        <v>237</v>
      </c>
      <c r="E26" s="10">
        <f t="shared" si="0"/>
        <v>154.83870967741936</v>
      </c>
    </row>
    <row r="27" spans="1:5" x14ac:dyDescent="0.25">
      <c r="A27" s="6" t="s">
        <v>7</v>
      </c>
      <c r="B27" s="25">
        <v>11</v>
      </c>
      <c r="C27" s="9">
        <v>45</v>
      </c>
      <c r="D27" s="9">
        <v>188</v>
      </c>
      <c r="E27" s="10">
        <f t="shared" si="0"/>
        <v>317.77777777777783</v>
      </c>
    </row>
    <row r="28" spans="1:5" x14ac:dyDescent="0.25">
      <c r="A28" s="6" t="s">
        <v>7</v>
      </c>
      <c r="B28" s="25">
        <v>12</v>
      </c>
      <c r="C28" s="9">
        <v>34</v>
      </c>
      <c r="D28" s="9">
        <v>174</v>
      </c>
      <c r="E28" s="10">
        <f t="shared" si="0"/>
        <v>411.76470588235293</v>
      </c>
    </row>
    <row r="29" spans="1:5" x14ac:dyDescent="0.25">
      <c r="A29" s="6" t="s">
        <v>8</v>
      </c>
      <c r="B29" s="25">
        <v>1</v>
      </c>
      <c r="C29" s="9">
        <v>33</v>
      </c>
      <c r="D29" s="9">
        <v>134</v>
      </c>
      <c r="E29" s="10">
        <f t="shared" si="0"/>
        <v>306.06060606060606</v>
      </c>
    </row>
    <row r="30" spans="1:5" x14ac:dyDescent="0.25">
      <c r="A30" s="6" t="s">
        <v>8</v>
      </c>
      <c r="B30" s="25">
        <v>2</v>
      </c>
      <c r="C30" s="9">
        <v>150</v>
      </c>
      <c r="D30" s="9">
        <v>164</v>
      </c>
      <c r="E30" s="10">
        <f t="shared" si="0"/>
        <v>9.3333333333333268</v>
      </c>
    </row>
    <row r="31" spans="1:5" x14ac:dyDescent="0.25">
      <c r="A31" s="6" t="s">
        <v>8</v>
      </c>
      <c r="B31" s="25">
        <v>3</v>
      </c>
      <c r="C31" s="9">
        <v>66</v>
      </c>
      <c r="D31" s="9">
        <v>110</v>
      </c>
      <c r="E31" s="10">
        <f t="shared" si="0"/>
        <v>66.666666666666671</v>
      </c>
    </row>
    <row r="32" spans="1:5" x14ac:dyDescent="0.25">
      <c r="A32" s="6" t="s">
        <v>8</v>
      </c>
      <c r="B32" s="25">
        <v>4</v>
      </c>
      <c r="C32" s="9">
        <v>120</v>
      </c>
      <c r="D32" s="9">
        <v>12</v>
      </c>
      <c r="E32" s="10">
        <f t="shared" si="0"/>
        <v>-90</v>
      </c>
    </row>
    <row r="33" spans="1:5" x14ac:dyDescent="0.25">
      <c r="A33" s="6" t="s">
        <v>8</v>
      </c>
      <c r="B33" s="25">
        <v>5</v>
      </c>
      <c r="C33" s="9">
        <v>163</v>
      </c>
      <c r="D33" s="9">
        <v>697</v>
      </c>
      <c r="E33" s="10">
        <f t="shared" si="0"/>
        <v>327.60736196319016</v>
      </c>
    </row>
    <row r="34" spans="1:5" x14ac:dyDescent="0.25">
      <c r="A34" s="6" t="s">
        <v>8</v>
      </c>
      <c r="B34" s="25">
        <v>6</v>
      </c>
      <c r="C34" s="9">
        <v>136</v>
      </c>
      <c r="D34" s="9">
        <v>234</v>
      </c>
      <c r="E34" s="10">
        <f t="shared" si="0"/>
        <v>72.058823529411768</v>
      </c>
    </row>
    <row r="35" spans="1:5" x14ac:dyDescent="0.25">
      <c r="A35" s="6" t="s">
        <v>8</v>
      </c>
      <c r="B35" s="25">
        <v>7</v>
      </c>
      <c r="C35" s="9">
        <v>196</v>
      </c>
      <c r="D35" s="9">
        <v>290</v>
      </c>
      <c r="E35" s="10">
        <f t="shared" si="0"/>
        <v>47.959183673469383</v>
      </c>
    </row>
    <row r="36" spans="1:5" x14ac:dyDescent="0.25">
      <c r="A36" s="6" t="s">
        <v>8</v>
      </c>
      <c r="B36" s="25">
        <v>8</v>
      </c>
      <c r="C36" s="9">
        <v>112</v>
      </c>
      <c r="D36" s="9">
        <v>856</v>
      </c>
      <c r="E36" s="10">
        <f t="shared" si="0"/>
        <v>664.28571428571433</v>
      </c>
    </row>
    <row r="37" spans="1:5" x14ac:dyDescent="0.25">
      <c r="A37" s="6" t="s">
        <v>8</v>
      </c>
      <c r="B37" s="25">
        <v>9</v>
      </c>
      <c r="C37" s="9">
        <v>192</v>
      </c>
      <c r="D37" s="9">
        <v>1497</v>
      </c>
      <c r="E37" s="10">
        <f t="shared" si="0"/>
        <v>679.6875</v>
      </c>
    </row>
    <row r="38" spans="1:5" x14ac:dyDescent="0.25">
      <c r="A38" s="6" t="s">
        <v>8</v>
      </c>
      <c r="B38" s="25">
        <v>10</v>
      </c>
      <c r="C38" s="9">
        <v>219</v>
      </c>
      <c r="D38" s="9">
        <v>569</v>
      </c>
      <c r="E38" s="10">
        <f t="shared" si="0"/>
        <v>159.81735159817353</v>
      </c>
    </row>
    <row r="39" spans="1:5" x14ac:dyDescent="0.25">
      <c r="A39" s="6" t="s">
        <v>8</v>
      </c>
      <c r="B39" s="25">
        <v>11</v>
      </c>
      <c r="C39" s="9">
        <v>148</v>
      </c>
      <c r="D39" s="9">
        <v>816</v>
      </c>
      <c r="E39" s="10">
        <f t="shared" si="0"/>
        <v>451.3513513513513</v>
      </c>
    </row>
    <row r="40" spans="1:5" x14ac:dyDescent="0.25">
      <c r="A40" s="6" t="s">
        <v>8</v>
      </c>
      <c r="B40" s="25">
        <v>12</v>
      </c>
      <c r="C40" s="9">
        <v>129</v>
      </c>
      <c r="D40" s="9">
        <v>228</v>
      </c>
      <c r="E40" s="10">
        <f t="shared" si="0"/>
        <v>76.744186046511629</v>
      </c>
    </row>
    <row r="41" spans="1:5" x14ac:dyDescent="0.25">
      <c r="A41" s="6" t="s">
        <v>10</v>
      </c>
      <c r="B41" s="25">
        <v>1</v>
      </c>
      <c r="C41" s="9">
        <v>100</v>
      </c>
      <c r="D41" s="26">
        <v>155</v>
      </c>
      <c r="E41" s="10">
        <f t="shared" si="0"/>
        <v>55.000000000000007</v>
      </c>
    </row>
    <row r="42" spans="1:5" x14ac:dyDescent="0.25">
      <c r="A42" s="6" t="s">
        <v>10</v>
      </c>
      <c r="B42" s="25">
        <v>2</v>
      </c>
      <c r="C42" s="9">
        <v>141</v>
      </c>
      <c r="D42" s="26">
        <v>520</v>
      </c>
      <c r="E42" s="10">
        <f t="shared" si="0"/>
        <v>268.79432624113474</v>
      </c>
    </row>
    <row r="43" spans="1:5" x14ac:dyDescent="0.25">
      <c r="A43" s="6" t="s">
        <v>10</v>
      </c>
      <c r="B43" s="25">
        <v>3</v>
      </c>
      <c r="C43" s="9">
        <v>250</v>
      </c>
      <c r="D43" s="26">
        <v>609</v>
      </c>
      <c r="E43" s="10">
        <f t="shared" si="0"/>
        <v>143.6</v>
      </c>
    </row>
    <row r="44" spans="1:5" x14ac:dyDescent="0.25">
      <c r="A44" s="6" t="s">
        <v>10</v>
      </c>
      <c r="B44" s="25">
        <v>4</v>
      </c>
      <c r="C44" s="9">
        <v>75</v>
      </c>
      <c r="D44" s="26">
        <v>273</v>
      </c>
      <c r="E44" s="10">
        <f t="shared" si="0"/>
        <v>264</v>
      </c>
    </row>
    <row r="45" spans="1:5" x14ac:dyDescent="0.25">
      <c r="A45" s="6" t="s">
        <v>10</v>
      </c>
      <c r="B45" s="25">
        <v>5</v>
      </c>
      <c r="C45" s="9">
        <v>84</v>
      </c>
      <c r="D45" s="26">
        <v>1426</v>
      </c>
      <c r="E45" s="10">
        <f t="shared" ref="E45:E64" si="1">((D45/C45)-1)*100</f>
        <v>1597.6190476190475</v>
      </c>
    </row>
    <row r="46" spans="1:5" x14ac:dyDescent="0.25">
      <c r="A46" s="6" t="s">
        <v>10</v>
      </c>
      <c r="B46" s="25">
        <v>6</v>
      </c>
      <c r="C46" s="9">
        <v>1171</v>
      </c>
      <c r="D46" s="26">
        <v>264</v>
      </c>
      <c r="E46" s="10">
        <f t="shared" si="1"/>
        <v>-77.455166524338168</v>
      </c>
    </row>
    <row r="47" spans="1:5" x14ac:dyDescent="0.25">
      <c r="A47" s="6" t="s">
        <v>10</v>
      </c>
      <c r="B47" s="25">
        <v>7</v>
      </c>
      <c r="C47" s="9">
        <v>1007</v>
      </c>
      <c r="D47" s="26">
        <v>1190</v>
      </c>
      <c r="E47" s="10">
        <f t="shared" si="1"/>
        <v>18.172790466732881</v>
      </c>
    </row>
    <row r="48" spans="1:5" x14ac:dyDescent="0.25">
      <c r="A48" s="6" t="s">
        <v>10</v>
      </c>
      <c r="B48" s="25">
        <v>8</v>
      </c>
      <c r="C48" s="9">
        <v>71</v>
      </c>
      <c r="D48" s="26">
        <v>243</v>
      </c>
      <c r="E48" s="10">
        <f t="shared" si="1"/>
        <v>242.25352112676055</v>
      </c>
    </row>
    <row r="49" spans="1:5" x14ac:dyDescent="0.25">
      <c r="A49" s="6" t="s">
        <v>10</v>
      </c>
      <c r="B49" s="25">
        <v>9</v>
      </c>
      <c r="C49" s="9">
        <v>115</v>
      </c>
      <c r="D49" s="26">
        <v>438</v>
      </c>
      <c r="E49" s="10">
        <f t="shared" si="1"/>
        <v>280.86956521739131</v>
      </c>
    </row>
    <row r="50" spans="1:5" x14ac:dyDescent="0.25">
      <c r="A50" s="6" t="s">
        <v>10</v>
      </c>
      <c r="B50" s="25">
        <v>10</v>
      </c>
      <c r="C50" s="9">
        <v>565</v>
      </c>
      <c r="D50" s="26">
        <v>288</v>
      </c>
      <c r="E50" s="10">
        <f t="shared" si="1"/>
        <v>-49.026548672566371</v>
      </c>
    </row>
    <row r="51" spans="1:5" x14ac:dyDescent="0.25">
      <c r="A51" s="6" t="s">
        <v>10</v>
      </c>
      <c r="B51" s="25">
        <v>11</v>
      </c>
      <c r="C51" s="9">
        <v>1750</v>
      </c>
      <c r="D51" s="26">
        <v>264</v>
      </c>
      <c r="E51" s="10">
        <f t="shared" si="1"/>
        <v>-84.914285714285725</v>
      </c>
    </row>
    <row r="52" spans="1:5" x14ac:dyDescent="0.25">
      <c r="A52" s="6" t="s">
        <v>10</v>
      </c>
      <c r="B52" s="25">
        <v>12</v>
      </c>
      <c r="C52" s="9">
        <v>494</v>
      </c>
      <c r="D52" s="26">
        <v>472</v>
      </c>
      <c r="E52" s="10">
        <f t="shared" si="1"/>
        <v>-4.4534412955465559</v>
      </c>
    </row>
    <row r="53" spans="1:5" x14ac:dyDescent="0.25">
      <c r="A53" s="6" t="s">
        <v>11</v>
      </c>
      <c r="B53" s="25">
        <v>1</v>
      </c>
      <c r="C53" s="9">
        <v>8</v>
      </c>
      <c r="D53" s="9">
        <v>36</v>
      </c>
      <c r="E53" s="10">
        <f t="shared" si="1"/>
        <v>350</v>
      </c>
    </row>
    <row r="54" spans="1:5" x14ac:dyDescent="0.25">
      <c r="A54" s="6" t="s">
        <v>11</v>
      </c>
      <c r="B54" s="25">
        <v>2</v>
      </c>
      <c r="C54" s="9">
        <v>4</v>
      </c>
      <c r="D54" s="9">
        <v>30</v>
      </c>
      <c r="E54" s="10">
        <f t="shared" si="1"/>
        <v>650</v>
      </c>
    </row>
    <row r="55" spans="1:5" x14ac:dyDescent="0.25">
      <c r="A55" s="6" t="s">
        <v>11</v>
      </c>
      <c r="B55" s="25">
        <v>3</v>
      </c>
      <c r="C55" s="9">
        <v>37</v>
      </c>
      <c r="D55" s="9">
        <v>75</v>
      </c>
      <c r="E55" s="10">
        <f t="shared" si="1"/>
        <v>102.70270270270272</v>
      </c>
    </row>
    <row r="56" spans="1:5" x14ac:dyDescent="0.25">
      <c r="A56" s="6" t="s">
        <v>11</v>
      </c>
      <c r="B56" s="25">
        <v>4</v>
      </c>
      <c r="C56" s="9">
        <v>28</v>
      </c>
      <c r="D56" s="9">
        <v>19</v>
      </c>
      <c r="E56" s="10">
        <f t="shared" si="1"/>
        <v>-32.142857142857139</v>
      </c>
    </row>
    <row r="57" spans="1:5" x14ac:dyDescent="0.25">
      <c r="A57" s="6" t="s">
        <v>11</v>
      </c>
      <c r="B57" s="25">
        <v>5</v>
      </c>
      <c r="C57" s="9">
        <v>27</v>
      </c>
      <c r="D57" s="9">
        <v>23</v>
      </c>
      <c r="E57" s="10">
        <f t="shared" si="1"/>
        <v>-14.814814814814813</v>
      </c>
    </row>
    <row r="58" spans="1:5" x14ac:dyDescent="0.25">
      <c r="A58" s="6" t="s">
        <v>11</v>
      </c>
      <c r="B58" s="25">
        <v>6</v>
      </c>
      <c r="C58" s="9">
        <v>65</v>
      </c>
      <c r="D58" s="9">
        <v>76</v>
      </c>
      <c r="E58" s="10">
        <f t="shared" si="1"/>
        <v>16.92307692307693</v>
      </c>
    </row>
    <row r="59" spans="1:5" x14ac:dyDescent="0.25">
      <c r="A59" s="6" t="s">
        <v>11</v>
      </c>
      <c r="B59" s="25">
        <v>7</v>
      </c>
      <c r="C59" s="9">
        <v>57</v>
      </c>
      <c r="D59" s="9">
        <v>115</v>
      </c>
      <c r="E59" s="10">
        <f t="shared" si="1"/>
        <v>101.75438596491229</v>
      </c>
    </row>
    <row r="60" spans="1:5" x14ac:dyDescent="0.25">
      <c r="A60" s="6" t="s">
        <v>11</v>
      </c>
      <c r="B60" s="25">
        <v>8</v>
      </c>
      <c r="C60" s="9">
        <v>49</v>
      </c>
      <c r="D60" s="9">
        <v>109</v>
      </c>
      <c r="E60" s="10">
        <f t="shared" si="1"/>
        <v>122.44897959183673</v>
      </c>
    </row>
    <row r="61" spans="1:5" x14ac:dyDescent="0.25">
      <c r="A61" s="6" t="s">
        <v>11</v>
      </c>
      <c r="B61" s="25">
        <v>9</v>
      </c>
      <c r="C61" s="9">
        <v>35</v>
      </c>
      <c r="D61" s="9">
        <v>126</v>
      </c>
      <c r="E61" s="10">
        <f t="shared" si="1"/>
        <v>260</v>
      </c>
    </row>
    <row r="62" spans="1:5" x14ac:dyDescent="0.25">
      <c r="A62" s="6" t="s">
        <v>11</v>
      </c>
      <c r="B62" s="25">
        <v>10</v>
      </c>
      <c r="C62" s="9">
        <v>65</v>
      </c>
      <c r="D62" s="9">
        <v>131</v>
      </c>
      <c r="E62" s="10">
        <f t="shared" si="1"/>
        <v>101.53846153846153</v>
      </c>
    </row>
    <row r="63" spans="1:5" x14ac:dyDescent="0.25">
      <c r="A63" s="6" t="s">
        <v>11</v>
      </c>
      <c r="B63" s="25">
        <v>11</v>
      </c>
      <c r="C63" s="9">
        <v>90</v>
      </c>
      <c r="D63" s="9">
        <v>89</v>
      </c>
      <c r="E63" s="10">
        <f t="shared" si="1"/>
        <v>-1.1111111111111072</v>
      </c>
    </row>
    <row r="64" spans="1:5" x14ac:dyDescent="0.25">
      <c r="A64" s="6" t="s">
        <v>11</v>
      </c>
      <c r="B64" s="25">
        <v>12</v>
      </c>
      <c r="C64" s="9">
        <v>60</v>
      </c>
      <c r="D64" s="9">
        <v>104</v>
      </c>
      <c r="E64" s="10">
        <f t="shared" si="1"/>
        <v>73.333333333333343</v>
      </c>
    </row>
    <row r="66" spans="1:5" x14ac:dyDescent="0.25">
      <c r="A66" s="27" t="s">
        <v>2</v>
      </c>
      <c r="B66" s="28"/>
      <c r="C66" s="16">
        <f>SUM(C5:C64)</f>
        <v>12263</v>
      </c>
      <c r="D66" s="16">
        <f>SUM(D5:D64)</f>
        <v>18620</v>
      </c>
      <c r="E66" s="17">
        <f>((D66-C66)/C66)*100</f>
        <v>51.838864878088565</v>
      </c>
    </row>
  </sheetData>
  <autoFilter ref="A4:E64" xr:uid="{8832B0A6-00EF-41E1-A21E-D6A60683EA59}"/>
  <mergeCells count="1">
    <mergeCell ref="A66:B6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9352C-827F-44AE-A802-3EE1CA8CC211}">
  <dimension ref="A1:G78"/>
  <sheetViews>
    <sheetView showGridLines="0" workbookViewId="0"/>
  </sheetViews>
  <sheetFormatPr defaultRowHeight="15" x14ac:dyDescent="0.25"/>
  <cols>
    <col min="1" max="5" width="19.85546875" customWidth="1"/>
    <col min="7" max="7" width="71.85546875" customWidth="1"/>
  </cols>
  <sheetData>
    <row r="1" spans="1:7" x14ac:dyDescent="0.25">
      <c r="A1" s="4" t="s">
        <v>32</v>
      </c>
    </row>
    <row r="2" spans="1:7" x14ac:dyDescent="0.25">
      <c r="A2" s="4" t="s">
        <v>18</v>
      </c>
    </row>
    <row r="4" spans="1:7" ht="45" customHeight="1" x14ac:dyDescent="0.25">
      <c r="A4" s="2" t="s">
        <v>0</v>
      </c>
      <c r="B4" s="2" t="s">
        <v>3</v>
      </c>
      <c r="C4" s="3" t="s">
        <v>47</v>
      </c>
      <c r="D4" s="3" t="s">
        <v>48</v>
      </c>
      <c r="E4" s="3" t="s">
        <v>1</v>
      </c>
      <c r="G4" s="21" t="s">
        <v>31</v>
      </c>
    </row>
    <row r="5" spans="1:7" x14ac:dyDescent="0.25">
      <c r="A5" s="12" t="s">
        <v>5</v>
      </c>
      <c r="B5" s="25">
        <v>1</v>
      </c>
      <c r="C5" s="11">
        <v>1603</v>
      </c>
      <c r="D5" s="11">
        <v>1688</v>
      </c>
      <c r="E5" s="13">
        <f t="shared" ref="E5:E68" si="0">((D5/C5)-1)*100</f>
        <v>5.3025577043044336</v>
      </c>
    </row>
    <row r="6" spans="1:7" x14ac:dyDescent="0.25">
      <c r="A6" s="12" t="s">
        <v>5</v>
      </c>
      <c r="B6" s="25">
        <v>2</v>
      </c>
      <c r="C6" s="11">
        <v>1556</v>
      </c>
      <c r="D6" s="11">
        <v>1752</v>
      </c>
      <c r="E6" s="13">
        <f t="shared" si="0"/>
        <v>12.596401028277636</v>
      </c>
    </row>
    <row r="7" spans="1:7" x14ac:dyDescent="0.25">
      <c r="A7" s="12" t="s">
        <v>5</v>
      </c>
      <c r="B7" s="25">
        <v>3</v>
      </c>
      <c r="C7" s="11">
        <v>1527</v>
      </c>
      <c r="D7" s="11">
        <v>1469</v>
      </c>
      <c r="E7" s="13">
        <f t="shared" si="0"/>
        <v>-3.7982973149967236</v>
      </c>
    </row>
    <row r="8" spans="1:7" x14ac:dyDescent="0.25">
      <c r="A8" s="12" t="s">
        <v>5</v>
      </c>
      <c r="B8" s="25">
        <v>4</v>
      </c>
      <c r="C8" s="11">
        <v>2273</v>
      </c>
      <c r="D8" s="11">
        <v>956</v>
      </c>
      <c r="E8" s="13">
        <f t="shared" si="0"/>
        <v>-57.941047074351083</v>
      </c>
    </row>
    <row r="9" spans="1:7" x14ac:dyDescent="0.25">
      <c r="A9" s="12" t="s">
        <v>5</v>
      </c>
      <c r="B9" s="25">
        <v>5</v>
      </c>
      <c r="C9" s="11">
        <v>2817</v>
      </c>
      <c r="D9" s="11">
        <v>2354</v>
      </c>
      <c r="E9" s="13">
        <f t="shared" si="0"/>
        <v>-16.435924742634011</v>
      </c>
    </row>
    <row r="10" spans="1:7" x14ac:dyDescent="0.25">
      <c r="A10" s="12" t="s">
        <v>5</v>
      </c>
      <c r="B10" s="25">
        <v>6</v>
      </c>
      <c r="C10" s="11">
        <v>3367</v>
      </c>
      <c r="D10" s="11">
        <v>3690</v>
      </c>
      <c r="E10" s="13">
        <f t="shared" si="0"/>
        <v>9.5931095931095953</v>
      </c>
    </row>
    <row r="11" spans="1:7" x14ac:dyDescent="0.25">
      <c r="A11" s="12" t="s">
        <v>5</v>
      </c>
      <c r="B11" s="25">
        <v>7</v>
      </c>
      <c r="C11" s="11">
        <v>3083</v>
      </c>
      <c r="D11" s="11">
        <v>3232</v>
      </c>
      <c r="E11" s="13">
        <f>((D11/C11)-1)*100</f>
        <v>4.8329549140447625</v>
      </c>
    </row>
    <row r="12" spans="1:7" x14ac:dyDescent="0.25">
      <c r="A12" s="12" t="s">
        <v>5</v>
      </c>
      <c r="B12" s="25">
        <v>8</v>
      </c>
      <c r="C12" s="11">
        <v>2515</v>
      </c>
      <c r="D12" s="11">
        <v>3107</v>
      </c>
      <c r="E12" s="13">
        <f t="shared" si="0"/>
        <v>23.538767395626238</v>
      </c>
    </row>
    <row r="13" spans="1:7" x14ac:dyDescent="0.25">
      <c r="A13" s="12" t="s">
        <v>5</v>
      </c>
      <c r="B13" s="25">
        <v>9</v>
      </c>
      <c r="C13" s="11">
        <v>2710</v>
      </c>
      <c r="D13" s="11">
        <v>2937</v>
      </c>
      <c r="E13" s="13">
        <f t="shared" si="0"/>
        <v>8.3763837638376479</v>
      </c>
    </row>
    <row r="14" spans="1:7" x14ac:dyDescent="0.25">
      <c r="A14" s="12" t="s">
        <v>5</v>
      </c>
      <c r="B14" s="25">
        <v>10</v>
      </c>
      <c r="C14" s="11">
        <v>2338</v>
      </c>
      <c r="D14" s="11">
        <v>2470</v>
      </c>
      <c r="E14" s="13">
        <f t="shared" si="0"/>
        <v>5.6458511548331813</v>
      </c>
    </row>
    <row r="15" spans="1:7" x14ac:dyDescent="0.25">
      <c r="A15" s="12" t="s">
        <v>5</v>
      </c>
      <c r="B15" s="25">
        <v>11</v>
      </c>
      <c r="C15" s="11">
        <v>1716</v>
      </c>
      <c r="D15" s="11">
        <v>2098</v>
      </c>
      <c r="E15" s="13">
        <f t="shared" si="0"/>
        <v>22.261072261072258</v>
      </c>
    </row>
    <row r="16" spans="1:7" x14ac:dyDescent="0.25">
      <c r="A16" s="12" t="s">
        <v>5</v>
      </c>
      <c r="B16" s="25">
        <v>12</v>
      </c>
      <c r="C16" s="11">
        <v>1607</v>
      </c>
      <c r="D16" s="11">
        <v>2851</v>
      </c>
      <c r="E16" s="13">
        <f t="shared" si="0"/>
        <v>77.411325451151214</v>
      </c>
    </row>
    <row r="17" spans="1:5" x14ac:dyDescent="0.25">
      <c r="A17" s="14" t="s">
        <v>6</v>
      </c>
      <c r="B17" s="25">
        <v>1</v>
      </c>
      <c r="C17" s="11">
        <v>5170</v>
      </c>
      <c r="D17" s="11">
        <v>5876</v>
      </c>
      <c r="E17" s="13">
        <f t="shared" si="0"/>
        <v>13.655705996131529</v>
      </c>
    </row>
    <row r="18" spans="1:5" x14ac:dyDescent="0.25">
      <c r="A18" s="14" t="s">
        <v>6</v>
      </c>
      <c r="B18" s="25">
        <v>2</v>
      </c>
      <c r="C18" s="11">
        <v>5783</v>
      </c>
      <c r="D18" s="11">
        <v>5500</v>
      </c>
      <c r="E18" s="13">
        <f t="shared" si="0"/>
        <v>-4.8936538128998786</v>
      </c>
    </row>
    <row r="19" spans="1:5" x14ac:dyDescent="0.25">
      <c r="A19" s="14" t="s">
        <v>6</v>
      </c>
      <c r="B19" s="25">
        <v>3</v>
      </c>
      <c r="C19" s="11">
        <v>7044</v>
      </c>
      <c r="D19" s="11">
        <v>3526</v>
      </c>
      <c r="E19" s="13">
        <f t="shared" si="0"/>
        <v>-49.943214082907438</v>
      </c>
    </row>
    <row r="20" spans="1:5" x14ac:dyDescent="0.25">
      <c r="A20" s="14" t="s">
        <v>6</v>
      </c>
      <c r="B20" s="25">
        <v>4</v>
      </c>
      <c r="C20" s="11">
        <v>6932</v>
      </c>
      <c r="D20" s="11">
        <v>1499</v>
      </c>
      <c r="E20" s="13">
        <f t="shared" si="0"/>
        <v>-78.375649163300636</v>
      </c>
    </row>
    <row r="21" spans="1:5" x14ac:dyDescent="0.25">
      <c r="A21" s="14" t="s">
        <v>6</v>
      </c>
      <c r="B21" s="25">
        <v>5</v>
      </c>
      <c r="C21" s="11">
        <v>7374</v>
      </c>
      <c r="D21" s="11">
        <v>7419</v>
      </c>
      <c r="E21" s="13">
        <f t="shared" si="0"/>
        <v>0.61025223759154645</v>
      </c>
    </row>
    <row r="22" spans="1:5" x14ac:dyDescent="0.25">
      <c r="A22" s="14" t="s">
        <v>6</v>
      </c>
      <c r="B22" s="25">
        <v>6</v>
      </c>
      <c r="C22" s="11">
        <v>8927</v>
      </c>
      <c r="D22" s="11">
        <v>12484</v>
      </c>
      <c r="E22" s="13">
        <f t="shared" si="0"/>
        <v>39.845412792651501</v>
      </c>
    </row>
    <row r="23" spans="1:5" x14ac:dyDescent="0.25">
      <c r="A23" s="14" t="s">
        <v>6</v>
      </c>
      <c r="B23" s="25">
        <v>7</v>
      </c>
      <c r="C23" s="11">
        <v>11581</v>
      </c>
      <c r="D23" s="11">
        <v>13092</v>
      </c>
      <c r="E23" s="13">
        <f t="shared" si="0"/>
        <v>13.047232536050423</v>
      </c>
    </row>
    <row r="24" spans="1:5" x14ac:dyDescent="0.25">
      <c r="A24" s="14" t="s">
        <v>6</v>
      </c>
      <c r="B24" s="25">
        <v>8</v>
      </c>
      <c r="C24" s="11">
        <v>8329</v>
      </c>
      <c r="D24" s="11">
        <v>9427</v>
      </c>
      <c r="E24" s="13">
        <f t="shared" si="0"/>
        <v>13.182855084644007</v>
      </c>
    </row>
    <row r="25" spans="1:5" x14ac:dyDescent="0.25">
      <c r="A25" s="14" t="s">
        <v>6</v>
      </c>
      <c r="B25" s="25">
        <v>9</v>
      </c>
      <c r="C25" s="11">
        <v>9158</v>
      </c>
      <c r="D25" s="11">
        <v>11319</v>
      </c>
      <c r="E25" s="13">
        <f t="shared" si="0"/>
        <v>23.596855208560829</v>
      </c>
    </row>
    <row r="26" spans="1:5" x14ac:dyDescent="0.25">
      <c r="A26" s="14" t="s">
        <v>6</v>
      </c>
      <c r="B26" s="25">
        <v>10</v>
      </c>
      <c r="C26" s="11">
        <v>8699</v>
      </c>
      <c r="D26" s="11">
        <v>10188</v>
      </c>
      <c r="E26" s="13">
        <f t="shared" si="0"/>
        <v>17.116909989653983</v>
      </c>
    </row>
    <row r="27" spans="1:5" x14ac:dyDescent="0.25">
      <c r="A27" s="14" t="s">
        <v>6</v>
      </c>
      <c r="B27" s="25">
        <v>11</v>
      </c>
      <c r="C27" s="11">
        <v>5878</v>
      </c>
      <c r="D27" s="11">
        <v>6431</v>
      </c>
      <c r="E27" s="13">
        <f t="shared" si="0"/>
        <v>9.4079618917999319</v>
      </c>
    </row>
    <row r="28" spans="1:5" x14ac:dyDescent="0.25">
      <c r="A28" s="14" t="s">
        <v>6</v>
      </c>
      <c r="B28" s="25">
        <v>12</v>
      </c>
      <c r="C28" s="11">
        <v>6152</v>
      </c>
      <c r="D28" s="11">
        <v>11831</v>
      </c>
      <c r="E28" s="13">
        <f t="shared" si="0"/>
        <v>92.311443433029908</v>
      </c>
    </row>
    <row r="29" spans="1:5" x14ac:dyDescent="0.25">
      <c r="A29" s="12" t="s">
        <v>7</v>
      </c>
      <c r="B29" s="25">
        <v>1</v>
      </c>
      <c r="C29" s="11">
        <v>702</v>
      </c>
      <c r="D29" s="11">
        <v>1241</v>
      </c>
      <c r="E29" s="13">
        <f t="shared" si="0"/>
        <v>76.780626780626775</v>
      </c>
    </row>
    <row r="30" spans="1:5" x14ac:dyDescent="0.25">
      <c r="A30" s="12" t="s">
        <v>7</v>
      </c>
      <c r="B30" s="25">
        <v>2</v>
      </c>
      <c r="C30" s="11">
        <v>1728</v>
      </c>
      <c r="D30" s="11">
        <v>1997</v>
      </c>
      <c r="E30" s="13">
        <f t="shared" si="0"/>
        <v>15.567129629629628</v>
      </c>
    </row>
    <row r="31" spans="1:5" x14ac:dyDescent="0.25">
      <c r="A31" s="12" t="s">
        <v>7</v>
      </c>
      <c r="B31" s="25">
        <v>3</v>
      </c>
      <c r="C31" s="11">
        <v>2705</v>
      </c>
      <c r="D31" s="11">
        <v>1526</v>
      </c>
      <c r="E31" s="13">
        <f t="shared" si="0"/>
        <v>-43.585951940850279</v>
      </c>
    </row>
    <row r="32" spans="1:5" x14ac:dyDescent="0.25">
      <c r="A32" s="12" t="s">
        <v>7</v>
      </c>
      <c r="B32" s="25">
        <v>4</v>
      </c>
      <c r="C32" s="11">
        <v>3154</v>
      </c>
      <c r="D32" s="11">
        <v>1471</v>
      </c>
      <c r="E32" s="13">
        <f t="shared" si="0"/>
        <v>-53.360811667723532</v>
      </c>
    </row>
    <row r="33" spans="1:5" x14ac:dyDescent="0.25">
      <c r="A33" s="12" t="s">
        <v>7</v>
      </c>
      <c r="B33" s="25">
        <v>5</v>
      </c>
      <c r="C33" s="11">
        <v>3066</v>
      </c>
      <c r="D33" s="11">
        <v>2522</v>
      </c>
      <c r="E33" s="13">
        <f t="shared" si="0"/>
        <v>-17.742987606001304</v>
      </c>
    </row>
    <row r="34" spans="1:5" x14ac:dyDescent="0.25">
      <c r="A34" s="12" t="s">
        <v>7</v>
      </c>
      <c r="B34" s="25">
        <v>6</v>
      </c>
      <c r="C34" s="11">
        <v>3268</v>
      </c>
      <c r="D34" s="11">
        <v>2530</v>
      </c>
      <c r="E34" s="13">
        <f t="shared" si="0"/>
        <v>-22.582619339045284</v>
      </c>
    </row>
    <row r="35" spans="1:5" x14ac:dyDescent="0.25">
      <c r="A35" s="12" t="s">
        <v>7</v>
      </c>
      <c r="B35" s="25">
        <v>7</v>
      </c>
      <c r="C35" s="11">
        <v>2823</v>
      </c>
      <c r="D35" s="11">
        <v>2414</v>
      </c>
      <c r="E35" s="13">
        <f t="shared" si="0"/>
        <v>-14.488133191640095</v>
      </c>
    </row>
    <row r="36" spans="1:5" x14ac:dyDescent="0.25">
      <c r="A36" s="12" t="s">
        <v>7</v>
      </c>
      <c r="B36" s="25">
        <v>8</v>
      </c>
      <c r="C36" s="11">
        <v>1684</v>
      </c>
      <c r="D36" s="11">
        <v>2181</v>
      </c>
      <c r="E36" s="13">
        <f t="shared" si="0"/>
        <v>29.51306413301662</v>
      </c>
    </row>
    <row r="37" spans="1:5" x14ac:dyDescent="0.25">
      <c r="A37" s="12" t="s">
        <v>7</v>
      </c>
      <c r="B37" s="25">
        <v>9</v>
      </c>
      <c r="C37" s="11">
        <v>1926</v>
      </c>
      <c r="D37" s="11">
        <v>2661</v>
      </c>
      <c r="E37" s="13">
        <f t="shared" si="0"/>
        <v>38.161993769470406</v>
      </c>
    </row>
    <row r="38" spans="1:5" x14ac:dyDescent="0.25">
      <c r="A38" s="12" t="s">
        <v>7</v>
      </c>
      <c r="B38" s="25">
        <v>10</v>
      </c>
      <c r="C38" s="11">
        <v>1873</v>
      </c>
      <c r="D38" s="11">
        <v>2124</v>
      </c>
      <c r="E38" s="13">
        <f t="shared" si="0"/>
        <v>13.400961025093427</v>
      </c>
    </row>
    <row r="39" spans="1:5" x14ac:dyDescent="0.25">
      <c r="A39" s="12" t="s">
        <v>7</v>
      </c>
      <c r="B39" s="25">
        <v>11</v>
      </c>
      <c r="C39" s="11">
        <v>1564</v>
      </c>
      <c r="D39" s="11">
        <v>1666</v>
      </c>
      <c r="E39" s="13">
        <f t="shared" si="0"/>
        <v>6.5217391304347894</v>
      </c>
    </row>
    <row r="40" spans="1:5" x14ac:dyDescent="0.25">
      <c r="A40" s="12" t="s">
        <v>7</v>
      </c>
      <c r="B40" s="25">
        <v>12</v>
      </c>
      <c r="C40" s="11">
        <v>735</v>
      </c>
      <c r="D40" s="11">
        <v>1593</v>
      </c>
      <c r="E40" s="13">
        <f t="shared" si="0"/>
        <v>116.734693877551</v>
      </c>
    </row>
    <row r="41" spans="1:5" x14ac:dyDescent="0.25">
      <c r="A41" s="12" t="s">
        <v>8</v>
      </c>
      <c r="B41" s="25">
        <v>1</v>
      </c>
      <c r="C41" s="11">
        <v>1227</v>
      </c>
      <c r="D41" s="11">
        <v>2159</v>
      </c>
      <c r="E41" s="13">
        <f t="shared" si="0"/>
        <v>75.957620211898941</v>
      </c>
    </row>
    <row r="42" spans="1:5" x14ac:dyDescent="0.25">
      <c r="A42" s="12" t="s">
        <v>8</v>
      </c>
      <c r="B42" s="25">
        <v>2</v>
      </c>
      <c r="C42" s="11">
        <v>1146</v>
      </c>
      <c r="D42" s="11">
        <v>1810</v>
      </c>
      <c r="E42" s="13">
        <f t="shared" si="0"/>
        <v>57.940663176265275</v>
      </c>
    </row>
    <row r="43" spans="1:5" x14ac:dyDescent="0.25">
      <c r="A43" s="12" t="s">
        <v>8</v>
      </c>
      <c r="B43" s="25">
        <v>3</v>
      </c>
      <c r="C43" s="11">
        <v>1469</v>
      </c>
      <c r="D43" s="11">
        <v>589</v>
      </c>
      <c r="E43" s="13">
        <f t="shared" si="0"/>
        <v>-59.904697072838665</v>
      </c>
    </row>
    <row r="44" spans="1:5" x14ac:dyDescent="0.25">
      <c r="A44" s="12" t="s">
        <v>8</v>
      </c>
      <c r="B44" s="25">
        <v>4</v>
      </c>
      <c r="C44" s="11">
        <v>1775</v>
      </c>
      <c r="D44" s="11">
        <v>55</v>
      </c>
      <c r="E44" s="13">
        <f t="shared" si="0"/>
        <v>-96.901408450704224</v>
      </c>
    </row>
    <row r="45" spans="1:5" x14ac:dyDescent="0.25">
      <c r="A45" s="12" t="s">
        <v>8</v>
      </c>
      <c r="B45" s="25">
        <v>5</v>
      </c>
      <c r="C45" s="11">
        <v>1895</v>
      </c>
      <c r="D45" s="11">
        <v>1410</v>
      </c>
      <c r="E45" s="13">
        <f t="shared" si="0"/>
        <v>-25.593667546174139</v>
      </c>
    </row>
    <row r="46" spans="1:5" x14ac:dyDescent="0.25">
      <c r="A46" s="12" t="s">
        <v>8</v>
      </c>
      <c r="B46" s="25">
        <v>6</v>
      </c>
      <c r="C46" s="11">
        <v>2378</v>
      </c>
      <c r="D46" s="11">
        <v>2646</v>
      </c>
      <c r="E46" s="13">
        <f t="shared" si="0"/>
        <v>11.269974768713208</v>
      </c>
    </row>
    <row r="47" spans="1:5" x14ac:dyDescent="0.25">
      <c r="A47" s="12" t="s">
        <v>8</v>
      </c>
      <c r="B47" s="25">
        <v>7</v>
      </c>
      <c r="C47" s="11">
        <v>2790</v>
      </c>
      <c r="D47" s="11">
        <v>3352</v>
      </c>
      <c r="E47" s="13">
        <f t="shared" si="0"/>
        <v>20.143369175627246</v>
      </c>
    </row>
    <row r="48" spans="1:5" x14ac:dyDescent="0.25">
      <c r="A48" s="12" t="s">
        <v>8</v>
      </c>
      <c r="B48" s="25">
        <v>8</v>
      </c>
      <c r="C48" s="11">
        <v>1235</v>
      </c>
      <c r="D48" s="11">
        <v>1618</v>
      </c>
      <c r="E48" s="13">
        <f t="shared" si="0"/>
        <v>31.012145748987852</v>
      </c>
    </row>
    <row r="49" spans="1:5" x14ac:dyDescent="0.25">
      <c r="A49" s="12" t="s">
        <v>8</v>
      </c>
      <c r="B49" s="25">
        <v>9</v>
      </c>
      <c r="C49" s="11">
        <v>1857</v>
      </c>
      <c r="D49" s="11">
        <v>2414</v>
      </c>
      <c r="E49" s="13">
        <f t="shared" si="0"/>
        <v>29.994614970382337</v>
      </c>
    </row>
    <row r="50" spans="1:5" x14ac:dyDescent="0.25">
      <c r="A50" s="12" t="s">
        <v>8</v>
      </c>
      <c r="B50" s="25">
        <v>10</v>
      </c>
      <c r="C50" s="11">
        <v>1615</v>
      </c>
      <c r="D50" s="11">
        <v>1980</v>
      </c>
      <c r="E50" s="13">
        <f t="shared" si="0"/>
        <v>22.600619195046434</v>
      </c>
    </row>
    <row r="51" spans="1:5" x14ac:dyDescent="0.25">
      <c r="A51" s="12" t="s">
        <v>8</v>
      </c>
      <c r="B51" s="25">
        <v>11</v>
      </c>
      <c r="C51" s="11">
        <v>1403</v>
      </c>
      <c r="D51" s="11">
        <v>1588</v>
      </c>
      <c r="E51" s="13">
        <f t="shared" si="0"/>
        <v>13.186029935851739</v>
      </c>
    </row>
    <row r="52" spans="1:5" x14ac:dyDescent="0.25">
      <c r="A52" s="12" t="s">
        <v>8</v>
      </c>
      <c r="B52" s="25">
        <v>12</v>
      </c>
      <c r="C52" s="11">
        <v>2353</v>
      </c>
      <c r="D52" s="11">
        <v>1749</v>
      </c>
      <c r="E52" s="13">
        <f t="shared" si="0"/>
        <v>-25.669358266043353</v>
      </c>
    </row>
    <row r="53" spans="1:5" x14ac:dyDescent="0.25">
      <c r="A53" s="14" t="s">
        <v>9</v>
      </c>
      <c r="B53" s="25">
        <v>1</v>
      </c>
      <c r="C53" s="11">
        <v>3961</v>
      </c>
      <c r="D53" s="11">
        <v>4472</v>
      </c>
      <c r="E53" s="13">
        <f t="shared" si="0"/>
        <v>12.900782630648822</v>
      </c>
    </row>
    <row r="54" spans="1:5" x14ac:dyDescent="0.25">
      <c r="A54" s="14" t="s">
        <v>9</v>
      </c>
      <c r="B54" s="25">
        <v>2</v>
      </c>
      <c r="C54" s="11">
        <v>3915</v>
      </c>
      <c r="D54" s="11">
        <v>3898</v>
      </c>
      <c r="E54" s="13">
        <f t="shared" si="0"/>
        <v>-0.43422733077905784</v>
      </c>
    </row>
    <row r="55" spans="1:5" x14ac:dyDescent="0.25">
      <c r="A55" s="14" t="s">
        <v>9</v>
      </c>
      <c r="B55" s="25">
        <v>3</v>
      </c>
      <c r="C55" s="11">
        <v>5273</v>
      </c>
      <c r="D55" s="11">
        <v>4029</v>
      </c>
      <c r="E55" s="13">
        <f t="shared" si="0"/>
        <v>-23.591883178456285</v>
      </c>
    </row>
    <row r="56" spans="1:5" x14ac:dyDescent="0.25">
      <c r="A56" s="14" t="s">
        <v>9</v>
      </c>
      <c r="B56" s="25">
        <v>4</v>
      </c>
      <c r="C56" s="11">
        <v>5332</v>
      </c>
      <c r="D56" s="11">
        <v>5788</v>
      </c>
      <c r="E56" s="13">
        <f t="shared" si="0"/>
        <v>8.5521380345086264</v>
      </c>
    </row>
    <row r="57" spans="1:5" x14ac:dyDescent="0.25">
      <c r="A57" s="14" t="s">
        <v>9</v>
      </c>
      <c r="B57" s="25">
        <v>5</v>
      </c>
      <c r="C57" s="11">
        <v>6337</v>
      </c>
      <c r="D57" s="11">
        <v>8293</v>
      </c>
      <c r="E57" s="13">
        <f t="shared" si="0"/>
        <v>30.866340539687553</v>
      </c>
    </row>
    <row r="58" spans="1:5" x14ac:dyDescent="0.25">
      <c r="A58" s="14" t="s">
        <v>9</v>
      </c>
      <c r="B58" s="25">
        <v>6</v>
      </c>
      <c r="C58" s="11">
        <v>6501</v>
      </c>
      <c r="D58" s="11">
        <v>9847</v>
      </c>
      <c r="E58" s="13">
        <f t="shared" si="0"/>
        <v>51.469004768497165</v>
      </c>
    </row>
    <row r="59" spans="1:5" x14ac:dyDescent="0.25">
      <c r="A59" s="14" t="s">
        <v>9</v>
      </c>
      <c r="B59" s="25">
        <v>7</v>
      </c>
      <c r="C59" s="11">
        <v>7217</v>
      </c>
      <c r="D59" s="11">
        <v>9959</v>
      </c>
      <c r="E59" s="13">
        <f t="shared" si="0"/>
        <v>37.993626160454475</v>
      </c>
    </row>
    <row r="60" spans="1:5" x14ac:dyDescent="0.25">
      <c r="A60" s="14" t="s">
        <v>9</v>
      </c>
      <c r="B60" s="25">
        <v>8</v>
      </c>
      <c r="C60" s="11">
        <v>6371</v>
      </c>
      <c r="D60" s="11">
        <v>9349</v>
      </c>
      <c r="E60" s="13">
        <f t="shared" si="0"/>
        <v>46.743054465547004</v>
      </c>
    </row>
    <row r="61" spans="1:5" x14ac:dyDescent="0.25">
      <c r="A61" s="14" t="s">
        <v>9</v>
      </c>
      <c r="B61" s="25">
        <v>9</v>
      </c>
      <c r="C61" s="11">
        <v>5540</v>
      </c>
      <c r="D61" s="11">
        <v>8538</v>
      </c>
      <c r="E61" s="13">
        <f t="shared" si="0"/>
        <v>54.115523465703966</v>
      </c>
    </row>
    <row r="62" spans="1:5" x14ac:dyDescent="0.25">
      <c r="A62" s="14" t="s">
        <v>9</v>
      </c>
      <c r="B62" s="25">
        <v>10</v>
      </c>
      <c r="C62" s="11">
        <v>4628</v>
      </c>
      <c r="D62" s="11">
        <v>6786</v>
      </c>
      <c r="E62" s="13">
        <f t="shared" si="0"/>
        <v>46.62921348314606</v>
      </c>
    </row>
    <row r="63" spans="1:5" x14ac:dyDescent="0.25">
      <c r="A63" s="14" t="s">
        <v>9</v>
      </c>
      <c r="B63" s="25">
        <v>11</v>
      </c>
      <c r="C63" s="11">
        <v>4043</v>
      </c>
      <c r="D63" s="11">
        <v>5668</v>
      </c>
      <c r="E63" s="13">
        <f t="shared" si="0"/>
        <v>40.192926045016073</v>
      </c>
    </row>
    <row r="64" spans="1:5" x14ac:dyDescent="0.25">
      <c r="A64" s="14" t="s">
        <v>9</v>
      </c>
      <c r="B64" s="25">
        <v>12</v>
      </c>
      <c r="C64" s="11">
        <v>3503</v>
      </c>
      <c r="D64" s="11">
        <v>8105</v>
      </c>
      <c r="E64" s="13">
        <f t="shared" si="0"/>
        <v>131.37310876391663</v>
      </c>
    </row>
    <row r="65" spans="1:5" x14ac:dyDescent="0.25">
      <c r="A65" s="12" t="s">
        <v>10</v>
      </c>
      <c r="B65" s="25">
        <v>1</v>
      </c>
      <c r="C65" s="9">
        <v>1572</v>
      </c>
      <c r="D65" s="26">
        <v>2018</v>
      </c>
      <c r="E65" s="13">
        <f t="shared" si="0"/>
        <v>28.37150127226462</v>
      </c>
    </row>
    <row r="66" spans="1:5" x14ac:dyDescent="0.25">
      <c r="A66" s="12" t="s">
        <v>10</v>
      </c>
      <c r="B66" s="25">
        <v>2</v>
      </c>
      <c r="C66" s="9">
        <v>1283</v>
      </c>
      <c r="D66" s="26">
        <v>1776</v>
      </c>
      <c r="E66" s="13">
        <f t="shared" si="0"/>
        <v>38.42556508183943</v>
      </c>
    </row>
    <row r="67" spans="1:5" x14ac:dyDescent="0.25">
      <c r="A67" s="12" t="s">
        <v>10</v>
      </c>
      <c r="B67" s="25">
        <v>3</v>
      </c>
      <c r="C67" s="9">
        <v>1219</v>
      </c>
      <c r="D67" s="26">
        <v>1152</v>
      </c>
      <c r="E67" s="13">
        <f t="shared" si="0"/>
        <v>-5.496308449548815</v>
      </c>
    </row>
    <row r="68" spans="1:5" x14ac:dyDescent="0.25">
      <c r="A68" s="12" t="s">
        <v>10</v>
      </c>
      <c r="B68" s="25">
        <v>4</v>
      </c>
      <c r="C68" s="9">
        <v>1347</v>
      </c>
      <c r="D68" s="26">
        <v>239</v>
      </c>
      <c r="E68" s="13">
        <f t="shared" si="0"/>
        <v>-82.256867112100963</v>
      </c>
    </row>
    <row r="69" spans="1:5" x14ac:dyDescent="0.25">
      <c r="A69" s="12" t="s">
        <v>10</v>
      </c>
      <c r="B69" s="25">
        <v>5</v>
      </c>
      <c r="C69" s="9">
        <v>1408</v>
      </c>
      <c r="D69" s="26">
        <v>1036</v>
      </c>
      <c r="E69" s="13">
        <f t="shared" ref="E69:E76" si="1">((D69/C69)-1)*100</f>
        <v>-26.42045454545454</v>
      </c>
    </row>
    <row r="70" spans="1:5" x14ac:dyDescent="0.25">
      <c r="A70" s="12" t="s">
        <v>10</v>
      </c>
      <c r="B70" s="25">
        <v>6</v>
      </c>
      <c r="C70" s="9">
        <v>1816</v>
      </c>
      <c r="D70" s="26">
        <v>1936</v>
      </c>
      <c r="E70" s="13">
        <f t="shared" si="1"/>
        <v>6.6079295154185091</v>
      </c>
    </row>
    <row r="71" spans="1:5" x14ac:dyDescent="0.25">
      <c r="A71" s="12" t="s">
        <v>10</v>
      </c>
      <c r="B71" s="25">
        <v>7</v>
      </c>
      <c r="C71" s="9">
        <v>2379</v>
      </c>
      <c r="D71" s="26">
        <v>3573</v>
      </c>
      <c r="E71" s="13">
        <f t="shared" si="1"/>
        <v>50.189155107187887</v>
      </c>
    </row>
    <row r="72" spans="1:5" x14ac:dyDescent="0.25">
      <c r="A72" s="12" t="s">
        <v>10</v>
      </c>
      <c r="B72" s="25">
        <v>8</v>
      </c>
      <c r="C72" s="9">
        <v>1346</v>
      </c>
      <c r="D72" s="26">
        <v>3139</v>
      </c>
      <c r="E72" s="13">
        <f t="shared" si="1"/>
        <v>133.20950965824667</v>
      </c>
    </row>
    <row r="73" spans="1:5" x14ac:dyDescent="0.25">
      <c r="A73" s="12" t="s">
        <v>10</v>
      </c>
      <c r="B73" s="25">
        <v>9</v>
      </c>
      <c r="C73" s="9">
        <v>1971</v>
      </c>
      <c r="D73" s="26">
        <v>1907</v>
      </c>
      <c r="E73" s="13">
        <f t="shared" si="1"/>
        <v>-3.2470826991374935</v>
      </c>
    </row>
    <row r="74" spans="1:5" x14ac:dyDescent="0.25">
      <c r="A74" s="12" t="s">
        <v>10</v>
      </c>
      <c r="B74" s="25">
        <v>10</v>
      </c>
      <c r="C74" s="9">
        <v>1480</v>
      </c>
      <c r="D74" s="26">
        <v>1995</v>
      </c>
      <c r="E74" s="13">
        <f t="shared" si="1"/>
        <v>34.797297297297305</v>
      </c>
    </row>
    <row r="75" spans="1:5" x14ac:dyDescent="0.25">
      <c r="A75" s="12" t="s">
        <v>10</v>
      </c>
      <c r="B75" s="25">
        <v>11</v>
      </c>
      <c r="C75" s="9">
        <v>1514</v>
      </c>
      <c r="D75" s="26">
        <v>1339</v>
      </c>
      <c r="E75" s="13">
        <f t="shared" si="1"/>
        <v>-11.558784676354028</v>
      </c>
    </row>
    <row r="76" spans="1:5" x14ac:dyDescent="0.25">
      <c r="A76" s="12" t="s">
        <v>10</v>
      </c>
      <c r="B76" s="25">
        <v>12</v>
      </c>
      <c r="C76" s="9">
        <v>1879</v>
      </c>
      <c r="D76" s="26">
        <v>2507</v>
      </c>
      <c r="E76" s="13">
        <f t="shared" si="1"/>
        <v>33.422032996274623</v>
      </c>
    </row>
    <row r="78" spans="1:5" x14ac:dyDescent="0.25">
      <c r="A78" s="27" t="s">
        <v>2</v>
      </c>
      <c r="B78" s="28"/>
      <c r="C78" s="16">
        <f>SUM(C5:C76)</f>
        <v>246345</v>
      </c>
      <c r="D78" s="16">
        <f>SUM(D5:D76)</f>
        <v>279841</v>
      </c>
      <c r="E78" s="17">
        <f>((D78-C78)/C78)*100</f>
        <v>13.597190931417321</v>
      </c>
    </row>
  </sheetData>
  <autoFilter ref="A4:E76" xr:uid="{0F7E52EB-355E-4AFB-BB1D-7087EBBABDC0}"/>
  <mergeCells count="1">
    <mergeCell ref="A78:B7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69088-E124-40EE-AC18-B890FA778476}">
  <dimension ref="A1:E78"/>
  <sheetViews>
    <sheetView showGridLines="0" workbookViewId="0"/>
  </sheetViews>
  <sheetFormatPr defaultRowHeight="15" x14ac:dyDescent="0.25"/>
  <cols>
    <col min="1" max="5" width="19.85546875" customWidth="1"/>
  </cols>
  <sheetData>
    <row r="1" spans="1:5" x14ac:dyDescent="0.25">
      <c r="A1" s="4" t="s">
        <v>34</v>
      </c>
    </row>
    <row r="2" spans="1:5" x14ac:dyDescent="0.25">
      <c r="A2" s="4" t="s">
        <v>18</v>
      </c>
    </row>
    <row r="4" spans="1:5" ht="45" customHeight="1" x14ac:dyDescent="0.25">
      <c r="A4" s="2" t="s">
        <v>0</v>
      </c>
      <c r="B4" s="2" t="s">
        <v>3</v>
      </c>
      <c r="C4" s="3" t="s">
        <v>47</v>
      </c>
      <c r="D4" s="3" t="s">
        <v>48</v>
      </c>
      <c r="E4" s="3" t="s">
        <v>1</v>
      </c>
    </row>
    <row r="5" spans="1:5" x14ac:dyDescent="0.25">
      <c r="A5" s="12" t="s">
        <v>5</v>
      </c>
      <c r="B5" s="25">
        <v>1</v>
      </c>
      <c r="C5" s="9">
        <v>924</v>
      </c>
      <c r="D5" s="9">
        <v>881</v>
      </c>
      <c r="E5" s="13">
        <f t="shared" ref="E5:E68" si="0">((D5/C5)-1)*100</f>
        <v>-4.6536796536796547</v>
      </c>
    </row>
    <row r="6" spans="1:5" x14ac:dyDescent="0.25">
      <c r="A6" s="12" t="s">
        <v>5</v>
      </c>
      <c r="B6" s="25">
        <v>2</v>
      </c>
      <c r="C6" s="9">
        <v>810</v>
      </c>
      <c r="D6" s="9">
        <v>953</v>
      </c>
      <c r="E6" s="13">
        <f t="shared" si="0"/>
        <v>17.654320987654316</v>
      </c>
    </row>
    <row r="7" spans="1:5" x14ac:dyDescent="0.25">
      <c r="A7" s="12" t="s">
        <v>5</v>
      </c>
      <c r="B7" s="25">
        <v>3</v>
      </c>
      <c r="C7" s="9">
        <v>743</v>
      </c>
      <c r="D7" s="9">
        <v>887</v>
      </c>
      <c r="E7" s="13">
        <f t="shared" si="0"/>
        <v>19.380888290713315</v>
      </c>
    </row>
    <row r="8" spans="1:5" x14ac:dyDescent="0.25">
      <c r="A8" s="12" t="s">
        <v>5</v>
      </c>
      <c r="B8" s="25">
        <v>4</v>
      </c>
      <c r="C8" s="9">
        <v>1291</v>
      </c>
      <c r="D8" s="9">
        <v>636</v>
      </c>
      <c r="E8" s="13">
        <f t="shared" si="0"/>
        <v>-50.735863671572424</v>
      </c>
    </row>
    <row r="9" spans="1:5" x14ac:dyDescent="0.25">
      <c r="A9" s="12" t="s">
        <v>5</v>
      </c>
      <c r="B9" s="25">
        <v>5</v>
      </c>
      <c r="C9" s="9">
        <v>1789</v>
      </c>
      <c r="D9" s="9">
        <v>1286</v>
      </c>
      <c r="E9" s="13">
        <f t="shared" si="0"/>
        <v>-28.116266070430406</v>
      </c>
    </row>
    <row r="10" spans="1:5" x14ac:dyDescent="0.25">
      <c r="A10" s="12" t="s">
        <v>5</v>
      </c>
      <c r="B10" s="25">
        <v>6</v>
      </c>
      <c r="C10" s="9">
        <v>2250</v>
      </c>
      <c r="D10" s="9">
        <v>1878</v>
      </c>
      <c r="E10" s="13">
        <f t="shared" si="0"/>
        <v>-16.533333333333331</v>
      </c>
    </row>
    <row r="11" spans="1:5" x14ac:dyDescent="0.25">
      <c r="A11" s="12" t="s">
        <v>5</v>
      </c>
      <c r="B11" s="25">
        <v>7</v>
      </c>
      <c r="C11" s="9">
        <v>1880</v>
      </c>
      <c r="D11" s="9">
        <v>1725</v>
      </c>
      <c r="E11" s="13">
        <f>((D11/C11)-1)*100</f>
        <v>-8.2446808510638352</v>
      </c>
    </row>
    <row r="12" spans="1:5" x14ac:dyDescent="0.25">
      <c r="A12" s="12" t="s">
        <v>5</v>
      </c>
      <c r="B12" s="25">
        <v>8</v>
      </c>
      <c r="C12" s="9">
        <v>1419</v>
      </c>
      <c r="D12" s="9">
        <v>1648</v>
      </c>
      <c r="E12" s="13">
        <f t="shared" si="0"/>
        <v>16.138125440451013</v>
      </c>
    </row>
    <row r="13" spans="1:5" x14ac:dyDescent="0.25">
      <c r="A13" s="12" t="s">
        <v>5</v>
      </c>
      <c r="B13" s="25">
        <v>9</v>
      </c>
      <c r="C13" s="9">
        <v>1573</v>
      </c>
      <c r="D13" s="9">
        <v>1411</v>
      </c>
      <c r="E13" s="13">
        <f t="shared" si="0"/>
        <v>-10.298792116973932</v>
      </c>
    </row>
    <row r="14" spans="1:5" x14ac:dyDescent="0.25">
      <c r="A14" s="12" t="s">
        <v>5</v>
      </c>
      <c r="B14" s="25">
        <v>10</v>
      </c>
      <c r="C14" s="9">
        <v>1335</v>
      </c>
      <c r="D14" s="9">
        <v>1231</v>
      </c>
      <c r="E14" s="13">
        <f t="shared" si="0"/>
        <v>-7.7902621722846455</v>
      </c>
    </row>
    <row r="15" spans="1:5" x14ac:dyDescent="0.25">
      <c r="A15" s="12" t="s">
        <v>5</v>
      </c>
      <c r="B15" s="25">
        <v>11</v>
      </c>
      <c r="C15" s="9">
        <v>1032</v>
      </c>
      <c r="D15" s="9">
        <v>923</v>
      </c>
      <c r="E15" s="13">
        <f t="shared" si="0"/>
        <v>-10.562015503875966</v>
      </c>
    </row>
    <row r="16" spans="1:5" x14ac:dyDescent="0.25">
      <c r="A16" s="12" t="s">
        <v>5</v>
      </c>
      <c r="B16" s="25">
        <v>12</v>
      </c>
      <c r="C16" s="9">
        <v>952</v>
      </c>
      <c r="D16" s="9">
        <v>935</v>
      </c>
      <c r="E16" s="13">
        <f t="shared" si="0"/>
        <v>-1.7857142857142905</v>
      </c>
    </row>
    <row r="17" spans="1:5" x14ac:dyDescent="0.25">
      <c r="A17" s="14" t="s">
        <v>6</v>
      </c>
      <c r="B17" s="25">
        <v>1</v>
      </c>
      <c r="C17" s="9">
        <v>999</v>
      </c>
      <c r="D17" s="9">
        <v>770</v>
      </c>
      <c r="E17" s="13">
        <f t="shared" si="0"/>
        <v>-22.922922922922929</v>
      </c>
    </row>
    <row r="18" spans="1:5" x14ac:dyDescent="0.25">
      <c r="A18" s="14" t="s">
        <v>6</v>
      </c>
      <c r="B18" s="25">
        <v>2</v>
      </c>
      <c r="C18" s="9">
        <v>1205</v>
      </c>
      <c r="D18" s="9">
        <v>816</v>
      </c>
      <c r="E18" s="13">
        <f t="shared" si="0"/>
        <v>-32.282157676348547</v>
      </c>
    </row>
    <row r="19" spans="1:5" x14ac:dyDescent="0.25">
      <c r="A19" s="14" t="s">
        <v>6</v>
      </c>
      <c r="B19" s="25">
        <v>3</v>
      </c>
      <c r="C19" s="9">
        <v>1522</v>
      </c>
      <c r="D19" s="9">
        <v>576</v>
      </c>
      <c r="E19" s="13">
        <f t="shared" si="0"/>
        <v>-62.155059132720105</v>
      </c>
    </row>
    <row r="20" spans="1:5" x14ac:dyDescent="0.25">
      <c r="A20" s="14" t="s">
        <v>6</v>
      </c>
      <c r="B20" s="25">
        <v>4</v>
      </c>
      <c r="C20" s="9">
        <v>856</v>
      </c>
      <c r="D20" s="9">
        <v>276</v>
      </c>
      <c r="E20" s="13">
        <f t="shared" si="0"/>
        <v>-67.757009345794401</v>
      </c>
    </row>
    <row r="21" spans="1:5" x14ac:dyDescent="0.25">
      <c r="A21" s="14" t="s">
        <v>6</v>
      </c>
      <c r="B21" s="25">
        <v>5</v>
      </c>
      <c r="C21" s="9">
        <v>1138</v>
      </c>
      <c r="D21" s="9">
        <v>773</v>
      </c>
      <c r="E21" s="13">
        <f t="shared" si="0"/>
        <v>-32.073813708260104</v>
      </c>
    </row>
    <row r="22" spans="1:5" x14ac:dyDescent="0.25">
      <c r="A22" s="14" t="s">
        <v>6</v>
      </c>
      <c r="B22" s="25">
        <v>6</v>
      </c>
      <c r="C22" s="9">
        <v>1655</v>
      </c>
      <c r="D22" s="9">
        <v>1204</v>
      </c>
      <c r="E22" s="13">
        <f t="shared" si="0"/>
        <v>-27.250755287009063</v>
      </c>
    </row>
    <row r="23" spans="1:5" x14ac:dyDescent="0.25">
      <c r="A23" s="14" t="s">
        <v>6</v>
      </c>
      <c r="B23" s="25">
        <v>7</v>
      </c>
      <c r="C23" s="9">
        <v>1809</v>
      </c>
      <c r="D23" s="9">
        <v>1409</v>
      </c>
      <c r="E23" s="13">
        <f t="shared" si="0"/>
        <v>-22.111663902708678</v>
      </c>
    </row>
    <row r="24" spans="1:5" x14ac:dyDescent="0.25">
      <c r="A24" s="14" t="s">
        <v>6</v>
      </c>
      <c r="B24" s="25">
        <v>8</v>
      </c>
      <c r="C24" s="9">
        <v>849</v>
      </c>
      <c r="D24" s="9">
        <v>856</v>
      </c>
      <c r="E24" s="13">
        <f t="shared" si="0"/>
        <v>0.82449941107185509</v>
      </c>
    </row>
    <row r="25" spans="1:5" x14ac:dyDescent="0.25">
      <c r="A25" s="14" t="s">
        <v>6</v>
      </c>
      <c r="B25" s="25">
        <v>9</v>
      </c>
      <c r="C25" s="9">
        <v>1264</v>
      </c>
      <c r="D25" s="9">
        <v>1094</v>
      </c>
      <c r="E25" s="13">
        <f t="shared" si="0"/>
        <v>-13.4493670886076</v>
      </c>
    </row>
    <row r="26" spans="1:5" x14ac:dyDescent="0.25">
      <c r="A26" s="14" t="s">
        <v>6</v>
      </c>
      <c r="B26" s="25">
        <v>10</v>
      </c>
      <c r="C26" s="9">
        <v>1213</v>
      </c>
      <c r="D26" s="9">
        <v>1085</v>
      </c>
      <c r="E26" s="13">
        <f t="shared" si="0"/>
        <v>-10.552349546578732</v>
      </c>
    </row>
    <row r="27" spans="1:5" x14ac:dyDescent="0.25">
      <c r="A27" s="14" t="s">
        <v>6</v>
      </c>
      <c r="B27" s="25">
        <v>11</v>
      </c>
      <c r="C27" s="9">
        <v>689</v>
      </c>
      <c r="D27" s="9">
        <v>877</v>
      </c>
      <c r="E27" s="13">
        <f t="shared" si="0"/>
        <v>27.285921625544262</v>
      </c>
    </row>
    <row r="28" spans="1:5" x14ac:dyDescent="0.25">
      <c r="A28" s="14" t="s">
        <v>6</v>
      </c>
      <c r="B28" s="25">
        <v>12</v>
      </c>
      <c r="C28" s="9">
        <v>657</v>
      </c>
      <c r="D28" s="9">
        <v>1150</v>
      </c>
      <c r="E28" s="13">
        <f t="shared" si="0"/>
        <v>75.038051750380518</v>
      </c>
    </row>
    <row r="29" spans="1:5" x14ac:dyDescent="0.25">
      <c r="A29" s="12" t="s">
        <v>7</v>
      </c>
      <c r="B29" s="25">
        <v>1</v>
      </c>
      <c r="C29" s="2"/>
      <c r="D29" s="2"/>
      <c r="E29" s="13" t="e">
        <f t="shared" si="0"/>
        <v>#DIV/0!</v>
      </c>
    </row>
    <row r="30" spans="1:5" x14ac:dyDescent="0.25">
      <c r="A30" s="12" t="s">
        <v>7</v>
      </c>
      <c r="B30" s="25">
        <v>2</v>
      </c>
      <c r="C30" s="2"/>
      <c r="D30" s="2"/>
      <c r="E30" s="13" t="e">
        <f t="shared" si="0"/>
        <v>#DIV/0!</v>
      </c>
    </row>
    <row r="31" spans="1:5" x14ac:dyDescent="0.25">
      <c r="A31" s="12" t="s">
        <v>7</v>
      </c>
      <c r="B31" s="25">
        <v>3</v>
      </c>
      <c r="C31" s="2"/>
      <c r="D31" s="2"/>
      <c r="E31" s="13" t="e">
        <f t="shared" si="0"/>
        <v>#DIV/0!</v>
      </c>
    </row>
    <row r="32" spans="1:5" x14ac:dyDescent="0.25">
      <c r="A32" s="12" t="s">
        <v>7</v>
      </c>
      <c r="B32" s="25">
        <v>4</v>
      </c>
      <c r="C32" s="2"/>
      <c r="D32" s="2"/>
      <c r="E32" s="13" t="e">
        <f t="shared" si="0"/>
        <v>#DIV/0!</v>
      </c>
    </row>
    <row r="33" spans="1:5" x14ac:dyDescent="0.25">
      <c r="A33" s="12" t="s">
        <v>7</v>
      </c>
      <c r="B33" s="25">
        <v>5</v>
      </c>
      <c r="C33" s="2"/>
      <c r="D33" s="2"/>
      <c r="E33" s="13" t="e">
        <f t="shared" si="0"/>
        <v>#DIV/0!</v>
      </c>
    </row>
    <row r="34" spans="1:5" x14ac:dyDescent="0.25">
      <c r="A34" s="12" t="s">
        <v>7</v>
      </c>
      <c r="B34" s="25">
        <v>6</v>
      </c>
      <c r="C34" s="2"/>
      <c r="D34" s="2"/>
      <c r="E34" s="13" t="e">
        <f t="shared" si="0"/>
        <v>#DIV/0!</v>
      </c>
    </row>
    <row r="35" spans="1:5" x14ac:dyDescent="0.25">
      <c r="A35" s="12" t="s">
        <v>7</v>
      </c>
      <c r="B35" s="25">
        <v>7</v>
      </c>
      <c r="C35" s="2"/>
      <c r="D35" s="2"/>
      <c r="E35" s="13" t="e">
        <f t="shared" si="0"/>
        <v>#DIV/0!</v>
      </c>
    </row>
    <row r="36" spans="1:5" x14ac:dyDescent="0.25">
      <c r="A36" s="12" t="s">
        <v>7</v>
      </c>
      <c r="B36" s="25">
        <v>8</v>
      </c>
      <c r="C36" s="2"/>
      <c r="D36" s="2"/>
      <c r="E36" s="13" t="e">
        <f t="shared" si="0"/>
        <v>#DIV/0!</v>
      </c>
    </row>
    <row r="37" spans="1:5" x14ac:dyDescent="0.25">
      <c r="A37" s="12" t="s">
        <v>7</v>
      </c>
      <c r="B37" s="25">
        <v>9</v>
      </c>
      <c r="C37" s="2"/>
      <c r="D37" s="2"/>
      <c r="E37" s="13" t="e">
        <f t="shared" si="0"/>
        <v>#DIV/0!</v>
      </c>
    </row>
    <row r="38" spans="1:5" x14ac:dyDescent="0.25">
      <c r="A38" s="12" t="s">
        <v>7</v>
      </c>
      <c r="B38" s="25">
        <v>10</v>
      </c>
      <c r="C38" s="2"/>
      <c r="D38" s="2"/>
      <c r="E38" s="13" t="e">
        <f t="shared" si="0"/>
        <v>#DIV/0!</v>
      </c>
    </row>
    <row r="39" spans="1:5" x14ac:dyDescent="0.25">
      <c r="A39" s="12" t="s">
        <v>7</v>
      </c>
      <c r="B39" s="25">
        <v>11</v>
      </c>
      <c r="C39" s="2"/>
      <c r="D39" s="2"/>
      <c r="E39" s="13" t="e">
        <f t="shared" si="0"/>
        <v>#DIV/0!</v>
      </c>
    </row>
    <row r="40" spans="1:5" x14ac:dyDescent="0.25">
      <c r="A40" s="12" t="s">
        <v>7</v>
      </c>
      <c r="B40" s="25">
        <v>12</v>
      </c>
      <c r="C40" s="2"/>
      <c r="D40" s="2"/>
      <c r="E40" s="13" t="e">
        <f t="shared" si="0"/>
        <v>#DIV/0!</v>
      </c>
    </row>
    <row r="41" spans="1:5" x14ac:dyDescent="0.25">
      <c r="A41" s="12" t="s">
        <v>8</v>
      </c>
      <c r="B41" s="25">
        <v>1</v>
      </c>
      <c r="C41" s="9">
        <v>198</v>
      </c>
      <c r="D41" s="9">
        <v>1080</v>
      </c>
      <c r="E41" s="13">
        <f t="shared" si="0"/>
        <v>445.45454545454544</v>
      </c>
    </row>
    <row r="42" spans="1:5" x14ac:dyDescent="0.25">
      <c r="A42" s="12" t="s">
        <v>8</v>
      </c>
      <c r="B42" s="25">
        <v>2</v>
      </c>
      <c r="C42" s="9">
        <v>176</v>
      </c>
      <c r="D42" s="9">
        <v>632</v>
      </c>
      <c r="E42" s="13">
        <f t="shared" si="0"/>
        <v>259.09090909090907</v>
      </c>
    </row>
    <row r="43" spans="1:5" x14ac:dyDescent="0.25">
      <c r="A43" s="12" t="s">
        <v>8</v>
      </c>
      <c r="B43" s="25">
        <v>3</v>
      </c>
      <c r="C43" s="9">
        <v>143</v>
      </c>
      <c r="D43" s="9">
        <v>112</v>
      </c>
      <c r="E43" s="13">
        <f t="shared" si="0"/>
        <v>-21.678321678321677</v>
      </c>
    </row>
    <row r="44" spans="1:5" x14ac:dyDescent="0.25">
      <c r="A44" s="12" t="s">
        <v>8</v>
      </c>
      <c r="B44" s="25">
        <v>4</v>
      </c>
      <c r="C44" s="9">
        <v>316</v>
      </c>
      <c r="D44" s="9">
        <v>15</v>
      </c>
      <c r="E44" s="13">
        <f t="shared" si="0"/>
        <v>-95.25316455696202</v>
      </c>
    </row>
    <row r="45" spans="1:5" x14ac:dyDescent="0.25">
      <c r="A45" s="12" t="s">
        <v>8</v>
      </c>
      <c r="B45" s="25">
        <v>5</v>
      </c>
      <c r="C45" s="9">
        <v>238</v>
      </c>
      <c r="D45" s="9">
        <v>257</v>
      </c>
      <c r="E45" s="13">
        <f t="shared" si="0"/>
        <v>7.9831932773109182</v>
      </c>
    </row>
    <row r="46" spans="1:5" x14ac:dyDescent="0.25">
      <c r="A46" s="12" t="s">
        <v>8</v>
      </c>
      <c r="B46" s="25">
        <v>6</v>
      </c>
      <c r="C46" s="9">
        <v>387</v>
      </c>
      <c r="D46" s="9">
        <v>427</v>
      </c>
      <c r="E46" s="13">
        <f t="shared" si="0"/>
        <v>10.335917312661502</v>
      </c>
    </row>
    <row r="47" spans="1:5" x14ac:dyDescent="0.25">
      <c r="A47" s="12" t="s">
        <v>8</v>
      </c>
      <c r="B47" s="25">
        <v>7</v>
      </c>
      <c r="C47" s="9">
        <v>311</v>
      </c>
      <c r="D47" s="9">
        <v>485</v>
      </c>
      <c r="E47" s="13">
        <f t="shared" si="0"/>
        <v>55.948553054662376</v>
      </c>
    </row>
    <row r="48" spans="1:5" x14ac:dyDescent="0.25">
      <c r="A48" s="12" t="s">
        <v>8</v>
      </c>
      <c r="B48" s="25">
        <v>8</v>
      </c>
      <c r="C48" s="9">
        <v>105</v>
      </c>
      <c r="D48" s="9">
        <v>250</v>
      </c>
      <c r="E48" s="13">
        <f t="shared" si="0"/>
        <v>138.0952380952381</v>
      </c>
    </row>
    <row r="49" spans="1:5" x14ac:dyDescent="0.25">
      <c r="A49" s="12" t="s">
        <v>8</v>
      </c>
      <c r="B49" s="25">
        <v>9</v>
      </c>
      <c r="C49" s="9">
        <v>144</v>
      </c>
      <c r="D49" s="9">
        <v>433</v>
      </c>
      <c r="E49" s="13">
        <f t="shared" si="0"/>
        <v>200.69444444444446</v>
      </c>
    </row>
    <row r="50" spans="1:5" x14ac:dyDescent="0.25">
      <c r="A50" s="12" t="s">
        <v>8</v>
      </c>
      <c r="B50" s="25">
        <v>10</v>
      </c>
      <c r="C50" s="9">
        <v>177</v>
      </c>
      <c r="D50" s="9">
        <v>336</v>
      </c>
      <c r="E50" s="13">
        <f t="shared" si="0"/>
        <v>89.830508474576277</v>
      </c>
    </row>
    <row r="51" spans="1:5" x14ac:dyDescent="0.25">
      <c r="A51" s="12" t="s">
        <v>8</v>
      </c>
      <c r="B51" s="25">
        <v>11</v>
      </c>
      <c r="C51" s="9">
        <v>526</v>
      </c>
      <c r="D51" s="9">
        <v>481</v>
      </c>
      <c r="E51" s="13">
        <f t="shared" si="0"/>
        <v>-8.5551330798479093</v>
      </c>
    </row>
    <row r="52" spans="1:5" x14ac:dyDescent="0.25">
      <c r="A52" s="12" t="s">
        <v>8</v>
      </c>
      <c r="B52" s="25">
        <v>12</v>
      </c>
      <c r="C52" s="9">
        <v>1193</v>
      </c>
      <c r="D52" s="9">
        <v>545</v>
      </c>
      <c r="E52" s="13">
        <f t="shared" si="0"/>
        <v>-54.316848281642919</v>
      </c>
    </row>
    <row r="53" spans="1:5" x14ac:dyDescent="0.25">
      <c r="A53" s="14" t="s">
        <v>9</v>
      </c>
      <c r="B53" s="25">
        <v>1</v>
      </c>
      <c r="C53" s="9">
        <v>663</v>
      </c>
      <c r="D53" s="9">
        <v>1046</v>
      </c>
      <c r="E53" s="13">
        <f t="shared" si="0"/>
        <v>57.76772247360482</v>
      </c>
    </row>
    <row r="54" spans="1:5" x14ac:dyDescent="0.25">
      <c r="A54" s="14" t="s">
        <v>9</v>
      </c>
      <c r="B54" s="25">
        <v>2</v>
      </c>
      <c r="C54" s="9">
        <v>711</v>
      </c>
      <c r="D54" s="9">
        <v>877</v>
      </c>
      <c r="E54" s="13">
        <f t="shared" si="0"/>
        <v>23.347398030942344</v>
      </c>
    </row>
    <row r="55" spans="1:5" x14ac:dyDescent="0.25">
      <c r="A55" s="14" t="s">
        <v>9</v>
      </c>
      <c r="B55" s="25">
        <v>3</v>
      </c>
      <c r="C55" s="9">
        <v>1182</v>
      </c>
      <c r="D55" s="9">
        <v>754</v>
      </c>
      <c r="E55" s="13">
        <f t="shared" si="0"/>
        <v>-36.209813874788502</v>
      </c>
    </row>
    <row r="56" spans="1:5" x14ac:dyDescent="0.25">
      <c r="A56" s="14" t="s">
        <v>9</v>
      </c>
      <c r="B56" s="25">
        <v>4</v>
      </c>
      <c r="C56" s="9">
        <v>1170</v>
      </c>
      <c r="D56" s="9">
        <v>1205</v>
      </c>
      <c r="E56" s="13">
        <f t="shared" si="0"/>
        <v>2.9914529914529808</v>
      </c>
    </row>
    <row r="57" spans="1:5" x14ac:dyDescent="0.25">
      <c r="A57" s="14" t="s">
        <v>9</v>
      </c>
      <c r="B57" s="25">
        <v>5</v>
      </c>
      <c r="C57" s="9">
        <v>1241</v>
      </c>
      <c r="D57" s="9">
        <v>1541</v>
      </c>
      <c r="E57" s="13">
        <f t="shared" si="0"/>
        <v>24.17405318291701</v>
      </c>
    </row>
    <row r="58" spans="1:5" x14ac:dyDescent="0.25">
      <c r="A58" s="14" t="s">
        <v>9</v>
      </c>
      <c r="B58" s="25">
        <v>6</v>
      </c>
      <c r="C58" s="9">
        <v>1266</v>
      </c>
      <c r="D58" s="9">
        <v>2315</v>
      </c>
      <c r="E58" s="13">
        <f t="shared" si="0"/>
        <v>82.859399684044234</v>
      </c>
    </row>
    <row r="59" spans="1:5" x14ac:dyDescent="0.25">
      <c r="A59" s="14" t="s">
        <v>9</v>
      </c>
      <c r="B59" s="25">
        <v>7</v>
      </c>
      <c r="C59" s="9">
        <v>1413</v>
      </c>
      <c r="D59" s="9">
        <v>2620</v>
      </c>
      <c r="E59" s="13">
        <f t="shared" si="0"/>
        <v>85.421089879688623</v>
      </c>
    </row>
    <row r="60" spans="1:5" x14ac:dyDescent="0.25">
      <c r="A60" s="14" t="s">
        <v>9</v>
      </c>
      <c r="B60" s="25">
        <v>8</v>
      </c>
      <c r="C60" s="9">
        <v>1155</v>
      </c>
      <c r="D60" s="9">
        <v>2208</v>
      </c>
      <c r="E60" s="13">
        <f t="shared" si="0"/>
        <v>91.168831168831161</v>
      </c>
    </row>
    <row r="61" spans="1:5" x14ac:dyDescent="0.25">
      <c r="A61" s="14" t="s">
        <v>9</v>
      </c>
      <c r="B61" s="25">
        <v>9</v>
      </c>
      <c r="C61" s="9">
        <v>1163</v>
      </c>
      <c r="D61" s="9">
        <v>2466</v>
      </c>
      <c r="E61" s="13">
        <f t="shared" si="0"/>
        <v>112.03783319002581</v>
      </c>
    </row>
    <row r="62" spans="1:5" x14ac:dyDescent="0.25">
      <c r="A62" s="14" t="s">
        <v>9</v>
      </c>
      <c r="B62" s="25">
        <v>10</v>
      </c>
      <c r="C62" s="9">
        <v>893</v>
      </c>
      <c r="D62" s="9">
        <v>1668</v>
      </c>
      <c r="E62" s="13">
        <f t="shared" si="0"/>
        <v>86.786114221724532</v>
      </c>
    </row>
    <row r="63" spans="1:5" x14ac:dyDescent="0.25">
      <c r="A63" s="14" t="s">
        <v>9</v>
      </c>
      <c r="B63" s="25">
        <v>11</v>
      </c>
      <c r="C63" s="9">
        <v>825</v>
      </c>
      <c r="D63" s="9">
        <v>1940</v>
      </c>
      <c r="E63" s="13">
        <f t="shared" si="0"/>
        <v>135.15151515151516</v>
      </c>
    </row>
    <row r="64" spans="1:5" x14ac:dyDescent="0.25">
      <c r="A64" s="14" t="s">
        <v>9</v>
      </c>
      <c r="B64" s="25">
        <v>12</v>
      </c>
      <c r="C64" s="9">
        <v>1022</v>
      </c>
      <c r="D64" s="9">
        <v>1087</v>
      </c>
      <c r="E64" s="13">
        <f t="shared" si="0"/>
        <v>6.3600782778864939</v>
      </c>
    </row>
    <row r="65" spans="1:5" x14ac:dyDescent="0.25">
      <c r="A65" s="12" t="s">
        <v>10</v>
      </c>
      <c r="B65" s="25">
        <v>1</v>
      </c>
      <c r="C65" s="9">
        <v>463</v>
      </c>
      <c r="D65" s="26">
        <v>895</v>
      </c>
      <c r="E65" s="13">
        <f t="shared" si="0"/>
        <v>93.304535637149016</v>
      </c>
    </row>
    <row r="66" spans="1:5" x14ac:dyDescent="0.25">
      <c r="A66" s="12" t="s">
        <v>10</v>
      </c>
      <c r="B66" s="25">
        <v>2</v>
      </c>
      <c r="C66" s="9">
        <v>476</v>
      </c>
      <c r="D66" s="26">
        <v>850</v>
      </c>
      <c r="E66" s="13">
        <f t="shared" si="0"/>
        <v>78.571428571428584</v>
      </c>
    </row>
    <row r="67" spans="1:5" x14ac:dyDescent="0.25">
      <c r="A67" s="12" t="s">
        <v>10</v>
      </c>
      <c r="B67" s="25">
        <v>3</v>
      </c>
      <c r="C67" s="9">
        <v>229</v>
      </c>
      <c r="D67" s="26">
        <v>643</v>
      </c>
      <c r="E67" s="13">
        <f t="shared" si="0"/>
        <v>180.78602620087335</v>
      </c>
    </row>
    <row r="68" spans="1:5" x14ac:dyDescent="0.25">
      <c r="A68" s="12" t="s">
        <v>10</v>
      </c>
      <c r="B68" s="25">
        <v>4</v>
      </c>
      <c r="C68" s="9">
        <v>365</v>
      </c>
      <c r="D68" s="26">
        <v>35</v>
      </c>
      <c r="E68" s="13">
        <f t="shared" si="0"/>
        <v>-90.410958904109592</v>
      </c>
    </row>
    <row r="69" spans="1:5" x14ac:dyDescent="0.25">
      <c r="A69" s="12" t="s">
        <v>10</v>
      </c>
      <c r="B69" s="25">
        <v>5</v>
      </c>
      <c r="C69" s="9">
        <v>223</v>
      </c>
      <c r="D69" s="26">
        <v>302</v>
      </c>
      <c r="E69" s="13">
        <f t="shared" ref="E69:E76" si="1">((D69/C69)-1)*100</f>
        <v>35.426008968609857</v>
      </c>
    </row>
    <row r="70" spans="1:5" x14ac:dyDescent="0.25">
      <c r="A70" s="12" t="s">
        <v>10</v>
      </c>
      <c r="B70" s="25">
        <v>6</v>
      </c>
      <c r="C70" s="9">
        <v>555</v>
      </c>
      <c r="D70" s="26">
        <v>699</v>
      </c>
      <c r="E70" s="13">
        <f t="shared" si="1"/>
        <v>25.945945945945947</v>
      </c>
    </row>
    <row r="71" spans="1:5" x14ac:dyDescent="0.25">
      <c r="A71" s="12" t="s">
        <v>10</v>
      </c>
      <c r="B71" s="25">
        <v>7</v>
      </c>
      <c r="C71" s="9">
        <v>830</v>
      </c>
      <c r="D71" s="26">
        <v>1721</v>
      </c>
      <c r="E71" s="13">
        <f t="shared" si="1"/>
        <v>107.34939759036143</v>
      </c>
    </row>
    <row r="72" spans="1:5" x14ac:dyDescent="0.25">
      <c r="A72" s="12" t="s">
        <v>10</v>
      </c>
      <c r="B72" s="25">
        <v>8</v>
      </c>
      <c r="C72" s="9">
        <v>245</v>
      </c>
      <c r="D72" s="26">
        <v>1840</v>
      </c>
      <c r="E72" s="13">
        <f t="shared" si="1"/>
        <v>651.0204081632653</v>
      </c>
    </row>
    <row r="73" spans="1:5" x14ac:dyDescent="0.25">
      <c r="A73" s="12" t="s">
        <v>10</v>
      </c>
      <c r="B73" s="25">
        <v>9</v>
      </c>
      <c r="C73" s="9">
        <v>814</v>
      </c>
      <c r="D73" s="26">
        <v>490</v>
      </c>
      <c r="E73" s="13">
        <f t="shared" si="1"/>
        <v>-39.803439803439801</v>
      </c>
    </row>
    <row r="74" spans="1:5" x14ac:dyDescent="0.25">
      <c r="A74" s="12" t="s">
        <v>10</v>
      </c>
      <c r="B74" s="25">
        <v>10</v>
      </c>
      <c r="C74" s="9">
        <v>231</v>
      </c>
      <c r="D74" s="26">
        <v>516</v>
      </c>
      <c r="E74" s="13">
        <f t="shared" si="1"/>
        <v>123.37662337662336</v>
      </c>
    </row>
    <row r="75" spans="1:5" x14ac:dyDescent="0.25">
      <c r="A75" s="12" t="s">
        <v>10</v>
      </c>
      <c r="B75" s="25">
        <v>11</v>
      </c>
      <c r="C75" s="9">
        <v>412</v>
      </c>
      <c r="D75" s="26">
        <v>230</v>
      </c>
      <c r="E75" s="13">
        <f t="shared" si="1"/>
        <v>-44.174757281553397</v>
      </c>
    </row>
    <row r="76" spans="1:5" x14ac:dyDescent="0.25">
      <c r="A76" s="12" t="s">
        <v>10</v>
      </c>
      <c r="B76" s="25">
        <v>12</v>
      </c>
      <c r="C76" s="9">
        <v>746</v>
      </c>
      <c r="D76" s="26">
        <v>288</v>
      </c>
      <c r="E76" s="13">
        <f t="shared" si="1"/>
        <v>-61.394101876675599</v>
      </c>
    </row>
    <row r="78" spans="1:5" x14ac:dyDescent="0.25">
      <c r="A78" s="27" t="s">
        <v>2</v>
      </c>
      <c r="B78" s="28"/>
      <c r="C78" s="16">
        <f>SUM(C5:C76)</f>
        <v>52061</v>
      </c>
      <c r="D78" s="16">
        <f>SUM(D5:D76)</f>
        <v>58569</v>
      </c>
      <c r="E78" s="17">
        <f>((D78-C78)/C78)*100</f>
        <v>12.500720308868443</v>
      </c>
    </row>
  </sheetData>
  <autoFilter ref="A4:E76" xr:uid="{CAEBA898-5A0C-4C5A-AEA3-E0B78717EBCF}"/>
  <mergeCells count="1">
    <mergeCell ref="A78:B7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8F517-7607-4CEE-A7D3-8B0CCC38B0DD}">
  <dimension ref="A1:C17"/>
  <sheetViews>
    <sheetView showGridLines="0" workbookViewId="0"/>
  </sheetViews>
  <sheetFormatPr defaultRowHeight="15" x14ac:dyDescent="0.25"/>
  <cols>
    <col min="1" max="1" width="11.28515625" bestFit="1" customWidth="1"/>
    <col min="2" max="3" width="24.7109375" bestFit="1" customWidth="1"/>
    <col min="5" max="11" width="20.5703125" customWidth="1"/>
  </cols>
  <sheetData>
    <row r="1" spans="1:3" x14ac:dyDescent="0.25">
      <c r="A1" s="4" t="s">
        <v>37</v>
      </c>
    </row>
    <row r="2" spans="1:3" s="5" customFormat="1" x14ac:dyDescent="0.25">
      <c r="A2" s="4" t="s">
        <v>18</v>
      </c>
    </row>
    <row r="4" spans="1:3" x14ac:dyDescent="0.25">
      <c r="A4" s="23" t="s">
        <v>3</v>
      </c>
      <c r="B4" s="5" t="s">
        <v>39</v>
      </c>
      <c r="C4" s="5" t="s">
        <v>40</v>
      </c>
    </row>
    <row r="5" spans="1:3" x14ac:dyDescent="0.25">
      <c r="A5" s="22">
        <v>1</v>
      </c>
      <c r="B5" s="24">
        <v>45195</v>
      </c>
      <c r="C5" s="24">
        <v>52295</v>
      </c>
    </row>
    <row r="6" spans="1:3" x14ac:dyDescent="0.25">
      <c r="A6" s="22">
        <v>2</v>
      </c>
      <c r="B6" s="24">
        <v>56681</v>
      </c>
      <c r="C6" s="24">
        <v>64396</v>
      </c>
    </row>
    <row r="7" spans="1:3" x14ac:dyDescent="0.25">
      <c r="A7" s="22">
        <v>3</v>
      </c>
      <c r="B7" s="24">
        <v>104719</v>
      </c>
      <c r="C7" s="24">
        <v>62656</v>
      </c>
    </row>
    <row r="8" spans="1:3" x14ac:dyDescent="0.25">
      <c r="A8" s="22">
        <v>4</v>
      </c>
      <c r="B8" s="24">
        <v>96736</v>
      </c>
      <c r="C8" s="24">
        <v>24536</v>
      </c>
    </row>
    <row r="9" spans="1:3" x14ac:dyDescent="0.25">
      <c r="A9" s="22">
        <v>5</v>
      </c>
      <c r="B9" s="24">
        <v>98989</v>
      </c>
      <c r="C9" s="24">
        <v>84054</v>
      </c>
    </row>
    <row r="10" spans="1:3" x14ac:dyDescent="0.25">
      <c r="A10" s="22">
        <v>6</v>
      </c>
      <c r="B10" s="24">
        <v>98050</v>
      </c>
      <c r="C10" s="24">
        <v>128392</v>
      </c>
    </row>
    <row r="11" spans="1:3" x14ac:dyDescent="0.25">
      <c r="A11" s="22">
        <v>7</v>
      </c>
      <c r="B11" s="24">
        <v>101409</v>
      </c>
      <c r="C11" s="24">
        <v>133926</v>
      </c>
    </row>
    <row r="12" spans="1:3" x14ac:dyDescent="0.25">
      <c r="A12" s="22">
        <v>8</v>
      </c>
      <c r="B12" s="24">
        <v>57816</v>
      </c>
      <c r="C12" s="24">
        <v>77867</v>
      </c>
    </row>
    <row r="13" spans="1:3" x14ac:dyDescent="0.25">
      <c r="A13" s="22">
        <v>9</v>
      </c>
      <c r="B13" s="24">
        <v>73232</v>
      </c>
      <c r="C13" s="24">
        <v>90336</v>
      </c>
    </row>
    <row r="14" spans="1:3" x14ac:dyDescent="0.25">
      <c r="A14" s="22">
        <v>10</v>
      </c>
      <c r="B14" s="24">
        <v>65022</v>
      </c>
      <c r="C14" s="24">
        <v>64880</v>
      </c>
    </row>
    <row r="15" spans="1:3" x14ac:dyDescent="0.25">
      <c r="A15" s="22">
        <v>11</v>
      </c>
      <c r="B15" s="24">
        <v>43019</v>
      </c>
      <c r="C15" s="24">
        <v>45854</v>
      </c>
    </row>
    <row r="16" spans="1:3" x14ac:dyDescent="0.25">
      <c r="A16" s="22">
        <v>12</v>
      </c>
      <c r="B16" s="24">
        <v>33906</v>
      </c>
      <c r="C16" s="24">
        <v>53910</v>
      </c>
    </row>
    <row r="17" spans="1:3" x14ac:dyDescent="0.25">
      <c r="A17" s="22" t="s">
        <v>36</v>
      </c>
      <c r="B17" s="24">
        <v>874774</v>
      </c>
      <c r="C17" s="24">
        <v>883102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6D4D7-6309-4688-AF08-890C9D718562}">
  <dimension ref="A1:C17"/>
  <sheetViews>
    <sheetView workbookViewId="0"/>
  </sheetViews>
  <sheetFormatPr defaultColWidth="20.5703125" defaultRowHeight="15" x14ac:dyDescent="0.25"/>
  <cols>
    <col min="1" max="1" width="11.28515625" style="5" bestFit="1" customWidth="1"/>
    <col min="2" max="3" width="24.7109375" style="5" bestFit="1" customWidth="1"/>
    <col min="4" max="4" width="7.7109375" style="5" customWidth="1"/>
    <col min="5" max="16384" width="20.5703125" style="5"/>
  </cols>
  <sheetData>
    <row r="1" spans="1:3" x14ac:dyDescent="0.25">
      <c r="A1" s="4" t="s">
        <v>38</v>
      </c>
    </row>
    <row r="2" spans="1:3" x14ac:dyDescent="0.25">
      <c r="A2" s="4" t="s">
        <v>18</v>
      </c>
    </row>
    <row r="4" spans="1:3" x14ac:dyDescent="0.25">
      <c r="A4" s="23" t="s">
        <v>3</v>
      </c>
      <c r="B4" s="5" t="s">
        <v>39</v>
      </c>
      <c r="C4" s="5" t="s">
        <v>40</v>
      </c>
    </row>
    <row r="5" spans="1:3" x14ac:dyDescent="0.25">
      <c r="A5" s="22">
        <v>1</v>
      </c>
      <c r="B5" s="7">
        <v>309</v>
      </c>
      <c r="C5" s="7">
        <v>614</v>
      </c>
    </row>
    <row r="6" spans="1:3" x14ac:dyDescent="0.25">
      <c r="A6" s="22">
        <v>2</v>
      </c>
      <c r="B6" s="7">
        <v>795</v>
      </c>
      <c r="C6" s="7">
        <v>1069</v>
      </c>
    </row>
    <row r="7" spans="1:3" x14ac:dyDescent="0.25">
      <c r="A7" s="22">
        <v>3</v>
      </c>
      <c r="B7" s="7">
        <v>771</v>
      </c>
      <c r="C7" s="7">
        <v>1129</v>
      </c>
    </row>
    <row r="8" spans="1:3" x14ac:dyDescent="0.25">
      <c r="A8" s="22">
        <v>4</v>
      </c>
      <c r="B8" s="7">
        <v>631</v>
      </c>
      <c r="C8" s="7">
        <v>537</v>
      </c>
    </row>
    <row r="9" spans="1:3" x14ac:dyDescent="0.25">
      <c r="A9" s="22">
        <v>5</v>
      </c>
      <c r="B9" s="7">
        <v>640</v>
      </c>
      <c r="C9" s="7">
        <v>2601</v>
      </c>
    </row>
    <row r="10" spans="1:3" x14ac:dyDescent="0.25">
      <c r="A10" s="22">
        <v>6</v>
      </c>
      <c r="B10" s="7">
        <v>1672</v>
      </c>
      <c r="C10" s="7">
        <v>1292</v>
      </c>
    </row>
    <row r="11" spans="1:3" x14ac:dyDescent="0.25">
      <c r="A11" s="22">
        <v>7</v>
      </c>
      <c r="B11" s="7">
        <v>1743</v>
      </c>
      <c r="C11" s="7">
        <v>2323</v>
      </c>
    </row>
    <row r="12" spans="1:3" x14ac:dyDescent="0.25">
      <c r="A12" s="22">
        <v>8</v>
      </c>
      <c r="B12" s="7">
        <v>551</v>
      </c>
      <c r="C12" s="7">
        <v>1841</v>
      </c>
    </row>
    <row r="13" spans="1:3" x14ac:dyDescent="0.25">
      <c r="A13" s="22">
        <v>9</v>
      </c>
      <c r="B13" s="7">
        <v>797</v>
      </c>
      <c r="C13" s="7">
        <v>2749</v>
      </c>
    </row>
    <row r="14" spans="1:3" x14ac:dyDescent="0.25">
      <c r="A14" s="22">
        <v>10</v>
      </c>
      <c r="B14" s="7">
        <v>1177</v>
      </c>
      <c r="C14" s="7">
        <v>1588</v>
      </c>
    </row>
    <row r="15" spans="1:3" x14ac:dyDescent="0.25">
      <c r="A15" s="22">
        <v>11</v>
      </c>
      <c r="B15" s="7">
        <v>2219</v>
      </c>
      <c r="C15" s="7">
        <v>1617</v>
      </c>
    </row>
    <row r="16" spans="1:3" x14ac:dyDescent="0.25">
      <c r="A16" s="22">
        <v>12</v>
      </c>
      <c r="B16" s="7">
        <v>958</v>
      </c>
      <c r="C16" s="7">
        <v>1260</v>
      </c>
    </row>
    <row r="17" spans="1:3" x14ac:dyDescent="0.25">
      <c r="A17" s="22" t="s">
        <v>36</v>
      </c>
      <c r="B17" s="7">
        <v>12263</v>
      </c>
      <c r="C17" s="7">
        <v>18620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8E39E-7C59-4045-8290-FB46EA4993B0}">
  <dimension ref="A1:C17"/>
  <sheetViews>
    <sheetView showGridLines="0" workbookViewId="0"/>
  </sheetViews>
  <sheetFormatPr defaultRowHeight="15" x14ac:dyDescent="0.25"/>
  <cols>
    <col min="1" max="1" width="13.140625" bestFit="1" customWidth="1"/>
    <col min="2" max="3" width="21" bestFit="1" customWidth="1"/>
    <col min="5" max="16" width="20.5703125" customWidth="1"/>
  </cols>
  <sheetData>
    <row r="1" spans="1:3" x14ac:dyDescent="0.25">
      <c r="A1" s="4" t="s">
        <v>41</v>
      </c>
    </row>
    <row r="2" spans="1:3" x14ac:dyDescent="0.25">
      <c r="A2" s="4" t="s">
        <v>18</v>
      </c>
    </row>
    <row r="4" spans="1:3" x14ac:dyDescent="0.25">
      <c r="A4" s="23" t="s">
        <v>3</v>
      </c>
      <c r="B4" s="5" t="s">
        <v>49</v>
      </c>
      <c r="C4" s="5" t="s">
        <v>50</v>
      </c>
    </row>
    <row r="5" spans="1:3" x14ac:dyDescent="0.25">
      <c r="A5" s="22">
        <v>1</v>
      </c>
      <c r="B5" s="24">
        <v>14235</v>
      </c>
      <c r="C5" s="24">
        <v>17454</v>
      </c>
    </row>
    <row r="6" spans="1:3" x14ac:dyDescent="0.25">
      <c r="A6" s="22">
        <v>2</v>
      </c>
      <c r="B6" s="24">
        <v>15411</v>
      </c>
      <c r="C6" s="24">
        <v>16733</v>
      </c>
    </row>
    <row r="7" spans="1:3" x14ac:dyDescent="0.25">
      <c r="A7" s="22">
        <v>3</v>
      </c>
      <c r="B7" s="24">
        <v>19237</v>
      </c>
      <c r="C7" s="24">
        <v>12291</v>
      </c>
    </row>
    <row r="8" spans="1:3" x14ac:dyDescent="0.25">
      <c r="A8" s="22">
        <v>4</v>
      </c>
      <c r="B8" s="24">
        <v>20813</v>
      </c>
      <c r="C8" s="24">
        <v>10008</v>
      </c>
    </row>
    <row r="9" spans="1:3" x14ac:dyDescent="0.25">
      <c r="A9" s="22">
        <v>5</v>
      </c>
      <c r="B9" s="24">
        <v>22897</v>
      </c>
      <c r="C9" s="24">
        <v>23034</v>
      </c>
    </row>
    <row r="10" spans="1:3" x14ac:dyDescent="0.25">
      <c r="A10" s="22">
        <v>6</v>
      </c>
      <c r="B10" s="24">
        <v>26257</v>
      </c>
      <c r="C10" s="24">
        <v>33133</v>
      </c>
    </row>
    <row r="11" spans="1:3" x14ac:dyDescent="0.25">
      <c r="A11" s="22">
        <v>7</v>
      </c>
      <c r="B11" s="24">
        <v>29873</v>
      </c>
      <c r="C11" s="24">
        <v>35622</v>
      </c>
    </row>
    <row r="12" spans="1:3" x14ac:dyDescent="0.25">
      <c r="A12" s="22">
        <v>8</v>
      </c>
      <c r="B12" s="24">
        <v>21480</v>
      </c>
      <c r="C12" s="24">
        <v>28821</v>
      </c>
    </row>
    <row r="13" spans="1:3" x14ac:dyDescent="0.25">
      <c r="A13" s="22">
        <v>9</v>
      </c>
      <c r="B13" s="24">
        <v>23162</v>
      </c>
      <c r="C13" s="24">
        <v>29776</v>
      </c>
    </row>
    <row r="14" spans="1:3" x14ac:dyDescent="0.25">
      <c r="A14" s="22">
        <v>10</v>
      </c>
      <c r="B14" s="24">
        <v>20633</v>
      </c>
      <c r="C14" s="24">
        <v>25543</v>
      </c>
    </row>
    <row r="15" spans="1:3" x14ac:dyDescent="0.25">
      <c r="A15" s="22">
        <v>11</v>
      </c>
      <c r="B15" s="24">
        <v>16118</v>
      </c>
      <c r="C15" s="24">
        <v>18790</v>
      </c>
    </row>
    <row r="16" spans="1:3" x14ac:dyDescent="0.25">
      <c r="A16" s="22">
        <v>12</v>
      </c>
      <c r="B16" s="24">
        <v>16229</v>
      </c>
      <c r="C16" s="24">
        <v>28636</v>
      </c>
    </row>
    <row r="17" spans="1:3" x14ac:dyDescent="0.25">
      <c r="A17" s="22" t="s">
        <v>36</v>
      </c>
      <c r="B17" s="24">
        <v>246345</v>
      </c>
      <c r="C17" s="24">
        <v>279841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918C4-4004-43FB-A07F-31D010EB80B7}">
  <dimension ref="A1:C17"/>
  <sheetViews>
    <sheetView showGridLines="0" workbookViewId="0"/>
  </sheetViews>
  <sheetFormatPr defaultRowHeight="15" x14ac:dyDescent="0.25"/>
  <cols>
    <col min="1" max="1" width="13.140625" bestFit="1" customWidth="1"/>
    <col min="2" max="3" width="21" bestFit="1" customWidth="1"/>
    <col min="5" max="11" width="20.5703125" customWidth="1"/>
  </cols>
  <sheetData>
    <row r="1" spans="1:3" x14ac:dyDescent="0.25">
      <c r="A1" s="4" t="s">
        <v>42</v>
      </c>
    </row>
    <row r="2" spans="1:3" x14ac:dyDescent="0.25">
      <c r="A2" s="4" t="s">
        <v>18</v>
      </c>
    </row>
    <row r="4" spans="1:3" x14ac:dyDescent="0.25">
      <c r="A4" s="23" t="s">
        <v>3</v>
      </c>
      <c r="B4" s="5" t="s">
        <v>49</v>
      </c>
      <c r="C4" s="5" t="s">
        <v>50</v>
      </c>
    </row>
    <row r="5" spans="1:3" x14ac:dyDescent="0.25">
      <c r="A5" s="22">
        <v>1</v>
      </c>
      <c r="B5" s="24">
        <v>3247</v>
      </c>
      <c r="C5" s="24">
        <v>4672</v>
      </c>
    </row>
    <row r="6" spans="1:3" x14ac:dyDescent="0.25">
      <c r="A6" s="22">
        <v>2</v>
      </c>
      <c r="B6" s="24">
        <v>3378</v>
      </c>
      <c r="C6" s="24">
        <v>4128</v>
      </c>
    </row>
    <row r="7" spans="1:3" x14ac:dyDescent="0.25">
      <c r="A7" s="22">
        <v>3</v>
      </c>
      <c r="B7" s="24">
        <v>3819</v>
      </c>
      <c r="C7" s="24">
        <v>2972</v>
      </c>
    </row>
    <row r="8" spans="1:3" x14ac:dyDescent="0.25">
      <c r="A8" s="22">
        <v>4</v>
      </c>
      <c r="B8" s="24">
        <v>3998</v>
      </c>
      <c r="C8" s="24">
        <v>2167</v>
      </c>
    </row>
    <row r="9" spans="1:3" x14ac:dyDescent="0.25">
      <c r="A9" s="22">
        <v>5</v>
      </c>
      <c r="B9" s="24">
        <v>4629</v>
      </c>
      <c r="C9" s="24">
        <v>4159</v>
      </c>
    </row>
    <row r="10" spans="1:3" x14ac:dyDescent="0.25">
      <c r="A10" s="22">
        <v>6</v>
      </c>
      <c r="B10" s="24">
        <v>6113</v>
      </c>
      <c r="C10" s="24">
        <v>6523</v>
      </c>
    </row>
    <row r="11" spans="1:3" x14ac:dyDescent="0.25">
      <c r="A11" s="22">
        <v>7</v>
      </c>
      <c r="B11" s="24">
        <v>6243</v>
      </c>
      <c r="C11" s="24">
        <v>7960</v>
      </c>
    </row>
    <row r="12" spans="1:3" x14ac:dyDescent="0.25">
      <c r="A12" s="22">
        <v>8</v>
      </c>
      <c r="B12" s="24">
        <v>3773</v>
      </c>
      <c r="C12" s="24">
        <v>6802</v>
      </c>
    </row>
    <row r="13" spans="1:3" x14ac:dyDescent="0.25">
      <c r="A13" s="22">
        <v>9</v>
      </c>
      <c r="B13" s="24">
        <v>4958</v>
      </c>
      <c r="C13" s="24">
        <v>5894</v>
      </c>
    </row>
    <row r="14" spans="1:3" x14ac:dyDescent="0.25">
      <c r="A14" s="22">
        <v>10</v>
      </c>
      <c r="B14" s="24">
        <v>3849</v>
      </c>
      <c r="C14" s="24">
        <v>4836</v>
      </c>
    </row>
    <row r="15" spans="1:3" x14ac:dyDescent="0.25">
      <c r="A15" s="22">
        <v>11</v>
      </c>
      <c r="B15" s="24">
        <v>3484</v>
      </c>
      <c r="C15" s="24">
        <v>4451</v>
      </c>
    </row>
    <row r="16" spans="1:3" x14ac:dyDescent="0.25">
      <c r="A16" s="22">
        <v>12</v>
      </c>
      <c r="B16" s="24">
        <v>4570</v>
      </c>
      <c r="C16" s="24">
        <v>4005</v>
      </c>
    </row>
    <row r="17" spans="1:3" x14ac:dyDescent="0.25">
      <c r="A17" s="22" t="s">
        <v>36</v>
      </c>
      <c r="B17" s="24">
        <v>52061</v>
      </c>
      <c r="C17" s="24">
        <v>58569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Index</vt:lpstr>
      <vt:lpstr>MC - All</vt:lpstr>
      <vt:lpstr>MC - Electric</vt:lpstr>
      <vt:lpstr>MP - All</vt:lpstr>
      <vt:lpstr>MP - Electric</vt:lpstr>
      <vt:lpstr>Chart - MC - All</vt:lpstr>
      <vt:lpstr>Chart - MC - Electric</vt:lpstr>
      <vt:lpstr>Chart - MP - All</vt:lpstr>
      <vt:lpstr>Chart - MP - Electric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Ordonez</dc:creator>
  <cp:lastModifiedBy>Ilaria Balloni</cp:lastModifiedBy>
  <cp:lastPrinted>2018-10-29T09:52:12Z</cp:lastPrinted>
  <dcterms:created xsi:type="dcterms:W3CDTF">2017-10-26T07:56:52Z</dcterms:created>
  <dcterms:modified xsi:type="dcterms:W3CDTF">2021-02-11T08:44:23Z</dcterms:modified>
</cp:coreProperties>
</file>