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ChemEpt\Final ChemEpt\"/>
    </mc:Choice>
  </mc:AlternateContent>
  <xr:revisionPtr revIDLastSave="0" documentId="13_ncr:1_{4B1CE0DF-B5F7-4A51-AAE4-B03F52B3C46D}" xr6:coauthVersionLast="47" xr6:coauthVersionMax="47" xr10:uidLastSave="{00000000-0000-0000-0000-000000000000}"/>
  <bookViews>
    <workbookView xWindow="-120" yWindow="-120" windowWidth="20730" windowHeight="11160" xr2:uid="{77539CE9-BC1C-43E5-A97D-F095F6C47E0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J25" i="1"/>
  <c r="J26" i="1"/>
  <c r="J23" i="1"/>
  <c r="C27" i="1" l="1"/>
  <c r="C28" i="1"/>
  <c r="D24" i="1"/>
  <c r="D25" i="1"/>
  <c r="D26" i="1"/>
  <c r="D23" i="1"/>
  <c r="K17" i="1" l="1"/>
  <c r="J17" i="1"/>
  <c r="D17" i="1"/>
  <c r="E17" i="1"/>
  <c r="C17" i="1"/>
  <c r="L15" i="1"/>
  <c r="E14" i="1"/>
  <c r="L14" i="1"/>
  <c r="E13" i="1"/>
</calcChain>
</file>

<file path=xl/sharedStrings.xml><?xml version="1.0" encoding="utf-8"?>
<sst xmlns="http://schemas.openxmlformats.org/spreadsheetml/2006/main" count="83" uniqueCount="38">
  <si>
    <t>2025F</t>
  </si>
  <si>
    <t>2027F</t>
  </si>
  <si>
    <t>Market, By Volume (in Kilo Tonnes)</t>
  </si>
  <si>
    <t xml:space="preserve">Micronutirents </t>
  </si>
  <si>
    <t>Global</t>
  </si>
  <si>
    <t xml:space="preserve">Parameters </t>
  </si>
  <si>
    <t>FY2017</t>
  </si>
  <si>
    <t>FY2019</t>
  </si>
  <si>
    <t>FY2021</t>
  </si>
  <si>
    <t>FY2025</t>
  </si>
  <si>
    <t>FY2027</t>
  </si>
  <si>
    <t xml:space="preserve"> Production</t>
  </si>
  <si>
    <t>Import</t>
  </si>
  <si>
    <t>-</t>
  </si>
  <si>
    <t>Export</t>
  </si>
  <si>
    <t>Demand</t>
  </si>
  <si>
    <t>Surplus/Gap</t>
  </si>
  <si>
    <t xml:space="preserve">-   </t>
  </si>
  <si>
    <t>Existing Capacity</t>
  </si>
  <si>
    <t>India</t>
  </si>
  <si>
    <t>2030F</t>
  </si>
  <si>
    <t>2035F</t>
  </si>
  <si>
    <t>2040F</t>
  </si>
  <si>
    <t>Market, By Volume (in Billion Litres)</t>
  </si>
  <si>
    <t>Diesel Exhaust Fluid</t>
  </si>
  <si>
    <t>FY2030</t>
  </si>
  <si>
    <t>FY2035</t>
  </si>
  <si>
    <t>FY2040</t>
  </si>
  <si>
    <t>Ex-Factory Price/Litre</t>
  </si>
  <si>
    <t>Global Capacity</t>
  </si>
  <si>
    <t xml:space="preserve">Region wise </t>
  </si>
  <si>
    <t>North</t>
  </si>
  <si>
    <t>South</t>
  </si>
  <si>
    <t>East</t>
  </si>
  <si>
    <t>West</t>
  </si>
  <si>
    <t xml:space="preserve">Global Capacity </t>
  </si>
  <si>
    <t xml:space="preserve">Plant Micronutrients (Kilo Tonnes) </t>
  </si>
  <si>
    <t>Diesel Exhaust Fluid (Billion Litres)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</si>
</sst>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9" fontId="0" fillId="0" borderId="0" xfId="1" applyFont="1"/>
    <xf numFmtId="9" fontId="0" fillId="0" borderId="0" xfId="1" applyFont="1" applyBorder="1"/>
    <xf numFmtId="10" fontId="0" fillId="0" borderId="0" xfId="1" applyNumberFormat="1" applyFont="1"/>
    <xf numFmtId="2" fontId="0" fillId="0" borderId="0" xfId="0" applyNumberFormat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5" borderId="0" xfId="0" applyFont="1" applyFill="1"/>
    <xf numFmtId="0" fontId="0" fillId="0" borderId="1" xfId="0" applyBorder="1"/>
    <xf numFmtId="9" fontId="0" fillId="0" borderId="1" xfId="0" applyNumberFormat="1" applyBorder="1"/>
    <xf numFmtId="2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BB92-5BE3-4412-9ABC-04D228329BBB}">
  <dimension ref="B1:P28"/>
  <sheetViews>
    <sheetView tabSelected="1" topLeftCell="A16" workbookViewId="0">
      <selection activeCell="J23" sqref="J23:J26"/>
    </sheetView>
  </sheetViews>
  <sheetFormatPr defaultRowHeight="15" x14ac:dyDescent="0.25"/>
  <cols>
    <col min="2" max="2" width="33" bestFit="1" customWidth="1"/>
    <col min="9" max="9" width="33.85546875" bestFit="1" customWidth="1"/>
  </cols>
  <sheetData>
    <row r="1" spans="2:16" ht="14.25" customHeight="1" x14ac:dyDescent="0.25">
      <c r="B1" s="17" t="s">
        <v>3</v>
      </c>
      <c r="C1" s="17"/>
      <c r="D1" s="17"/>
      <c r="E1" s="17"/>
      <c r="F1" s="17"/>
      <c r="G1" s="17"/>
      <c r="I1" s="19" t="s">
        <v>24</v>
      </c>
      <c r="J1" s="19"/>
      <c r="K1" s="19"/>
      <c r="L1" s="19"/>
      <c r="M1" s="19"/>
      <c r="N1" s="19"/>
      <c r="O1" s="19"/>
      <c r="P1" s="9"/>
    </row>
    <row r="2" spans="2:16" x14ac:dyDescent="0.25">
      <c r="B2" s="1" t="s">
        <v>4</v>
      </c>
      <c r="C2" s="2">
        <v>2017</v>
      </c>
      <c r="D2" s="2">
        <v>2019</v>
      </c>
      <c r="E2" s="2">
        <v>2021</v>
      </c>
      <c r="F2" s="2" t="s">
        <v>0</v>
      </c>
      <c r="G2" s="2" t="s">
        <v>1</v>
      </c>
      <c r="I2" s="1" t="s">
        <v>4</v>
      </c>
      <c r="J2" s="10">
        <v>2017</v>
      </c>
      <c r="K2" s="10">
        <v>2021</v>
      </c>
      <c r="L2" s="10" t="s">
        <v>0</v>
      </c>
      <c r="M2" s="10" t="s">
        <v>20</v>
      </c>
      <c r="N2" s="10" t="s">
        <v>21</v>
      </c>
      <c r="O2" s="2" t="s">
        <v>22</v>
      </c>
      <c r="P2" s="9"/>
    </row>
    <row r="3" spans="2:16" x14ac:dyDescent="0.25">
      <c r="B3" s="3" t="s">
        <v>2</v>
      </c>
      <c r="C3" s="4">
        <v>3118.81</v>
      </c>
      <c r="D3" s="4">
        <v>3538.61</v>
      </c>
      <c r="E3" s="4">
        <v>3953.71</v>
      </c>
      <c r="F3" s="4">
        <v>5242.87</v>
      </c>
      <c r="G3" s="4">
        <v>6100.44</v>
      </c>
      <c r="I3" s="11" t="s">
        <v>23</v>
      </c>
      <c r="J3" s="12">
        <v>25.52</v>
      </c>
      <c r="K3" s="12">
        <v>30.7</v>
      </c>
      <c r="L3" s="12">
        <v>44.92</v>
      </c>
      <c r="M3" s="12">
        <v>60.99</v>
      </c>
      <c r="N3" s="12">
        <v>85.52</v>
      </c>
      <c r="O3" s="12">
        <v>121.68</v>
      </c>
      <c r="P3" s="9"/>
    </row>
    <row r="4" spans="2:16" x14ac:dyDescent="0.25">
      <c r="B4" s="18" t="s">
        <v>19</v>
      </c>
      <c r="C4" s="18"/>
      <c r="D4" s="18"/>
      <c r="E4" s="18"/>
      <c r="F4" s="18"/>
      <c r="G4" s="18"/>
      <c r="I4" s="19" t="s">
        <v>19</v>
      </c>
      <c r="J4" s="19"/>
      <c r="K4" s="19"/>
      <c r="L4" s="19"/>
      <c r="M4" s="19"/>
      <c r="N4" s="19"/>
      <c r="O4" s="19"/>
      <c r="P4" s="19"/>
    </row>
    <row r="5" spans="2:16" x14ac:dyDescent="0.25"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5" t="s">
        <v>5</v>
      </c>
      <c r="J5" s="5" t="s">
        <v>6</v>
      </c>
      <c r="K5" s="5" t="s">
        <v>7</v>
      </c>
      <c r="L5" s="5" t="s">
        <v>8</v>
      </c>
      <c r="M5" s="5" t="s">
        <v>9</v>
      </c>
      <c r="N5" s="5" t="s">
        <v>25</v>
      </c>
      <c r="O5" s="5" t="s">
        <v>26</v>
      </c>
      <c r="P5" s="5" t="s">
        <v>27</v>
      </c>
    </row>
    <row r="6" spans="2:16" x14ac:dyDescent="0.25">
      <c r="B6" s="7" t="s">
        <v>11</v>
      </c>
      <c r="C6" s="7">
        <v>216.3</v>
      </c>
      <c r="D6" s="7">
        <v>218.9</v>
      </c>
      <c r="E6" s="7">
        <v>330.5</v>
      </c>
      <c r="F6" s="7">
        <v>350</v>
      </c>
      <c r="G6" s="7">
        <v>380</v>
      </c>
      <c r="I6" s="7" t="s">
        <v>11</v>
      </c>
      <c r="J6" s="7">
        <v>1.8</v>
      </c>
      <c r="K6" s="7">
        <v>2.2000000000000002</v>
      </c>
      <c r="L6" s="7">
        <v>2.1</v>
      </c>
      <c r="M6" s="7">
        <v>2.7</v>
      </c>
      <c r="N6" s="7">
        <v>3</v>
      </c>
      <c r="O6" s="7">
        <v>3.2</v>
      </c>
      <c r="P6" s="7">
        <v>3.5</v>
      </c>
    </row>
    <row r="7" spans="2:16" x14ac:dyDescent="0.25">
      <c r="B7" s="6" t="s">
        <v>12</v>
      </c>
      <c r="C7" s="6">
        <v>139.4</v>
      </c>
      <c r="D7" s="6">
        <v>192.1</v>
      </c>
      <c r="E7" s="6">
        <v>158.69999999999999</v>
      </c>
      <c r="F7" s="6" t="s">
        <v>13</v>
      </c>
      <c r="G7" s="6" t="s">
        <v>13</v>
      </c>
      <c r="I7" s="6" t="s">
        <v>12</v>
      </c>
      <c r="J7" s="6">
        <v>0.5</v>
      </c>
      <c r="K7" s="6">
        <v>1</v>
      </c>
      <c r="L7" s="6">
        <v>1.1000000000000001</v>
      </c>
      <c r="M7" s="6" t="s">
        <v>13</v>
      </c>
      <c r="N7" s="6" t="s">
        <v>13</v>
      </c>
      <c r="O7" s="6" t="s">
        <v>13</v>
      </c>
      <c r="P7" s="6" t="s">
        <v>13</v>
      </c>
    </row>
    <row r="8" spans="2:16" x14ac:dyDescent="0.25">
      <c r="B8" s="6" t="s">
        <v>14</v>
      </c>
      <c r="C8" s="6">
        <v>0.1</v>
      </c>
      <c r="D8" s="6">
        <v>0.1</v>
      </c>
      <c r="E8" s="6">
        <v>0.2</v>
      </c>
      <c r="F8" s="6" t="s">
        <v>13</v>
      </c>
      <c r="G8" s="6" t="s">
        <v>13</v>
      </c>
      <c r="I8" s="6" t="s">
        <v>14</v>
      </c>
      <c r="J8" s="6">
        <v>0.1</v>
      </c>
      <c r="K8" s="6">
        <v>0.1</v>
      </c>
      <c r="L8" s="6">
        <v>0.1</v>
      </c>
      <c r="M8" s="6" t="s">
        <v>13</v>
      </c>
      <c r="N8" s="6" t="s">
        <v>13</v>
      </c>
      <c r="O8" s="6" t="s">
        <v>13</v>
      </c>
      <c r="P8" s="6" t="s">
        <v>13</v>
      </c>
    </row>
    <row r="9" spans="2:16" x14ac:dyDescent="0.25">
      <c r="B9" s="6" t="s">
        <v>15</v>
      </c>
      <c r="C9" s="6">
        <v>355.7</v>
      </c>
      <c r="D9" s="6">
        <v>410.9</v>
      </c>
      <c r="E9" s="6">
        <v>488.9</v>
      </c>
      <c r="F9" s="6">
        <v>685.6</v>
      </c>
      <c r="G9" s="6">
        <v>814.1</v>
      </c>
      <c r="I9" s="6" t="s">
        <v>15</v>
      </c>
      <c r="J9" s="6">
        <v>2.2000000000000002</v>
      </c>
      <c r="K9" s="6">
        <v>2.8</v>
      </c>
      <c r="L9" s="6">
        <v>3.1</v>
      </c>
      <c r="M9" s="6">
        <v>4.9000000000000004</v>
      </c>
      <c r="N9" s="6">
        <v>7.9</v>
      </c>
      <c r="O9" s="6">
        <v>13.6</v>
      </c>
      <c r="P9" s="6">
        <v>21.5</v>
      </c>
    </row>
    <row r="10" spans="2:16" x14ac:dyDescent="0.25">
      <c r="B10" s="6" t="s">
        <v>16</v>
      </c>
      <c r="C10" s="6" t="s">
        <v>17</v>
      </c>
      <c r="D10" s="6" t="s">
        <v>13</v>
      </c>
      <c r="E10" s="6" t="s">
        <v>17</v>
      </c>
      <c r="F10" s="6">
        <v>-335.6</v>
      </c>
      <c r="G10" s="6">
        <v>-434.1</v>
      </c>
      <c r="I10" s="6" t="s">
        <v>16</v>
      </c>
      <c r="J10" s="6" t="s">
        <v>17</v>
      </c>
      <c r="K10" s="6" t="s">
        <v>13</v>
      </c>
      <c r="L10" s="6" t="s">
        <v>17</v>
      </c>
      <c r="M10" s="6">
        <v>-2.2000000000000002</v>
      </c>
      <c r="N10" s="6">
        <v>-4.9000000000000004</v>
      </c>
      <c r="O10" s="6">
        <v>-10.4</v>
      </c>
      <c r="P10" s="6">
        <v>-18</v>
      </c>
    </row>
    <row r="11" spans="2:16" x14ac:dyDescent="0.25">
      <c r="B11" s="6" t="s">
        <v>18</v>
      </c>
      <c r="C11" s="6">
        <v>300</v>
      </c>
      <c r="D11" s="6">
        <v>330</v>
      </c>
      <c r="E11" s="6">
        <v>400</v>
      </c>
      <c r="F11" s="6">
        <v>400</v>
      </c>
      <c r="G11" s="6">
        <v>400</v>
      </c>
      <c r="I11" s="6" t="s">
        <v>18</v>
      </c>
      <c r="J11" s="6">
        <v>2.5</v>
      </c>
      <c r="K11" s="6">
        <v>2.8</v>
      </c>
      <c r="L11" s="6">
        <v>2.8</v>
      </c>
      <c r="M11" s="6">
        <v>3.3</v>
      </c>
      <c r="N11" s="6">
        <v>3.7</v>
      </c>
      <c r="O11" s="6">
        <v>3.7</v>
      </c>
      <c r="P11" s="6">
        <v>3.7</v>
      </c>
    </row>
    <row r="12" spans="2:16" x14ac:dyDescent="0.25">
      <c r="I12" s="6" t="s">
        <v>28</v>
      </c>
      <c r="J12" s="6">
        <v>28</v>
      </c>
      <c r="K12" s="6">
        <v>30</v>
      </c>
      <c r="L12" s="6">
        <v>35</v>
      </c>
      <c r="M12" s="6" t="s">
        <v>13</v>
      </c>
      <c r="N12" s="6" t="s">
        <v>13</v>
      </c>
      <c r="O12" s="6" t="s">
        <v>13</v>
      </c>
      <c r="P12" s="6" t="s">
        <v>13</v>
      </c>
    </row>
    <row r="13" spans="2:16" x14ac:dyDescent="0.25">
      <c r="E13" s="13">
        <f>E6/E3</f>
        <v>8.3592372733457945E-2</v>
      </c>
    </row>
    <row r="14" spans="2:16" x14ac:dyDescent="0.25">
      <c r="E14" s="14">
        <f>E9/E3</f>
        <v>0.12365600916607439</v>
      </c>
      <c r="L14" s="13">
        <f>L6/K3</f>
        <v>6.8403908794788276E-2</v>
      </c>
      <c r="N14" s="8"/>
    </row>
    <row r="15" spans="2:16" x14ac:dyDescent="0.25">
      <c r="L15" s="13">
        <f>L11/K3</f>
        <v>9.1205211726384364E-2</v>
      </c>
      <c r="N15" s="8"/>
    </row>
    <row r="16" spans="2:16" x14ac:dyDescent="0.25">
      <c r="C16">
        <v>3900</v>
      </c>
      <c r="D16">
        <v>4100</v>
      </c>
      <c r="E16">
        <v>4400</v>
      </c>
      <c r="J16" s="16">
        <v>28</v>
      </c>
      <c r="K16" s="16">
        <v>36</v>
      </c>
      <c r="L16" s="16"/>
    </row>
    <row r="17" spans="2:14" x14ac:dyDescent="0.25">
      <c r="C17" s="15">
        <f>C3/C16</f>
        <v>0.79969487179487175</v>
      </c>
      <c r="D17" s="15">
        <f t="shared" ref="D17:E17" si="0">D3/D16</f>
        <v>0.86307560975609754</v>
      </c>
      <c r="E17" s="15">
        <f t="shared" si="0"/>
        <v>0.89857045454545459</v>
      </c>
      <c r="J17" s="15">
        <f>J3/J16</f>
        <v>0.91142857142857137</v>
      </c>
      <c r="K17" s="15">
        <f t="shared" ref="K17" si="1">K3/K16</f>
        <v>0.85277777777777775</v>
      </c>
      <c r="L17" s="15"/>
      <c r="N17" s="8"/>
    </row>
    <row r="18" spans="2:14" x14ac:dyDescent="0.25">
      <c r="J18">
        <v>4000</v>
      </c>
    </row>
    <row r="20" spans="2:14" x14ac:dyDescent="0.25">
      <c r="B20" s="20" t="s">
        <v>29</v>
      </c>
      <c r="C20" s="20"/>
      <c r="D20" s="20"/>
      <c r="E20" s="20">
        <v>4200</v>
      </c>
      <c r="F20" s="20"/>
      <c r="G20" s="20"/>
      <c r="H20" s="20"/>
      <c r="I20" s="20"/>
      <c r="J20" s="20"/>
      <c r="K20" s="20">
        <v>34</v>
      </c>
    </row>
    <row r="21" spans="2:14" x14ac:dyDescent="0.25">
      <c r="B21" s="21"/>
      <c r="C21" s="21"/>
      <c r="D21" s="21"/>
      <c r="E21" s="21">
        <v>400</v>
      </c>
      <c r="K21">
        <v>2.8</v>
      </c>
    </row>
    <row r="22" spans="2:14" x14ac:dyDescent="0.25">
      <c r="B22" s="21" t="s">
        <v>30</v>
      </c>
      <c r="C22" s="21"/>
      <c r="D22" s="21"/>
      <c r="E22" s="21"/>
    </row>
    <row r="23" spans="2:14" x14ac:dyDescent="0.25">
      <c r="B23" s="21" t="s">
        <v>31</v>
      </c>
      <c r="C23" s="21"/>
      <c r="D23" s="21">
        <f>E23*$E$21</f>
        <v>40</v>
      </c>
      <c r="E23" s="22">
        <v>0.1</v>
      </c>
      <c r="I23" s="21" t="s">
        <v>31</v>
      </c>
      <c r="J23" s="23">
        <f>K23*$K$21</f>
        <v>0.64400000000000002</v>
      </c>
      <c r="K23" s="22">
        <v>0.23</v>
      </c>
    </row>
    <row r="24" spans="2:14" x14ac:dyDescent="0.25">
      <c r="B24" s="21" t="s">
        <v>32</v>
      </c>
      <c r="C24" s="21"/>
      <c r="D24" s="21">
        <f t="shared" ref="D24:D26" si="2">E24*$E$21</f>
        <v>92</v>
      </c>
      <c r="E24" s="22">
        <v>0.23</v>
      </c>
      <c r="I24" s="21" t="s">
        <v>32</v>
      </c>
      <c r="J24" s="23">
        <f t="shared" ref="J24:J26" si="3">K24*$K$21</f>
        <v>0.44799999999999995</v>
      </c>
      <c r="K24" s="22">
        <v>0.16</v>
      </c>
    </row>
    <row r="25" spans="2:14" x14ac:dyDescent="0.25">
      <c r="B25" s="21" t="s">
        <v>33</v>
      </c>
      <c r="C25" s="21"/>
      <c r="D25" s="21">
        <f t="shared" si="2"/>
        <v>20</v>
      </c>
      <c r="E25" s="22">
        <v>0.05</v>
      </c>
      <c r="I25" s="21" t="s">
        <v>33</v>
      </c>
      <c r="J25" s="23">
        <f t="shared" si="3"/>
        <v>0.504</v>
      </c>
      <c r="K25" s="22">
        <v>0.18</v>
      </c>
    </row>
    <row r="26" spans="2:14" x14ac:dyDescent="0.25">
      <c r="B26" s="21" t="s">
        <v>34</v>
      </c>
      <c r="C26" s="21"/>
      <c r="D26" s="21">
        <f t="shared" si="2"/>
        <v>248</v>
      </c>
      <c r="E26" s="22">
        <v>0.62</v>
      </c>
      <c r="I26" s="21" t="s">
        <v>34</v>
      </c>
      <c r="J26" s="23">
        <f t="shared" si="3"/>
        <v>1.204</v>
      </c>
      <c r="K26" s="22">
        <v>0.43</v>
      </c>
    </row>
    <row r="27" spans="2:14" x14ac:dyDescent="0.25">
      <c r="C27">
        <f>80+60+40+33+30</f>
        <v>243</v>
      </c>
    </row>
    <row r="28" spans="2:14" x14ac:dyDescent="0.25">
      <c r="C28" s="13">
        <f>C27/E21</f>
        <v>0.60750000000000004</v>
      </c>
    </row>
  </sheetData>
  <mergeCells count="4">
    <mergeCell ref="B1:G1"/>
    <mergeCell ref="B4:G4"/>
    <mergeCell ref="I1:O1"/>
    <mergeCell ref="I4:P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27E4-5C99-4421-8A87-5E41F7614370}">
  <dimension ref="D4:I8"/>
  <sheetViews>
    <sheetView workbookViewId="0">
      <selection activeCell="G4" sqref="G4:I8"/>
    </sheetView>
  </sheetViews>
  <sheetFormatPr defaultRowHeight="15" x14ac:dyDescent="0.25"/>
  <cols>
    <col min="4" max="4" width="32.42578125" bestFit="1" customWidth="1"/>
    <col min="5" max="5" width="15.140625" bestFit="1" customWidth="1"/>
    <col min="7" max="7" width="12.140625" bestFit="1" customWidth="1"/>
    <col min="8" max="8" width="30.28515625" bestFit="1" customWidth="1"/>
    <col min="9" max="9" width="30.7109375" bestFit="1" customWidth="1"/>
  </cols>
  <sheetData>
    <row r="4" spans="4:9" x14ac:dyDescent="0.25">
      <c r="D4" s="24" t="s">
        <v>35</v>
      </c>
      <c r="E4" s="24"/>
      <c r="G4" s="5" t="s">
        <v>30</v>
      </c>
      <c r="H4" s="5" t="s">
        <v>36</v>
      </c>
      <c r="I4" s="5" t="s">
        <v>37</v>
      </c>
    </row>
    <row r="5" spans="4:9" x14ac:dyDescent="0.25">
      <c r="D5" s="6" t="s">
        <v>36</v>
      </c>
      <c r="E5" s="6">
        <v>4400</v>
      </c>
      <c r="G5" s="6" t="s">
        <v>31</v>
      </c>
      <c r="H5" s="6">
        <v>40</v>
      </c>
      <c r="I5" s="25">
        <v>0.64400000000000002</v>
      </c>
    </row>
    <row r="6" spans="4:9" x14ac:dyDescent="0.25">
      <c r="D6" s="6" t="s">
        <v>37</v>
      </c>
      <c r="E6" s="6">
        <v>36</v>
      </c>
      <c r="G6" s="6" t="s">
        <v>32</v>
      </c>
      <c r="H6" s="6">
        <v>92</v>
      </c>
      <c r="I6" s="25">
        <v>0.44799999999999995</v>
      </c>
    </row>
    <row r="7" spans="4:9" x14ac:dyDescent="0.25">
      <c r="G7" s="6" t="s">
        <v>33</v>
      </c>
      <c r="H7" s="6">
        <v>20</v>
      </c>
      <c r="I7" s="25">
        <v>0.504</v>
      </c>
    </row>
    <row r="8" spans="4:9" x14ac:dyDescent="0.25">
      <c r="G8" s="6" t="s">
        <v>34</v>
      </c>
      <c r="H8" s="6">
        <v>248</v>
      </c>
      <c r="I8" s="25">
        <v>1.204</v>
      </c>
    </row>
  </sheetData>
  <mergeCells count="1"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2023-04-05T06:42:25Z</dcterms:created>
  <dcterms:modified xsi:type="dcterms:W3CDTF">2023-04-06T10:38:59Z</dcterms:modified>
</cp:coreProperties>
</file>