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8_{ACEABE32-F45A-4AE7-91D7-50F6F779DA73}" xr6:coauthVersionLast="47" xr6:coauthVersionMax="47" xr10:uidLastSave="{00000000-0000-0000-0000-000000000000}"/>
  <bookViews>
    <workbookView xWindow="-120" yWindow="-120" windowWidth="20730" windowHeight="11160" xr2:uid="{28FC6B85-3CEF-4764-85B2-B18CB74A5628}"/>
  </bookViews>
  <sheets>
    <sheet name="Sheet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D15" i="1"/>
  <c r="F14" i="1"/>
  <c r="G14" i="1"/>
  <c r="H14" i="1"/>
  <c r="I14" i="1"/>
  <c r="J14" i="1"/>
  <c r="K14" i="1"/>
  <c r="L14" i="1"/>
  <c r="M14" i="1"/>
  <c r="N14" i="1"/>
  <c r="E14" i="1"/>
  <c r="H12" i="1"/>
  <c r="I12" i="1"/>
  <c r="J12" i="1"/>
  <c r="K12" i="1"/>
  <c r="L12" i="1"/>
  <c r="M12" i="1"/>
  <c r="N12" i="1"/>
  <c r="G11" i="1"/>
  <c r="H11" i="1"/>
  <c r="I11" i="1"/>
  <c r="J11" i="1"/>
  <c r="K11" i="1"/>
  <c r="L11" i="1"/>
  <c r="M11" i="1"/>
  <c r="N11" i="1"/>
  <c r="E10" i="1"/>
  <c r="E11" i="1" s="1"/>
  <c r="F10" i="1"/>
  <c r="G10" i="1"/>
  <c r="H10" i="1"/>
  <c r="I10" i="1"/>
  <c r="J10" i="1"/>
  <c r="K10" i="1"/>
  <c r="L10" i="1"/>
  <c r="M10" i="1"/>
  <c r="N10" i="1"/>
  <c r="D10" i="1"/>
  <c r="D11" i="1" s="1"/>
  <c r="D6" i="1"/>
  <c r="E6" i="1"/>
  <c r="F6" i="1"/>
  <c r="G6" i="1"/>
  <c r="H6" i="1"/>
  <c r="I6" i="1"/>
  <c r="J6" i="1"/>
  <c r="K6" i="1"/>
  <c r="L6" i="1"/>
  <c r="M6" i="1"/>
  <c r="N6" i="1"/>
  <c r="E8" i="1"/>
  <c r="F8" i="1"/>
  <c r="G8" i="1"/>
  <c r="H8" i="1"/>
  <c r="I8" i="1"/>
  <c r="J8" i="1"/>
  <c r="K8" i="1"/>
  <c r="L8" i="1"/>
  <c r="M8" i="1"/>
  <c r="N8" i="1"/>
  <c r="D8" i="1"/>
  <c r="E12" i="1" l="1"/>
  <c r="F12" i="1"/>
  <c r="F11" i="1"/>
  <c r="G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nutrients%20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icing"/>
      <sheetName val="Important Links"/>
      <sheetName val="Global Micronutrients Market"/>
      <sheetName val="India Micronutrients Market"/>
      <sheetName val="West India Micronutrient Market"/>
      <sheetName val="South India Micronutrien Market"/>
      <sheetName val="North India Micronutrie Market "/>
      <sheetName val="East India Micronutrient Market"/>
      <sheetName val="By Type Market Share "/>
      <sheetName val="Companies"/>
      <sheetName val="Liscensors"/>
    </sheetNames>
    <sheetDataSet>
      <sheetData sheetId="0"/>
      <sheetData sheetId="1"/>
      <sheetData sheetId="2"/>
      <sheetData sheetId="3">
        <row r="2">
          <cell r="B2">
            <v>2017</v>
          </cell>
          <cell r="C2">
            <v>2018</v>
          </cell>
          <cell r="D2">
            <v>2019</v>
          </cell>
          <cell r="E2">
            <v>2020</v>
          </cell>
          <cell r="F2">
            <v>2021</v>
          </cell>
          <cell r="G2" t="str">
            <v>2022E</v>
          </cell>
          <cell r="H2" t="str">
            <v>2023F</v>
          </cell>
          <cell r="I2" t="str">
            <v>2024F</v>
          </cell>
          <cell r="J2" t="str">
            <v>2025F</v>
          </cell>
          <cell r="K2" t="str">
            <v>2026F</v>
          </cell>
          <cell r="L2" t="str">
            <v>2027F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7384-31DE-4BAD-9581-E6D7B95888BD}">
  <dimension ref="D6:P15"/>
  <sheetViews>
    <sheetView tabSelected="1" workbookViewId="0">
      <selection activeCell="C4" sqref="C4"/>
    </sheetView>
  </sheetViews>
  <sheetFormatPr defaultRowHeight="15" x14ac:dyDescent="0.25"/>
  <sheetData>
    <row r="6" spans="4:16" x14ac:dyDescent="0.25">
      <c r="D6">
        <f>'[1]Global Micronutrients Market'!B2</f>
        <v>2017</v>
      </c>
      <c r="E6">
        <f>'[1]Global Micronutrients Market'!C2</f>
        <v>2018</v>
      </c>
      <c r="F6">
        <f>'[1]Global Micronutrients Market'!D2</f>
        <v>2019</v>
      </c>
      <c r="G6">
        <f>'[1]Global Micronutrients Market'!E2</f>
        <v>2020</v>
      </c>
      <c r="H6">
        <f>'[1]Global Micronutrients Market'!F2</f>
        <v>2021</v>
      </c>
      <c r="I6" t="str">
        <f>'[1]Global Micronutrients Market'!G2</f>
        <v>2022E</v>
      </c>
      <c r="J6" t="str">
        <f>'[1]Global Micronutrients Market'!H2</f>
        <v>2023F</v>
      </c>
      <c r="K6" t="str">
        <f>'[1]Global Micronutrients Market'!I2</f>
        <v>2024F</v>
      </c>
      <c r="L6" t="str">
        <f>'[1]Global Micronutrients Market'!J2</f>
        <v>2025F</v>
      </c>
      <c r="M6" t="str">
        <f>'[1]Global Micronutrients Market'!K2</f>
        <v>2026F</v>
      </c>
      <c r="N6" t="str">
        <f>'[1]Global Micronutrients Market'!L2</f>
        <v>2027F</v>
      </c>
    </row>
    <row r="7" spans="4:16" x14ac:dyDescent="0.25">
      <c r="D7" s="1">
        <v>3.15</v>
      </c>
      <c r="E7" s="1">
        <v>3.4</v>
      </c>
      <c r="F7" s="1">
        <v>3.62</v>
      </c>
      <c r="G7" s="1">
        <v>3.85</v>
      </c>
      <c r="H7" s="1">
        <v>4.0999999999999996</v>
      </c>
      <c r="I7" s="1">
        <v>4.4009399999999994</v>
      </c>
      <c r="J7" s="1">
        <v>4.7459736959999992</v>
      </c>
      <c r="K7" s="1">
        <v>5.1351435390719988</v>
      </c>
      <c r="L7" s="1">
        <v>5.5731712829548403</v>
      </c>
      <c r="M7" s="1">
        <v>6.0413176707230472</v>
      </c>
      <c r="N7" s="1">
        <v>6.5457676962284213</v>
      </c>
    </row>
    <row r="8" spans="4:16" x14ac:dyDescent="0.25">
      <c r="D8">
        <f>D7*1000</f>
        <v>3150</v>
      </c>
      <c r="E8">
        <f t="shared" ref="E8:N8" si="0">E7*1000</f>
        <v>3400</v>
      </c>
      <c r="F8">
        <f t="shared" si="0"/>
        <v>3620</v>
      </c>
      <c r="G8">
        <f t="shared" si="0"/>
        <v>3850</v>
      </c>
      <c r="H8">
        <f t="shared" si="0"/>
        <v>4100</v>
      </c>
      <c r="I8">
        <f t="shared" si="0"/>
        <v>4400.9399999999996</v>
      </c>
      <c r="J8">
        <f t="shared" si="0"/>
        <v>4745.9736959999991</v>
      </c>
      <c r="K8">
        <f t="shared" si="0"/>
        <v>5135.1435390719989</v>
      </c>
      <c r="L8">
        <f t="shared" si="0"/>
        <v>5573.1712829548405</v>
      </c>
      <c r="M8">
        <f t="shared" si="0"/>
        <v>6041.3176707230468</v>
      </c>
      <c r="N8">
        <f t="shared" si="0"/>
        <v>6545.7676962284213</v>
      </c>
    </row>
    <row r="9" spans="4:16" x14ac:dyDescent="0.25">
      <c r="D9" s="3">
        <v>0.1434</v>
      </c>
      <c r="E9" s="3">
        <v>0.1452</v>
      </c>
      <c r="F9" s="3">
        <v>0.1487</v>
      </c>
      <c r="G9" s="3">
        <v>0.15310000000000001</v>
      </c>
      <c r="H9" s="2">
        <v>0.15429999999999999</v>
      </c>
      <c r="I9" s="3">
        <v>0.15740000000000001</v>
      </c>
      <c r="J9" s="3">
        <v>0.15939999999999999</v>
      </c>
      <c r="K9" s="3">
        <v>0.16059999999999999</v>
      </c>
      <c r="L9" s="3">
        <v>0.16120000000000001</v>
      </c>
      <c r="M9" s="3">
        <v>0.16270000000000001</v>
      </c>
      <c r="N9" s="3">
        <v>0.1646</v>
      </c>
    </row>
    <row r="10" spans="4:16" x14ac:dyDescent="0.25">
      <c r="D10" s="1">
        <f>D9*D8</f>
        <v>451.71</v>
      </c>
      <c r="E10" s="1">
        <f t="shared" ref="E10:N10" si="1">E9*E8</f>
        <v>493.68</v>
      </c>
      <c r="F10" s="1">
        <f t="shared" si="1"/>
        <v>538.29399999999998</v>
      </c>
      <c r="G10" s="1">
        <f t="shared" si="1"/>
        <v>589.43500000000006</v>
      </c>
      <c r="H10" s="1">
        <f t="shared" si="1"/>
        <v>632.63</v>
      </c>
      <c r="I10" s="1">
        <f t="shared" si="1"/>
        <v>692.70795599999997</v>
      </c>
      <c r="J10" s="1">
        <f t="shared" si="1"/>
        <v>756.50820714239978</v>
      </c>
      <c r="K10" s="1">
        <f t="shared" si="1"/>
        <v>824.704052374963</v>
      </c>
      <c r="L10" s="1">
        <f t="shared" si="1"/>
        <v>898.39521081232033</v>
      </c>
      <c r="M10" s="1">
        <f t="shared" si="1"/>
        <v>982.92238502663974</v>
      </c>
      <c r="N10" s="1">
        <f t="shared" si="1"/>
        <v>1077.4333627991982</v>
      </c>
    </row>
    <row r="11" spans="4:16" x14ac:dyDescent="0.25">
      <c r="D11" s="1">
        <f>D10/10^3</f>
        <v>0.45171</v>
      </c>
      <c r="E11" s="1">
        <f t="shared" ref="E11:N11" si="2">E10/10^3</f>
        <v>0.49368000000000001</v>
      </c>
      <c r="F11" s="1">
        <f t="shared" si="2"/>
        <v>0.53829399999999994</v>
      </c>
      <c r="G11" s="1">
        <f t="shared" si="2"/>
        <v>0.58943500000000004</v>
      </c>
      <c r="H11" s="1">
        <f t="shared" si="2"/>
        <v>0.63263000000000003</v>
      </c>
      <c r="I11" s="1">
        <f t="shared" si="2"/>
        <v>0.69270795600000001</v>
      </c>
      <c r="J11" s="1">
        <f t="shared" si="2"/>
        <v>0.75650820714239975</v>
      </c>
      <c r="K11" s="1">
        <f t="shared" si="2"/>
        <v>0.82470405237496303</v>
      </c>
      <c r="L11" s="1">
        <f t="shared" si="2"/>
        <v>0.89839521081232032</v>
      </c>
      <c r="M11" s="1">
        <f t="shared" si="2"/>
        <v>0.98292238502663976</v>
      </c>
      <c r="N11" s="1">
        <f t="shared" si="2"/>
        <v>1.0774333627991983</v>
      </c>
    </row>
    <row r="12" spans="4:16" x14ac:dyDescent="0.25">
      <c r="E12" s="2">
        <f>E10/D10-1</f>
        <v>9.2913595005645222E-2</v>
      </c>
      <c r="F12" s="2">
        <f t="shared" ref="F12:N12" si="3">F10/E10-1</f>
        <v>9.037028034354222E-2</v>
      </c>
      <c r="G12" s="2">
        <f t="shared" si="3"/>
        <v>9.5005703203082437E-2</v>
      </c>
      <c r="H12" s="2">
        <f t="shared" si="3"/>
        <v>7.3282041276815812E-2</v>
      </c>
      <c r="I12" s="2">
        <f t="shared" si="3"/>
        <v>9.4965392093324663E-2</v>
      </c>
      <c r="J12" s="2">
        <f t="shared" si="3"/>
        <v>9.2102668360863671E-2</v>
      </c>
      <c r="K12" s="2">
        <f t="shared" si="3"/>
        <v>9.0145545796737725E-2</v>
      </c>
      <c r="L12" s="2">
        <f t="shared" si="3"/>
        <v>8.9354669987546709E-2</v>
      </c>
      <c r="M12" s="2">
        <f t="shared" si="3"/>
        <v>9.4086848635235754E-2</v>
      </c>
      <c r="N12" s="2">
        <f t="shared" si="3"/>
        <v>9.6153042409342415E-2</v>
      </c>
    </row>
    <row r="13" spans="4:16" x14ac:dyDescent="0.25">
      <c r="D13" s="1">
        <v>1.27</v>
      </c>
      <c r="E13" s="1">
        <v>1.2800000000000002</v>
      </c>
      <c r="F13" s="1">
        <v>1.31</v>
      </c>
      <c r="G13" s="1">
        <v>1.29</v>
      </c>
      <c r="H13" s="1">
        <v>1.294</v>
      </c>
      <c r="I13" s="1">
        <v>1.298</v>
      </c>
      <c r="J13" s="1">
        <v>1.2999999999999998</v>
      </c>
      <c r="K13" s="1">
        <v>1.31</v>
      </c>
      <c r="L13" s="1">
        <v>1.3123</v>
      </c>
      <c r="M13" s="1">
        <v>1.3199999999999998</v>
      </c>
      <c r="N13" s="1">
        <v>1.3235000000000001</v>
      </c>
      <c r="P13" s="1">
        <v>0.23</v>
      </c>
    </row>
    <row r="14" spans="4:16" x14ac:dyDescent="0.25">
      <c r="D14" s="1"/>
      <c r="E14" s="3">
        <f>E13/D13-1</f>
        <v>7.8740157480317041E-3</v>
      </c>
      <c r="F14" s="3">
        <f t="shared" ref="F14:N14" si="4">F13/E13-1</f>
        <v>2.3437499999999778E-2</v>
      </c>
      <c r="G14" s="3">
        <f t="shared" si="4"/>
        <v>-1.5267175572519109E-2</v>
      </c>
      <c r="H14" s="3">
        <f t="shared" si="4"/>
        <v>3.1007751937983663E-3</v>
      </c>
      <c r="I14" s="3">
        <f t="shared" si="4"/>
        <v>3.0911901081915882E-3</v>
      </c>
      <c r="J14" s="3">
        <f t="shared" si="4"/>
        <v>1.5408320493064398E-3</v>
      </c>
      <c r="K14" s="3">
        <f t="shared" si="4"/>
        <v>7.692307692307887E-3</v>
      </c>
      <c r="L14" s="3">
        <f t="shared" si="4"/>
        <v>1.7557251908397742E-3</v>
      </c>
      <c r="M14" s="3">
        <f t="shared" si="4"/>
        <v>5.8675607711649036E-3</v>
      </c>
      <c r="N14" s="3">
        <f t="shared" si="4"/>
        <v>2.6515151515154045E-3</v>
      </c>
    </row>
    <row r="15" spans="4:16" x14ac:dyDescent="0.25">
      <c r="D15" s="1">
        <f>D10/D13</f>
        <v>355.67716535433067</v>
      </c>
      <c r="E15" s="1">
        <f t="shared" ref="E15:N15" si="5">E10/E13</f>
        <v>385.68749999999994</v>
      </c>
      <c r="F15" s="1">
        <f t="shared" si="5"/>
        <v>410.91145038167934</v>
      </c>
      <c r="G15" s="1">
        <f t="shared" si="5"/>
        <v>456.9263565891473</v>
      </c>
      <c r="H15" s="1">
        <f t="shared" si="5"/>
        <v>488.89489953632147</v>
      </c>
      <c r="I15" s="1">
        <f t="shared" si="5"/>
        <v>533.67330970724186</v>
      </c>
      <c r="J15" s="1">
        <f t="shared" si="5"/>
        <v>581.92939010953842</v>
      </c>
      <c r="K15" s="1">
        <f t="shared" si="5"/>
        <v>629.54507814882675</v>
      </c>
      <c r="L15" s="1">
        <f t="shared" si="5"/>
        <v>684.59590856688283</v>
      </c>
      <c r="M15" s="1">
        <f t="shared" si="5"/>
        <v>744.63817047472719</v>
      </c>
      <c r="N15" s="1">
        <f t="shared" si="5"/>
        <v>814.07885364503068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2022-12-02T09:57:47Z</dcterms:created>
  <dcterms:modified xsi:type="dcterms:W3CDTF">2022-12-02T12:09:12Z</dcterms:modified>
</cp:coreProperties>
</file>