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8_{EB1FC8EB-A4EE-44B9-9D4D-62BB00C7635A}" xr6:coauthVersionLast="47" xr6:coauthVersionMax="47" xr10:uidLastSave="{00000000-0000-0000-0000-000000000000}"/>
  <bookViews>
    <workbookView xWindow="-120" yWindow="-120" windowWidth="20730" windowHeight="11160" xr2:uid="{CBCA28D2-7C95-4CF9-A8E2-972E4CDA2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<sst xmlns="http://schemas.openxmlformats.org/spreadsheetml/2006/main" count="44" uniqueCount="26">
  <si>
    <t>China</t>
  </si>
  <si>
    <t>USD</t>
  </si>
  <si>
    <t>KGS</t>
  </si>
  <si>
    <t>2-CHLORO-5-CHLOROMETHYLTHIAZOLE (USED AS INTERMEDIATE FOR MAKING OF THIAMETHOXAM TECHNICAL)</t>
  </si>
  <si>
    <t>ETHIONAMIDE IP</t>
  </si>
  <si>
    <t>Germany</t>
  </si>
  <si>
    <t>EUR</t>
  </si>
  <si>
    <t>NOS</t>
  </si>
  <si>
    <t>(LABORATORY CHEMICALS) DRE-C17899900 - VALIDAMYCINE (TECHNICAL) (250MG)</t>
  </si>
  <si>
    <t>Switzerland</t>
  </si>
  <si>
    <t>A22965A TRIFLUMEZOPYRIM WG 1500GRAM (AGRO CHEMICAL SAMPLE FOR R &amp; D PURPOSE ONLY - F.O.C)</t>
  </si>
  <si>
    <t>Japan</t>
  </si>
  <si>
    <t>JPY</t>
  </si>
  <si>
    <t>FLUBENDIAMIDE TECHNICAL (CIB REGN NO:CIR-134427/2016-FLUBENDIAMIDE-(TECH)(367)-3) (SVB ORDER NO-S/9-</t>
  </si>
  <si>
    <t>Israel</t>
  </si>
  <si>
    <t>SAMPLE- NOVALURON TECHNICAL 96% MIN. CAS N:[116714-46-4] (PERMIT NO: 100710-12/2020 DT: 14-12-2020)</t>
  </si>
  <si>
    <t>United States</t>
  </si>
  <si>
    <t>INR</t>
  </si>
  <si>
    <t>CHLORANTRANILIPROLE TECHNICAL 93% w/w MIN UN NO.3077 CLASS 9PG III (CIB REG NO:CIR-132429/2016-CHLOR</t>
  </si>
  <si>
    <t>LTR</t>
  </si>
  <si>
    <t>SAMPLE-ADM.02100.I.1.B (FLONICAMID 250 G/L SL) CAS No. (158062-67-0) (PERMIT NO: 100755-4/2021 DT 16</t>
  </si>
  <si>
    <t>LAMBDA CYHALOTHRIN 96% TECHNICAL (CIB REG NO.CIR-5470/2022-LAMBDA-CYHALOTHRIN TECHNICAL 95% MIN-(440</t>
  </si>
  <si>
    <t>France</t>
  </si>
  <si>
    <t>Quinalphos</t>
  </si>
  <si>
    <t>India</t>
  </si>
  <si>
    <t>THIFLUZAMIDE 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</si>
</sst>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C21A-525D-4CDB-82E6-EE8F5F6B36C2}">
  <dimension ref="A1:L15"/>
  <sheetViews>
    <sheetView tabSelected="1" workbookViewId="0">
      <selection activeCell="K15" sqref="K15"/>
    </sheetView>
  </sheetViews>
  <sheetFormatPr defaultRowHeight="15" x14ac:dyDescent="0.25"/>
  <cols>
    <col min="4" max="4" width="12.5703125" bestFit="1" customWidth="1"/>
  </cols>
  <sheetData>
    <row r="1" spans="1:12" x14ac:dyDescent="0.25">
      <c r="A1">
        <v>1</v>
      </c>
      <c r="B1" t="s">
        <v>0</v>
      </c>
      <c r="C1" s="1">
        <v>0</v>
      </c>
      <c r="D1" s="1">
        <v>82000</v>
      </c>
      <c r="E1" t="s">
        <v>1</v>
      </c>
      <c r="F1" s="1">
        <v>0</v>
      </c>
      <c r="G1">
        <f>D1/J1</f>
        <v>4.0999999999999996</v>
      </c>
      <c r="H1" s="1">
        <v>0</v>
      </c>
      <c r="J1" s="1">
        <v>20000</v>
      </c>
      <c r="K1" t="s">
        <v>2</v>
      </c>
      <c r="L1" t="s">
        <v>3</v>
      </c>
    </row>
    <row r="2" spans="1:12" x14ac:dyDescent="0.25">
      <c r="A2">
        <v>13</v>
      </c>
      <c r="B2" t="s">
        <v>0</v>
      </c>
      <c r="C2" s="1">
        <v>0</v>
      </c>
      <c r="D2" s="1">
        <v>90388</v>
      </c>
      <c r="E2" t="s">
        <v>1</v>
      </c>
      <c r="F2" s="1">
        <v>0</v>
      </c>
      <c r="G2">
        <f>D2/J2</f>
        <v>258.25142857142856</v>
      </c>
      <c r="H2" s="1">
        <v>0</v>
      </c>
      <c r="J2" s="1">
        <v>350</v>
      </c>
      <c r="K2" t="s">
        <v>2</v>
      </c>
      <c r="L2" t="s">
        <v>4</v>
      </c>
    </row>
    <row r="3" spans="1:12" x14ac:dyDescent="0.25">
      <c r="A3">
        <v>1</v>
      </c>
      <c r="B3" t="s">
        <v>5</v>
      </c>
      <c r="C3" s="1">
        <v>0</v>
      </c>
      <c r="D3" s="1">
        <v>34</v>
      </c>
      <c r="E3" t="s">
        <v>6</v>
      </c>
      <c r="F3" s="1">
        <v>0</v>
      </c>
      <c r="G3">
        <f>D3/250</f>
        <v>0.13600000000000001</v>
      </c>
      <c r="H3" s="1">
        <v>0</v>
      </c>
      <c r="J3" s="1">
        <v>1</v>
      </c>
      <c r="K3" t="s">
        <v>7</v>
      </c>
      <c r="L3" t="s">
        <v>8</v>
      </c>
    </row>
    <row r="4" spans="1:12" x14ac:dyDescent="0.25">
      <c r="G4">
        <f>G3*1000000</f>
        <v>136000</v>
      </c>
    </row>
    <row r="5" spans="1:12" x14ac:dyDescent="0.25">
      <c r="A5">
        <v>17</v>
      </c>
      <c r="B5" t="s">
        <v>9</v>
      </c>
      <c r="C5" s="1">
        <v>0</v>
      </c>
      <c r="D5" s="1">
        <v>30</v>
      </c>
      <c r="E5" t="s">
        <v>1</v>
      </c>
      <c r="F5" s="1">
        <v>0</v>
      </c>
      <c r="G5">
        <f>D5/J5</f>
        <v>20</v>
      </c>
      <c r="H5" s="1">
        <v>0</v>
      </c>
      <c r="J5" s="1">
        <v>1.5</v>
      </c>
      <c r="K5" t="s">
        <v>2</v>
      </c>
      <c r="L5" t="s">
        <v>10</v>
      </c>
    </row>
    <row r="6" spans="1:12" x14ac:dyDescent="0.25">
      <c r="A6">
        <v>9</v>
      </c>
      <c r="B6" t="s">
        <v>11</v>
      </c>
      <c r="C6" s="1">
        <v>0</v>
      </c>
      <c r="D6" s="1">
        <v>126973000</v>
      </c>
      <c r="E6" t="s">
        <v>12</v>
      </c>
      <c r="F6" s="1">
        <v>0</v>
      </c>
      <c r="G6">
        <f>D6/J6</f>
        <v>18139</v>
      </c>
      <c r="H6" s="1">
        <v>0</v>
      </c>
      <c r="J6" s="1">
        <v>7000</v>
      </c>
      <c r="K6" t="s">
        <v>2</v>
      </c>
      <c r="L6" t="s">
        <v>13</v>
      </c>
    </row>
    <row r="7" spans="1:12" x14ac:dyDescent="0.25">
      <c r="A7">
        <v>7</v>
      </c>
      <c r="B7" t="s">
        <v>14</v>
      </c>
      <c r="C7" s="1">
        <v>0</v>
      </c>
      <c r="D7" s="1">
        <v>5</v>
      </c>
      <c r="E7" t="s">
        <v>1</v>
      </c>
      <c r="F7" s="1">
        <v>0</v>
      </c>
      <c r="G7">
        <f>D7/J7</f>
        <v>50</v>
      </c>
      <c r="H7" s="1">
        <v>0</v>
      </c>
      <c r="J7" s="1">
        <v>0.1</v>
      </c>
      <c r="K7" t="s">
        <v>2</v>
      </c>
      <c r="L7" t="s">
        <v>15</v>
      </c>
    </row>
    <row r="8" spans="1:12" x14ac:dyDescent="0.25">
      <c r="A8">
        <v>3</v>
      </c>
      <c r="B8" t="s">
        <v>16</v>
      </c>
      <c r="C8" s="1">
        <v>0</v>
      </c>
      <c r="D8" s="1">
        <v>811120000</v>
      </c>
      <c r="E8" t="s">
        <v>17</v>
      </c>
      <c r="F8" s="1">
        <v>0</v>
      </c>
      <c r="G8">
        <f>D8/J8</f>
        <v>32444.799999999999</v>
      </c>
      <c r="H8" s="1">
        <v>0</v>
      </c>
      <c r="J8" s="1">
        <v>25000</v>
      </c>
      <c r="K8" t="s">
        <v>2</v>
      </c>
      <c r="L8" t="s">
        <v>18</v>
      </c>
    </row>
    <row r="9" spans="1:12" x14ac:dyDescent="0.25">
      <c r="A9">
        <v>26</v>
      </c>
      <c r="B9" t="s">
        <v>14</v>
      </c>
      <c r="C9" s="1">
        <v>0</v>
      </c>
      <c r="D9" s="1">
        <v>7</v>
      </c>
      <c r="E9" t="s">
        <v>1</v>
      </c>
      <c r="F9" s="1">
        <v>0</v>
      </c>
      <c r="H9" s="1">
        <v>0</v>
      </c>
      <c r="J9" s="1">
        <v>1</v>
      </c>
      <c r="K9" t="s">
        <v>19</v>
      </c>
      <c r="L9" t="s">
        <v>20</v>
      </c>
    </row>
    <row r="10" spans="1:12" x14ac:dyDescent="0.25">
      <c r="A10">
        <v>20</v>
      </c>
      <c r="B10" t="s">
        <v>0</v>
      </c>
      <c r="C10" s="1">
        <v>0</v>
      </c>
      <c r="D10" s="1">
        <v>502200</v>
      </c>
      <c r="E10" t="s">
        <v>1</v>
      </c>
      <c r="F10" s="1">
        <v>0</v>
      </c>
      <c r="G10">
        <f>D10/J10</f>
        <v>27.9</v>
      </c>
      <c r="H10" s="1">
        <v>0</v>
      </c>
      <c r="J10" s="1">
        <v>18000</v>
      </c>
      <c r="K10" t="s">
        <v>2</v>
      </c>
      <c r="L10" t="s">
        <v>21</v>
      </c>
    </row>
    <row r="11" spans="1:12" x14ac:dyDescent="0.25">
      <c r="A11">
        <v>1</v>
      </c>
      <c r="B11" t="s">
        <v>22</v>
      </c>
      <c r="C11" s="1">
        <v>0</v>
      </c>
      <c r="D11" s="1">
        <v>34</v>
      </c>
      <c r="E11" t="s">
        <v>1</v>
      </c>
      <c r="F11" s="1">
        <v>0</v>
      </c>
      <c r="G11">
        <f>D11/250</f>
        <v>0.13600000000000001</v>
      </c>
      <c r="H11" s="1">
        <v>0</v>
      </c>
      <c r="J11" s="1">
        <v>1</v>
      </c>
      <c r="K11" t="s">
        <v>7</v>
      </c>
      <c r="L11" t="s">
        <v>23</v>
      </c>
    </row>
    <row r="12" spans="1:12" x14ac:dyDescent="0.25">
      <c r="G12">
        <f>G11*1000000</f>
        <v>136000</v>
      </c>
    </row>
    <row r="13" spans="1:12" x14ac:dyDescent="0.25">
      <c r="A13">
        <v>3</v>
      </c>
      <c r="B13" t="s">
        <v>24</v>
      </c>
      <c r="C13" s="1">
        <v>166080</v>
      </c>
      <c r="D13" s="1">
        <v>0</v>
      </c>
      <c r="E13" t="s">
        <v>1</v>
      </c>
      <c r="F13" s="1">
        <v>0</v>
      </c>
      <c r="G13">
        <f>C13/J13</f>
        <v>55.36</v>
      </c>
      <c r="H13" s="1">
        <v>0</v>
      </c>
      <c r="J13" s="1">
        <v>3000</v>
      </c>
      <c r="K13" t="s">
        <v>2</v>
      </c>
      <c r="L13" t="s">
        <v>25</v>
      </c>
    </row>
    <row r="14" spans="1:12" x14ac:dyDescent="0.25">
      <c r="G14">
        <f>G13*75</f>
        <v>4152</v>
      </c>
    </row>
    <row r="15" spans="1:12" x14ac:dyDescent="0.25">
      <c r="G15">
        <f>G14*60%</f>
        <v>2491.1999999999998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2023-01-05T06:31:42Z</dcterms:created>
  <dcterms:modified xsi:type="dcterms:W3CDTF">2023-01-05T11:21:27Z</dcterms:modified>
</cp:coreProperties>
</file>