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13_ncr:1_{4C3D163A-6871-463D-A8EE-D74E9EA9FD81}" xr6:coauthVersionLast="47" xr6:coauthVersionMax="47" xr10:uidLastSave="{00000000-0000-0000-0000-000000000000}"/>
  <bookViews>
    <workbookView xWindow="-120" yWindow="-120" windowWidth="20730" windowHeight="11160" activeTab="5" xr2:uid="{EDFF3DAD-9C40-4BB4-806C-A5A9A773509D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</sheets>
  <definedNames>
    <definedName name="OLE_LINK1" localSheetId="1">Sheet3!$E$3</definedName>
    <definedName name="OLE_LINK2" localSheetId="4">Sheet6!$C$54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2" i="8"/>
  <c r="G8" i="8"/>
  <c r="G5" i="8"/>
  <c r="L7" i="6" l="1"/>
  <c r="L8" i="6"/>
  <c r="L6" i="6"/>
  <c r="J3" i="6"/>
  <c r="K7" i="6"/>
  <c r="K8" i="6"/>
  <c r="K6" i="6"/>
  <c r="J9" i="6"/>
  <c r="E3" i="4"/>
  <c r="E25" i="4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</calcChain>
</file>

<file path=xl/sharedStrings.xml><?xml version="1.0" encoding="utf-8"?>
<sst xmlns="http://schemas.openxmlformats.org/spreadsheetml/2006/main" count="775" uniqueCount="300">
  <si>
    <t>S.N.</t>
  </si>
  <si>
    <t>Particular</t>
  </si>
  <si>
    <t>Annual Production Capacity</t>
  </si>
  <si>
    <t>Acetamiprid 20%SP</t>
  </si>
  <si>
    <t>Profenophos 40%+Cypertmethrine 4% EC</t>
  </si>
  <si>
    <t>Imidacloprid, 17.8% SL</t>
  </si>
  <si>
    <t>Cartap-Hydrochloride, 4% GR</t>
  </si>
  <si>
    <t>Cyper Methrine 5% + Chlorpyrephos 50%EC</t>
  </si>
  <si>
    <t>Diafenthiuron 50% WP</t>
  </si>
  <si>
    <t>Emamectin-Benzoate 5% SG</t>
  </si>
  <si>
    <t>Thiamethoxam, 25% WG</t>
  </si>
  <si>
    <t>Chlorphyrephos, 50% EC</t>
  </si>
  <si>
    <t>Carbendazym 12% + Mancogeb 63% WP</t>
  </si>
  <si>
    <t>Hexaconazol, 5% SC</t>
  </si>
  <si>
    <t>Streptomycin Sulphate +Tetracycline HCL</t>
  </si>
  <si>
    <t>Sulphur, 80% WDG</t>
  </si>
  <si>
    <t>Tricyclazole, 75% WP</t>
  </si>
  <si>
    <t>2-4D Amine-Salt, 58% (SL)</t>
  </si>
  <si>
    <t>Sr.</t>
  </si>
  <si>
    <t>No.</t>
  </si>
  <si>
    <t>Products</t>
  </si>
  <si>
    <t>CAS No.</t>
  </si>
  <si>
    <t>LD50</t>
  </si>
  <si>
    <t>QTY MT/MONTH</t>
  </si>
  <si>
    <t>End Application</t>
  </si>
  <si>
    <t>Existing</t>
  </si>
  <si>
    <t>Additional</t>
  </si>
  <si>
    <t>Total after Proposed</t>
  </si>
  <si>
    <t>Expansio n</t>
  </si>
  <si>
    <t>EXISTING (CCA Obtained Vide Order No. AWH-42570)</t>
  </si>
  <si>
    <t>FORMULATION</t>
  </si>
  <si>
    <t>“Formulation Packing &amp; Repacking of various</t>
  </si>
  <si>
    <t>type of pesticides and fine chemicals (Liquid, Powder &amp; Granules)”</t>
  </si>
  <si>
    <t>---</t>
  </si>
  <si>
    <r>
      <t>All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products are Formulated Pesticides falling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in different categories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of Insecticide, Fungicide, Herbicides and are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used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in Crop Protection</t>
    </r>
  </si>
  <si>
    <t>Acephate 75% SP</t>
  </si>
  <si>
    <t>30560-19-1</t>
  </si>
  <si>
    <t>Acetamiprid 20% SP</t>
  </si>
  <si>
    <t>135410-20-7</t>
  </si>
  <si>
    <t>Alphacypermethrin</t>
  </si>
  <si>
    <t>5% EC</t>
  </si>
  <si>
    <t>67375-30-8</t>
  </si>
  <si>
    <t>Alphacypermethrin 10% EC</t>
  </si>
  <si>
    <r>
      <t>Cartap Hydrochloride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4%</t>
    </r>
  </si>
  <si>
    <t>Granules</t>
  </si>
  <si>
    <t>15263-52-2</t>
  </si>
  <si>
    <r>
      <t>Chlorpyriphos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20%</t>
    </r>
  </si>
  <si>
    <t>EC</t>
  </si>
  <si>
    <t>2921-88-2</t>
  </si>
  <si>
    <t>Chlorpyriphos 50% +</t>
  </si>
  <si>
    <t>Cypermethrin 5% EC</t>
  </si>
  <si>
    <t>2921-88-25</t>
  </si>
  <si>
    <t>--</t>
  </si>
  <si>
    <r>
      <t>Cypermethrin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10%</t>
    </r>
  </si>
  <si>
    <t>52315-07-8</t>
  </si>
  <si>
    <r>
      <t>Cypermethrin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25%</t>
    </r>
  </si>
  <si>
    <t>DDVP 76% EC</t>
  </si>
  <si>
    <t>62-73-7</t>
  </si>
  <si>
    <r>
      <t>Deltamethrin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2.5%</t>
    </r>
  </si>
  <si>
    <t>52918-63-5</t>
  </si>
  <si>
    <t>SC</t>
  </si>
  <si>
    <t>Fipronil 0.3% G R</t>
  </si>
  <si>
    <t>120068-37-3</t>
  </si>
  <si>
    <t>Glyphosate 41% SL</t>
  </si>
  <si>
    <t>38641-94-0</t>
  </si>
  <si>
    <r>
      <t>Hexaconazole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10%</t>
    </r>
  </si>
  <si>
    <t>79983-71-4</t>
  </si>
  <si>
    <t>Hexaconazole 5% EC</t>
  </si>
  <si>
    <r>
      <t>Imidacloprid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30.5%</t>
    </r>
  </si>
  <si>
    <t>138261-41-3</t>
  </si>
  <si>
    <r>
      <t>Imidacloprid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17.8%</t>
    </r>
  </si>
  <si>
    <t>SL</t>
  </si>
  <si>
    <t>Lambda Cyhalothrin 2.5% EC</t>
  </si>
  <si>
    <t>91465-08-6</t>
  </si>
  <si>
    <t>Lambda Cyhalothrin</t>
  </si>
  <si>
    <r>
      <t>Mancozeb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64%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+</t>
    </r>
  </si>
  <si>
    <t>Metalaxyl 8% WP</t>
  </si>
  <si>
    <t>57837-19-1</t>
  </si>
  <si>
    <t>Mancozeb 75% WP</t>
  </si>
  <si>
    <r>
      <t>Mancozeb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63%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+</t>
    </r>
  </si>
  <si>
    <r>
      <t>Carbendezim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12% WP</t>
    </r>
  </si>
  <si>
    <t>10605-21-7</t>
  </si>
  <si>
    <t>Monocrotophos</t>
  </si>
  <si>
    <t>36% SL</t>
  </si>
  <si>
    <t>6923-22-4</t>
  </si>
  <si>
    <t>Profenophos 50% EC</t>
  </si>
  <si>
    <t>41198-08-7</t>
  </si>
  <si>
    <t>Pendimethalin 30% EC</t>
  </si>
  <si>
    <t>40487-42-1</t>
  </si>
  <si>
    <t>Tricyclazole 75% WP</t>
  </si>
  <si>
    <t>41814-78-2</t>
  </si>
  <si>
    <t>EXISTING TOTAL - A</t>
  </si>
  <si>
    <t>PROPOSED</t>
  </si>
  <si>
    <t>GROUP I: FUNGICIDE</t>
  </si>
  <si>
    <r>
      <t>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5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Calibri"/>
        <family val="2"/>
        <scheme val="minor"/>
      </rPr>
      <t>are Fungicide Class Crop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Calibri"/>
        <family val="2"/>
        <scheme val="minor"/>
      </rPr>
      <t>Care Chemical with varied application. No.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Calibri"/>
        <family val="2"/>
        <scheme val="minor"/>
      </rPr>
      <t>is Intermediate</t>
    </r>
  </si>
  <si>
    <t>Hexaconazole</t>
  </si>
  <si>
    <t>Tebuconazole</t>
  </si>
  <si>
    <t>107534-96-3</t>
  </si>
  <si>
    <t>Tricyclazole</t>
  </si>
  <si>
    <t>Metalaxyl</t>
  </si>
  <si>
    <t>Azoxystrobin</t>
  </si>
  <si>
    <t>131860-33-8</t>
  </si>
  <si>
    <t>1,2,4 Triazole</t>
  </si>
  <si>
    <t>288-88-0</t>
  </si>
  <si>
    <t>GROUP II - HERBICIDE</t>
  </si>
  <si>
    <r>
      <t>7 t o 10 are Herbicide Class Crop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Calibri"/>
        <family val="2"/>
        <scheme val="minor"/>
      </rPr>
      <t>Care Chemical with varied application. No.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11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Calibri"/>
        <family val="2"/>
        <scheme val="minor"/>
      </rPr>
      <t>is</t>
    </r>
  </si>
  <si>
    <t>Intermediate</t>
  </si>
  <si>
    <t>Atrazine</t>
  </si>
  <si>
    <t>1912-24-9</t>
  </si>
  <si>
    <t>Metribuzin</t>
  </si>
  <si>
    <t>21087-64-9</t>
  </si>
  <si>
    <t>Pretilachlor</t>
  </si>
  <si>
    <t>51218-49-6</t>
  </si>
  <si>
    <t>Pendimethalin</t>
  </si>
  <si>
    <t>1, 2, 4 Triazinone</t>
  </si>
  <si>
    <t>33509-43-2</t>
  </si>
  <si>
    <t>GROUP III - INSECTICIDE</t>
  </si>
  <si>
    <t>12   to   17   are</t>
  </si>
  <si>
    <t>Cartap 4 G</t>
  </si>
  <si>
    <t>Cypermethrin 25 EC</t>
  </si>
  <si>
    <t>Fipronil 0.3 Gr</t>
  </si>
  <si>
    <t>Pymetrozine 50 % WG</t>
  </si>
  <si>
    <t>Acephate 75 SP</t>
  </si>
  <si>
    <t>Buprofezine 25 SC</t>
  </si>
  <si>
    <t>Monocrotophos 36 % SL</t>
  </si>
  <si>
    <t>CartapHydrochloride 50 % SP</t>
  </si>
  <si>
    <t>Profenophos 50 EC</t>
  </si>
  <si>
    <t>Dinotefuran 20%</t>
  </si>
  <si>
    <t>Chlorpyriphos 20 EC</t>
  </si>
  <si>
    <t>Triflumezopyrim 10 % SC</t>
  </si>
  <si>
    <t>Profenophos 40 +Cypermethrin 4 EC</t>
  </si>
  <si>
    <t>Flubendiamide 48 SC : Fame</t>
  </si>
  <si>
    <t>Cypermethrin 5% + Chlorpyrephos 50% EC</t>
  </si>
  <si>
    <t>Flubendiamide 20 WDG</t>
  </si>
  <si>
    <t>Emamectin Benzoate 5 SG</t>
  </si>
  <si>
    <t>Novaluron 10 % EC</t>
  </si>
  <si>
    <t>Fipronil 5 SC</t>
  </si>
  <si>
    <t>Spinetoram 11.70 % SC</t>
  </si>
  <si>
    <t>Dimethoate 30 EC</t>
  </si>
  <si>
    <t>Diafenthiuron47.8% SC</t>
  </si>
  <si>
    <t>Imidacloprid 17.8 SL</t>
  </si>
  <si>
    <t>Fipronil 40% + Imidacloprid 40% WG</t>
  </si>
  <si>
    <t>Chlorpyriphos 50 % EC</t>
  </si>
  <si>
    <t>Chlorantraniliprole 0.4% GR</t>
  </si>
  <si>
    <t>Diafenthiuron 50 WP</t>
  </si>
  <si>
    <t>Chlorantraniliprole 18.5% SC</t>
  </si>
  <si>
    <t>Thiamethoxam 25 WG</t>
  </si>
  <si>
    <t>Flonicamid 50 % WG</t>
  </si>
  <si>
    <t>Acetamiprid 20 SP</t>
  </si>
  <si>
    <t>Lambda Cyhalothrin 5% EC</t>
  </si>
  <si>
    <t>Ethion 50 EC</t>
  </si>
  <si>
    <t>Quinalphos 25 EC</t>
  </si>
  <si>
    <t>Bifenthrin 10 EC</t>
  </si>
  <si>
    <t>Imidacloprid 70 WG</t>
  </si>
  <si>
    <t>Acephate 50 +Imidacloprid 1.8 SP</t>
  </si>
  <si>
    <t>Imidacloprid 350 SC</t>
  </si>
  <si>
    <t>Validamycine 3%</t>
  </si>
  <si>
    <t>Glyphosate 41 SL</t>
  </si>
  <si>
    <t>Metribuzin 70 WP</t>
  </si>
  <si>
    <t>Paraquat 24 SL</t>
  </si>
  <si>
    <t>2, 4-D 34.2 EC (Ester Salt)</t>
  </si>
  <si>
    <t>Atrazine 50 WP</t>
  </si>
  <si>
    <t>Piroxofop-propinyl 15 WP</t>
  </si>
  <si>
    <t>Pretilachlor 50 EC</t>
  </si>
  <si>
    <t>Quaizalofop ehtyl 5 EC</t>
  </si>
  <si>
    <t>2, 4-D 58 EC (Amine Salt)</t>
  </si>
  <si>
    <t>Propaquizafop 10 % EC</t>
  </si>
  <si>
    <t>Pendimethalin 30 EC</t>
  </si>
  <si>
    <t>Pinoxaden</t>
  </si>
  <si>
    <t>Glufonisate Ammonium 13.5% SL</t>
  </si>
  <si>
    <t>Bispyribac Sodium 10 SC</t>
  </si>
  <si>
    <t>Pendimethalin 38.7% CS</t>
  </si>
  <si>
    <t>Oxyfluorfen 23.5 EC</t>
  </si>
  <si>
    <t>Imazethapyr 10 SL</t>
  </si>
  <si>
    <t>Pyrazosulfuron 10 WP</t>
  </si>
  <si>
    <t>Mancozeb 75 WP</t>
  </si>
  <si>
    <t>Propiconazole 25 EC</t>
  </si>
  <si>
    <t>Sulphur 80 WDG</t>
  </si>
  <si>
    <t>Tricyclazole 75 WP</t>
  </si>
  <si>
    <t>Carbendazim 12 +Mancozeb 63 WP</t>
  </si>
  <si>
    <t>Azoxystrobin 11 % + Tebuconazole 18.3 % SC</t>
  </si>
  <si>
    <t>Copper Oxychloride 50 WP</t>
  </si>
  <si>
    <t>Paclobutrazole 25%</t>
  </si>
  <si>
    <t>Tebuconazole 50%+ Trifloxystrobin 25% : Nativo</t>
  </si>
  <si>
    <t>Carbendazim 50 WP</t>
  </si>
  <si>
    <t>Thifluzamide 24SC</t>
  </si>
  <si>
    <t>Metalaxyl8 +Mancozeb 64</t>
  </si>
  <si>
    <t>Azoxystrobin 18.2%+ Difenoconazole 11.4%</t>
  </si>
  <si>
    <t>Amino Acids</t>
  </si>
  <si>
    <t>GibrellicAcid 0.9% L</t>
  </si>
  <si>
    <t>Streptocycline (Streptomycin Sulphate + tetracycline HCL)</t>
  </si>
  <si>
    <t>Mt</t>
  </si>
  <si>
    <t>KL</t>
  </si>
  <si>
    <t>MT</t>
  </si>
  <si>
    <t>Client's Interested Products</t>
  </si>
  <si>
    <t>Alphacypermethrin 5% EC</t>
  </si>
  <si>
    <t>Cartap Hydrochloride 4% Granules</t>
  </si>
  <si>
    <t>Chlorpyriphos 20% EC</t>
  </si>
  <si>
    <t>Chlorpyriphos 50% + Cypermethrin 5% EC</t>
  </si>
  <si>
    <t>Cypermethrin 10% EC</t>
  </si>
  <si>
    <t>Cypermethrin 25% EC</t>
  </si>
  <si>
    <t>Deltamethrin 2.5% EC</t>
  </si>
  <si>
    <t>Deltamethrin 2.5% SC</t>
  </si>
  <si>
    <t>Hexaconazole 10% EC</t>
  </si>
  <si>
    <t>Imidacloprid 30.5% SC</t>
  </si>
  <si>
    <t>Imidacloprid 17.8% SL</t>
  </si>
  <si>
    <t>Mancozeb 64% + Metalaxyl 8% WP</t>
  </si>
  <si>
    <t>Mancozeb 63% + Carbendezim 12% WP</t>
  </si>
  <si>
    <t>Monocrotophos 36% SL</t>
  </si>
  <si>
    <t>Client's Existing Products</t>
  </si>
  <si>
    <t>Unit</t>
  </si>
  <si>
    <t xml:space="preserve">Formulations with no capacity additions </t>
  </si>
  <si>
    <t>Fungicide with expansion of 50 MT/Month</t>
  </si>
  <si>
    <t>Herbicide with expansion of 50 MT/Month</t>
  </si>
  <si>
    <t>Acetamiprid</t>
  </si>
  <si>
    <t>Imidacloprid</t>
  </si>
  <si>
    <t>Thiamethoxam</t>
  </si>
  <si>
    <t>Thiacloprid</t>
  </si>
  <si>
    <t>Netenpyram</t>
  </si>
  <si>
    <t>Buprofezin</t>
  </si>
  <si>
    <t>2-Chloro-5- (4Chloromethyl)pyridi ne [CCMP]</t>
  </si>
  <si>
    <t>Insecticide with expansion of 50 MT/Month</t>
  </si>
  <si>
    <t>Pretilachlor, 50% EC</t>
  </si>
  <si>
    <t>Propiconazole, 25% EC</t>
  </si>
  <si>
    <t>Atrazine 50% WP</t>
  </si>
  <si>
    <t>Imizathapyr 10% SL</t>
  </si>
  <si>
    <t>Alfacypermenthrin 10% EC</t>
  </si>
  <si>
    <t>Validamycine, 3% L</t>
  </si>
  <si>
    <t>Bispyric Sodium 10% SC</t>
  </si>
  <si>
    <t>Total</t>
  </si>
  <si>
    <t>MT / KL</t>
  </si>
  <si>
    <t xml:space="preserve"> KL</t>
  </si>
  <si>
    <t xml:space="preserve"> MT</t>
  </si>
  <si>
    <t>Consumption of Insecticides in Descending Order</t>
  </si>
  <si>
    <t>1.Cartap 4G</t>
  </si>
  <si>
    <t>11.Thiamethoxam 25 WG</t>
  </si>
  <si>
    <t>2.Chlorpyriphos 20 EC</t>
  </si>
  <si>
    <t>12.Acetamiprid 20 SP</t>
  </si>
  <si>
    <t>3.Profenophos 50 EC</t>
  </si>
  <si>
    <t>13.Imidacloprid 17.8 SL</t>
  </si>
  <si>
    <t>4.Profenophos 40 +Cypermethrin 4 EC</t>
  </si>
  <si>
    <t>14.Diafenthiuron 50 WP</t>
  </si>
  <si>
    <t>5.Chlorpyriphos 50 EC</t>
  </si>
  <si>
    <t>15.Emamectin Benzoate 5 SG</t>
  </si>
  <si>
    <t>6.Cypermethrin 5% Chlorpyrephos 50% EC</t>
  </si>
  <si>
    <t>16.Pymetrozine 50 WG</t>
  </si>
  <si>
    <t>7.Fipronil 5 SC</t>
  </si>
  <si>
    <t>17.Dinotefuran 20%</t>
  </si>
  <si>
    <t>8.Bifenthrin 10 EC</t>
  </si>
  <si>
    <t>18.Fipronil 0.3 Gr</t>
  </si>
  <si>
    <t>9.Spinetoram 11.70 SC</t>
  </si>
  <si>
    <t>19.Fipronil 40% Imidacloprid 40% WG</t>
  </si>
  <si>
    <t>10.Acephate 50 +Imidacloprid 1.8 SP</t>
  </si>
  <si>
    <t>Insecticides</t>
  </si>
  <si>
    <t>Fungicides</t>
  </si>
  <si>
    <t>Herbicides</t>
  </si>
  <si>
    <t>MTPA</t>
  </si>
  <si>
    <t xml:space="preserve">S.No. </t>
  </si>
  <si>
    <t>Cartap Hydrochloride  4 %</t>
  </si>
  <si>
    <t>Fipronil 0.3 %</t>
  </si>
  <si>
    <t>Acephate 75</t>
  </si>
  <si>
    <t>Monocrotophos 36 %</t>
  </si>
  <si>
    <t>Profenophos 50 %</t>
  </si>
  <si>
    <t>Chlorpyriphos</t>
  </si>
  <si>
    <t>Profenofos 40 % + Cypermethrin 4 %</t>
  </si>
  <si>
    <t>Chlorpyriphos 50 % +Cypermethrin 5 %</t>
  </si>
  <si>
    <t>Emamection Benzoate</t>
  </si>
  <si>
    <t>Dimethoate 30 % EC</t>
  </si>
  <si>
    <t>Imidachloprid 17.8 5 SL</t>
  </si>
  <si>
    <t>Difenthiuron  50 WP</t>
  </si>
  <si>
    <t>Acephate 50 % + Imidacloprid 1.8 SP</t>
  </si>
  <si>
    <t>Validamycin</t>
  </si>
  <si>
    <t>Pymetrozin 50 % WG</t>
  </si>
  <si>
    <t>Buprofezin 25 SC</t>
  </si>
  <si>
    <t>Cartap Hydrochloride 50 % SP</t>
  </si>
  <si>
    <t>Dinotefuran 20 % SG</t>
  </si>
  <si>
    <t>Flubendiamide 48 SC</t>
  </si>
  <si>
    <t>Diafenthiuron 47.8% SC</t>
  </si>
  <si>
    <t>Lamda-cyhalothrin 5 % EC</t>
  </si>
  <si>
    <t>Paraquat Dichloride 24 SL</t>
  </si>
  <si>
    <t>2,4-D Amine Salt</t>
  </si>
  <si>
    <t>Glufosinate-Ammonium 13.5 % SL</t>
  </si>
  <si>
    <t>Imazethatyr 10 % SL</t>
  </si>
  <si>
    <t>2,4-D Ethyl Ester EC</t>
  </si>
  <si>
    <t>Quizalofop Ethyl 5 EC</t>
  </si>
  <si>
    <t>Bispyribac Sodium 10 % EC</t>
  </si>
  <si>
    <t>Pyrazosulfuron Ethyl 10 WP</t>
  </si>
  <si>
    <t>Mancozeb 12 % + Carbendazim 63 % WP</t>
  </si>
  <si>
    <t>Hexaconazole 5 % EC</t>
  </si>
  <si>
    <t>Thifluzamide 24 SC</t>
  </si>
  <si>
    <t>Paclobutrazole 25 SC</t>
  </si>
  <si>
    <t>Tebuconazole 50 %  + Tryfloxystrobin 25 %</t>
  </si>
  <si>
    <t xml:space="preserve">Azoxystrobin 18.2 % + Difenconazole 11.4 % </t>
  </si>
  <si>
    <t>Mancozeb 64 %+Metalaxyl 8 %</t>
  </si>
  <si>
    <t>Amino acids</t>
  </si>
  <si>
    <t>Giberrilic acid</t>
  </si>
  <si>
    <t>KL / MTPA</t>
  </si>
  <si>
    <t xml:space="preserve">KL / MTPA </t>
  </si>
  <si>
    <t xml:space="preserve">Market Share </t>
  </si>
  <si>
    <t>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</si>
</sst>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.5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left" vertical="center" wrapText="1" inden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5" fillId="2" borderId="7" xfId="0" applyFont="1" applyFill="1" applyBorder="1" applyAlignment="1">
      <alignment horizontal="left" vertical="center" wrapText="1" indent="2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 indent="2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left" vertical="center" wrapText="1" indent="3"/>
    </xf>
    <xf numFmtId="0" fontId="8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 indent="3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 indent="2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 indent="2"/>
    </xf>
    <xf numFmtId="0" fontId="9" fillId="0" borderId="3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 indent="1"/>
    </xf>
    <xf numFmtId="14" fontId="6" fillId="0" borderId="8" xfId="0" applyNumberFormat="1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2"/>
    </xf>
    <xf numFmtId="14" fontId="6" fillId="0" borderId="7" xfId="0" applyNumberFormat="1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0" fontId="11" fillId="5" borderId="4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10" fontId="0" fillId="0" borderId="0" xfId="0" applyNumberFormat="1"/>
    <xf numFmtId="0" fontId="0" fillId="8" borderId="0" xfId="0" applyFill="1"/>
    <xf numFmtId="0" fontId="2" fillId="6" borderId="16" xfId="0" applyFont="1" applyFill="1" applyBorder="1"/>
    <xf numFmtId="0" fontId="0" fillId="0" borderId="16" xfId="0" applyBorder="1"/>
    <xf numFmtId="0" fontId="0" fillId="0" borderId="16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8" borderId="16" xfId="0" applyFill="1" applyBorder="1"/>
    <xf numFmtId="0" fontId="3" fillId="9" borderId="16" xfId="0" applyFont="1" applyFill="1" applyBorder="1"/>
    <xf numFmtId="0" fontId="0" fillId="10" borderId="16" xfId="0" applyFill="1" applyBorder="1"/>
    <xf numFmtId="1" fontId="0" fillId="0" borderId="0" xfId="0" applyNumberFormat="1"/>
    <xf numFmtId="0" fontId="13" fillId="11" borderId="16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5" fillId="7" borderId="14" xfId="0" applyFont="1" applyFill="1" applyBorder="1" applyAlignment="1">
      <alignment vertical="center" wrapText="1"/>
    </xf>
    <xf numFmtId="0" fontId="5" fillId="7" borderId="15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3"/>
    </xf>
    <xf numFmtId="0" fontId="6" fillId="0" borderId="4" xfId="0" applyFont="1" applyBorder="1" applyAlignment="1">
      <alignment horizontal="left" vertical="center" wrapText="1" indent="3"/>
    </xf>
    <xf numFmtId="0" fontId="5" fillId="5" borderId="14" xfId="0" applyFont="1" applyFill="1" applyBorder="1" applyAlignment="1">
      <alignment horizontal="left" vertical="center" wrapText="1" indent="10"/>
    </xf>
    <xf numFmtId="0" fontId="5" fillId="5" borderId="15" xfId="0" applyFont="1" applyFill="1" applyBorder="1" applyAlignment="1">
      <alignment horizontal="left" vertical="center" wrapText="1" indent="10"/>
    </xf>
    <xf numFmtId="0" fontId="5" fillId="5" borderId="5" xfId="0" applyFont="1" applyFill="1" applyBorder="1" applyAlignment="1">
      <alignment horizontal="left" vertical="center" wrapText="1" indent="10"/>
    </xf>
    <xf numFmtId="0" fontId="5" fillId="6" borderId="14" xfId="0" applyFont="1" applyFill="1" applyBorder="1" applyAlignment="1">
      <alignment vertical="center" wrapText="1"/>
    </xf>
    <xf numFmtId="0" fontId="5" fillId="6" borderId="15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5" fillId="2" borderId="12" xfId="0" applyFont="1" applyFill="1" applyBorder="1" applyAlignment="1">
      <alignment horizontal="left" vertical="center" wrapText="1" indent="8"/>
    </xf>
    <xf numFmtId="0" fontId="5" fillId="2" borderId="9" xfId="0" applyFont="1" applyFill="1" applyBorder="1" applyAlignment="1">
      <alignment horizontal="left" vertical="center" wrapText="1" indent="8"/>
    </xf>
    <xf numFmtId="0" fontId="5" fillId="2" borderId="6" xfId="0" applyFont="1" applyFill="1" applyBorder="1" applyAlignment="1">
      <alignment horizontal="left" vertical="center" wrapText="1" indent="8"/>
    </xf>
    <xf numFmtId="0" fontId="5" fillId="2" borderId="13" xfId="0" applyFont="1" applyFill="1" applyBorder="1" applyAlignment="1">
      <alignment horizontal="left" vertical="center" wrapText="1" indent="8"/>
    </xf>
    <xf numFmtId="0" fontId="5" fillId="2" borderId="0" xfId="0" applyFont="1" applyFill="1" applyAlignment="1">
      <alignment horizontal="left" vertical="center" wrapText="1" indent="8"/>
    </xf>
    <xf numFmtId="0" fontId="5" fillId="2" borderId="7" xfId="0" applyFont="1" applyFill="1" applyBorder="1" applyAlignment="1">
      <alignment horizontal="left" vertical="center" wrapText="1" indent="8"/>
    </xf>
    <xf numFmtId="0" fontId="5" fillId="2" borderId="11" xfId="0" applyFont="1" applyFill="1" applyBorder="1" applyAlignment="1">
      <alignment horizontal="left" vertical="center" wrapText="1" indent="8"/>
    </xf>
    <xf numFmtId="0" fontId="5" fillId="2" borderId="10" xfId="0" applyFont="1" applyFill="1" applyBorder="1" applyAlignment="1">
      <alignment horizontal="left" vertical="center" wrapText="1" indent="8"/>
    </xf>
    <xf numFmtId="0" fontId="5" fillId="2" borderId="8" xfId="0" applyFont="1" applyFill="1" applyBorder="1" applyAlignment="1">
      <alignment horizontal="left" vertical="center" wrapText="1" indent="8"/>
    </xf>
    <xf numFmtId="0" fontId="5" fillId="3" borderId="14" xfId="0" applyFont="1" applyFill="1" applyBorder="1" applyAlignment="1">
      <alignment vertical="center" wrapText="1"/>
    </xf>
    <xf numFmtId="0" fontId="5" fillId="3" borderId="1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4" borderId="14" xfId="0" applyFont="1" applyFill="1" applyBorder="1" applyAlignment="1">
      <alignment vertical="center" wrapText="1"/>
    </xf>
    <xf numFmtId="0" fontId="5" fillId="4" borderId="1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9" fontId="0" fillId="0" borderId="0" xfId="0" applyNumberFormat="1"/>
    <xf numFmtId="0" fontId="13" fillId="11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4" fillId="0" borderId="0" xfId="1" applyNumberFormat="1" applyFont="1" applyAlignment="1">
      <alignment horizontal="center"/>
    </xf>
    <xf numFmtId="0" fontId="14" fillId="0" borderId="0" xfId="0" applyFont="1"/>
    <xf numFmtId="1" fontId="14" fillId="0" borderId="0" xfId="0" applyNumberFormat="1" applyFont="1" applyAlignment="1">
      <alignment horizontal="center"/>
    </xf>
    <xf numFmtId="9" fontId="14" fillId="0" borderId="0" xfId="0" applyNumberFormat="1" applyFont="1"/>
    <xf numFmtId="0" fontId="14" fillId="0" borderId="17" xfId="0" applyFont="1" applyBorder="1" applyAlignment="1">
      <alignment horizontal="center" vertical="center"/>
    </xf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9" fontId="14" fillId="0" borderId="16" xfId="1" applyFont="1" applyBorder="1" applyAlignment="1">
      <alignment horizontal="center"/>
    </xf>
    <xf numFmtId="1" fontId="14" fillId="0" borderId="16" xfId="1" applyNumberFormat="1" applyFont="1" applyBorder="1" applyAlignment="1">
      <alignment horizontal="center"/>
    </xf>
    <xf numFmtId="9" fontId="14" fillId="0" borderId="16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20</xdr:row>
      <xdr:rowOff>19051</xdr:rowOff>
    </xdr:from>
    <xdr:to>
      <xdr:col>10</xdr:col>
      <xdr:colOff>628650</xdr:colOff>
      <xdr:row>34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DAF09C-4873-2782-FA53-A8F45845214C}"/>
            </a:ext>
          </a:extLst>
        </xdr:cNvPr>
        <xdr:cNvSpPr txBox="1"/>
      </xdr:nvSpPr>
      <xdr:spPr>
        <a:xfrm>
          <a:off x="7134225" y="3829051"/>
          <a:ext cx="4905375" cy="276224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Assumptions-</a:t>
          </a:r>
        </a:p>
        <a:p>
          <a:pPr>
            <a:lnSpc>
              <a:spcPct val="150000"/>
            </a:lnSpc>
          </a:pP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1.</a:t>
          </a: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 Likely demand, supply, and gap to be emerged during forecast period.</a:t>
          </a:r>
        </a:p>
        <a:p>
          <a:pPr>
            <a:lnSpc>
              <a:spcPct val="150000"/>
            </a:lnSpc>
          </a:pP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2. Suggested capacities are based on the optimistic scenario and anticipated higher growth in various end use industries.</a:t>
          </a:r>
        </a:p>
        <a:p>
          <a:pPr>
            <a:lnSpc>
              <a:spcPct val="150000"/>
            </a:lnSpc>
          </a:pP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3. In India, all the existing players have expanded or likely to expand their capacity in different phases. </a:t>
          </a:r>
        </a:p>
        <a:p>
          <a:pPr>
            <a:lnSpc>
              <a:spcPct val="150000"/>
            </a:lnSpc>
          </a:pP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4. </a:t>
          </a:r>
          <a:r>
            <a:rPr lang="en-IN" sz="1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Considering the demand scenario of agr</a:t>
          </a:r>
          <a:r>
            <a:rPr lang="en-IN" sz="10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ochemicals</a:t>
          </a:r>
          <a:r>
            <a:rPr lang="en-IN" sz="1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and its relative growth in end use industries in the forecast period, capacity has been suggested on the basis of initial market demand coverage. Furthermore, suggested</a:t>
          </a:r>
          <a:r>
            <a:rPr lang="en-IN" sz="10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IN" sz="1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 capacity is projected to achieve</a:t>
          </a:r>
          <a:r>
            <a:rPr lang="en-IN" sz="10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significant markert share</a:t>
          </a:r>
          <a:r>
            <a:rPr lang="en-IN" sz="1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domestic demand keeping in mind competitor production and end user demand growth rate. This projection is advice for attaining sole leadership in the market over competitors  </a:t>
          </a:r>
          <a:br>
            <a:rPr lang="en-IN" sz="1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endParaRPr lang="en-IN" sz="10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E7B1-3685-4047-99ED-F17161DC1B81}">
  <dimension ref="B1:I70"/>
  <sheetViews>
    <sheetView topLeftCell="B1" workbookViewId="0">
      <selection activeCell="F11" sqref="F11"/>
    </sheetView>
  </sheetViews>
  <sheetFormatPr defaultRowHeight="15" x14ac:dyDescent="0.25"/>
  <sheetData>
    <row r="1" spans="2:9" ht="15.75" thickBot="1" x14ac:dyDescent="0.3"/>
    <row r="2" spans="2:9" ht="15.75" x14ac:dyDescent="0.25">
      <c r="B2" s="3"/>
      <c r="C2" s="8"/>
      <c r="D2" s="8"/>
      <c r="E2" s="8"/>
      <c r="F2" s="86" t="s">
        <v>23</v>
      </c>
      <c r="G2" s="87"/>
      <c r="H2" s="88"/>
      <c r="I2" s="8"/>
    </row>
    <row r="3" spans="2:9" ht="15.75" x14ac:dyDescent="0.25">
      <c r="B3" s="4"/>
      <c r="C3" s="9"/>
      <c r="D3" s="9"/>
      <c r="E3" s="9"/>
      <c r="F3" s="89"/>
      <c r="G3" s="90"/>
      <c r="H3" s="91"/>
      <c r="I3" s="9"/>
    </row>
    <row r="4" spans="2:9" ht="48" thickBot="1" x14ac:dyDescent="0.3">
      <c r="B4" s="5" t="s">
        <v>18</v>
      </c>
      <c r="C4" s="10" t="s">
        <v>20</v>
      </c>
      <c r="D4" s="13" t="s">
        <v>21</v>
      </c>
      <c r="E4" s="13" t="s">
        <v>22</v>
      </c>
      <c r="F4" s="92"/>
      <c r="G4" s="93"/>
      <c r="H4" s="94"/>
      <c r="I4" s="10" t="s">
        <v>24</v>
      </c>
    </row>
    <row r="5" spans="2:9" ht="63" x14ac:dyDescent="0.25">
      <c r="B5" s="5" t="s">
        <v>19</v>
      </c>
      <c r="C5" s="11"/>
      <c r="D5" s="11"/>
      <c r="E5" s="11"/>
      <c r="F5" s="9"/>
      <c r="G5" s="9"/>
      <c r="H5" s="15" t="s">
        <v>27</v>
      </c>
      <c r="I5" s="11"/>
    </row>
    <row r="6" spans="2:9" ht="31.5" x14ac:dyDescent="0.25">
      <c r="B6" s="6"/>
      <c r="C6" s="11"/>
      <c r="D6" s="11"/>
      <c r="E6" s="11"/>
      <c r="F6" s="9"/>
      <c r="G6" s="9"/>
      <c r="H6" s="15" t="s">
        <v>28</v>
      </c>
      <c r="I6" s="11"/>
    </row>
    <row r="7" spans="2:9" ht="32.25" thickBot="1" x14ac:dyDescent="0.3">
      <c r="B7" s="7"/>
      <c r="C7" s="12"/>
      <c r="D7" s="12"/>
      <c r="E7" s="12"/>
      <c r="F7" s="14" t="s">
        <v>25</v>
      </c>
      <c r="G7" s="14" t="s">
        <v>26</v>
      </c>
      <c r="H7" s="12"/>
      <c r="I7" s="12"/>
    </row>
    <row r="8" spans="2:9" ht="16.5" thickBot="1" x14ac:dyDescent="0.3">
      <c r="B8" s="95" t="s">
        <v>29</v>
      </c>
      <c r="C8" s="96"/>
      <c r="D8" s="96"/>
      <c r="E8" s="96"/>
      <c r="F8" s="96"/>
      <c r="G8" s="96"/>
      <c r="H8" s="96"/>
      <c r="I8" s="97"/>
    </row>
    <row r="9" spans="2:9" ht="16.5" thickBot="1" x14ac:dyDescent="0.3">
      <c r="B9" s="98" t="s">
        <v>30</v>
      </c>
      <c r="C9" s="99"/>
      <c r="D9" s="99"/>
      <c r="E9" s="99"/>
      <c r="F9" s="99"/>
      <c r="G9" s="99"/>
      <c r="H9" s="99"/>
      <c r="I9" s="100"/>
    </row>
    <row r="10" spans="2:9" ht="31.5" customHeight="1" x14ac:dyDescent="0.25">
      <c r="B10" s="16"/>
      <c r="C10" s="101" t="s">
        <v>31</v>
      </c>
      <c r="D10" s="102"/>
      <c r="E10" s="103"/>
      <c r="F10" s="18"/>
      <c r="G10" s="18"/>
      <c r="H10" s="18"/>
      <c r="I10" s="18"/>
    </row>
    <row r="11" spans="2:9" ht="47.25" customHeight="1" thickBot="1" x14ac:dyDescent="0.3">
      <c r="B11" s="17">
        <v>1</v>
      </c>
      <c r="C11" s="104" t="s">
        <v>32</v>
      </c>
      <c r="D11" s="105"/>
      <c r="E11" s="106"/>
      <c r="F11" s="19">
        <v>2500</v>
      </c>
      <c r="G11" s="19" t="s">
        <v>33</v>
      </c>
      <c r="H11" s="20">
        <v>2500</v>
      </c>
      <c r="I11" s="18"/>
    </row>
    <row r="12" spans="2:9" ht="48" thickBot="1" x14ac:dyDescent="0.3">
      <c r="B12" s="17">
        <v>2</v>
      </c>
      <c r="C12" s="23" t="s">
        <v>35</v>
      </c>
      <c r="D12" s="24" t="s">
        <v>36</v>
      </c>
      <c r="E12" s="25">
        <v>700</v>
      </c>
      <c r="F12" s="18"/>
      <c r="G12" s="18"/>
      <c r="H12" s="18"/>
      <c r="I12" s="18"/>
    </row>
    <row r="13" spans="2:9" ht="48" thickBot="1" x14ac:dyDescent="0.3">
      <c r="B13" s="17">
        <v>3</v>
      </c>
      <c r="C13" s="23" t="s">
        <v>37</v>
      </c>
      <c r="D13" s="24" t="s">
        <v>38</v>
      </c>
      <c r="E13" s="25">
        <v>217</v>
      </c>
      <c r="F13" s="18"/>
      <c r="G13" s="18"/>
      <c r="H13" s="18"/>
      <c r="I13" s="18"/>
    </row>
    <row r="14" spans="2:9" ht="47.25" x14ac:dyDescent="0.25">
      <c r="B14" s="69">
        <v>4</v>
      </c>
      <c r="C14" s="30" t="s">
        <v>39</v>
      </c>
      <c r="D14" s="69" t="s">
        <v>41</v>
      </c>
      <c r="E14" s="84">
        <v>1050</v>
      </c>
      <c r="F14" s="18"/>
      <c r="G14" s="18"/>
      <c r="H14" s="18"/>
      <c r="I14" s="18"/>
    </row>
    <row r="15" spans="2:9" ht="16.5" thickBot="1" x14ac:dyDescent="0.3">
      <c r="B15" s="70"/>
      <c r="C15" s="23" t="s">
        <v>40</v>
      </c>
      <c r="D15" s="70"/>
      <c r="E15" s="85"/>
      <c r="F15" s="18"/>
      <c r="G15" s="18"/>
      <c r="H15" s="18"/>
      <c r="I15" s="18"/>
    </row>
    <row r="16" spans="2:9" ht="81.75" customHeight="1" thickBot="1" x14ac:dyDescent="0.3">
      <c r="B16" s="17">
        <v>5</v>
      </c>
      <c r="C16" s="23" t="s">
        <v>42</v>
      </c>
      <c r="D16" s="24" t="s">
        <v>41</v>
      </c>
      <c r="E16" s="31">
        <v>1050</v>
      </c>
      <c r="F16" s="18"/>
      <c r="G16" s="18"/>
      <c r="H16" s="18"/>
      <c r="I16" s="18" t="s">
        <v>34</v>
      </c>
    </row>
    <row r="17" spans="2:9" ht="47.25" x14ac:dyDescent="0.25">
      <c r="B17" s="32"/>
      <c r="C17" s="30" t="s">
        <v>43</v>
      </c>
      <c r="D17" s="33"/>
      <c r="E17" s="33"/>
      <c r="F17" s="18"/>
      <c r="G17" s="18"/>
      <c r="H17" s="18"/>
      <c r="I17" s="21"/>
    </row>
    <row r="18" spans="2:9" ht="32.25" thickBot="1" x14ac:dyDescent="0.3">
      <c r="B18" s="17">
        <v>6</v>
      </c>
      <c r="C18" s="23" t="s">
        <v>44</v>
      </c>
      <c r="D18" s="24" t="s">
        <v>45</v>
      </c>
      <c r="E18" s="25">
        <v>650</v>
      </c>
      <c r="F18" s="18"/>
      <c r="G18" s="18"/>
      <c r="H18" s="18"/>
      <c r="I18" s="21"/>
    </row>
    <row r="19" spans="2:9" ht="47.25" x14ac:dyDescent="0.25">
      <c r="B19" s="69">
        <v>7</v>
      </c>
      <c r="C19" s="30" t="s">
        <v>46</v>
      </c>
      <c r="D19" s="71" t="s">
        <v>48</v>
      </c>
      <c r="E19" s="73">
        <v>490</v>
      </c>
      <c r="F19" s="18"/>
      <c r="G19" s="18"/>
      <c r="H19" s="18"/>
      <c r="I19" s="21"/>
    </row>
    <row r="20" spans="2:9" ht="16.5" thickBot="1" x14ac:dyDescent="0.3">
      <c r="B20" s="70"/>
      <c r="C20" s="23" t="s">
        <v>47</v>
      </c>
      <c r="D20" s="72"/>
      <c r="E20" s="74"/>
      <c r="F20" s="18"/>
      <c r="G20" s="18"/>
      <c r="H20" s="18"/>
      <c r="I20" s="21"/>
    </row>
    <row r="21" spans="2:9" ht="47.25" x14ac:dyDescent="0.25">
      <c r="B21" s="69">
        <v>8</v>
      </c>
      <c r="C21" s="30" t="s">
        <v>49</v>
      </c>
      <c r="D21" s="34" t="s">
        <v>51</v>
      </c>
      <c r="E21" s="67" t="s">
        <v>52</v>
      </c>
      <c r="F21" s="18"/>
      <c r="G21" s="18"/>
      <c r="H21" s="18"/>
      <c r="I21" s="21"/>
    </row>
    <row r="22" spans="2:9" ht="48" thickBot="1" x14ac:dyDescent="0.3">
      <c r="B22" s="70"/>
      <c r="C22" s="23" t="s">
        <v>50</v>
      </c>
      <c r="D22" s="35">
        <v>151765</v>
      </c>
      <c r="E22" s="68"/>
      <c r="F22" s="26"/>
      <c r="G22" s="26"/>
      <c r="H22" s="26"/>
      <c r="I22" s="21"/>
    </row>
    <row r="23" spans="2:9" ht="47.25" x14ac:dyDescent="0.25">
      <c r="B23" s="69">
        <v>9</v>
      </c>
      <c r="C23" s="30" t="s">
        <v>53</v>
      </c>
      <c r="D23" s="69" t="s">
        <v>54</v>
      </c>
      <c r="E23" s="73">
        <v>575</v>
      </c>
      <c r="F23" s="27">
        <v>1500</v>
      </c>
      <c r="G23" s="28" t="s">
        <v>33</v>
      </c>
      <c r="H23" s="29">
        <v>1500</v>
      </c>
      <c r="I23" s="21"/>
    </row>
    <row r="24" spans="2:9" ht="16.5" thickBot="1" x14ac:dyDescent="0.3">
      <c r="B24" s="70"/>
      <c r="C24" s="23" t="s">
        <v>47</v>
      </c>
      <c r="D24" s="70"/>
      <c r="E24" s="74"/>
      <c r="F24" s="21"/>
      <c r="G24" s="21"/>
      <c r="H24" s="21"/>
      <c r="I24" s="21"/>
    </row>
    <row r="25" spans="2:9" ht="47.25" x14ac:dyDescent="0.25">
      <c r="B25" s="69">
        <v>10</v>
      </c>
      <c r="C25" s="30" t="s">
        <v>55</v>
      </c>
      <c r="D25" s="69" t="s">
        <v>54</v>
      </c>
      <c r="E25" s="73">
        <v>575</v>
      </c>
      <c r="F25" s="21"/>
      <c r="G25" s="21"/>
      <c r="H25" s="21"/>
      <c r="I25" s="21"/>
    </row>
    <row r="26" spans="2:9" ht="16.5" thickBot="1" x14ac:dyDescent="0.3">
      <c r="B26" s="70"/>
      <c r="C26" s="23" t="s">
        <v>47</v>
      </c>
      <c r="D26" s="70"/>
      <c r="E26" s="74"/>
      <c r="F26" s="21"/>
      <c r="G26" s="21"/>
      <c r="H26" s="21"/>
      <c r="I26" s="21"/>
    </row>
    <row r="27" spans="2:9" ht="32.25" thickBot="1" x14ac:dyDescent="0.3">
      <c r="B27" s="17">
        <v>11</v>
      </c>
      <c r="C27" s="23" t="s">
        <v>56</v>
      </c>
      <c r="D27" s="31" t="s">
        <v>57</v>
      </c>
      <c r="E27" s="25">
        <v>100</v>
      </c>
      <c r="F27" s="21"/>
      <c r="G27" s="21"/>
      <c r="H27" s="21"/>
      <c r="I27" s="21"/>
    </row>
    <row r="28" spans="2:9" ht="47.25" x14ac:dyDescent="0.25">
      <c r="B28" s="69">
        <v>12</v>
      </c>
      <c r="C28" s="30" t="s">
        <v>58</v>
      </c>
      <c r="D28" s="69" t="s">
        <v>59</v>
      </c>
      <c r="E28" s="73">
        <v>150</v>
      </c>
      <c r="F28" s="21"/>
      <c r="G28" s="21"/>
      <c r="H28" s="21"/>
      <c r="I28" s="21"/>
    </row>
    <row r="29" spans="2:9" ht="16.5" thickBot="1" x14ac:dyDescent="0.3">
      <c r="B29" s="70"/>
      <c r="C29" s="23" t="s">
        <v>47</v>
      </c>
      <c r="D29" s="70"/>
      <c r="E29" s="74"/>
      <c r="F29" s="21"/>
      <c r="G29" s="21"/>
      <c r="H29" s="21"/>
      <c r="I29" s="21"/>
    </row>
    <row r="30" spans="2:9" ht="47.25" x14ac:dyDescent="0.25">
      <c r="B30" s="69">
        <v>13</v>
      </c>
      <c r="C30" s="30" t="s">
        <v>58</v>
      </c>
      <c r="D30" s="69" t="s">
        <v>59</v>
      </c>
      <c r="E30" s="73">
        <v>150</v>
      </c>
      <c r="F30" s="21"/>
      <c r="G30" s="21"/>
      <c r="H30" s="21"/>
      <c r="I30" s="21"/>
    </row>
    <row r="31" spans="2:9" ht="16.5" thickBot="1" x14ac:dyDescent="0.3">
      <c r="B31" s="70"/>
      <c r="C31" s="23" t="s">
        <v>60</v>
      </c>
      <c r="D31" s="70"/>
      <c r="E31" s="74"/>
      <c r="F31" s="21"/>
      <c r="G31" s="21"/>
      <c r="H31" s="21"/>
      <c r="I31" s="21"/>
    </row>
    <row r="32" spans="2:9" ht="48" thickBot="1" x14ac:dyDescent="0.3">
      <c r="B32" s="17">
        <v>14</v>
      </c>
      <c r="C32" s="23" t="s">
        <v>61</v>
      </c>
      <c r="D32" s="24" t="s">
        <v>62</v>
      </c>
      <c r="E32" s="37">
        <v>97</v>
      </c>
      <c r="F32" s="22"/>
      <c r="G32" s="22"/>
      <c r="H32" s="22"/>
      <c r="I32" s="22"/>
    </row>
    <row r="33" spans="2:9" ht="48" thickBot="1" x14ac:dyDescent="0.3">
      <c r="B33" s="38">
        <v>15</v>
      </c>
      <c r="C33" s="39" t="s">
        <v>63</v>
      </c>
      <c r="D33" s="40" t="s">
        <v>64</v>
      </c>
      <c r="E33" s="41">
        <v>2000</v>
      </c>
      <c r="F33" s="81"/>
      <c r="G33" s="81"/>
      <c r="H33" s="81"/>
      <c r="I33" s="81"/>
    </row>
    <row r="34" spans="2:9" ht="47.25" x14ac:dyDescent="0.25">
      <c r="B34" s="69">
        <v>16</v>
      </c>
      <c r="C34" s="30" t="s">
        <v>65</v>
      </c>
      <c r="D34" s="69" t="s">
        <v>66</v>
      </c>
      <c r="E34" s="84">
        <v>6071</v>
      </c>
      <c r="F34" s="82"/>
      <c r="G34" s="82"/>
      <c r="H34" s="82"/>
      <c r="I34" s="82"/>
    </row>
    <row r="35" spans="2:9" ht="16.5" thickBot="1" x14ac:dyDescent="0.3">
      <c r="B35" s="70"/>
      <c r="C35" s="23" t="s">
        <v>47</v>
      </c>
      <c r="D35" s="70"/>
      <c r="E35" s="85"/>
      <c r="F35" s="82"/>
      <c r="G35" s="82"/>
      <c r="H35" s="82"/>
      <c r="I35" s="82"/>
    </row>
    <row r="36" spans="2:9" ht="48" thickBot="1" x14ac:dyDescent="0.3">
      <c r="B36" s="17">
        <v>17</v>
      </c>
      <c r="C36" s="23" t="s">
        <v>67</v>
      </c>
      <c r="D36" s="24" t="s">
        <v>66</v>
      </c>
      <c r="E36" s="31">
        <v>6071</v>
      </c>
      <c r="F36" s="82"/>
      <c r="G36" s="82"/>
      <c r="H36" s="82"/>
      <c r="I36" s="82"/>
    </row>
    <row r="37" spans="2:9" ht="47.25" x14ac:dyDescent="0.25">
      <c r="B37" s="69">
        <v>18</v>
      </c>
      <c r="C37" s="30" t="s">
        <v>68</v>
      </c>
      <c r="D37" s="69" t="s">
        <v>69</v>
      </c>
      <c r="E37" s="73">
        <v>410</v>
      </c>
      <c r="F37" s="82"/>
      <c r="G37" s="82"/>
      <c r="H37" s="82"/>
      <c r="I37" s="82"/>
    </row>
    <row r="38" spans="2:9" ht="16.5" thickBot="1" x14ac:dyDescent="0.3">
      <c r="B38" s="70"/>
      <c r="C38" s="23" t="s">
        <v>60</v>
      </c>
      <c r="D38" s="70"/>
      <c r="E38" s="74"/>
      <c r="F38" s="82"/>
      <c r="G38" s="82"/>
      <c r="H38" s="82"/>
      <c r="I38" s="82"/>
    </row>
    <row r="39" spans="2:9" ht="47.25" x14ac:dyDescent="0.25">
      <c r="B39" s="69">
        <v>19</v>
      </c>
      <c r="C39" s="30" t="s">
        <v>70</v>
      </c>
      <c r="D39" s="69" t="s">
        <v>69</v>
      </c>
      <c r="E39" s="73">
        <v>410</v>
      </c>
      <c r="F39" s="82"/>
      <c r="G39" s="82"/>
      <c r="H39" s="82"/>
      <c r="I39" s="82"/>
    </row>
    <row r="40" spans="2:9" ht="16.5" thickBot="1" x14ac:dyDescent="0.3">
      <c r="B40" s="70"/>
      <c r="C40" s="23" t="s">
        <v>71</v>
      </c>
      <c r="D40" s="70"/>
      <c r="E40" s="74"/>
      <c r="F40" s="82"/>
      <c r="G40" s="82"/>
      <c r="H40" s="82"/>
      <c r="I40" s="82"/>
    </row>
    <row r="41" spans="2:9" ht="63.75" thickBot="1" x14ac:dyDescent="0.3">
      <c r="B41" s="17">
        <v>20</v>
      </c>
      <c r="C41" s="23" t="s">
        <v>72</v>
      </c>
      <c r="D41" s="24" t="s">
        <v>73</v>
      </c>
      <c r="E41" s="25">
        <v>612</v>
      </c>
      <c r="F41" s="82"/>
      <c r="G41" s="82"/>
      <c r="H41" s="82"/>
      <c r="I41" s="82"/>
    </row>
    <row r="42" spans="2:9" ht="47.25" x14ac:dyDescent="0.25">
      <c r="B42" s="69">
        <v>21</v>
      </c>
      <c r="C42" s="30" t="s">
        <v>74</v>
      </c>
      <c r="D42" s="69" t="s">
        <v>73</v>
      </c>
      <c r="E42" s="73">
        <v>612</v>
      </c>
      <c r="F42" s="82"/>
      <c r="G42" s="82"/>
      <c r="H42" s="82"/>
      <c r="I42" s="82"/>
    </row>
    <row r="43" spans="2:9" ht="16.5" thickBot="1" x14ac:dyDescent="0.3">
      <c r="B43" s="70"/>
      <c r="C43" s="23" t="s">
        <v>40</v>
      </c>
      <c r="D43" s="70"/>
      <c r="E43" s="74"/>
      <c r="F43" s="82"/>
      <c r="G43" s="82"/>
      <c r="H43" s="82"/>
      <c r="I43" s="82"/>
    </row>
    <row r="44" spans="2:9" ht="47.25" x14ac:dyDescent="0.25">
      <c r="B44" s="69">
        <v>22</v>
      </c>
      <c r="C44" s="30" t="s">
        <v>75</v>
      </c>
      <c r="D44" s="42">
        <v>2234562</v>
      </c>
      <c r="E44" s="67" t="s">
        <v>52</v>
      </c>
      <c r="F44" s="82"/>
      <c r="G44" s="82"/>
      <c r="H44" s="82"/>
      <c r="I44" s="82"/>
    </row>
    <row r="45" spans="2:9" ht="48" thickBot="1" x14ac:dyDescent="0.3">
      <c r="B45" s="70"/>
      <c r="C45" s="23" t="s">
        <v>76</v>
      </c>
      <c r="D45" s="43" t="s">
        <v>77</v>
      </c>
      <c r="E45" s="68"/>
      <c r="F45" s="82"/>
      <c r="G45" s="82"/>
      <c r="H45" s="82"/>
      <c r="I45" s="82"/>
    </row>
    <row r="46" spans="2:9" ht="48" thickBot="1" x14ac:dyDescent="0.3">
      <c r="B46" s="17">
        <v>23</v>
      </c>
      <c r="C46" s="23" t="s">
        <v>78</v>
      </c>
      <c r="D46" s="35">
        <v>2234562</v>
      </c>
      <c r="E46" s="31">
        <v>5000</v>
      </c>
      <c r="F46" s="82"/>
      <c r="G46" s="82"/>
      <c r="H46" s="82"/>
      <c r="I46" s="82"/>
    </row>
    <row r="47" spans="2:9" ht="47.25" x14ac:dyDescent="0.25">
      <c r="B47" s="32"/>
      <c r="C47" s="30" t="s">
        <v>79</v>
      </c>
      <c r="D47" s="42">
        <v>2234562</v>
      </c>
      <c r="E47" s="33"/>
      <c r="F47" s="82"/>
      <c r="G47" s="82"/>
      <c r="H47" s="82"/>
      <c r="I47" s="82"/>
    </row>
    <row r="48" spans="2:9" ht="48" thickBot="1" x14ac:dyDescent="0.3">
      <c r="B48" s="17">
        <v>24</v>
      </c>
      <c r="C48" s="23" t="s">
        <v>80</v>
      </c>
      <c r="D48" s="43" t="s">
        <v>81</v>
      </c>
      <c r="E48" s="37" t="s">
        <v>52</v>
      </c>
      <c r="F48" s="82"/>
      <c r="G48" s="82"/>
      <c r="H48" s="82"/>
      <c r="I48" s="82"/>
    </row>
    <row r="49" spans="2:9" ht="31.5" x14ac:dyDescent="0.25">
      <c r="B49" s="69">
        <v>25</v>
      </c>
      <c r="C49" s="30" t="s">
        <v>82</v>
      </c>
      <c r="D49" s="71" t="s">
        <v>84</v>
      </c>
      <c r="E49" s="73">
        <v>112</v>
      </c>
      <c r="F49" s="82"/>
      <c r="G49" s="82"/>
      <c r="H49" s="82"/>
      <c r="I49" s="82"/>
    </row>
    <row r="50" spans="2:9" ht="16.5" thickBot="1" x14ac:dyDescent="0.3">
      <c r="B50" s="70"/>
      <c r="C50" s="23" t="s">
        <v>83</v>
      </c>
      <c r="D50" s="72"/>
      <c r="E50" s="74"/>
      <c r="F50" s="82"/>
      <c r="G50" s="82"/>
      <c r="H50" s="82"/>
      <c r="I50" s="82"/>
    </row>
    <row r="51" spans="2:9" ht="48" thickBot="1" x14ac:dyDescent="0.3">
      <c r="B51" s="17">
        <v>26</v>
      </c>
      <c r="C51" s="23" t="s">
        <v>85</v>
      </c>
      <c r="D51" s="24" t="s">
        <v>86</v>
      </c>
      <c r="E51" s="25">
        <v>620</v>
      </c>
      <c r="F51" s="82"/>
      <c r="G51" s="82"/>
      <c r="H51" s="82"/>
      <c r="I51" s="82"/>
    </row>
    <row r="52" spans="2:9" ht="48" thickBot="1" x14ac:dyDescent="0.3">
      <c r="B52" s="17">
        <v>27</v>
      </c>
      <c r="C52" s="23" t="s">
        <v>87</v>
      </c>
      <c r="D52" s="24" t="s">
        <v>88</v>
      </c>
      <c r="E52" s="31">
        <v>1050</v>
      </c>
      <c r="F52" s="82"/>
      <c r="G52" s="82"/>
      <c r="H52" s="82"/>
      <c r="I52" s="82"/>
    </row>
    <row r="53" spans="2:9" ht="48" thickBot="1" x14ac:dyDescent="0.3">
      <c r="B53" s="17">
        <v>28</v>
      </c>
      <c r="C53" s="23" t="s">
        <v>89</v>
      </c>
      <c r="D53" s="24" t="s">
        <v>90</v>
      </c>
      <c r="E53" s="25">
        <v>250</v>
      </c>
      <c r="F53" s="83"/>
      <c r="G53" s="83"/>
      <c r="H53" s="83"/>
      <c r="I53" s="83"/>
    </row>
    <row r="54" spans="2:9" ht="16.5" thickBot="1" x14ac:dyDescent="0.3">
      <c r="B54" s="44"/>
      <c r="C54" s="75" t="s">
        <v>91</v>
      </c>
      <c r="D54" s="76"/>
      <c r="E54" s="77"/>
      <c r="F54" s="45">
        <v>4000</v>
      </c>
      <c r="G54" s="45" t="s">
        <v>52</v>
      </c>
      <c r="H54" s="45">
        <v>4000</v>
      </c>
      <c r="I54" s="46"/>
    </row>
    <row r="55" spans="2:9" ht="16.5" thickBot="1" x14ac:dyDescent="0.3">
      <c r="B55" s="78" t="s">
        <v>92</v>
      </c>
      <c r="C55" s="79"/>
      <c r="D55" s="79"/>
      <c r="E55" s="79"/>
      <c r="F55" s="79"/>
      <c r="G55" s="79"/>
      <c r="H55" s="79"/>
      <c r="I55" s="80"/>
    </row>
    <row r="56" spans="2:9" ht="27" customHeight="1" thickBot="1" x14ac:dyDescent="0.3">
      <c r="B56" s="61" t="s">
        <v>93</v>
      </c>
      <c r="C56" s="62"/>
      <c r="D56" s="62"/>
      <c r="E56" s="63"/>
      <c r="F56" s="18"/>
      <c r="G56" s="18"/>
      <c r="H56" s="18"/>
      <c r="I56" s="64" t="s">
        <v>94</v>
      </c>
    </row>
    <row r="57" spans="2:9" ht="32.25" thickBot="1" x14ac:dyDescent="0.3">
      <c r="B57" s="17">
        <v>1</v>
      </c>
      <c r="C57" s="23" t="s">
        <v>95</v>
      </c>
      <c r="D57" s="24" t="s">
        <v>66</v>
      </c>
      <c r="E57" s="31">
        <v>6071</v>
      </c>
      <c r="F57" s="18"/>
      <c r="G57" s="18"/>
      <c r="H57" s="18"/>
      <c r="I57" s="65"/>
    </row>
    <row r="58" spans="2:9" ht="32.25" thickBot="1" x14ac:dyDescent="0.3">
      <c r="B58" s="17">
        <v>2</v>
      </c>
      <c r="C58" s="23" t="s">
        <v>96</v>
      </c>
      <c r="D58" s="24" t="s">
        <v>97</v>
      </c>
      <c r="E58" s="31">
        <v>1700</v>
      </c>
      <c r="F58" s="18"/>
      <c r="G58" s="18"/>
      <c r="H58" s="18"/>
      <c r="I58" s="65"/>
    </row>
    <row r="59" spans="2:9" ht="32.25" thickBot="1" x14ac:dyDescent="0.3">
      <c r="B59" s="17">
        <v>3</v>
      </c>
      <c r="C59" s="23" t="s">
        <v>98</v>
      </c>
      <c r="D59" s="24" t="s">
        <v>90</v>
      </c>
      <c r="E59" s="25">
        <v>250</v>
      </c>
      <c r="F59" s="36" t="s">
        <v>33</v>
      </c>
      <c r="G59" s="28">
        <v>50</v>
      </c>
      <c r="H59" s="28">
        <v>50</v>
      </c>
      <c r="I59" s="65"/>
    </row>
    <row r="60" spans="2:9" ht="32.25" thickBot="1" x14ac:dyDescent="0.3">
      <c r="B60" s="17">
        <v>4</v>
      </c>
      <c r="C60" s="23" t="s">
        <v>99</v>
      </c>
      <c r="D60" s="24" t="s">
        <v>77</v>
      </c>
      <c r="E60" s="25">
        <v>566</v>
      </c>
      <c r="F60" s="21"/>
      <c r="G60" s="21"/>
      <c r="H60" s="21"/>
      <c r="I60" s="65"/>
    </row>
    <row r="61" spans="2:9" ht="32.25" thickBot="1" x14ac:dyDescent="0.3">
      <c r="B61" s="17">
        <v>5</v>
      </c>
      <c r="C61" s="23" t="s">
        <v>100</v>
      </c>
      <c r="D61" s="24" t="s">
        <v>101</v>
      </c>
      <c r="E61" s="31">
        <v>5000</v>
      </c>
      <c r="F61" s="21"/>
      <c r="G61" s="21"/>
      <c r="H61" s="21"/>
      <c r="I61" s="65"/>
    </row>
    <row r="62" spans="2:9" ht="32.25" thickBot="1" x14ac:dyDescent="0.3">
      <c r="B62" s="17">
        <v>6</v>
      </c>
      <c r="C62" s="23" t="s">
        <v>102</v>
      </c>
      <c r="D62" s="31" t="s">
        <v>103</v>
      </c>
      <c r="E62" s="31">
        <v>1750</v>
      </c>
      <c r="F62" s="22"/>
      <c r="G62" s="22"/>
      <c r="H62" s="22"/>
      <c r="I62" s="66"/>
    </row>
    <row r="63" spans="2:9" ht="24" customHeight="1" thickBot="1" x14ac:dyDescent="0.3">
      <c r="B63" s="61" t="s">
        <v>104</v>
      </c>
      <c r="C63" s="62"/>
      <c r="D63" s="62"/>
      <c r="E63" s="63"/>
      <c r="F63" s="18"/>
      <c r="G63" s="18"/>
      <c r="H63" s="18"/>
      <c r="I63" s="30" t="s">
        <v>105</v>
      </c>
    </row>
    <row r="64" spans="2:9" ht="32.25" thickBot="1" x14ac:dyDescent="0.3">
      <c r="B64" s="17">
        <v>7</v>
      </c>
      <c r="C64" s="23" t="s">
        <v>107</v>
      </c>
      <c r="D64" s="43" t="s">
        <v>108</v>
      </c>
      <c r="E64" s="31">
        <v>3090</v>
      </c>
      <c r="F64" s="18"/>
      <c r="G64" s="18"/>
      <c r="H64" s="18"/>
      <c r="I64" s="30" t="s">
        <v>106</v>
      </c>
    </row>
    <row r="65" spans="2:9" ht="32.25" thickBot="1" x14ac:dyDescent="0.3">
      <c r="B65" s="17">
        <v>8</v>
      </c>
      <c r="C65" s="23" t="s">
        <v>109</v>
      </c>
      <c r="D65" s="24" t="s">
        <v>110</v>
      </c>
      <c r="E65" s="31">
        <v>1100</v>
      </c>
      <c r="F65" s="18"/>
      <c r="G65" s="18"/>
      <c r="H65" s="18"/>
      <c r="I65" s="21"/>
    </row>
    <row r="66" spans="2:9" ht="32.25" thickBot="1" x14ac:dyDescent="0.3">
      <c r="B66" s="17">
        <v>9</v>
      </c>
      <c r="C66" s="23" t="s">
        <v>111</v>
      </c>
      <c r="D66" s="24" t="s">
        <v>112</v>
      </c>
      <c r="E66" s="31">
        <v>2200</v>
      </c>
      <c r="F66" s="36" t="s">
        <v>33</v>
      </c>
      <c r="G66" s="28">
        <v>50</v>
      </c>
      <c r="H66" s="28">
        <v>50</v>
      </c>
      <c r="I66" s="21"/>
    </row>
    <row r="67" spans="2:9" ht="32.25" thickBot="1" x14ac:dyDescent="0.3">
      <c r="B67" s="17">
        <v>10</v>
      </c>
      <c r="C67" s="23" t="s">
        <v>113</v>
      </c>
      <c r="D67" s="24" t="s">
        <v>88</v>
      </c>
      <c r="E67" s="31">
        <v>1050</v>
      </c>
      <c r="F67" s="21"/>
      <c r="G67" s="21"/>
      <c r="H67" s="21"/>
      <c r="I67" s="21"/>
    </row>
    <row r="68" spans="2:9" x14ac:dyDescent="0.25">
      <c r="B68" s="47"/>
      <c r="C68" s="48"/>
      <c r="D68" s="48"/>
      <c r="E68" s="48"/>
      <c r="F68" s="21"/>
      <c r="G68" s="21"/>
      <c r="H68" s="21"/>
      <c r="I68" s="21"/>
    </row>
    <row r="69" spans="2:9" ht="48" thickBot="1" x14ac:dyDescent="0.3">
      <c r="B69" s="17">
        <v>11</v>
      </c>
      <c r="C69" s="23" t="s">
        <v>114</v>
      </c>
      <c r="D69" s="24" t="s">
        <v>115</v>
      </c>
      <c r="E69" s="31">
        <v>2200</v>
      </c>
      <c r="F69" s="22"/>
      <c r="G69" s="22"/>
      <c r="H69" s="22"/>
      <c r="I69" s="22"/>
    </row>
    <row r="70" spans="2:9" ht="32.25" thickBot="1" x14ac:dyDescent="0.3">
      <c r="B70" s="61" t="s">
        <v>116</v>
      </c>
      <c r="C70" s="62"/>
      <c r="D70" s="62"/>
      <c r="E70" s="63"/>
      <c r="F70" s="37" t="s">
        <v>33</v>
      </c>
      <c r="G70" s="19">
        <v>50</v>
      </c>
      <c r="H70" s="19">
        <v>50</v>
      </c>
      <c r="I70" s="23" t="s">
        <v>117</v>
      </c>
    </row>
  </sheetData>
  <mergeCells count="52">
    <mergeCell ref="B23:B24"/>
    <mergeCell ref="D23:D24"/>
    <mergeCell ref="E23:E24"/>
    <mergeCell ref="F2:H4"/>
    <mergeCell ref="B8:I8"/>
    <mergeCell ref="B9:I9"/>
    <mergeCell ref="C10:E10"/>
    <mergeCell ref="C11:E11"/>
    <mergeCell ref="B14:B15"/>
    <mergeCell ref="D14:D15"/>
    <mergeCell ref="E14:E15"/>
    <mergeCell ref="B19:B20"/>
    <mergeCell ref="D19:D20"/>
    <mergeCell ref="E19:E20"/>
    <mergeCell ref="B21:B22"/>
    <mergeCell ref="E21:E22"/>
    <mergeCell ref="B25:B26"/>
    <mergeCell ref="D25:D26"/>
    <mergeCell ref="E25:E26"/>
    <mergeCell ref="B28:B29"/>
    <mergeCell ref="D28:D29"/>
    <mergeCell ref="E28:E29"/>
    <mergeCell ref="F33:F53"/>
    <mergeCell ref="G33:G53"/>
    <mergeCell ref="H33:H53"/>
    <mergeCell ref="B42:B43"/>
    <mergeCell ref="D42:D43"/>
    <mergeCell ref="E42:E43"/>
    <mergeCell ref="B44:B45"/>
    <mergeCell ref="E37:E38"/>
    <mergeCell ref="B39:B40"/>
    <mergeCell ref="D39:D40"/>
    <mergeCell ref="E39:E40"/>
    <mergeCell ref="B30:B31"/>
    <mergeCell ref="D30:D31"/>
    <mergeCell ref="E30:E31"/>
    <mergeCell ref="B56:E56"/>
    <mergeCell ref="I56:I62"/>
    <mergeCell ref="B63:E63"/>
    <mergeCell ref="B70:E70"/>
    <mergeCell ref="E44:E45"/>
    <mergeCell ref="B49:B50"/>
    <mergeCell ref="D49:D50"/>
    <mergeCell ref="E49:E50"/>
    <mergeCell ref="C54:E54"/>
    <mergeCell ref="B55:I55"/>
    <mergeCell ref="I33:I53"/>
    <mergeCell ref="B34:B35"/>
    <mergeCell ref="D34:D35"/>
    <mergeCell ref="E34:E35"/>
    <mergeCell ref="B37:B38"/>
    <mergeCell ref="D37:D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D232-AC1C-4281-B159-DC4B24F16427}">
  <dimension ref="B3:H76"/>
  <sheetViews>
    <sheetView topLeftCell="A52" workbookViewId="0">
      <selection activeCell="C3" sqref="C3:C76"/>
    </sheetView>
  </sheetViews>
  <sheetFormatPr defaultRowHeight="15" x14ac:dyDescent="0.25"/>
  <cols>
    <col min="3" max="3" width="53.140625" bestFit="1" customWidth="1"/>
    <col min="5" max="5" width="4.85546875" customWidth="1"/>
    <col min="6" max="6" width="39.85546875" bestFit="1" customWidth="1"/>
  </cols>
  <sheetData>
    <row r="3" spans="2:8" x14ac:dyDescent="0.25">
      <c r="B3">
        <v>1</v>
      </c>
      <c r="C3" t="s">
        <v>118</v>
      </c>
      <c r="E3" t="s">
        <v>0</v>
      </c>
      <c r="F3" t="s">
        <v>1</v>
      </c>
      <c r="G3" t="s">
        <v>2</v>
      </c>
    </row>
    <row r="4" spans="2:8" ht="15" customHeight="1" x14ac:dyDescent="0.25">
      <c r="B4">
        <v>2</v>
      </c>
      <c r="C4" t="s">
        <v>120</v>
      </c>
      <c r="E4">
        <v>1</v>
      </c>
      <c r="F4" t="s">
        <v>3</v>
      </c>
      <c r="G4">
        <v>30</v>
      </c>
      <c r="H4" t="s">
        <v>191</v>
      </c>
    </row>
    <row r="5" spans="2:8" x14ac:dyDescent="0.25">
      <c r="B5">
        <v>3</v>
      </c>
      <c r="C5" t="s">
        <v>122</v>
      </c>
    </row>
    <row r="6" spans="2:8" ht="15" customHeight="1" x14ac:dyDescent="0.25">
      <c r="B6">
        <v>4</v>
      </c>
      <c r="C6" t="s">
        <v>124</v>
      </c>
      <c r="E6">
        <v>2</v>
      </c>
      <c r="F6" t="s">
        <v>4</v>
      </c>
      <c r="G6">
        <v>90</v>
      </c>
      <c r="H6" t="s">
        <v>192</v>
      </c>
    </row>
    <row r="7" spans="2:8" x14ac:dyDescent="0.25">
      <c r="B7">
        <v>5</v>
      </c>
      <c r="C7" s="50" t="s">
        <v>126</v>
      </c>
    </row>
    <row r="8" spans="2:8" ht="15" customHeight="1" x14ac:dyDescent="0.25">
      <c r="B8">
        <v>6</v>
      </c>
      <c r="C8" t="s">
        <v>128</v>
      </c>
      <c r="E8">
        <v>3</v>
      </c>
      <c r="F8" t="s">
        <v>5</v>
      </c>
      <c r="G8">
        <v>60</v>
      </c>
      <c r="H8" t="s">
        <v>192</v>
      </c>
    </row>
    <row r="9" spans="2:8" x14ac:dyDescent="0.25">
      <c r="B9">
        <v>7</v>
      </c>
      <c r="C9" s="50" t="s">
        <v>130</v>
      </c>
    </row>
    <row r="10" spans="2:8" ht="15" customHeight="1" x14ac:dyDescent="0.25">
      <c r="B10">
        <v>8</v>
      </c>
      <c r="C10" s="50" t="s">
        <v>132</v>
      </c>
      <c r="E10">
        <v>4</v>
      </c>
      <c r="F10" t="s">
        <v>6</v>
      </c>
      <c r="G10">
        <v>800</v>
      </c>
      <c r="H10" t="s">
        <v>193</v>
      </c>
    </row>
    <row r="11" spans="2:8" x14ac:dyDescent="0.25">
      <c r="B11">
        <v>9</v>
      </c>
      <c r="C11" s="50" t="s">
        <v>134</v>
      </c>
    </row>
    <row r="12" spans="2:8" ht="15" customHeight="1" x14ac:dyDescent="0.25">
      <c r="B12">
        <v>10</v>
      </c>
      <c r="C12" t="s">
        <v>136</v>
      </c>
      <c r="E12">
        <v>5</v>
      </c>
      <c r="F12" t="s">
        <v>7</v>
      </c>
      <c r="G12">
        <v>120</v>
      </c>
      <c r="H12" t="s">
        <v>192</v>
      </c>
    </row>
    <row r="13" spans="2:8" x14ac:dyDescent="0.25">
      <c r="B13">
        <v>11</v>
      </c>
      <c r="C13" t="s">
        <v>138</v>
      </c>
    </row>
    <row r="14" spans="2:8" ht="15" customHeight="1" x14ac:dyDescent="0.25">
      <c r="B14">
        <v>12</v>
      </c>
      <c r="C14" s="50" t="s">
        <v>140</v>
      </c>
      <c r="E14">
        <v>6</v>
      </c>
      <c r="F14" t="s">
        <v>8</v>
      </c>
      <c r="G14">
        <v>40</v>
      </c>
      <c r="H14" t="s">
        <v>193</v>
      </c>
    </row>
    <row r="15" spans="2:8" x14ac:dyDescent="0.25">
      <c r="B15">
        <v>13</v>
      </c>
      <c r="C15" t="s">
        <v>142</v>
      </c>
    </row>
    <row r="16" spans="2:8" ht="15" customHeight="1" x14ac:dyDescent="0.25">
      <c r="B16">
        <v>14</v>
      </c>
      <c r="C16" s="50" t="s">
        <v>144</v>
      </c>
      <c r="E16">
        <v>7</v>
      </c>
      <c r="F16" t="s">
        <v>9</v>
      </c>
      <c r="G16">
        <v>50</v>
      </c>
      <c r="H16" t="s">
        <v>193</v>
      </c>
    </row>
    <row r="17" spans="2:8" x14ac:dyDescent="0.25">
      <c r="B17">
        <v>15</v>
      </c>
      <c r="C17" s="50" t="s">
        <v>146</v>
      </c>
    </row>
    <row r="18" spans="2:8" ht="15" customHeight="1" x14ac:dyDescent="0.25">
      <c r="B18">
        <v>16</v>
      </c>
      <c r="C18" s="50" t="s">
        <v>148</v>
      </c>
      <c r="E18">
        <v>8</v>
      </c>
      <c r="F18" t="s">
        <v>10</v>
      </c>
      <c r="G18">
        <v>80</v>
      </c>
      <c r="H18" t="s">
        <v>193</v>
      </c>
    </row>
    <row r="19" spans="2:8" x14ac:dyDescent="0.25">
      <c r="B19">
        <v>21</v>
      </c>
      <c r="C19" t="s">
        <v>119</v>
      </c>
    </row>
    <row r="20" spans="2:8" ht="15" customHeight="1" x14ac:dyDescent="0.25">
      <c r="B20">
        <v>22</v>
      </c>
      <c r="C20" t="s">
        <v>121</v>
      </c>
      <c r="E20">
        <v>9</v>
      </c>
      <c r="F20" t="s">
        <v>11</v>
      </c>
      <c r="G20">
        <v>40</v>
      </c>
      <c r="H20" t="s">
        <v>192</v>
      </c>
    </row>
    <row r="21" spans="2:8" x14ac:dyDescent="0.25">
      <c r="B21">
        <v>23</v>
      </c>
      <c r="C21" t="s">
        <v>123</v>
      </c>
    </row>
    <row r="22" spans="2:8" ht="15" customHeight="1" x14ac:dyDescent="0.25">
      <c r="B22">
        <v>24</v>
      </c>
      <c r="C22" s="50" t="s">
        <v>125</v>
      </c>
      <c r="E22">
        <v>10</v>
      </c>
      <c r="F22" t="s">
        <v>12</v>
      </c>
      <c r="G22">
        <v>100</v>
      </c>
      <c r="H22" t="s">
        <v>193</v>
      </c>
    </row>
    <row r="23" spans="2:8" x14ac:dyDescent="0.25">
      <c r="B23">
        <v>25</v>
      </c>
      <c r="C23" t="s">
        <v>127</v>
      </c>
    </row>
    <row r="24" spans="2:8" ht="15" customHeight="1" x14ac:dyDescent="0.25">
      <c r="B24">
        <v>26</v>
      </c>
      <c r="C24" t="s">
        <v>129</v>
      </c>
      <c r="E24">
        <v>11</v>
      </c>
      <c r="F24" t="s">
        <v>13</v>
      </c>
      <c r="G24">
        <v>100</v>
      </c>
      <c r="H24" t="s">
        <v>192</v>
      </c>
    </row>
    <row r="25" spans="2:8" x14ac:dyDescent="0.25">
      <c r="B25">
        <v>27</v>
      </c>
      <c r="C25" t="s">
        <v>131</v>
      </c>
    </row>
    <row r="26" spans="2:8" ht="15" customHeight="1" x14ac:dyDescent="0.25">
      <c r="B26">
        <v>28</v>
      </c>
      <c r="C26" t="s">
        <v>133</v>
      </c>
      <c r="E26">
        <v>12</v>
      </c>
      <c r="F26" t="s">
        <v>14</v>
      </c>
      <c r="G26">
        <v>6</v>
      </c>
      <c r="H26" t="s">
        <v>193</v>
      </c>
    </row>
    <row r="27" spans="2:8" x14ac:dyDescent="0.25">
      <c r="B27">
        <v>29</v>
      </c>
      <c r="C27" t="s">
        <v>135</v>
      </c>
    </row>
    <row r="28" spans="2:8" ht="15" customHeight="1" x14ac:dyDescent="0.25">
      <c r="B28">
        <v>30</v>
      </c>
      <c r="C28" t="s">
        <v>137</v>
      </c>
      <c r="E28">
        <v>13</v>
      </c>
      <c r="F28" t="s">
        <v>15</v>
      </c>
      <c r="G28">
        <v>600</v>
      </c>
      <c r="H28" t="s">
        <v>193</v>
      </c>
    </row>
    <row r="29" spans="2:8" x14ac:dyDescent="0.25">
      <c r="B29">
        <v>31</v>
      </c>
      <c r="C29" t="s">
        <v>139</v>
      </c>
    </row>
    <row r="30" spans="2:8" ht="15" customHeight="1" x14ac:dyDescent="0.25">
      <c r="B30">
        <v>32</v>
      </c>
      <c r="C30" t="s">
        <v>141</v>
      </c>
      <c r="E30">
        <v>14</v>
      </c>
      <c r="F30" t="s">
        <v>16</v>
      </c>
      <c r="G30">
        <v>40</v>
      </c>
      <c r="H30" t="s">
        <v>193</v>
      </c>
    </row>
    <row r="31" spans="2:8" x14ac:dyDescent="0.25">
      <c r="B31">
        <v>33</v>
      </c>
      <c r="C31" t="s">
        <v>143</v>
      </c>
    </row>
    <row r="32" spans="2:8" ht="15" customHeight="1" x14ac:dyDescent="0.25">
      <c r="B32">
        <v>34</v>
      </c>
      <c r="C32" t="s">
        <v>145</v>
      </c>
      <c r="E32">
        <v>15</v>
      </c>
      <c r="F32" t="s">
        <v>17</v>
      </c>
      <c r="G32">
        <v>300</v>
      </c>
      <c r="H32" t="s">
        <v>192</v>
      </c>
    </row>
    <row r="33" spans="2:3" x14ac:dyDescent="0.25">
      <c r="B33">
        <v>35</v>
      </c>
      <c r="C33" t="s">
        <v>147</v>
      </c>
    </row>
    <row r="34" spans="2:3" x14ac:dyDescent="0.25">
      <c r="B34">
        <v>36</v>
      </c>
      <c r="C34" t="s">
        <v>149</v>
      </c>
    </row>
    <row r="35" spans="2:3" x14ac:dyDescent="0.25">
      <c r="B35">
        <v>17</v>
      </c>
      <c r="C35" t="s">
        <v>150</v>
      </c>
    </row>
    <row r="36" spans="2:3" x14ac:dyDescent="0.25">
      <c r="B36">
        <v>18</v>
      </c>
      <c r="C36" t="s">
        <v>152</v>
      </c>
    </row>
    <row r="37" spans="2:3" x14ac:dyDescent="0.25">
      <c r="B37">
        <v>19</v>
      </c>
      <c r="C37" t="s">
        <v>154</v>
      </c>
    </row>
    <row r="38" spans="2:3" x14ac:dyDescent="0.25">
      <c r="B38">
        <v>20</v>
      </c>
      <c r="C38" t="s">
        <v>156</v>
      </c>
    </row>
    <row r="39" spans="2:3" x14ac:dyDescent="0.25">
      <c r="B39">
        <v>37</v>
      </c>
      <c r="C39" t="s">
        <v>151</v>
      </c>
    </row>
    <row r="40" spans="2:3" x14ac:dyDescent="0.25">
      <c r="B40">
        <v>38</v>
      </c>
      <c r="C40" t="s">
        <v>153</v>
      </c>
    </row>
    <row r="41" spans="2:3" x14ac:dyDescent="0.25">
      <c r="B41">
        <v>39</v>
      </c>
      <c r="C41" t="s">
        <v>155</v>
      </c>
    </row>
    <row r="42" spans="2:3" x14ac:dyDescent="0.25">
      <c r="B42">
        <v>1</v>
      </c>
      <c r="C42" t="s">
        <v>157</v>
      </c>
    </row>
    <row r="43" spans="2:3" x14ac:dyDescent="0.25">
      <c r="B43">
        <v>2</v>
      </c>
      <c r="C43" t="s">
        <v>159</v>
      </c>
    </row>
    <row r="44" spans="2:3" x14ac:dyDescent="0.25">
      <c r="B44">
        <v>3</v>
      </c>
      <c r="C44" t="s">
        <v>161</v>
      </c>
    </row>
    <row r="45" spans="2:3" x14ac:dyDescent="0.25">
      <c r="B45">
        <v>4</v>
      </c>
      <c r="C45" t="s">
        <v>163</v>
      </c>
    </row>
    <row r="46" spans="2:3" x14ac:dyDescent="0.25">
      <c r="B46">
        <v>5</v>
      </c>
      <c r="C46" t="s">
        <v>165</v>
      </c>
    </row>
    <row r="47" spans="2:3" x14ac:dyDescent="0.25">
      <c r="B47">
        <v>6</v>
      </c>
      <c r="C47" t="s">
        <v>167</v>
      </c>
    </row>
    <row r="48" spans="2:3" x14ac:dyDescent="0.25">
      <c r="B48">
        <v>7</v>
      </c>
      <c r="C48" t="s">
        <v>169</v>
      </c>
    </row>
    <row r="49" spans="2:3" x14ac:dyDescent="0.25">
      <c r="B49">
        <v>8</v>
      </c>
      <c r="C49" t="s">
        <v>171</v>
      </c>
    </row>
    <row r="50" spans="2:3" x14ac:dyDescent="0.25">
      <c r="B50">
        <v>9</v>
      </c>
      <c r="C50" t="s">
        <v>173</v>
      </c>
    </row>
    <row r="51" spans="2:3" x14ac:dyDescent="0.25">
      <c r="B51">
        <v>10</v>
      </c>
      <c r="C51" t="s">
        <v>158</v>
      </c>
    </row>
    <row r="52" spans="2:3" x14ac:dyDescent="0.25">
      <c r="B52">
        <v>11</v>
      </c>
      <c r="C52" t="s">
        <v>160</v>
      </c>
    </row>
    <row r="53" spans="2:3" x14ac:dyDescent="0.25">
      <c r="B53">
        <v>12</v>
      </c>
      <c r="C53" t="s">
        <v>162</v>
      </c>
    </row>
    <row r="54" spans="2:3" x14ac:dyDescent="0.25">
      <c r="B54">
        <v>13</v>
      </c>
      <c r="C54" t="s">
        <v>164</v>
      </c>
    </row>
    <row r="55" spans="2:3" x14ac:dyDescent="0.25">
      <c r="B55">
        <v>14</v>
      </c>
      <c r="C55" t="s">
        <v>166</v>
      </c>
    </row>
    <row r="56" spans="2:3" x14ac:dyDescent="0.25">
      <c r="B56">
        <v>15</v>
      </c>
      <c r="C56" t="s">
        <v>168</v>
      </c>
    </row>
    <row r="57" spans="2:3" x14ac:dyDescent="0.25">
      <c r="B57">
        <v>16</v>
      </c>
      <c r="C57" t="s">
        <v>170</v>
      </c>
    </row>
    <row r="58" spans="2:3" x14ac:dyDescent="0.25">
      <c r="B58">
        <v>17</v>
      </c>
      <c r="C58" t="s">
        <v>172</v>
      </c>
    </row>
    <row r="59" spans="2:3" x14ac:dyDescent="0.25">
      <c r="B59">
        <v>18</v>
      </c>
      <c r="C59" t="s">
        <v>174</v>
      </c>
    </row>
    <row r="60" spans="2:3" x14ac:dyDescent="0.25">
      <c r="B60">
        <v>1</v>
      </c>
      <c r="C60" t="s">
        <v>175</v>
      </c>
    </row>
    <row r="61" spans="2:3" x14ac:dyDescent="0.25">
      <c r="B61">
        <v>2</v>
      </c>
      <c r="C61" s="50" t="s">
        <v>177</v>
      </c>
    </row>
    <row r="62" spans="2:3" x14ac:dyDescent="0.25">
      <c r="B62">
        <v>3</v>
      </c>
      <c r="C62" t="s">
        <v>179</v>
      </c>
    </row>
    <row r="63" spans="2:3" x14ac:dyDescent="0.25">
      <c r="B63">
        <v>4</v>
      </c>
      <c r="C63" t="s">
        <v>181</v>
      </c>
    </row>
    <row r="64" spans="2:3" x14ac:dyDescent="0.25">
      <c r="B64">
        <v>5</v>
      </c>
      <c r="C64" s="50" t="s">
        <v>67</v>
      </c>
    </row>
    <row r="65" spans="2:3" x14ac:dyDescent="0.25">
      <c r="B65">
        <v>6</v>
      </c>
      <c r="C65" t="s">
        <v>184</v>
      </c>
    </row>
    <row r="66" spans="2:3" x14ac:dyDescent="0.25">
      <c r="B66">
        <v>7</v>
      </c>
      <c r="C66" t="s">
        <v>185</v>
      </c>
    </row>
    <row r="67" spans="2:3" x14ac:dyDescent="0.25">
      <c r="B67">
        <v>8</v>
      </c>
      <c r="C67" t="s">
        <v>176</v>
      </c>
    </row>
    <row r="68" spans="2:3" x14ac:dyDescent="0.25">
      <c r="B68">
        <v>9</v>
      </c>
      <c r="C68" s="50" t="s">
        <v>178</v>
      </c>
    </row>
    <row r="69" spans="2:3" x14ac:dyDescent="0.25">
      <c r="B69">
        <v>10</v>
      </c>
      <c r="C69" t="s">
        <v>180</v>
      </c>
    </row>
    <row r="70" spans="2:3" x14ac:dyDescent="0.25">
      <c r="B70">
        <v>11</v>
      </c>
      <c r="C70" t="s">
        <v>182</v>
      </c>
    </row>
    <row r="71" spans="2:3" x14ac:dyDescent="0.25">
      <c r="B71">
        <v>12</v>
      </c>
      <c r="C71" t="s">
        <v>183</v>
      </c>
    </row>
    <row r="72" spans="2:3" x14ac:dyDescent="0.25">
      <c r="B72">
        <v>13</v>
      </c>
      <c r="C72" t="s">
        <v>187</v>
      </c>
    </row>
    <row r="73" spans="2:3" x14ac:dyDescent="0.25">
      <c r="B73">
        <v>14</v>
      </c>
      <c r="C73" t="s">
        <v>186</v>
      </c>
    </row>
    <row r="74" spans="2:3" x14ac:dyDescent="0.25">
      <c r="B74">
        <v>1</v>
      </c>
      <c r="C74" t="s">
        <v>188</v>
      </c>
    </row>
    <row r="75" spans="2:3" x14ac:dyDescent="0.25">
      <c r="B75">
        <v>2</v>
      </c>
      <c r="C75" t="s">
        <v>189</v>
      </c>
    </row>
    <row r="76" spans="2:3" x14ac:dyDescent="0.25">
      <c r="B76">
        <v>1</v>
      </c>
      <c r="C76" s="50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3660-5EAD-462A-B5E1-44A417CB5463}">
  <dimension ref="A1:O62"/>
  <sheetViews>
    <sheetView topLeftCell="E1" workbookViewId="0">
      <selection activeCell="H17" sqref="H17"/>
    </sheetView>
  </sheetViews>
  <sheetFormatPr defaultRowHeight="15" x14ac:dyDescent="0.25"/>
  <cols>
    <col min="1" max="1" width="3" customWidth="1"/>
    <col min="2" max="2" width="39.85546875" bestFit="1" customWidth="1"/>
    <col min="3" max="3" width="25.85546875" bestFit="1" customWidth="1"/>
    <col min="8" max="8" width="44.140625" bestFit="1" customWidth="1"/>
    <col min="9" max="9" width="38.140625" bestFit="1" customWidth="1"/>
    <col min="11" max="11" width="39.42578125" bestFit="1" customWidth="1"/>
    <col min="13" max="13" width="39.42578125" bestFit="1" customWidth="1"/>
    <col min="15" max="15" width="41.85546875" bestFit="1" customWidth="1"/>
  </cols>
  <sheetData>
    <row r="1" spans="1:15" x14ac:dyDescent="0.25">
      <c r="A1" s="51" t="s">
        <v>0</v>
      </c>
      <c r="B1" s="51" t="s">
        <v>1</v>
      </c>
      <c r="C1" s="51" t="s">
        <v>2</v>
      </c>
      <c r="D1" s="51" t="s">
        <v>210</v>
      </c>
      <c r="H1" s="51" t="s">
        <v>194</v>
      </c>
      <c r="I1" s="51" t="s">
        <v>211</v>
      </c>
      <c r="K1" s="51" t="s">
        <v>212</v>
      </c>
      <c r="M1" s="51" t="s">
        <v>213</v>
      </c>
      <c r="O1" s="51" t="s">
        <v>221</v>
      </c>
    </row>
    <row r="2" spans="1:15" x14ac:dyDescent="0.25">
      <c r="A2" s="53">
        <v>1</v>
      </c>
      <c r="B2" s="52" t="s">
        <v>3</v>
      </c>
      <c r="C2" s="54">
        <v>30</v>
      </c>
      <c r="D2" s="52" t="s">
        <v>191</v>
      </c>
      <c r="E2">
        <f>C2*2</f>
        <v>60</v>
      </c>
      <c r="H2" s="57" t="s">
        <v>118</v>
      </c>
      <c r="I2" s="56" t="s">
        <v>35</v>
      </c>
      <c r="K2" s="52" t="s">
        <v>95</v>
      </c>
      <c r="M2" s="56" t="s">
        <v>107</v>
      </c>
      <c r="O2" s="52" t="s">
        <v>214</v>
      </c>
    </row>
    <row r="3" spans="1:15" x14ac:dyDescent="0.25">
      <c r="A3" s="53">
        <v>2</v>
      </c>
      <c r="B3" s="52" t="s">
        <v>4</v>
      </c>
      <c r="C3" s="54">
        <v>90</v>
      </c>
      <c r="D3" s="52" t="s">
        <v>192</v>
      </c>
      <c r="E3">
        <f t="shared" ref="E3:E24" si="0">C3*2</f>
        <v>180</v>
      </c>
      <c r="H3" s="52" t="s">
        <v>120</v>
      </c>
      <c r="I3" s="56" t="s">
        <v>37</v>
      </c>
      <c r="K3" s="52" t="s">
        <v>96</v>
      </c>
      <c r="M3" s="56" t="s">
        <v>109</v>
      </c>
      <c r="O3" s="56" t="s">
        <v>215</v>
      </c>
    </row>
    <row r="4" spans="1:15" x14ac:dyDescent="0.25">
      <c r="A4" s="53">
        <v>3</v>
      </c>
      <c r="B4" s="52" t="s">
        <v>5</v>
      </c>
      <c r="C4" s="54">
        <v>60</v>
      </c>
      <c r="D4" s="52" t="s">
        <v>192</v>
      </c>
      <c r="E4">
        <f t="shared" si="0"/>
        <v>120</v>
      </c>
      <c r="H4" s="52" t="s">
        <v>122</v>
      </c>
      <c r="I4" s="52" t="s">
        <v>195</v>
      </c>
      <c r="K4" s="52" t="s">
        <v>98</v>
      </c>
      <c r="M4" s="56" t="s">
        <v>111</v>
      </c>
      <c r="O4" s="56" t="s">
        <v>216</v>
      </c>
    </row>
    <row r="5" spans="1:15" x14ac:dyDescent="0.25">
      <c r="A5" s="53">
        <v>4</v>
      </c>
      <c r="B5" s="52" t="s">
        <v>6</v>
      </c>
      <c r="C5" s="54">
        <v>800</v>
      </c>
      <c r="D5" s="52" t="s">
        <v>193</v>
      </c>
      <c r="E5">
        <f t="shared" si="0"/>
        <v>1600</v>
      </c>
      <c r="H5" s="52" t="s">
        <v>124</v>
      </c>
      <c r="I5" s="52" t="s">
        <v>42</v>
      </c>
      <c r="K5" s="56" t="s">
        <v>99</v>
      </c>
      <c r="M5" s="56" t="s">
        <v>113</v>
      </c>
      <c r="O5" s="52" t="s">
        <v>217</v>
      </c>
    </row>
    <row r="6" spans="1:15" x14ac:dyDescent="0.25">
      <c r="A6" s="53">
        <v>5</v>
      </c>
      <c r="B6" s="52" t="s">
        <v>7</v>
      </c>
      <c r="C6" s="54">
        <v>120</v>
      </c>
      <c r="D6" s="52" t="s">
        <v>192</v>
      </c>
      <c r="E6">
        <f t="shared" si="0"/>
        <v>240</v>
      </c>
      <c r="H6" s="52" t="s">
        <v>128</v>
      </c>
      <c r="I6" s="56" t="s">
        <v>196</v>
      </c>
      <c r="K6" s="56" t="s">
        <v>100</v>
      </c>
      <c r="M6" s="52" t="s">
        <v>114</v>
      </c>
      <c r="O6" s="52" t="s">
        <v>218</v>
      </c>
    </row>
    <row r="7" spans="1:15" x14ac:dyDescent="0.25">
      <c r="A7" s="53">
        <v>6</v>
      </c>
      <c r="B7" s="52" t="s">
        <v>8</v>
      </c>
      <c r="C7" s="54">
        <v>40</v>
      </c>
      <c r="D7" s="52" t="s">
        <v>193</v>
      </c>
      <c r="E7">
        <f t="shared" si="0"/>
        <v>80</v>
      </c>
      <c r="H7" s="52" t="s">
        <v>136</v>
      </c>
      <c r="I7" s="56" t="s">
        <v>197</v>
      </c>
      <c r="K7" s="52" t="s">
        <v>102</v>
      </c>
      <c r="O7" s="56" t="s">
        <v>219</v>
      </c>
    </row>
    <row r="8" spans="1:15" x14ac:dyDescent="0.25">
      <c r="A8" s="53">
        <v>7</v>
      </c>
      <c r="B8" s="52" t="s">
        <v>9</v>
      </c>
      <c r="C8" s="54">
        <v>50</v>
      </c>
      <c r="D8" s="52" t="s">
        <v>193</v>
      </c>
      <c r="E8">
        <f t="shared" si="0"/>
        <v>100</v>
      </c>
      <c r="H8" s="52" t="s">
        <v>138</v>
      </c>
      <c r="I8" s="52" t="s">
        <v>198</v>
      </c>
      <c r="O8" s="52" t="s">
        <v>220</v>
      </c>
    </row>
    <row r="9" spans="1:15" x14ac:dyDescent="0.25">
      <c r="A9" s="53">
        <v>8</v>
      </c>
      <c r="B9" s="52" t="s">
        <v>10</v>
      </c>
      <c r="C9" s="54">
        <v>80</v>
      </c>
      <c r="D9" s="52" t="s">
        <v>193</v>
      </c>
      <c r="E9">
        <f t="shared" si="0"/>
        <v>160</v>
      </c>
      <c r="H9" s="52" t="s">
        <v>142</v>
      </c>
      <c r="I9" s="52" t="s">
        <v>199</v>
      </c>
    </row>
    <row r="10" spans="1:15" x14ac:dyDescent="0.25">
      <c r="A10" s="53">
        <v>9</v>
      </c>
      <c r="B10" s="52" t="s">
        <v>11</v>
      </c>
      <c r="C10" s="54">
        <v>40</v>
      </c>
      <c r="D10" s="52" t="s">
        <v>192</v>
      </c>
      <c r="E10">
        <f t="shared" si="0"/>
        <v>80</v>
      </c>
      <c r="H10" s="52" t="s">
        <v>119</v>
      </c>
      <c r="I10" s="56" t="s">
        <v>200</v>
      </c>
    </row>
    <row r="11" spans="1:15" x14ac:dyDescent="0.25">
      <c r="A11" s="53">
        <v>10</v>
      </c>
      <c r="B11" s="52" t="s">
        <v>12</v>
      </c>
      <c r="C11" s="54">
        <v>100</v>
      </c>
      <c r="D11" s="52" t="s">
        <v>193</v>
      </c>
      <c r="E11">
        <f t="shared" si="0"/>
        <v>200</v>
      </c>
      <c r="H11" s="52" t="s">
        <v>121</v>
      </c>
      <c r="I11" s="52" t="s">
        <v>56</v>
      </c>
    </row>
    <row r="12" spans="1:15" x14ac:dyDescent="0.25">
      <c r="A12" s="53">
        <v>11</v>
      </c>
      <c r="B12" s="52" t="s">
        <v>13</v>
      </c>
      <c r="C12" s="54">
        <v>100</v>
      </c>
      <c r="D12" s="52" t="s">
        <v>192</v>
      </c>
      <c r="E12">
        <f t="shared" si="0"/>
        <v>200</v>
      </c>
      <c r="H12" s="52" t="s">
        <v>123</v>
      </c>
      <c r="I12" s="52" t="s">
        <v>201</v>
      </c>
    </row>
    <row r="13" spans="1:15" x14ac:dyDescent="0.25">
      <c r="A13" s="53">
        <v>12</v>
      </c>
      <c r="B13" s="52" t="s">
        <v>14</v>
      </c>
      <c r="C13" s="54">
        <v>6</v>
      </c>
      <c r="D13" s="52" t="s">
        <v>193</v>
      </c>
      <c r="E13">
        <f t="shared" si="0"/>
        <v>12</v>
      </c>
      <c r="H13" s="52" t="s">
        <v>127</v>
      </c>
      <c r="I13" s="52" t="s">
        <v>202</v>
      </c>
    </row>
    <row r="14" spans="1:15" x14ac:dyDescent="0.25">
      <c r="A14" s="53">
        <v>13</v>
      </c>
      <c r="B14" s="52" t="s">
        <v>15</v>
      </c>
      <c r="C14" s="54">
        <v>600</v>
      </c>
      <c r="D14" s="52" t="s">
        <v>193</v>
      </c>
      <c r="E14">
        <f t="shared" si="0"/>
        <v>1200</v>
      </c>
      <c r="H14" s="52" t="s">
        <v>129</v>
      </c>
      <c r="I14" s="56" t="s">
        <v>61</v>
      </c>
    </row>
    <row r="15" spans="1:15" x14ac:dyDescent="0.25">
      <c r="A15" s="53">
        <v>14</v>
      </c>
      <c r="B15" s="52" t="s">
        <v>16</v>
      </c>
      <c r="C15" s="54">
        <v>40</v>
      </c>
      <c r="D15" s="52" t="s">
        <v>193</v>
      </c>
      <c r="E15">
        <f t="shared" si="0"/>
        <v>80</v>
      </c>
      <c r="H15" s="52" t="s">
        <v>131</v>
      </c>
      <c r="I15" s="56" t="s">
        <v>63</v>
      </c>
    </row>
    <row r="16" spans="1:15" x14ac:dyDescent="0.25">
      <c r="A16" s="53">
        <v>15</v>
      </c>
      <c r="B16" s="52" t="s">
        <v>17</v>
      </c>
      <c r="C16" s="54">
        <v>300</v>
      </c>
      <c r="D16" s="52" t="s">
        <v>192</v>
      </c>
      <c r="E16">
        <f t="shared" si="0"/>
        <v>600</v>
      </c>
      <c r="H16" s="52" t="s">
        <v>133</v>
      </c>
      <c r="I16" s="52" t="s">
        <v>203</v>
      </c>
    </row>
    <row r="17" spans="1:9" x14ac:dyDescent="0.25">
      <c r="A17" s="53">
        <v>16</v>
      </c>
      <c r="B17" s="52" t="s">
        <v>222</v>
      </c>
      <c r="C17" s="54">
        <v>200</v>
      </c>
      <c r="D17" s="52" t="s">
        <v>231</v>
      </c>
      <c r="E17">
        <f t="shared" si="0"/>
        <v>400</v>
      </c>
      <c r="H17" s="52" t="s">
        <v>135</v>
      </c>
      <c r="I17" s="52" t="s">
        <v>67</v>
      </c>
    </row>
    <row r="18" spans="1:9" x14ac:dyDescent="0.25">
      <c r="A18" s="53">
        <v>17</v>
      </c>
      <c r="B18" s="52" t="s">
        <v>223</v>
      </c>
      <c r="C18" s="54">
        <v>50</v>
      </c>
      <c r="D18" s="52" t="s">
        <v>231</v>
      </c>
      <c r="E18">
        <f t="shared" si="0"/>
        <v>100</v>
      </c>
      <c r="H18" s="52" t="s">
        <v>137</v>
      </c>
      <c r="I18" s="52" t="s">
        <v>204</v>
      </c>
    </row>
    <row r="19" spans="1:9" x14ac:dyDescent="0.25">
      <c r="A19" s="53">
        <v>18</v>
      </c>
      <c r="B19" s="52" t="s">
        <v>224</v>
      </c>
      <c r="C19" s="54">
        <v>400</v>
      </c>
      <c r="D19" s="52" t="s">
        <v>193</v>
      </c>
      <c r="E19">
        <f t="shared" si="0"/>
        <v>800</v>
      </c>
      <c r="H19" s="52" t="s">
        <v>139</v>
      </c>
      <c r="I19" s="56" t="s">
        <v>205</v>
      </c>
    </row>
    <row r="20" spans="1:9" x14ac:dyDescent="0.25">
      <c r="A20" s="53">
        <v>19</v>
      </c>
      <c r="B20" s="52" t="s">
        <v>225</v>
      </c>
      <c r="C20" s="54">
        <v>60</v>
      </c>
      <c r="D20" s="52" t="s">
        <v>192</v>
      </c>
      <c r="E20">
        <f t="shared" si="0"/>
        <v>120</v>
      </c>
      <c r="H20" s="55"/>
      <c r="I20" s="52" t="s">
        <v>72</v>
      </c>
    </row>
    <row r="21" spans="1:9" x14ac:dyDescent="0.25">
      <c r="A21" s="53">
        <v>20</v>
      </c>
      <c r="B21" s="52" t="s">
        <v>141</v>
      </c>
      <c r="C21" s="54">
        <v>20</v>
      </c>
      <c r="D21" s="52" t="s">
        <v>232</v>
      </c>
      <c r="E21">
        <f t="shared" si="0"/>
        <v>40</v>
      </c>
      <c r="H21" s="52" t="s">
        <v>143</v>
      </c>
      <c r="I21" s="56" t="s">
        <v>149</v>
      </c>
    </row>
    <row r="22" spans="1:9" x14ac:dyDescent="0.25">
      <c r="A22" s="53">
        <v>21</v>
      </c>
      <c r="B22" s="52" t="s">
        <v>226</v>
      </c>
      <c r="C22" s="54">
        <v>50</v>
      </c>
      <c r="D22" s="52" t="s">
        <v>231</v>
      </c>
      <c r="E22">
        <f t="shared" si="0"/>
        <v>100</v>
      </c>
      <c r="H22" s="52" t="s">
        <v>145</v>
      </c>
      <c r="I22" s="52" t="s">
        <v>206</v>
      </c>
    </row>
    <row r="23" spans="1:9" x14ac:dyDescent="0.25">
      <c r="A23" s="53">
        <v>22</v>
      </c>
      <c r="B23" s="52" t="s">
        <v>227</v>
      </c>
      <c r="C23" s="54">
        <v>50</v>
      </c>
      <c r="D23" s="52" t="s">
        <v>231</v>
      </c>
      <c r="E23">
        <f t="shared" si="0"/>
        <v>100</v>
      </c>
      <c r="H23" s="52" t="s">
        <v>147</v>
      </c>
      <c r="I23" s="56" t="s">
        <v>78</v>
      </c>
    </row>
    <row r="24" spans="1:9" x14ac:dyDescent="0.25">
      <c r="A24" s="53">
        <v>23</v>
      </c>
      <c r="B24" s="52" t="s">
        <v>228</v>
      </c>
      <c r="C24" s="54">
        <v>20</v>
      </c>
      <c r="D24" s="52" t="s">
        <v>231</v>
      </c>
      <c r="E24">
        <f t="shared" si="0"/>
        <v>40</v>
      </c>
      <c r="H24" s="52" t="s">
        <v>149</v>
      </c>
      <c r="I24" s="52" t="s">
        <v>207</v>
      </c>
    </row>
    <row r="25" spans="1:9" x14ac:dyDescent="0.25">
      <c r="B25" t="s">
        <v>229</v>
      </c>
      <c r="C25" s="54">
        <v>3306</v>
      </c>
      <c r="D25" s="52" t="s">
        <v>230</v>
      </c>
      <c r="E25">
        <f>SUM(E2:E24)</f>
        <v>6612</v>
      </c>
      <c r="H25" s="52" t="s">
        <v>150</v>
      </c>
      <c r="I25" s="56" t="s">
        <v>208</v>
      </c>
    </row>
    <row r="26" spans="1:9" x14ac:dyDescent="0.25">
      <c r="H26" s="52" t="s">
        <v>152</v>
      </c>
      <c r="I26" s="52" t="s">
        <v>85</v>
      </c>
    </row>
    <row r="27" spans="1:9" x14ac:dyDescent="0.25">
      <c r="H27" s="52" t="s">
        <v>154</v>
      </c>
      <c r="I27" s="56" t="s">
        <v>87</v>
      </c>
    </row>
    <row r="28" spans="1:9" x14ac:dyDescent="0.25">
      <c r="H28" s="55"/>
      <c r="I28" s="52" t="s">
        <v>89</v>
      </c>
    </row>
    <row r="29" spans="1:9" x14ac:dyDescent="0.25">
      <c r="H29" s="52" t="s">
        <v>151</v>
      </c>
    </row>
    <row r="30" spans="1:9" x14ac:dyDescent="0.25">
      <c r="H30" s="52" t="s">
        <v>153</v>
      </c>
    </row>
    <row r="31" spans="1:9" x14ac:dyDescent="0.25">
      <c r="H31" s="52" t="s">
        <v>155</v>
      </c>
    </row>
    <row r="32" spans="1:9" x14ac:dyDescent="0.25">
      <c r="H32" s="52" t="s">
        <v>157</v>
      </c>
    </row>
    <row r="33" spans="8:8" x14ac:dyDescent="0.25">
      <c r="H33" s="52" t="s">
        <v>159</v>
      </c>
    </row>
    <row r="34" spans="8:8" x14ac:dyDescent="0.25">
      <c r="H34" s="55" t="s">
        <v>161</v>
      </c>
    </row>
    <row r="35" spans="8:8" x14ac:dyDescent="0.25">
      <c r="H35" s="52" t="s">
        <v>163</v>
      </c>
    </row>
    <row r="36" spans="8:8" x14ac:dyDescent="0.25">
      <c r="H36" s="52" t="s">
        <v>165</v>
      </c>
    </row>
    <row r="37" spans="8:8" x14ac:dyDescent="0.25">
      <c r="H37" s="52" t="s">
        <v>167</v>
      </c>
    </row>
    <row r="38" spans="8:8" x14ac:dyDescent="0.25">
      <c r="H38" s="52" t="s">
        <v>169</v>
      </c>
    </row>
    <row r="39" spans="8:8" x14ac:dyDescent="0.25">
      <c r="H39" s="52" t="s">
        <v>171</v>
      </c>
    </row>
    <row r="40" spans="8:8" x14ac:dyDescent="0.25">
      <c r="H40" s="52" t="s">
        <v>173</v>
      </c>
    </row>
    <row r="41" spans="8:8" x14ac:dyDescent="0.25">
      <c r="H41" s="52" t="s">
        <v>158</v>
      </c>
    </row>
    <row r="42" spans="8:8" x14ac:dyDescent="0.25">
      <c r="H42" s="52" t="s">
        <v>160</v>
      </c>
    </row>
    <row r="43" spans="8:8" x14ac:dyDescent="0.25">
      <c r="H43" s="52" t="s">
        <v>162</v>
      </c>
    </row>
    <row r="44" spans="8:8" x14ac:dyDescent="0.25">
      <c r="H44" s="52" t="s">
        <v>164</v>
      </c>
    </row>
    <row r="45" spans="8:8" x14ac:dyDescent="0.25">
      <c r="H45" s="52" t="s">
        <v>166</v>
      </c>
    </row>
    <row r="46" spans="8:8" x14ac:dyDescent="0.25">
      <c r="H46" s="52" t="s">
        <v>168</v>
      </c>
    </row>
    <row r="47" spans="8:8" x14ac:dyDescent="0.25">
      <c r="H47" s="52" t="s">
        <v>170</v>
      </c>
    </row>
    <row r="48" spans="8:8" x14ac:dyDescent="0.25">
      <c r="H48" s="52" t="s">
        <v>172</v>
      </c>
    </row>
    <row r="49" spans="8:8" x14ac:dyDescent="0.25">
      <c r="H49" s="52" t="s">
        <v>174</v>
      </c>
    </row>
    <row r="50" spans="8:8" x14ac:dyDescent="0.25">
      <c r="H50" s="52" t="s">
        <v>175</v>
      </c>
    </row>
    <row r="51" spans="8:8" x14ac:dyDescent="0.25">
      <c r="H51" s="52" t="s">
        <v>179</v>
      </c>
    </row>
    <row r="52" spans="8:8" x14ac:dyDescent="0.25">
      <c r="H52" s="52" t="s">
        <v>181</v>
      </c>
    </row>
    <row r="53" spans="8:8" x14ac:dyDescent="0.25">
      <c r="H53" s="52" t="s">
        <v>184</v>
      </c>
    </row>
    <row r="54" spans="8:8" x14ac:dyDescent="0.25">
      <c r="H54" s="52" t="s">
        <v>185</v>
      </c>
    </row>
    <row r="55" spans="8:8" x14ac:dyDescent="0.25">
      <c r="H55" s="55"/>
    </row>
    <row r="56" spans="8:8" x14ac:dyDescent="0.25">
      <c r="H56" s="52" t="s">
        <v>180</v>
      </c>
    </row>
    <row r="57" spans="8:8" x14ac:dyDescent="0.25">
      <c r="H57" s="52" t="s">
        <v>182</v>
      </c>
    </row>
    <row r="58" spans="8:8" x14ac:dyDescent="0.25">
      <c r="H58" s="52" t="s">
        <v>183</v>
      </c>
    </row>
    <row r="59" spans="8:8" x14ac:dyDescent="0.25">
      <c r="H59" s="52" t="s">
        <v>187</v>
      </c>
    </row>
    <row r="60" spans="8:8" x14ac:dyDescent="0.25">
      <c r="H60" s="52" t="s">
        <v>186</v>
      </c>
    </row>
    <row r="61" spans="8:8" x14ac:dyDescent="0.25">
      <c r="H61" s="52" t="s">
        <v>188</v>
      </c>
    </row>
    <row r="62" spans="8:8" x14ac:dyDescent="0.25">
      <c r="H62" s="52" t="s">
        <v>189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8B00-9772-46F7-967A-65DE85FE4B4C}">
  <dimension ref="A1:G62"/>
  <sheetViews>
    <sheetView workbookViewId="0">
      <selection activeCell="F13" sqref="F13"/>
    </sheetView>
  </sheetViews>
  <sheetFormatPr defaultRowHeight="15" x14ac:dyDescent="0.25"/>
  <cols>
    <col min="2" max="2" width="39.85546875" bestFit="1" customWidth="1"/>
    <col min="6" max="6" width="53.140625" bestFit="1" customWidth="1"/>
    <col min="7" max="7" width="44.140625" bestFit="1" customWidth="1"/>
  </cols>
  <sheetData>
    <row r="1" spans="1:7" x14ac:dyDescent="0.25">
      <c r="A1" s="51" t="s">
        <v>0</v>
      </c>
      <c r="B1" s="51" t="s">
        <v>1</v>
      </c>
      <c r="C1" s="51" t="s">
        <v>2</v>
      </c>
      <c r="D1" s="51" t="s">
        <v>210</v>
      </c>
      <c r="F1" s="51" t="s">
        <v>209</v>
      </c>
      <c r="G1" s="51" t="s">
        <v>194</v>
      </c>
    </row>
    <row r="2" spans="1:7" x14ac:dyDescent="0.25">
      <c r="B2" t="s">
        <v>3</v>
      </c>
      <c r="C2" s="54">
        <v>30</v>
      </c>
      <c r="D2" s="52" t="s">
        <v>191</v>
      </c>
      <c r="F2" s="55" t="s">
        <v>126</v>
      </c>
      <c r="G2" s="57" t="s">
        <v>118</v>
      </c>
    </row>
    <row r="3" spans="1:7" x14ac:dyDescent="0.25">
      <c r="B3" t="s">
        <v>4</v>
      </c>
      <c r="C3" s="54">
        <v>90</v>
      </c>
      <c r="D3" s="52" t="s">
        <v>192</v>
      </c>
      <c r="F3" s="55" t="s">
        <v>130</v>
      </c>
      <c r="G3" s="52" t="s">
        <v>120</v>
      </c>
    </row>
    <row r="4" spans="1:7" x14ac:dyDescent="0.25">
      <c r="B4" t="s">
        <v>5</v>
      </c>
      <c r="C4" s="54">
        <v>60</v>
      </c>
      <c r="D4" s="52" t="s">
        <v>192</v>
      </c>
      <c r="F4" s="55" t="s">
        <v>132</v>
      </c>
      <c r="G4" s="52" t="s">
        <v>122</v>
      </c>
    </row>
    <row r="5" spans="1:7" x14ac:dyDescent="0.25">
      <c r="B5" t="s">
        <v>6</v>
      </c>
      <c r="C5" s="54">
        <v>800</v>
      </c>
      <c r="D5" s="52" t="s">
        <v>193</v>
      </c>
      <c r="F5" s="55" t="s">
        <v>134</v>
      </c>
      <c r="G5" s="52" t="s">
        <v>124</v>
      </c>
    </row>
    <row r="6" spans="1:7" x14ac:dyDescent="0.25">
      <c r="B6" t="s">
        <v>7</v>
      </c>
      <c r="C6" s="54">
        <v>120</v>
      </c>
      <c r="D6" s="52" t="s">
        <v>192</v>
      </c>
      <c r="F6" s="55" t="s">
        <v>140</v>
      </c>
      <c r="G6" s="52" t="s">
        <v>128</v>
      </c>
    </row>
    <row r="7" spans="1:7" x14ac:dyDescent="0.25">
      <c r="B7" t="s">
        <v>8</v>
      </c>
      <c r="C7" s="54">
        <v>40</v>
      </c>
      <c r="D7" s="52" t="s">
        <v>193</v>
      </c>
      <c r="F7" s="55" t="s">
        <v>144</v>
      </c>
      <c r="G7" s="52" t="s">
        <v>136</v>
      </c>
    </row>
    <row r="8" spans="1:7" x14ac:dyDescent="0.25">
      <c r="B8" t="s">
        <v>9</v>
      </c>
      <c r="C8" s="54">
        <v>50</v>
      </c>
      <c r="D8" s="52" t="s">
        <v>193</v>
      </c>
      <c r="F8" s="55" t="s">
        <v>146</v>
      </c>
      <c r="G8" s="52" t="s">
        <v>138</v>
      </c>
    </row>
    <row r="9" spans="1:7" x14ac:dyDescent="0.25">
      <c r="B9" t="s">
        <v>10</v>
      </c>
      <c r="C9" s="54">
        <v>80</v>
      </c>
      <c r="D9" s="52" t="s">
        <v>193</v>
      </c>
      <c r="F9" s="55" t="s">
        <v>148</v>
      </c>
      <c r="G9" s="52" t="s">
        <v>142</v>
      </c>
    </row>
    <row r="10" spans="1:7" x14ac:dyDescent="0.25">
      <c r="B10" t="s">
        <v>11</v>
      </c>
      <c r="C10" s="54">
        <v>40</v>
      </c>
      <c r="D10" s="52" t="s">
        <v>192</v>
      </c>
      <c r="F10" s="55" t="s">
        <v>125</v>
      </c>
      <c r="G10" s="52" t="s">
        <v>119</v>
      </c>
    </row>
    <row r="11" spans="1:7" x14ac:dyDescent="0.25">
      <c r="B11" t="s">
        <v>12</v>
      </c>
      <c r="C11" s="54">
        <v>100</v>
      </c>
      <c r="D11" s="52" t="s">
        <v>193</v>
      </c>
      <c r="F11" s="55" t="s">
        <v>177</v>
      </c>
      <c r="G11" s="52" t="s">
        <v>121</v>
      </c>
    </row>
    <row r="12" spans="1:7" x14ac:dyDescent="0.25">
      <c r="B12" t="s">
        <v>13</v>
      </c>
      <c r="C12" s="54">
        <v>100</v>
      </c>
      <c r="D12" s="52" t="s">
        <v>192</v>
      </c>
      <c r="F12" s="55" t="s">
        <v>67</v>
      </c>
      <c r="G12" s="52" t="s">
        <v>123</v>
      </c>
    </row>
    <row r="13" spans="1:7" x14ac:dyDescent="0.25">
      <c r="B13" t="s">
        <v>14</v>
      </c>
      <c r="C13" s="54">
        <v>6</v>
      </c>
      <c r="D13" s="52" t="s">
        <v>193</v>
      </c>
      <c r="F13" s="55" t="s">
        <v>178</v>
      </c>
      <c r="G13" s="52" t="s">
        <v>127</v>
      </c>
    </row>
    <row r="14" spans="1:7" x14ac:dyDescent="0.25">
      <c r="B14" t="s">
        <v>15</v>
      </c>
      <c r="C14" s="54">
        <v>600</v>
      </c>
      <c r="D14" s="52" t="s">
        <v>193</v>
      </c>
      <c r="F14" s="55" t="s">
        <v>190</v>
      </c>
      <c r="G14" s="52" t="s">
        <v>129</v>
      </c>
    </row>
    <row r="15" spans="1:7" x14ac:dyDescent="0.25">
      <c r="B15" t="s">
        <v>16</v>
      </c>
      <c r="C15" s="54">
        <v>40</v>
      </c>
      <c r="D15" s="52" t="s">
        <v>193</v>
      </c>
      <c r="G15" s="52" t="s">
        <v>131</v>
      </c>
    </row>
    <row r="16" spans="1:7" x14ac:dyDescent="0.25">
      <c r="B16" t="s">
        <v>17</v>
      </c>
      <c r="C16" s="54">
        <v>300</v>
      </c>
      <c r="D16" s="52" t="s">
        <v>192</v>
      </c>
      <c r="G16" s="52" t="s">
        <v>133</v>
      </c>
    </row>
    <row r="17" spans="2:7" x14ac:dyDescent="0.25">
      <c r="B17" t="s">
        <v>222</v>
      </c>
      <c r="C17" s="54">
        <v>200</v>
      </c>
      <c r="D17" s="52" t="s">
        <v>231</v>
      </c>
      <c r="G17" s="52" t="s">
        <v>135</v>
      </c>
    </row>
    <row r="18" spans="2:7" x14ac:dyDescent="0.25">
      <c r="B18" t="s">
        <v>223</v>
      </c>
      <c r="C18" s="54">
        <v>50</v>
      </c>
      <c r="D18" s="52" t="s">
        <v>231</v>
      </c>
      <c r="G18" s="52" t="s">
        <v>137</v>
      </c>
    </row>
    <row r="19" spans="2:7" x14ac:dyDescent="0.25">
      <c r="B19" t="s">
        <v>224</v>
      </c>
      <c r="C19" s="54">
        <v>400</v>
      </c>
      <c r="D19" s="52" t="s">
        <v>193</v>
      </c>
      <c r="G19" s="52" t="s">
        <v>139</v>
      </c>
    </row>
    <row r="20" spans="2:7" x14ac:dyDescent="0.25">
      <c r="B20" t="s">
        <v>225</v>
      </c>
      <c r="C20" s="54">
        <v>60</v>
      </c>
      <c r="D20" s="52" t="s">
        <v>192</v>
      </c>
      <c r="G20" s="52" t="s">
        <v>141</v>
      </c>
    </row>
    <row r="21" spans="2:7" x14ac:dyDescent="0.25">
      <c r="B21" t="s">
        <v>141</v>
      </c>
      <c r="C21" s="54">
        <v>20</v>
      </c>
      <c r="D21" s="52" t="s">
        <v>232</v>
      </c>
      <c r="G21" s="52" t="s">
        <v>143</v>
      </c>
    </row>
    <row r="22" spans="2:7" x14ac:dyDescent="0.25">
      <c r="B22" t="s">
        <v>226</v>
      </c>
      <c r="C22" s="54">
        <v>50</v>
      </c>
      <c r="D22" s="52" t="s">
        <v>231</v>
      </c>
      <c r="G22" s="52" t="s">
        <v>145</v>
      </c>
    </row>
    <row r="23" spans="2:7" x14ac:dyDescent="0.25">
      <c r="B23" t="s">
        <v>227</v>
      </c>
      <c r="C23" s="54">
        <v>50</v>
      </c>
      <c r="D23" s="52" t="s">
        <v>231</v>
      </c>
      <c r="G23" s="52" t="s">
        <v>147</v>
      </c>
    </row>
    <row r="24" spans="2:7" x14ac:dyDescent="0.25">
      <c r="B24" t="s">
        <v>228</v>
      </c>
      <c r="C24" s="54">
        <v>20</v>
      </c>
      <c r="D24" s="52" t="s">
        <v>231</v>
      </c>
      <c r="G24" s="52" t="s">
        <v>149</v>
      </c>
    </row>
    <row r="25" spans="2:7" x14ac:dyDescent="0.25">
      <c r="B25" t="s">
        <v>229</v>
      </c>
      <c r="C25" s="54">
        <v>3306</v>
      </c>
      <c r="D25" s="52" t="s">
        <v>230</v>
      </c>
      <c r="G25" s="52" t="s">
        <v>150</v>
      </c>
    </row>
    <row r="26" spans="2:7" x14ac:dyDescent="0.25">
      <c r="G26" s="52" t="s">
        <v>152</v>
      </c>
    </row>
    <row r="27" spans="2:7" x14ac:dyDescent="0.25">
      <c r="G27" s="52" t="s">
        <v>154</v>
      </c>
    </row>
    <row r="28" spans="2:7" x14ac:dyDescent="0.25">
      <c r="G28" s="52" t="s">
        <v>156</v>
      </c>
    </row>
    <row r="29" spans="2:7" x14ac:dyDescent="0.25">
      <c r="G29" s="52" t="s">
        <v>151</v>
      </c>
    </row>
    <row r="30" spans="2:7" x14ac:dyDescent="0.25">
      <c r="G30" s="52" t="s">
        <v>153</v>
      </c>
    </row>
    <row r="31" spans="2:7" x14ac:dyDescent="0.25">
      <c r="G31" s="52" t="s">
        <v>155</v>
      </c>
    </row>
    <row r="32" spans="2:7" x14ac:dyDescent="0.25">
      <c r="G32" s="52" t="s">
        <v>157</v>
      </c>
    </row>
    <row r="33" spans="7:7" ht="15.75" customHeight="1" x14ac:dyDescent="0.25">
      <c r="G33" s="52" t="s">
        <v>159</v>
      </c>
    </row>
    <row r="34" spans="7:7" x14ac:dyDescent="0.25">
      <c r="G34" s="52" t="s">
        <v>161</v>
      </c>
    </row>
    <row r="35" spans="7:7" x14ac:dyDescent="0.25">
      <c r="G35" s="52" t="s">
        <v>163</v>
      </c>
    </row>
    <row r="36" spans="7:7" x14ac:dyDescent="0.25">
      <c r="G36" s="52" t="s">
        <v>165</v>
      </c>
    </row>
    <row r="37" spans="7:7" x14ac:dyDescent="0.25">
      <c r="G37" s="52" t="s">
        <v>167</v>
      </c>
    </row>
    <row r="38" spans="7:7" x14ac:dyDescent="0.25">
      <c r="G38" s="52" t="s">
        <v>169</v>
      </c>
    </row>
    <row r="39" spans="7:7" x14ac:dyDescent="0.25">
      <c r="G39" s="52" t="s">
        <v>171</v>
      </c>
    </row>
    <row r="40" spans="7:7" x14ac:dyDescent="0.25">
      <c r="G40" s="52" t="s">
        <v>173</v>
      </c>
    </row>
    <row r="41" spans="7:7" x14ac:dyDescent="0.25">
      <c r="G41" s="52" t="s">
        <v>158</v>
      </c>
    </row>
    <row r="42" spans="7:7" x14ac:dyDescent="0.25">
      <c r="G42" s="52" t="s">
        <v>160</v>
      </c>
    </row>
    <row r="43" spans="7:7" x14ac:dyDescent="0.25">
      <c r="G43" s="52" t="s">
        <v>162</v>
      </c>
    </row>
    <row r="44" spans="7:7" x14ac:dyDescent="0.25">
      <c r="G44" s="52" t="s">
        <v>164</v>
      </c>
    </row>
    <row r="45" spans="7:7" x14ac:dyDescent="0.25">
      <c r="G45" s="52" t="s">
        <v>166</v>
      </c>
    </row>
    <row r="46" spans="7:7" x14ac:dyDescent="0.25">
      <c r="G46" s="52" t="s">
        <v>168</v>
      </c>
    </row>
    <row r="47" spans="7:7" x14ac:dyDescent="0.25">
      <c r="G47" s="52" t="s">
        <v>170</v>
      </c>
    </row>
    <row r="48" spans="7:7" x14ac:dyDescent="0.25">
      <c r="G48" s="52" t="s">
        <v>172</v>
      </c>
    </row>
    <row r="49" spans="7:7" x14ac:dyDescent="0.25">
      <c r="G49" s="52" t="s">
        <v>174</v>
      </c>
    </row>
    <row r="50" spans="7:7" x14ac:dyDescent="0.25">
      <c r="G50" s="52" t="s">
        <v>175</v>
      </c>
    </row>
    <row r="51" spans="7:7" x14ac:dyDescent="0.25">
      <c r="G51" s="52" t="s">
        <v>179</v>
      </c>
    </row>
    <row r="52" spans="7:7" x14ac:dyDescent="0.25">
      <c r="G52" s="52" t="s">
        <v>181</v>
      </c>
    </row>
    <row r="53" spans="7:7" x14ac:dyDescent="0.25">
      <c r="G53" s="52" t="s">
        <v>184</v>
      </c>
    </row>
    <row r="54" spans="7:7" x14ac:dyDescent="0.25">
      <c r="G54" s="52" t="s">
        <v>185</v>
      </c>
    </row>
    <row r="55" spans="7:7" x14ac:dyDescent="0.25">
      <c r="G55" s="52" t="s">
        <v>176</v>
      </c>
    </row>
    <row r="56" spans="7:7" x14ac:dyDescent="0.25">
      <c r="G56" s="52" t="s">
        <v>180</v>
      </c>
    </row>
    <row r="57" spans="7:7" x14ac:dyDescent="0.25">
      <c r="G57" s="52" t="s">
        <v>182</v>
      </c>
    </row>
    <row r="58" spans="7:7" x14ac:dyDescent="0.25">
      <c r="G58" s="52" t="s">
        <v>183</v>
      </c>
    </row>
    <row r="59" spans="7:7" x14ac:dyDescent="0.25">
      <c r="G59" s="52" t="s">
        <v>187</v>
      </c>
    </row>
    <row r="60" spans="7:7" x14ac:dyDescent="0.25">
      <c r="G60" s="52" t="s">
        <v>186</v>
      </c>
    </row>
    <row r="61" spans="7:7" x14ac:dyDescent="0.25">
      <c r="G61" s="52" t="s">
        <v>188</v>
      </c>
    </row>
    <row r="62" spans="7:7" x14ac:dyDescent="0.25">
      <c r="G62" s="52" t="s">
        <v>189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458F-F7DF-4B49-A7E0-A471ECE2C0B4}">
  <dimension ref="C2:N76"/>
  <sheetViews>
    <sheetView topLeftCell="C1" zoomScale="95" workbookViewId="0">
      <selection activeCell="M6" sqref="M6"/>
    </sheetView>
  </sheetViews>
  <sheetFormatPr defaultRowHeight="15" x14ac:dyDescent="0.25"/>
  <cols>
    <col min="4" max="4" width="45.5703125" bestFit="1" customWidth="1"/>
    <col min="5" max="5" width="34.42578125" bestFit="1" customWidth="1"/>
    <col min="9" max="9" width="19.7109375" customWidth="1"/>
  </cols>
  <sheetData>
    <row r="2" spans="3:14" x14ac:dyDescent="0.25">
      <c r="J2">
        <v>20000</v>
      </c>
      <c r="K2">
        <v>3306</v>
      </c>
    </row>
    <row r="3" spans="3:14" x14ac:dyDescent="0.25">
      <c r="J3">
        <f>J2-K2</f>
        <v>16694</v>
      </c>
    </row>
    <row r="4" spans="3:14" x14ac:dyDescent="0.25">
      <c r="D4" t="s">
        <v>233</v>
      </c>
    </row>
    <row r="5" spans="3:14" x14ac:dyDescent="0.25">
      <c r="D5" t="s">
        <v>234</v>
      </c>
      <c r="E5" t="s">
        <v>235</v>
      </c>
    </row>
    <row r="6" spans="3:14" x14ac:dyDescent="0.25">
      <c r="D6" t="s">
        <v>236</v>
      </c>
      <c r="E6" t="s">
        <v>237</v>
      </c>
      <c r="I6" t="s">
        <v>253</v>
      </c>
      <c r="J6">
        <v>39</v>
      </c>
      <c r="K6" s="2">
        <f>J6/$J$9</f>
        <v>0.54929577464788737</v>
      </c>
      <c r="L6" s="58">
        <f>$J$3*K6</f>
        <v>9169.9436619718326</v>
      </c>
      <c r="M6">
        <v>10000</v>
      </c>
      <c r="N6" s="1"/>
    </row>
    <row r="7" spans="3:14" x14ac:dyDescent="0.25">
      <c r="D7" t="s">
        <v>238</v>
      </c>
      <c r="E7" t="s">
        <v>239</v>
      </c>
      <c r="I7" t="s">
        <v>255</v>
      </c>
      <c r="J7">
        <v>18</v>
      </c>
      <c r="K7" s="2">
        <f t="shared" ref="K7:K8" si="0">J7/$J$9</f>
        <v>0.25352112676056338</v>
      </c>
      <c r="L7" s="58">
        <f t="shared" ref="L7:L8" si="1">$J$3*K7</f>
        <v>4232.2816901408451</v>
      </c>
      <c r="M7">
        <v>4200</v>
      </c>
      <c r="N7" s="1"/>
    </row>
    <row r="8" spans="3:14" x14ac:dyDescent="0.25">
      <c r="D8" t="s">
        <v>240</v>
      </c>
      <c r="E8" t="s">
        <v>241</v>
      </c>
      <c r="I8" t="s">
        <v>254</v>
      </c>
      <c r="J8">
        <v>14</v>
      </c>
      <c r="K8" s="2">
        <f t="shared" si="0"/>
        <v>0.19718309859154928</v>
      </c>
      <c r="L8" s="58">
        <f t="shared" si="1"/>
        <v>3291.7746478873237</v>
      </c>
      <c r="M8">
        <v>2500</v>
      </c>
      <c r="N8" s="1"/>
    </row>
    <row r="9" spans="3:14" x14ac:dyDescent="0.25">
      <c r="D9" t="s">
        <v>242</v>
      </c>
      <c r="E9" t="s">
        <v>243</v>
      </c>
      <c r="J9">
        <f>SUM(J6:J8)</f>
        <v>71</v>
      </c>
    </row>
    <row r="10" spans="3:14" x14ac:dyDescent="0.25">
      <c r="D10" t="s">
        <v>244</v>
      </c>
      <c r="E10" t="s">
        <v>245</v>
      </c>
    </row>
    <row r="11" spans="3:14" x14ac:dyDescent="0.25">
      <c r="D11" t="s">
        <v>246</v>
      </c>
      <c r="E11" t="s">
        <v>247</v>
      </c>
    </row>
    <row r="12" spans="3:14" x14ac:dyDescent="0.25">
      <c r="D12" t="s">
        <v>248</v>
      </c>
      <c r="E12" t="s">
        <v>249</v>
      </c>
    </row>
    <row r="13" spans="3:14" x14ac:dyDescent="0.25">
      <c r="D13" t="s">
        <v>250</v>
      </c>
      <c r="E13" t="s">
        <v>251</v>
      </c>
    </row>
    <row r="14" spans="3:14" x14ac:dyDescent="0.25">
      <c r="D14" t="s">
        <v>252</v>
      </c>
    </row>
    <row r="15" spans="3:14" x14ac:dyDescent="0.25">
      <c r="D15" s="50" t="s">
        <v>255</v>
      </c>
    </row>
    <row r="16" spans="3:14" x14ac:dyDescent="0.25">
      <c r="C16">
        <v>1</v>
      </c>
      <c r="D16" t="s">
        <v>157</v>
      </c>
    </row>
    <row r="17" spans="3:9" x14ac:dyDescent="0.25">
      <c r="C17">
        <v>2</v>
      </c>
      <c r="D17" t="s">
        <v>159</v>
      </c>
    </row>
    <row r="18" spans="3:9" x14ac:dyDescent="0.25">
      <c r="C18">
        <v>3</v>
      </c>
      <c r="D18" t="s">
        <v>161</v>
      </c>
    </row>
    <row r="19" spans="3:9" x14ac:dyDescent="0.25">
      <c r="C19">
        <v>4</v>
      </c>
      <c r="D19" t="s">
        <v>163</v>
      </c>
    </row>
    <row r="20" spans="3:9" x14ac:dyDescent="0.25">
      <c r="C20">
        <v>5</v>
      </c>
      <c r="D20" t="s">
        <v>165</v>
      </c>
    </row>
    <row r="21" spans="3:9" x14ac:dyDescent="0.25">
      <c r="C21">
        <v>6</v>
      </c>
      <c r="D21" t="s">
        <v>167</v>
      </c>
    </row>
    <row r="22" spans="3:9" x14ac:dyDescent="0.25">
      <c r="C22">
        <v>7</v>
      </c>
      <c r="D22" t="s">
        <v>169</v>
      </c>
    </row>
    <row r="23" spans="3:9" x14ac:dyDescent="0.25">
      <c r="C23">
        <v>8</v>
      </c>
      <c r="D23" t="s">
        <v>171</v>
      </c>
    </row>
    <row r="24" spans="3:9" x14ac:dyDescent="0.25">
      <c r="C24">
        <v>9</v>
      </c>
      <c r="D24" t="s">
        <v>173</v>
      </c>
    </row>
    <row r="25" spans="3:9" x14ac:dyDescent="0.25">
      <c r="C25">
        <v>10</v>
      </c>
      <c r="D25" t="s">
        <v>158</v>
      </c>
      <c r="I25" s="50" t="s">
        <v>254</v>
      </c>
    </row>
    <row r="26" spans="3:9" x14ac:dyDescent="0.25">
      <c r="C26">
        <v>11</v>
      </c>
      <c r="D26" t="s">
        <v>160</v>
      </c>
      <c r="H26">
        <v>1</v>
      </c>
      <c r="I26" t="s">
        <v>175</v>
      </c>
    </row>
    <row r="27" spans="3:9" x14ac:dyDescent="0.25">
      <c r="C27">
        <v>12</v>
      </c>
      <c r="D27" t="s">
        <v>162</v>
      </c>
      <c r="H27">
        <v>2</v>
      </c>
      <c r="I27" t="s">
        <v>177</v>
      </c>
    </row>
    <row r="28" spans="3:9" x14ac:dyDescent="0.25">
      <c r="C28">
        <v>13</v>
      </c>
      <c r="D28" t="s">
        <v>164</v>
      </c>
      <c r="H28">
        <v>3</v>
      </c>
      <c r="I28" t="s">
        <v>179</v>
      </c>
    </row>
    <row r="29" spans="3:9" x14ac:dyDescent="0.25">
      <c r="C29">
        <v>14</v>
      </c>
      <c r="D29" t="s">
        <v>166</v>
      </c>
      <c r="H29">
        <v>4</v>
      </c>
      <c r="I29" t="s">
        <v>181</v>
      </c>
    </row>
    <row r="30" spans="3:9" x14ac:dyDescent="0.25">
      <c r="C30">
        <v>15</v>
      </c>
      <c r="D30" t="s">
        <v>168</v>
      </c>
      <c r="H30">
        <v>5</v>
      </c>
      <c r="I30" t="s">
        <v>67</v>
      </c>
    </row>
    <row r="31" spans="3:9" x14ac:dyDescent="0.25">
      <c r="C31">
        <v>16</v>
      </c>
      <c r="D31" t="s">
        <v>170</v>
      </c>
      <c r="H31">
        <v>6</v>
      </c>
      <c r="I31" t="s">
        <v>184</v>
      </c>
    </row>
    <row r="32" spans="3:9" x14ac:dyDescent="0.25">
      <c r="C32">
        <v>17</v>
      </c>
      <c r="D32" t="s">
        <v>172</v>
      </c>
      <c r="H32">
        <v>7</v>
      </c>
      <c r="I32" t="s">
        <v>185</v>
      </c>
    </row>
    <row r="33" spans="3:9" x14ac:dyDescent="0.25">
      <c r="C33">
        <v>18</v>
      </c>
      <c r="D33" t="s">
        <v>174</v>
      </c>
      <c r="H33">
        <v>8</v>
      </c>
      <c r="I33" t="s">
        <v>176</v>
      </c>
    </row>
    <row r="34" spans="3:9" x14ac:dyDescent="0.25">
      <c r="H34">
        <v>9</v>
      </c>
      <c r="I34" t="s">
        <v>178</v>
      </c>
    </row>
    <row r="35" spans="3:9" x14ac:dyDescent="0.25">
      <c r="H35">
        <v>10</v>
      </c>
      <c r="I35" t="s">
        <v>180</v>
      </c>
    </row>
    <row r="36" spans="3:9" x14ac:dyDescent="0.25">
      <c r="H36">
        <v>11</v>
      </c>
      <c r="I36" t="s">
        <v>182</v>
      </c>
    </row>
    <row r="37" spans="3:9" x14ac:dyDescent="0.25">
      <c r="D37" s="50" t="s">
        <v>253</v>
      </c>
      <c r="H37">
        <v>12</v>
      </c>
      <c r="I37" t="s">
        <v>183</v>
      </c>
    </row>
    <row r="38" spans="3:9" x14ac:dyDescent="0.25">
      <c r="C38">
        <v>1</v>
      </c>
      <c r="D38" t="s">
        <v>118</v>
      </c>
      <c r="H38">
        <v>13</v>
      </c>
      <c r="I38" t="s">
        <v>187</v>
      </c>
    </row>
    <row r="39" spans="3:9" x14ac:dyDescent="0.25">
      <c r="C39">
        <v>2</v>
      </c>
      <c r="D39" t="s">
        <v>120</v>
      </c>
      <c r="H39">
        <v>14</v>
      </c>
      <c r="I39" t="s">
        <v>186</v>
      </c>
    </row>
    <row r="40" spans="3:9" x14ac:dyDescent="0.25">
      <c r="C40">
        <v>3</v>
      </c>
      <c r="D40" t="s">
        <v>122</v>
      </c>
      <c r="I40" s="49"/>
    </row>
    <row r="41" spans="3:9" x14ac:dyDescent="0.25">
      <c r="C41">
        <v>4</v>
      </c>
      <c r="D41" t="s">
        <v>124</v>
      </c>
    </row>
    <row r="42" spans="3:9" x14ac:dyDescent="0.25">
      <c r="C42">
        <v>5</v>
      </c>
      <c r="D42" t="s">
        <v>126</v>
      </c>
    </row>
    <row r="43" spans="3:9" x14ac:dyDescent="0.25">
      <c r="C43">
        <v>6</v>
      </c>
      <c r="D43" t="s">
        <v>128</v>
      </c>
    </row>
    <row r="44" spans="3:9" x14ac:dyDescent="0.25">
      <c r="C44">
        <v>7</v>
      </c>
      <c r="D44" t="s">
        <v>130</v>
      </c>
    </row>
    <row r="45" spans="3:9" x14ac:dyDescent="0.25">
      <c r="C45">
        <v>8</v>
      </c>
      <c r="D45" t="s">
        <v>132</v>
      </c>
    </row>
    <row r="46" spans="3:9" x14ac:dyDescent="0.25">
      <c r="C46">
        <v>9</v>
      </c>
      <c r="D46" t="s">
        <v>134</v>
      </c>
    </row>
    <row r="47" spans="3:9" x14ac:dyDescent="0.25">
      <c r="C47">
        <v>10</v>
      </c>
      <c r="D47" t="s">
        <v>136</v>
      </c>
    </row>
    <row r="48" spans="3:9" x14ac:dyDescent="0.25">
      <c r="C48">
        <v>11</v>
      </c>
      <c r="D48" t="s">
        <v>138</v>
      </c>
    </row>
    <row r="49" spans="3:4" x14ac:dyDescent="0.25">
      <c r="C49">
        <v>12</v>
      </c>
      <c r="D49" t="s">
        <v>140</v>
      </c>
    </row>
    <row r="50" spans="3:4" x14ac:dyDescent="0.25">
      <c r="C50">
        <v>13</v>
      </c>
      <c r="D50" t="s">
        <v>142</v>
      </c>
    </row>
    <row r="51" spans="3:4" x14ac:dyDescent="0.25">
      <c r="C51">
        <v>14</v>
      </c>
      <c r="D51" t="s">
        <v>144</v>
      </c>
    </row>
    <row r="52" spans="3:4" x14ac:dyDescent="0.25">
      <c r="C52">
        <v>15</v>
      </c>
      <c r="D52" t="s">
        <v>146</v>
      </c>
    </row>
    <row r="53" spans="3:4" x14ac:dyDescent="0.25">
      <c r="C53">
        <v>16</v>
      </c>
      <c r="D53" t="s">
        <v>148</v>
      </c>
    </row>
    <row r="54" spans="3:4" x14ac:dyDescent="0.25">
      <c r="C54">
        <v>17</v>
      </c>
      <c r="D54" t="s">
        <v>150</v>
      </c>
    </row>
    <row r="55" spans="3:4" x14ac:dyDescent="0.25">
      <c r="C55">
        <v>18</v>
      </c>
      <c r="D55" t="s">
        <v>152</v>
      </c>
    </row>
    <row r="56" spans="3:4" x14ac:dyDescent="0.25">
      <c r="C56">
        <v>19</v>
      </c>
      <c r="D56" t="s">
        <v>154</v>
      </c>
    </row>
    <row r="57" spans="3:4" x14ac:dyDescent="0.25">
      <c r="C57">
        <v>20</v>
      </c>
      <c r="D57" t="s">
        <v>156</v>
      </c>
    </row>
    <row r="58" spans="3:4" x14ac:dyDescent="0.25">
      <c r="C58">
        <v>21</v>
      </c>
      <c r="D58" t="s">
        <v>119</v>
      </c>
    </row>
    <row r="59" spans="3:4" x14ac:dyDescent="0.25">
      <c r="C59">
        <v>22</v>
      </c>
      <c r="D59" t="s">
        <v>121</v>
      </c>
    </row>
    <row r="60" spans="3:4" x14ac:dyDescent="0.25">
      <c r="C60">
        <v>23</v>
      </c>
      <c r="D60" t="s">
        <v>123</v>
      </c>
    </row>
    <row r="61" spans="3:4" x14ac:dyDescent="0.25">
      <c r="C61">
        <v>24</v>
      </c>
      <c r="D61" t="s">
        <v>125</v>
      </c>
    </row>
    <row r="62" spans="3:4" x14ac:dyDescent="0.25">
      <c r="C62">
        <v>25</v>
      </c>
      <c r="D62" t="s">
        <v>127</v>
      </c>
    </row>
    <row r="63" spans="3:4" x14ac:dyDescent="0.25">
      <c r="C63">
        <v>26</v>
      </c>
      <c r="D63" t="s">
        <v>129</v>
      </c>
    </row>
    <row r="64" spans="3:4" x14ac:dyDescent="0.25">
      <c r="C64">
        <v>27</v>
      </c>
      <c r="D64" t="s">
        <v>131</v>
      </c>
    </row>
    <row r="65" spans="3:4" x14ac:dyDescent="0.25">
      <c r="C65">
        <v>28</v>
      </c>
      <c r="D65" t="s">
        <v>133</v>
      </c>
    </row>
    <row r="66" spans="3:4" x14ac:dyDescent="0.25">
      <c r="C66">
        <v>29</v>
      </c>
      <c r="D66" t="s">
        <v>135</v>
      </c>
    </row>
    <row r="67" spans="3:4" x14ac:dyDescent="0.25">
      <c r="C67">
        <v>30</v>
      </c>
      <c r="D67" t="s">
        <v>137</v>
      </c>
    </row>
    <row r="68" spans="3:4" x14ac:dyDescent="0.25">
      <c r="C68">
        <v>31</v>
      </c>
      <c r="D68" t="s">
        <v>139</v>
      </c>
    </row>
    <row r="69" spans="3:4" x14ac:dyDescent="0.25">
      <c r="C69">
        <v>32</v>
      </c>
      <c r="D69" t="s">
        <v>141</v>
      </c>
    </row>
    <row r="70" spans="3:4" x14ac:dyDescent="0.25">
      <c r="C70">
        <v>33</v>
      </c>
      <c r="D70" t="s">
        <v>143</v>
      </c>
    </row>
    <row r="71" spans="3:4" x14ac:dyDescent="0.25">
      <c r="C71">
        <v>34</v>
      </c>
      <c r="D71" t="s">
        <v>145</v>
      </c>
    </row>
    <row r="72" spans="3:4" x14ac:dyDescent="0.25">
      <c r="C72">
        <v>35</v>
      </c>
      <c r="D72" t="s">
        <v>147</v>
      </c>
    </row>
    <row r="73" spans="3:4" x14ac:dyDescent="0.25">
      <c r="C73">
        <v>36</v>
      </c>
      <c r="D73" t="s">
        <v>149</v>
      </c>
    </row>
    <row r="74" spans="3:4" x14ac:dyDescent="0.25">
      <c r="C74">
        <v>37</v>
      </c>
      <c r="D74" t="s">
        <v>151</v>
      </c>
    </row>
    <row r="75" spans="3:4" x14ac:dyDescent="0.25">
      <c r="C75">
        <v>38</v>
      </c>
      <c r="D75" t="s">
        <v>153</v>
      </c>
    </row>
    <row r="76" spans="3:4" x14ac:dyDescent="0.25">
      <c r="C76">
        <v>39</v>
      </c>
      <c r="D76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C733-20CE-4A13-A4C7-DEC3FA9E07E4}">
  <dimension ref="A1:R41"/>
  <sheetViews>
    <sheetView showGridLines="0" tabSelected="1" zoomScaleNormal="100" workbookViewId="0">
      <selection activeCell="B26" sqref="B26"/>
    </sheetView>
  </sheetViews>
  <sheetFormatPr defaultRowHeight="15" x14ac:dyDescent="0.25"/>
  <cols>
    <col min="2" max="2" width="38.7109375" bestFit="1" customWidth="1"/>
    <col min="4" max="4" width="16.5703125" bestFit="1" customWidth="1"/>
    <col min="5" max="6" width="16.5703125" customWidth="1"/>
    <col min="7" max="7" width="8.5703125" customWidth="1"/>
    <col min="8" max="8" width="30.7109375" bestFit="1" customWidth="1"/>
    <col min="10" max="10" width="16" bestFit="1" customWidth="1"/>
    <col min="11" max="11" width="10.7109375" bestFit="1" customWidth="1"/>
    <col min="12" max="12" width="10.7109375" customWidth="1"/>
    <col min="14" max="14" width="41.85546875" bestFit="1" customWidth="1"/>
    <col min="16" max="16" width="16" bestFit="1" customWidth="1"/>
    <col min="17" max="17" width="10.7109375" bestFit="1" customWidth="1"/>
  </cols>
  <sheetData>
    <row r="1" spans="1:18" x14ac:dyDescent="0.25">
      <c r="A1" s="59" t="s">
        <v>257</v>
      </c>
      <c r="B1" s="59" t="s">
        <v>253</v>
      </c>
      <c r="C1" s="116" t="s">
        <v>256</v>
      </c>
      <c r="D1" s="59" t="s">
        <v>298</v>
      </c>
      <c r="E1" s="59" t="s">
        <v>297</v>
      </c>
      <c r="F1" s="117"/>
      <c r="G1" s="59" t="s">
        <v>257</v>
      </c>
      <c r="H1" s="59" t="s">
        <v>255</v>
      </c>
      <c r="I1" s="59" t="s">
        <v>256</v>
      </c>
      <c r="J1" s="59" t="s">
        <v>299</v>
      </c>
      <c r="K1" s="59" t="s">
        <v>296</v>
      </c>
      <c r="L1" s="109"/>
      <c r="M1" s="59" t="s">
        <v>257</v>
      </c>
      <c r="N1" s="59" t="s">
        <v>254</v>
      </c>
      <c r="O1" s="59" t="s">
        <v>256</v>
      </c>
      <c r="P1" s="59" t="s">
        <v>299</v>
      </c>
      <c r="Q1" s="59" t="s">
        <v>296</v>
      </c>
    </row>
    <row r="2" spans="1:18" x14ac:dyDescent="0.25">
      <c r="A2" s="60">
        <v>1</v>
      </c>
      <c r="B2" s="60" t="s">
        <v>118</v>
      </c>
      <c r="C2" s="115">
        <v>9200</v>
      </c>
      <c r="D2" s="118">
        <v>5.4399999999999997E-2</v>
      </c>
      <c r="E2" s="119">
        <v>500</v>
      </c>
      <c r="F2" s="111"/>
      <c r="G2" s="60">
        <v>1</v>
      </c>
      <c r="H2" s="60" t="s">
        <v>157</v>
      </c>
      <c r="I2" s="107">
        <v>5000</v>
      </c>
      <c r="J2" s="120">
        <v>0.17</v>
      </c>
      <c r="K2" s="119">
        <v>850.00000000000011</v>
      </c>
      <c r="L2" s="111"/>
      <c r="M2" s="60">
        <v>1</v>
      </c>
      <c r="N2" s="60" t="s">
        <v>175</v>
      </c>
      <c r="O2" s="107">
        <v>2500</v>
      </c>
      <c r="P2" s="118">
        <v>0.28010000000000002</v>
      </c>
      <c r="Q2" s="119">
        <v>700</v>
      </c>
      <c r="R2" s="108"/>
    </row>
    <row r="3" spans="1:18" x14ac:dyDescent="0.25">
      <c r="A3" s="60">
        <v>2</v>
      </c>
      <c r="B3" s="60" t="s">
        <v>120</v>
      </c>
      <c r="C3" s="115"/>
      <c r="D3" s="118">
        <v>5.7599999999999998E-2</v>
      </c>
      <c r="E3" s="119">
        <v>530</v>
      </c>
      <c r="F3" s="111"/>
      <c r="G3" s="60">
        <v>2</v>
      </c>
      <c r="H3" s="60" t="s">
        <v>159</v>
      </c>
      <c r="I3" s="107"/>
      <c r="J3" s="120">
        <v>3.7999999999999999E-2</v>
      </c>
      <c r="K3" s="119">
        <v>190</v>
      </c>
      <c r="L3" s="111"/>
      <c r="M3" s="60">
        <v>2</v>
      </c>
      <c r="N3" s="60" t="s">
        <v>177</v>
      </c>
      <c r="O3" s="107"/>
      <c r="P3" s="118">
        <v>0.56010000000000004</v>
      </c>
      <c r="Q3" s="119">
        <v>1400.0000000000002</v>
      </c>
      <c r="R3" s="108"/>
    </row>
    <row r="4" spans="1:18" x14ac:dyDescent="0.25">
      <c r="A4" s="60">
        <v>3</v>
      </c>
      <c r="B4" s="60" t="s">
        <v>122</v>
      </c>
      <c r="C4" s="115"/>
      <c r="D4" s="118">
        <v>4.8000000000000001E-2</v>
      </c>
      <c r="E4" s="119">
        <v>441.59999999999997</v>
      </c>
      <c r="F4" s="111"/>
      <c r="G4" s="60">
        <v>3</v>
      </c>
      <c r="H4" s="60" t="s">
        <v>161</v>
      </c>
      <c r="I4" s="107"/>
      <c r="J4" s="120">
        <v>9.7900000000000001E-2</v>
      </c>
      <c r="K4" s="119">
        <v>489.5</v>
      </c>
      <c r="L4" s="111"/>
      <c r="M4" s="60">
        <v>3</v>
      </c>
      <c r="N4" s="60" t="s">
        <v>179</v>
      </c>
      <c r="O4" s="107"/>
      <c r="P4" s="118">
        <v>0.03</v>
      </c>
      <c r="Q4" s="119">
        <v>75</v>
      </c>
      <c r="R4" s="108"/>
    </row>
    <row r="5" spans="1:18" x14ac:dyDescent="0.25">
      <c r="A5" s="60">
        <v>4</v>
      </c>
      <c r="B5" s="60" t="s">
        <v>124</v>
      </c>
      <c r="C5" s="115"/>
      <c r="D5" s="118">
        <v>6.0900000000000003E-2</v>
      </c>
      <c r="E5" s="119">
        <v>560.04999999999995</v>
      </c>
      <c r="F5" s="111"/>
      <c r="G5" s="60">
        <v>4</v>
      </c>
      <c r="H5" s="60" t="s">
        <v>163</v>
      </c>
      <c r="I5" s="107"/>
      <c r="J5" s="120">
        <v>0.2</v>
      </c>
      <c r="K5" s="119">
        <v>1000</v>
      </c>
      <c r="L5" s="111"/>
      <c r="M5" s="60">
        <v>4</v>
      </c>
      <c r="N5" s="60" t="s">
        <v>181</v>
      </c>
      <c r="O5" s="107"/>
      <c r="P5" s="118">
        <v>0.03</v>
      </c>
      <c r="Q5" s="119">
        <v>75</v>
      </c>
      <c r="R5" s="108"/>
    </row>
    <row r="6" spans="1:18" x14ac:dyDescent="0.25">
      <c r="A6" s="60">
        <v>5</v>
      </c>
      <c r="B6" s="60" t="s">
        <v>126</v>
      </c>
      <c r="C6" s="115"/>
      <c r="D6" s="118">
        <v>5.9799999999999999E-2</v>
      </c>
      <c r="E6" s="119">
        <v>550</v>
      </c>
      <c r="F6" s="111"/>
      <c r="G6" s="60">
        <v>5</v>
      </c>
      <c r="H6" s="60" t="s">
        <v>165</v>
      </c>
      <c r="I6" s="107"/>
      <c r="J6" s="120">
        <v>0.31</v>
      </c>
      <c r="K6" s="119">
        <v>1550</v>
      </c>
      <c r="L6" s="111"/>
      <c r="M6" s="60">
        <v>5</v>
      </c>
      <c r="N6" s="60" t="s">
        <v>67</v>
      </c>
      <c r="O6" s="107"/>
      <c r="P6" s="118">
        <v>1.6E-2</v>
      </c>
      <c r="Q6" s="119">
        <v>40</v>
      </c>
      <c r="R6" s="108"/>
    </row>
    <row r="7" spans="1:18" x14ac:dyDescent="0.25">
      <c r="A7" s="60">
        <v>6</v>
      </c>
      <c r="B7" s="60" t="s">
        <v>128</v>
      </c>
      <c r="C7" s="115"/>
      <c r="D7" s="118">
        <v>0.15870000000000001</v>
      </c>
      <c r="E7" s="119">
        <v>1460</v>
      </c>
      <c r="F7" s="111"/>
      <c r="G7" s="60">
        <v>6</v>
      </c>
      <c r="H7" s="60" t="s">
        <v>167</v>
      </c>
      <c r="I7" s="107"/>
      <c r="J7" s="120">
        <v>0.06</v>
      </c>
      <c r="K7" s="119">
        <v>300</v>
      </c>
      <c r="L7" s="111"/>
      <c r="M7" s="60">
        <v>6</v>
      </c>
      <c r="N7" s="60" t="s">
        <v>184</v>
      </c>
      <c r="O7" s="107"/>
      <c r="P7" s="118">
        <v>0.06</v>
      </c>
      <c r="Q7" s="119">
        <v>150</v>
      </c>
      <c r="R7" s="108"/>
    </row>
    <row r="8" spans="1:18" x14ac:dyDescent="0.25">
      <c r="A8" s="60">
        <v>7</v>
      </c>
      <c r="B8" s="60" t="s">
        <v>130</v>
      </c>
      <c r="C8" s="115"/>
      <c r="D8" s="118">
        <v>0</v>
      </c>
      <c r="E8" s="119">
        <v>0.32096195335937794</v>
      </c>
      <c r="F8" s="111"/>
      <c r="G8" s="60">
        <v>7</v>
      </c>
      <c r="H8" s="60" t="s">
        <v>169</v>
      </c>
      <c r="I8" s="107"/>
      <c r="J8" s="120">
        <v>2.9999999999999997E-4</v>
      </c>
      <c r="K8" s="119">
        <v>1.4999999999999998</v>
      </c>
      <c r="L8" s="111"/>
      <c r="M8" s="60">
        <v>7</v>
      </c>
      <c r="N8" s="60" t="s">
        <v>185</v>
      </c>
      <c r="O8" s="107"/>
      <c r="P8" s="118">
        <v>0</v>
      </c>
      <c r="Q8" s="119">
        <v>0</v>
      </c>
      <c r="R8" s="108"/>
    </row>
    <row r="9" spans="1:18" x14ac:dyDescent="0.25">
      <c r="A9" s="60">
        <v>8</v>
      </c>
      <c r="B9" s="60" t="s">
        <v>132</v>
      </c>
      <c r="C9" s="115"/>
      <c r="D9" s="118">
        <v>2.5600000000000001E-2</v>
      </c>
      <c r="E9" s="119">
        <v>235.75000000000003</v>
      </c>
      <c r="F9" s="111"/>
      <c r="G9" s="60">
        <v>8</v>
      </c>
      <c r="H9" s="60" t="s">
        <v>171</v>
      </c>
      <c r="I9" s="107"/>
      <c r="J9" s="120">
        <v>0</v>
      </c>
      <c r="K9" s="119">
        <v>0</v>
      </c>
      <c r="L9" s="111"/>
      <c r="M9" s="60">
        <v>8</v>
      </c>
      <c r="N9" s="60" t="s">
        <v>176</v>
      </c>
      <c r="O9" s="107"/>
      <c r="P9" s="118">
        <v>0.01</v>
      </c>
      <c r="Q9" s="119">
        <v>25</v>
      </c>
      <c r="R9" s="108"/>
    </row>
    <row r="10" spans="1:18" x14ac:dyDescent="0.25">
      <c r="A10" s="60">
        <v>9</v>
      </c>
      <c r="B10" s="60" t="s">
        <v>134</v>
      </c>
      <c r="C10" s="115"/>
      <c r="D10" s="118">
        <v>3.4099999999999998E-2</v>
      </c>
      <c r="E10" s="119">
        <v>313.95</v>
      </c>
      <c r="F10" s="111"/>
      <c r="G10" s="60">
        <v>9</v>
      </c>
      <c r="H10" s="60" t="s">
        <v>173</v>
      </c>
      <c r="I10" s="107"/>
      <c r="J10" s="120">
        <v>0.03</v>
      </c>
      <c r="K10" s="119">
        <v>150</v>
      </c>
      <c r="L10" s="111"/>
      <c r="M10" s="60">
        <v>9</v>
      </c>
      <c r="N10" s="60" t="s">
        <v>178</v>
      </c>
      <c r="O10" s="107"/>
      <c r="P10" s="118">
        <v>0.01</v>
      </c>
      <c r="Q10" s="119">
        <v>25</v>
      </c>
      <c r="R10" s="108"/>
    </row>
    <row r="11" spans="1:18" x14ac:dyDescent="0.25">
      <c r="A11" s="60">
        <v>10</v>
      </c>
      <c r="B11" s="60" t="s">
        <v>136</v>
      </c>
      <c r="C11" s="115"/>
      <c r="D11" s="118">
        <v>0</v>
      </c>
      <c r="E11" s="119">
        <v>0</v>
      </c>
      <c r="F11" s="111"/>
      <c r="G11" s="60">
        <v>10</v>
      </c>
      <c r="H11" s="60" t="s">
        <v>158</v>
      </c>
      <c r="I11" s="107"/>
      <c r="J11" s="120">
        <v>0.04</v>
      </c>
      <c r="K11" s="119">
        <v>200</v>
      </c>
      <c r="L11" s="111"/>
      <c r="M11" s="60">
        <v>10</v>
      </c>
      <c r="N11" s="60" t="s">
        <v>180</v>
      </c>
      <c r="O11" s="107"/>
      <c r="P11" s="118">
        <v>1E-4</v>
      </c>
      <c r="Q11" s="119">
        <v>0.25</v>
      </c>
      <c r="R11" s="108"/>
    </row>
    <row r="12" spans="1:18" x14ac:dyDescent="0.25">
      <c r="A12" s="60">
        <v>11</v>
      </c>
      <c r="B12" s="60" t="s">
        <v>138</v>
      </c>
      <c r="C12" s="115"/>
      <c r="D12" s="118">
        <v>4.4600000000000001E-2</v>
      </c>
      <c r="E12" s="119">
        <v>410</v>
      </c>
      <c r="F12" s="111"/>
      <c r="G12" s="60">
        <v>11</v>
      </c>
      <c r="H12" s="60" t="s">
        <v>160</v>
      </c>
      <c r="I12" s="107"/>
      <c r="J12" s="120">
        <v>3.0000000000000001E-3</v>
      </c>
      <c r="K12" s="119">
        <v>15</v>
      </c>
      <c r="L12" s="111"/>
      <c r="M12" s="60">
        <v>11</v>
      </c>
      <c r="N12" s="60" t="s">
        <v>182</v>
      </c>
      <c r="O12" s="107"/>
      <c r="P12" s="118">
        <v>8.0000000000000004E-4</v>
      </c>
      <c r="Q12" s="119">
        <v>2</v>
      </c>
      <c r="R12" s="108"/>
    </row>
    <row r="13" spans="1:18" x14ac:dyDescent="0.25">
      <c r="A13" s="60">
        <v>12</v>
      </c>
      <c r="B13" s="60" t="s">
        <v>140</v>
      </c>
      <c r="C13" s="115"/>
      <c r="D13" s="118">
        <v>4.3999999999999997E-2</v>
      </c>
      <c r="E13" s="119">
        <v>405.09878216850279</v>
      </c>
      <c r="F13" s="111"/>
      <c r="G13" s="60">
        <v>12</v>
      </c>
      <c r="H13" s="60" t="s">
        <v>162</v>
      </c>
      <c r="I13" s="107"/>
      <c r="J13" s="120">
        <v>0</v>
      </c>
      <c r="K13" s="119">
        <v>0</v>
      </c>
      <c r="L13" s="111"/>
      <c r="M13" s="60">
        <v>12</v>
      </c>
      <c r="N13" s="60" t="s">
        <v>183</v>
      </c>
      <c r="O13" s="107"/>
      <c r="P13" s="118">
        <v>2E-3</v>
      </c>
      <c r="Q13" s="119">
        <v>5</v>
      </c>
      <c r="R13" s="108"/>
    </row>
    <row r="14" spans="1:18" x14ac:dyDescent="0.25">
      <c r="A14" s="60">
        <v>13</v>
      </c>
      <c r="B14" s="60" t="s">
        <v>142</v>
      </c>
      <c r="C14" s="115"/>
      <c r="D14" s="118">
        <v>0.1598</v>
      </c>
      <c r="E14" s="119">
        <v>1470</v>
      </c>
      <c r="F14" s="111"/>
      <c r="G14" s="60">
        <v>13</v>
      </c>
      <c r="H14" s="60" t="s">
        <v>164</v>
      </c>
      <c r="I14" s="107"/>
      <c r="J14" s="120">
        <v>0.01</v>
      </c>
      <c r="K14" s="119">
        <v>50</v>
      </c>
      <c r="L14" s="111"/>
      <c r="M14" s="60">
        <v>13</v>
      </c>
      <c r="N14" s="60" t="s">
        <v>187</v>
      </c>
      <c r="O14" s="107"/>
      <c r="P14" s="118">
        <v>0</v>
      </c>
      <c r="Q14" s="119">
        <v>0</v>
      </c>
      <c r="R14" s="108"/>
    </row>
    <row r="15" spans="1:18" x14ac:dyDescent="0.25">
      <c r="A15" s="60">
        <v>14</v>
      </c>
      <c r="B15" s="60" t="s">
        <v>144</v>
      </c>
      <c r="C15" s="115"/>
      <c r="D15" s="118">
        <v>6.1000000000000004E-3</v>
      </c>
      <c r="E15" s="119">
        <v>56.30911462445227</v>
      </c>
      <c r="F15" s="111"/>
      <c r="G15" s="60">
        <v>14</v>
      </c>
      <c r="H15" s="60" t="s">
        <v>166</v>
      </c>
      <c r="I15" s="107"/>
      <c r="J15" s="120">
        <v>0.01</v>
      </c>
      <c r="K15" s="119">
        <v>50</v>
      </c>
      <c r="L15" s="111"/>
      <c r="M15" s="60">
        <v>14</v>
      </c>
      <c r="N15" s="60" t="s">
        <v>186</v>
      </c>
      <c r="O15" s="107"/>
      <c r="P15" s="118">
        <v>8.9999999999999998E-4</v>
      </c>
      <c r="Q15" s="119">
        <v>2.25</v>
      </c>
      <c r="R15" s="108"/>
    </row>
    <row r="16" spans="1:18" x14ac:dyDescent="0.25">
      <c r="A16" s="60">
        <v>15</v>
      </c>
      <c r="B16" s="60" t="s">
        <v>146</v>
      </c>
      <c r="C16" s="115"/>
      <c r="D16" s="118">
        <v>3.3799999999999997E-2</v>
      </c>
      <c r="E16" s="119">
        <v>310.78120286959398</v>
      </c>
      <c r="F16" s="111"/>
      <c r="G16" s="60">
        <v>15</v>
      </c>
      <c r="H16" s="60" t="s">
        <v>168</v>
      </c>
      <c r="I16" s="107"/>
      <c r="J16" s="120">
        <v>8.0000000000000004E-4</v>
      </c>
      <c r="K16" s="119">
        <v>4</v>
      </c>
      <c r="L16" s="111"/>
      <c r="M16" s="112"/>
      <c r="N16" s="112"/>
      <c r="O16" s="112"/>
      <c r="P16" s="112"/>
      <c r="Q16" s="113"/>
    </row>
    <row r="17" spans="1:17" x14ac:dyDescent="0.25">
      <c r="A17" s="60">
        <v>16</v>
      </c>
      <c r="B17" s="60" t="s">
        <v>148</v>
      </c>
      <c r="C17" s="115"/>
      <c r="D17" s="118">
        <v>1.43E-2</v>
      </c>
      <c r="E17" s="119">
        <v>131.89096221436708</v>
      </c>
      <c r="F17" s="111"/>
      <c r="G17" s="60">
        <v>16</v>
      </c>
      <c r="H17" s="60" t="s">
        <v>170</v>
      </c>
      <c r="I17" s="107"/>
      <c r="J17" s="120">
        <v>0.01</v>
      </c>
      <c r="K17" s="119">
        <v>50</v>
      </c>
      <c r="L17" s="111"/>
      <c r="M17" s="112"/>
      <c r="N17" s="114"/>
      <c r="O17" s="112"/>
      <c r="P17" s="112"/>
      <c r="Q17" s="112"/>
    </row>
    <row r="18" spans="1:17" x14ac:dyDescent="0.25">
      <c r="A18" s="60">
        <v>17</v>
      </c>
      <c r="B18" s="60" t="s">
        <v>150</v>
      </c>
      <c r="C18" s="115"/>
      <c r="D18" s="118">
        <v>1.61E-2</v>
      </c>
      <c r="E18" s="119">
        <v>148.44083665932277</v>
      </c>
      <c r="F18" s="111"/>
      <c r="G18" s="60">
        <v>17</v>
      </c>
      <c r="H18" s="60" t="s">
        <v>172</v>
      </c>
      <c r="I18" s="107"/>
      <c r="J18" s="120">
        <v>0.01</v>
      </c>
      <c r="K18" s="119">
        <v>50</v>
      </c>
      <c r="L18" s="111"/>
      <c r="M18" s="112"/>
      <c r="N18" s="114"/>
      <c r="O18" s="112"/>
      <c r="P18" s="112"/>
      <c r="Q18" s="112"/>
    </row>
    <row r="19" spans="1:17" x14ac:dyDescent="0.25">
      <c r="A19" s="60">
        <v>18</v>
      </c>
      <c r="B19" s="60" t="s">
        <v>152</v>
      </c>
      <c r="C19" s="115"/>
      <c r="D19" s="118">
        <v>6.7999999999999996E-3</v>
      </c>
      <c r="E19" s="119">
        <v>62.707081359448367</v>
      </c>
      <c r="F19" s="111"/>
      <c r="G19" s="60">
        <v>18</v>
      </c>
      <c r="H19" s="60" t="s">
        <v>174</v>
      </c>
      <c r="I19" s="107"/>
      <c r="J19" s="120">
        <v>0.01</v>
      </c>
      <c r="K19" s="119">
        <v>50</v>
      </c>
      <c r="L19" s="111"/>
      <c r="M19" s="112"/>
      <c r="N19" s="114"/>
      <c r="O19" s="112"/>
      <c r="P19" s="112"/>
      <c r="Q19" s="112"/>
    </row>
    <row r="20" spans="1:17" x14ac:dyDescent="0.25">
      <c r="A20" s="60">
        <v>19</v>
      </c>
      <c r="B20" s="60" t="s">
        <v>154</v>
      </c>
      <c r="C20" s="115"/>
      <c r="D20" s="118">
        <v>0</v>
      </c>
      <c r="E20" s="119">
        <v>0</v>
      </c>
      <c r="F20" s="111"/>
      <c r="G20" s="112"/>
      <c r="H20" s="112"/>
      <c r="I20" s="112"/>
      <c r="J20" s="112"/>
      <c r="K20" s="113"/>
      <c r="L20" s="113"/>
      <c r="M20" s="112"/>
      <c r="N20" s="114"/>
      <c r="O20" s="112"/>
      <c r="P20" s="112"/>
      <c r="Q20" s="112"/>
    </row>
    <row r="21" spans="1:17" x14ac:dyDescent="0.25">
      <c r="A21" s="60">
        <v>20</v>
      </c>
      <c r="B21" s="60" t="s">
        <v>156</v>
      </c>
      <c r="C21" s="115"/>
      <c r="D21" s="118">
        <v>2E-3</v>
      </c>
      <c r="E21" s="119">
        <v>18.769704874817425</v>
      </c>
      <c r="F21" s="111"/>
      <c r="G21" s="112"/>
      <c r="H21" s="112"/>
      <c r="I21" s="112"/>
      <c r="J21" s="112"/>
      <c r="K21" s="112"/>
      <c r="L21" s="112"/>
      <c r="M21" s="112"/>
      <c r="N21" s="114"/>
      <c r="O21" s="112"/>
      <c r="P21" s="112"/>
      <c r="Q21" s="112"/>
    </row>
    <row r="22" spans="1:17" x14ac:dyDescent="0.25">
      <c r="A22" s="60">
        <v>21</v>
      </c>
      <c r="B22" s="60" t="s">
        <v>119</v>
      </c>
      <c r="C22" s="115"/>
      <c r="D22" s="118">
        <v>4.65E-2</v>
      </c>
      <c r="E22" s="119">
        <v>428</v>
      </c>
      <c r="F22" s="111"/>
      <c r="G22" s="112"/>
      <c r="H22" s="112"/>
      <c r="I22" s="112"/>
      <c r="J22" s="112"/>
      <c r="K22" s="112"/>
      <c r="L22" s="112"/>
      <c r="M22" s="112"/>
      <c r="N22" s="114"/>
      <c r="O22" s="112"/>
      <c r="P22" s="112"/>
      <c r="Q22" s="112"/>
    </row>
    <row r="23" spans="1:17" x14ac:dyDescent="0.25">
      <c r="A23" s="60">
        <v>22</v>
      </c>
      <c r="B23" s="60" t="s">
        <v>121</v>
      </c>
      <c r="C23" s="115"/>
      <c r="D23" s="118">
        <v>1.4E-3</v>
      </c>
      <c r="E23" s="119">
        <v>12.513136583211615</v>
      </c>
      <c r="F23" s="111"/>
      <c r="G23" s="112"/>
      <c r="H23" s="112"/>
      <c r="I23" s="112"/>
      <c r="J23" s="112"/>
      <c r="K23" s="112"/>
      <c r="L23" s="112"/>
      <c r="M23" s="112"/>
      <c r="N23" s="114"/>
      <c r="O23" s="112"/>
      <c r="P23" s="112"/>
      <c r="Q23" s="112"/>
    </row>
    <row r="24" spans="1:17" x14ac:dyDescent="0.25">
      <c r="A24" s="60">
        <v>23</v>
      </c>
      <c r="B24" s="60" t="s">
        <v>123</v>
      </c>
      <c r="C24" s="115"/>
      <c r="D24" s="118">
        <v>1.7100000000000001E-2</v>
      </c>
      <c r="E24" s="119">
        <v>157.66552094846634</v>
      </c>
      <c r="F24" s="111"/>
      <c r="G24" s="112"/>
      <c r="H24" s="112"/>
      <c r="I24" s="112"/>
      <c r="J24" s="112"/>
      <c r="K24" s="112"/>
      <c r="L24" s="112"/>
      <c r="M24" s="112"/>
      <c r="N24" s="114"/>
      <c r="O24" s="112"/>
      <c r="P24" s="112"/>
      <c r="Q24" s="112"/>
    </row>
    <row r="25" spans="1:17" x14ac:dyDescent="0.25">
      <c r="A25" s="60">
        <v>24</v>
      </c>
      <c r="B25" s="60" t="s">
        <v>125</v>
      </c>
      <c r="C25" s="115"/>
      <c r="D25" s="118">
        <v>0</v>
      </c>
      <c r="E25" s="119">
        <v>0</v>
      </c>
      <c r="F25" s="111"/>
      <c r="G25" s="112"/>
      <c r="H25" s="112"/>
      <c r="I25" s="112"/>
      <c r="J25" s="112"/>
      <c r="K25" s="112"/>
      <c r="L25" s="112"/>
      <c r="M25" s="112"/>
      <c r="N25" s="114"/>
      <c r="O25" s="112"/>
      <c r="P25" s="112"/>
      <c r="Q25" s="112"/>
    </row>
    <row r="26" spans="1:17" x14ac:dyDescent="0.25">
      <c r="A26" s="60">
        <v>25</v>
      </c>
      <c r="B26" s="60" t="s">
        <v>127</v>
      </c>
      <c r="C26" s="115"/>
      <c r="D26" s="118">
        <v>5.0000000000000001E-4</v>
      </c>
      <c r="E26" s="119">
        <v>5.0052546332846459</v>
      </c>
      <c r="F26" s="111"/>
      <c r="G26" s="112"/>
      <c r="H26" s="112"/>
      <c r="I26" s="112"/>
      <c r="J26" s="112"/>
      <c r="K26" s="112"/>
      <c r="L26" s="112"/>
      <c r="M26" s="112"/>
      <c r="N26" s="114"/>
      <c r="O26" s="112"/>
      <c r="P26" s="112"/>
      <c r="Q26" s="112"/>
    </row>
    <row r="27" spans="1:17" x14ac:dyDescent="0.25">
      <c r="A27" s="60">
        <v>26</v>
      </c>
      <c r="B27" s="60" t="s">
        <v>129</v>
      </c>
      <c r="C27" s="115"/>
      <c r="D27" s="118">
        <v>0</v>
      </c>
      <c r="E27" s="119">
        <v>0</v>
      </c>
      <c r="F27" s="111"/>
      <c r="G27" s="112"/>
      <c r="H27" s="112"/>
      <c r="I27" s="112"/>
      <c r="J27" s="112"/>
      <c r="K27" s="112"/>
      <c r="L27" s="112"/>
      <c r="M27" s="112"/>
      <c r="N27" s="114"/>
      <c r="O27" s="112"/>
      <c r="P27" s="112"/>
      <c r="Q27" s="112"/>
    </row>
    <row r="28" spans="1:17" x14ac:dyDescent="0.25">
      <c r="A28" s="60">
        <v>27</v>
      </c>
      <c r="B28" s="60" t="s">
        <v>131</v>
      </c>
      <c r="C28" s="115"/>
      <c r="D28" s="118">
        <v>2.2000000000000001E-3</v>
      </c>
      <c r="E28" s="119">
        <v>19.87586614877333</v>
      </c>
      <c r="F28" s="111"/>
      <c r="G28" s="112"/>
      <c r="H28" s="112"/>
      <c r="I28" s="112"/>
      <c r="J28" s="112"/>
      <c r="K28" s="112"/>
      <c r="L28" s="112"/>
      <c r="M28" s="112"/>
      <c r="N28" s="114"/>
      <c r="O28" s="112"/>
      <c r="P28" s="112"/>
      <c r="Q28" s="112"/>
    </row>
    <row r="29" spans="1:17" x14ac:dyDescent="0.25">
      <c r="A29" s="60">
        <v>28</v>
      </c>
      <c r="B29" s="60" t="s">
        <v>133</v>
      </c>
      <c r="C29" s="115"/>
      <c r="D29" s="118">
        <v>0</v>
      </c>
      <c r="E29" s="119">
        <v>0</v>
      </c>
      <c r="F29" s="111"/>
      <c r="G29" s="112"/>
      <c r="H29" s="112"/>
      <c r="I29" s="112"/>
      <c r="J29" s="112"/>
      <c r="K29" s="112"/>
      <c r="L29" s="112"/>
      <c r="M29" s="112"/>
      <c r="N29" s="114"/>
      <c r="O29" s="112"/>
      <c r="P29" s="112"/>
      <c r="Q29" s="112"/>
    </row>
    <row r="30" spans="1:17" x14ac:dyDescent="0.25">
      <c r="A30" s="60">
        <v>29</v>
      </c>
      <c r="B30" s="60" t="s">
        <v>135</v>
      </c>
      <c r="C30" s="115"/>
      <c r="D30" s="118">
        <v>1.6000000000000001E-3</v>
      </c>
      <c r="E30" s="119">
        <v>15</v>
      </c>
      <c r="F30" s="111"/>
      <c r="G30" s="112"/>
      <c r="H30" s="112"/>
      <c r="I30" s="112"/>
      <c r="J30" s="112"/>
      <c r="K30" s="112"/>
      <c r="L30" s="112"/>
      <c r="M30" s="112"/>
      <c r="N30" s="114"/>
      <c r="O30" s="112"/>
      <c r="P30" s="112"/>
      <c r="Q30" s="112"/>
    </row>
    <row r="31" spans="1:17" x14ac:dyDescent="0.25">
      <c r="A31" s="60">
        <v>30</v>
      </c>
      <c r="B31" s="60" t="s">
        <v>137</v>
      </c>
      <c r="C31" s="115"/>
      <c r="D31" s="118">
        <v>1.6000000000000001E-3</v>
      </c>
      <c r="E31" s="119">
        <v>15</v>
      </c>
      <c r="F31" s="111"/>
      <c r="G31" s="112"/>
      <c r="H31" s="112"/>
      <c r="I31" s="112"/>
      <c r="J31" s="112"/>
      <c r="K31" s="112"/>
      <c r="L31" s="112"/>
      <c r="M31" s="112"/>
      <c r="N31" s="114"/>
      <c r="O31" s="112"/>
      <c r="P31" s="112"/>
      <c r="Q31" s="112"/>
    </row>
    <row r="32" spans="1:17" x14ac:dyDescent="0.25">
      <c r="A32" s="60">
        <v>31</v>
      </c>
      <c r="B32" s="60" t="s">
        <v>139</v>
      </c>
      <c r="C32" s="115"/>
      <c r="D32" s="118">
        <v>0</v>
      </c>
      <c r="E32" s="119">
        <v>0</v>
      </c>
      <c r="F32" s="111"/>
      <c r="G32" s="112"/>
      <c r="H32" s="112"/>
      <c r="I32" s="112"/>
      <c r="J32" s="112"/>
      <c r="K32" s="112"/>
      <c r="L32" s="112"/>
      <c r="M32" s="112"/>
      <c r="N32" s="114"/>
      <c r="O32" s="112"/>
      <c r="P32" s="112"/>
      <c r="Q32" s="112"/>
    </row>
    <row r="33" spans="1:17" x14ac:dyDescent="0.25">
      <c r="A33" s="60">
        <v>32</v>
      </c>
      <c r="B33" s="60" t="s">
        <v>141</v>
      </c>
      <c r="C33" s="115"/>
      <c r="D33" s="118">
        <v>0</v>
      </c>
      <c r="E33" s="119">
        <v>0</v>
      </c>
      <c r="F33" s="111"/>
      <c r="G33" s="112"/>
      <c r="H33" s="112"/>
      <c r="I33" s="112"/>
      <c r="J33" s="112"/>
      <c r="K33" s="112"/>
      <c r="L33" s="112"/>
      <c r="M33" s="112"/>
      <c r="N33" s="114"/>
      <c r="O33" s="112"/>
      <c r="P33" s="112"/>
      <c r="Q33" s="112"/>
    </row>
    <row r="34" spans="1:17" x14ac:dyDescent="0.25">
      <c r="A34" s="60">
        <v>33</v>
      </c>
      <c r="B34" s="60" t="s">
        <v>143</v>
      </c>
      <c r="C34" s="115"/>
      <c r="D34" s="118">
        <v>1.9E-2</v>
      </c>
      <c r="E34" s="119">
        <v>175</v>
      </c>
      <c r="F34" s="111"/>
      <c r="G34" s="112"/>
      <c r="H34" s="112"/>
      <c r="I34" s="112"/>
      <c r="J34" s="112"/>
      <c r="K34" s="112"/>
      <c r="L34" s="112"/>
      <c r="M34" s="112"/>
      <c r="N34" s="114"/>
      <c r="O34" s="112"/>
      <c r="P34" s="112"/>
      <c r="Q34" s="112"/>
    </row>
    <row r="35" spans="1:17" x14ac:dyDescent="0.25">
      <c r="A35" s="60">
        <v>34</v>
      </c>
      <c r="B35" s="60" t="s">
        <v>145</v>
      </c>
      <c r="C35" s="115"/>
      <c r="D35" s="118">
        <v>0</v>
      </c>
      <c r="E35" s="119">
        <v>0</v>
      </c>
      <c r="F35" s="111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</row>
    <row r="36" spans="1:17" x14ac:dyDescent="0.25">
      <c r="A36" s="60">
        <v>35</v>
      </c>
      <c r="B36" s="60" t="s">
        <v>147</v>
      </c>
      <c r="C36" s="115"/>
      <c r="D36" s="118">
        <v>5.9999999999999995E-4</v>
      </c>
      <c r="E36" s="119">
        <v>5.8173571975350802</v>
      </c>
      <c r="F36" s="111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</row>
    <row r="37" spans="1:17" x14ac:dyDescent="0.25">
      <c r="A37" s="60">
        <v>36</v>
      </c>
      <c r="B37" s="60" t="s">
        <v>149</v>
      </c>
      <c r="C37" s="115"/>
      <c r="D37" s="118">
        <v>2.1700000000000001E-2</v>
      </c>
      <c r="E37" s="119">
        <v>200</v>
      </c>
      <c r="F37" s="111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</row>
    <row r="38" spans="1:17" x14ac:dyDescent="0.25">
      <c r="A38" s="60">
        <v>37</v>
      </c>
      <c r="B38" s="60" t="s">
        <v>151</v>
      </c>
      <c r="C38" s="115"/>
      <c r="D38" s="118">
        <v>6.0900000000000003E-2</v>
      </c>
      <c r="E38" s="119">
        <v>560</v>
      </c>
      <c r="F38" s="111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</row>
    <row r="39" spans="1:17" x14ac:dyDescent="0.25">
      <c r="A39" s="60">
        <v>38</v>
      </c>
      <c r="B39" s="60" t="s">
        <v>153</v>
      </c>
      <c r="C39" s="115"/>
      <c r="D39" s="118">
        <v>0</v>
      </c>
      <c r="E39" s="119">
        <v>0</v>
      </c>
      <c r="F39" s="111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</row>
    <row r="40" spans="1:17" x14ac:dyDescent="0.25">
      <c r="A40" s="60">
        <v>39</v>
      </c>
      <c r="B40" s="60" t="s">
        <v>155</v>
      </c>
      <c r="C40" s="115"/>
      <c r="D40" s="118">
        <v>0</v>
      </c>
      <c r="E40" s="119">
        <v>0</v>
      </c>
      <c r="F40" s="111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</row>
    <row r="41" spans="1:17" x14ac:dyDescent="0.25">
      <c r="E41" s="58"/>
      <c r="F41" s="58"/>
    </row>
  </sheetData>
  <mergeCells count="3">
    <mergeCell ref="C2:C40"/>
    <mergeCell ref="I2:I19"/>
    <mergeCell ref="O2:O15"/>
  </mergeCells>
  <conditionalFormatting sqref="D2:D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{3FF94763-120E-479F-89A6-DB9010DE35A4}</x14:id>
        </ext>
      </extLst>
    </cfRule>
  </conditionalFormatting>
  <conditionalFormatting sqref="J2:J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{1CA0D0AA-ADE2-4C53-AEBD-F24B2B1FFD50}</x14:id>
        </ext>
      </extLst>
    </cfRule>
  </conditionalFormatting>
  <conditionalFormatting sqref="P2:P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{84B345D8-3A52-4D79-A3D8-26C87EE49928}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F94763-120E-479F-89A6-DB9010DE3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D2:D40</xm:sqref>
        </x14:conditionalFormatting>
        <x14:conditionalFormatting xmlns:xm="http://schemas.microsoft.com/office/excel/2006/main">
          <x14:cfRule type="dataBar" id="{1CA0D0AA-ADE2-4C53-AEBD-F24B2B1FF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J2:J19</xm:sqref>
        </x14:conditionalFormatting>
        <x14:conditionalFormatting xmlns:xm="http://schemas.microsoft.com/office/excel/2006/main">
          <x14:cfRule type="dataBar" id="{84B345D8-3A52-4D79-A3D8-26C87EE49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84F8-6BE3-4F6E-B46D-80F4F3576C58}">
  <dimension ref="B2:I74"/>
  <sheetViews>
    <sheetView workbookViewId="0">
      <selection activeCell="E66" sqref="E66"/>
    </sheetView>
  </sheetViews>
  <sheetFormatPr defaultRowHeight="15" x14ac:dyDescent="0.25"/>
  <cols>
    <col min="2" max="2" width="40.7109375" bestFit="1" customWidth="1"/>
    <col min="4" max="4" width="24.5703125" bestFit="1" customWidth="1"/>
  </cols>
  <sheetData>
    <row r="2" spans="2:9" x14ac:dyDescent="0.25">
      <c r="B2" t="s">
        <v>258</v>
      </c>
      <c r="C2" s="108">
        <v>2.0213884051345044E-2</v>
      </c>
      <c r="D2" s="110">
        <f>C2*$G$5</f>
        <v>343.63602887286578</v>
      </c>
    </row>
    <row r="3" spans="2:9" x14ac:dyDescent="0.25">
      <c r="B3" t="s">
        <v>259</v>
      </c>
      <c r="C3" s="108">
        <v>2.0649738360514969E-2</v>
      </c>
      <c r="D3" s="110">
        <f t="shared" ref="D3:D66" si="0">C3*$G$5</f>
        <v>351.04555212875448</v>
      </c>
    </row>
    <row r="4" spans="2:9" x14ac:dyDescent="0.25">
      <c r="B4" t="s">
        <v>260</v>
      </c>
      <c r="C4" s="108">
        <v>1.9093414277730942E-2</v>
      </c>
      <c r="D4" s="110">
        <f t="shared" si="0"/>
        <v>324.58804272142601</v>
      </c>
      <c r="G4">
        <v>9000</v>
      </c>
      <c r="H4">
        <v>5500</v>
      </c>
      <c r="I4">
        <v>2500</v>
      </c>
    </row>
    <row r="5" spans="2:9" x14ac:dyDescent="0.25">
      <c r="B5" t="s">
        <v>261</v>
      </c>
      <c r="C5" s="108">
        <v>2.3111219219775193E-2</v>
      </c>
      <c r="D5" s="110">
        <f t="shared" si="0"/>
        <v>392.89072673617829</v>
      </c>
      <c r="G5">
        <f>SUM(G4:I4)</f>
        <v>17000</v>
      </c>
    </row>
    <row r="6" spans="2:9" x14ac:dyDescent="0.25">
      <c r="B6" t="s">
        <v>262</v>
      </c>
      <c r="C6" s="108">
        <v>2.4872851230924725E-2</v>
      </c>
      <c r="D6" s="110">
        <f t="shared" si="0"/>
        <v>422.83847092572034</v>
      </c>
    </row>
    <row r="7" spans="2:9" x14ac:dyDescent="0.25">
      <c r="B7" t="s">
        <v>263</v>
      </c>
      <c r="C7" s="108">
        <v>6.3702947495164503E-2</v>
      </c>
      <c r="D7" s="110">
        <f t="shared" si="0"/>
        <v>1082.9501074177965</v>
      </c>
      <c r="G7">
        <v>3306</v>
      </c>
      <c r="H7">
        <v>20000</v>
      </c>
    </row>
    <row r="8" spans="2:9" x14ac:dyDescent="0.25">
      <c r="B8" t="s">
        <v>264</v>
      </c>
      <c r="C8" s="108">
        <v>2.7909735074728517E-5</v>
      </c>
      <c r="D8" s="110">
        <f t="shared" si="0"/>
        <v>0.47446549627038476</v>
      </c>
      <c r="G8">
        <f>H7-G7</f>
        <v>16694</v>
      </c>
    </row>
    <row r="9" spans="2:9" x14ac:dyDescent="0.25">
      <c r="B9" t="s">
        <v>265</v>
      </c>
      <c r="C9" s="108">
        <v>3.6825616914975125E-3</v>
      </c>
      <c r="D9" s="110">
        <f t="shared" si="0"/>
        <v>62.603548755457709</v>
      </c>
    </row>
    <row r="10" spans="2:9" x14ac:dyDescent="0.25">
      <c r="B10" t="s">
        <v>266</v>
      </c>
      <c r="C10" s="108">
        <v>1.0366807229540828E-2</v>
      </c>
      <c r="D10" s="110">
        <f t="shared" si="0"/>
        <v>176.23572290219408</v>
      </c>
    </row>
    <row r="11" spans="2:9" x14ac:dyDescent="0.25">
      <c r="B11" t="s">
        <v>136</v>
      </c>
      <c r="C11" s="108">
        <v>0</v>
      </c>
      <c r="D11" s="110">
        <f t="shared" si="0"/>
        <v>0</v>
      </c>
    </row>
    <row r="12" spans="2:9" x14ac:dyDescent="0.25">
      <c r="B12" t="s">
        <v>267</v>
      </c>
      <c r="C12" s="108">
        <v>1.1771216393710499E-2</v>
      </c>
      <c r="D12" s="110">
        <f t="shared" si="0"/>
        <v>200.11067869307848</v>
      </c>
    </row>
    <row r="13" spans="2:9" x14ac:dyDescent="0.25">
      <c r="B13" t="s">
        <v>268</v>
      </c>
      <c r="C13" s="108">
        <v>1.7612990529065339E-2</v>
      </c>
      <c r="D13" s="110">
        <f t="shared" si="0"/>
        <v>299.42083899411074</v>
      </c>
    </row>
    <row r="14" spans="2:9" x14ac:dyDescent="0.25">
      <c r="B14" t="s">
        <v>142</v>
      </c>
      <c r="C14" s="108">
        <v>6.3702947495164503E-2</v>
      </c>
      <c r="D14" s="110">
        <f t="shared" si="0"/>
        <v>1082.9501074177965</v>
      </c>
    </row>
    <row r="15" spans="2:9" x14ac:dyDescent="0.25">
      <c r="B15" t="s">
        <v>269</v>
      </c>
      <c r="C15" s="108">
        <v>2.4482223749761859E-3</v>
      </c>
      <c r="D15" s="110">
        <f t="shared" si="0"/>
        <v>41.619780374595159</v>
      </c>
    </row>
    <row r="16" spans="2:9" x14ac:dyDescent="0.25">
      <c r="B16" t="s">
        <v>146</v>
      </c>
      <c r="C16" s="108">
        <v>1.3512226211721479E-2</v>
      </c>
      <c r="D16" s="110">
        <f t="shared" si="0"/>
        <v>229.70784559926514</v>
      </c>
    </row>
    <row r="17" spans="2:4" x14ac:dyDescent="0.25">
      <c r="B17" t="s">
        <v>148</v>
      </c>
      <c r="C17" s="108">
        <v>5.7343896614942208E-3</v>
      </c>
      <c r="D17" s="110">
        <f t="shared" si="0"/>
        <v>97.484624245401761</v>
      </c>
    </row>
    <row r="18" spans="2:4" x14ac:dyDescent="0.25">
      <c r="B18" t="s">
        <v>150</v>
      </c>
      <c r="C18" s="108">
        <v>6.4539494199705545E-3</v>
      </c>
      <c r="D18" s="110">
        <f t="shared" si="0"/>
        <v>109.71714013949942</v>
      </c>
    </row>
    <row r="19" spans="2:4" x14ac:dyDescent="0.25">
      <c r="B19" t="s">
        <v>152</v>
      </c>
      <c r="C19" s="108">
        <v>2.7263948417151464E-3</v>
      </c>
      <c r="D19" s="110">
        <f t="shared" si="0"/>
        <v>46.348712309157492</v>
      </c>
    </row>
    <row r="20" spans="2:4" x14ac:dyDescent="0.25">
      <c r="B20" t="s">
        <v>270</v>
      </c>
      <c r="C20" s="108">
        <v>0</v>
      </c>
      <c r="D20" s="110">
        <f t="shared" si="0"/>
        <v>0</v>
      </c>
    </row>
    <row r="21" spans="2:4" x14ac:dyDescent="0.25">
      <c r="B21" t="s">
        <v>271</v>
      </c>
      <c r="C21" s="108">
        <v>8.1607412499206191E-4</v>
      </c>
      <c r="D21" s="110">
        <f t="shared" si="0"/>
        <v>13.873260124865052</v>
      </c>
    </row>
    <row r="22" spans="2:4" x14ac:dyDescent="0.25">
      <c r="B22" t="s">
        <v>119</v>
      </c>
      <c r="C22" s="108">
        <v>1.8550790270541222E-2</v>
      </c>
      <c r="D22" s="110">
        <f t="shared" si="0"/>
        <v>315.36343459920079</v>
      </c>
    </row>
    <row r="23" spans="2:4" x14ac:dyDescent="0.25">
      <c r="B23" t="s">
        <v>272</v>
      </c>
      <c r="C23" s="108">
        <v>5.4404941666137457E-4</v>
      </c>
      <c r="D23" s="110">
        <f t="shared" si="0"/>
        <v>9.2488400832433673</v>
      </c>
    </row>
    <row r="24" spans="2:4" x14ac:dyDescent="0.25">
      <c r="B24" t="s">
        <v>273</v>
      </c>
      <c r="C24" s="108">
        <v>6.8550226499333195E-3</v>
      </c>
      <c r="D24" s="110">
        <f t="shared" si="0"/>
        <v>116.53538504886643</v>
      </c>
    </row>
    <row r="25" spans="2:4" x14ac:dyDescent="0.25">
      <c r="B25" t="s">
        <v>274</v>
      </c>
      <c r="C25" s="108">
        <v>0</v>
      </c>
      <c r="D25" s="110">
        <f t="shared" si="0"/>
        <v>0</v>
      </c>
    </row>
    <row r="26" spans="2:4" x14ac:dyDescent="0.25">
      <c r="B26" t="s">
        <v>275</v>
      </c>
      <c r="C26" s="108">
        <v>2.1761976666454983E-4</v>
      </c>
      <c r="D26" s="110">
        <f t="shared" si="0"/>
        <v>3.6995360332973473</v>
      </c>
    </row>
    <row r="27" spans="2:4" x14ac:dyDescent="0.25">
      <c r="B27" t="s">
        <v>129</v>
      </c>
      <c r="C27" s="108">
        <v>0</v>
      </c>
      <c r="D27" s="110">
        <f t="shared" si="0"/>
        <v>0</v>
      </c>
    </row>
    <row r="28" spans="2:4" x14ac:dyDescent="0.25">
      <c r="B28" t="s">
        <v>276</v>
      </c>
      <c r="C28" s="108">
        <v>8.6416809342492742E-4</v>
      </c>
      <c r="D28" s="110">
        <f t="shared" si="0"/>
        <v>14.690857588223766</v>
      </c>
    </row>
    <row r="29" spans="2:4" x14ac:dyDescent="0.25">
      <c r="B29" t="s">
        <v>133</v>
      </c>
      <c r="C29" s="108">
        <v>0</v>
      </c>
      <c r="D29" s="110">
        <f t="shared" si="0"/>
        <v>0</v>
      </c>
    </row>
    <row r="30" spans="2:4" x14ac:dyDescent="0.25">
      <c r="B30" t="s">
        <v>135</v>
      </c>
      <c r="C30" s="108">
        <v>8.1607412499206191E-4</v>
      </c>
      <c r="D30" s="110">
        <f t="shared" si="0"/>
        <v>13.873260124865052</v>
      </c>
    </row>
    <row r="31" spans="2:4" x14ac:dyDescent="0.25">
      <c r="B31" t="s">
        <v>137</v>
      </c>
      <c r="C31" s="108">
        <v>5.9845435832751208E-4</v>
      </c>
      <c r="D31" s="110">
        <f t="shared" si="0"/>
        <v>10.173724091567706</v>
      </c>
    </row>
    <row r="32" spans="2:4" x14ac:dyDescent="0.25">
      <c r="B32" t="s">
        <v>277</v>
      </c>
      <c r="C32" s="108">
        <v>0</v>
      </c>
      <c r="D32" s="110">
        <f t="shared" si="0"/>
        <v>0</v>
      </c>
    </row>
    <row r="33" spans="2:4" x14ac:dyDescent="0.25">
      <c r="B33" t="s">
        <v>141</v>
      </c>
      <c r="C33" s="108">
        <v>0</v>
      </c>
      <c r="D33" s="110">
        <f t="shared" si="0"/>
        <v>0</v>
      </c>
    </row>
    <row r="34" spans="2:4" x14ac:dyDescent="0.25">
      <c r="B34" t="s">
        <v>143</v>
      </c>
      <c r="C34" s="108">
        <v>7.6404667927673468E-3</v>
      </c>
      <c r="D34" s="110">
        <f t="shared" si="0"/>
        <v>129.88793547704489</v>
      </c>
    </row>
    <row r="35" spans="2:4" x14ac:dyDescent="0.25">
      <c r="B35" t="s">
        <v>145</v>
      </c>
      <c r="C35" s="108">
        <v>0</v>
      </c>
      <c r="D35" s="110">
        <f t="shared" si="0"/>
        <v>0</v>
      </c>
    </row>
    <row r="36" spans="2:4" x14ac:dyDescent="0.25">
      <c r="B36" t="s">
        <v>147</v>
      </c>
      <c r="C36" s="108">
        <v>2.5292857380587307E-4</v>
      </c>
      <c r="D36" s="110">
        <f t="shared" si="0"/>
        <v>4.2997857546998421</v>
      </c>
    </row>
    <row r="37" spans="2:4" x14ac:dyDescent="0.25">
      <c r="B37" t="s">
        <v>278</v>
      </c>
      <c r="C37" s="108">
        <v>8.3187930459549149E-3</v>
      </c>
      <c r="D37" s="110">
        <f t="shared" si="0"/>
        <v>141.41948178123354</v>
      </c>
    </row>
    <row r="38" spans="2:4" x14ac:dyDescent="0.25">
      <c r="B38" t="s">
        <v>151</v>
      </c>
      <c r="C38" s="108">
        <v>2.4062489624807604E-2</v>
      </c>
      <c r="D38" s="110">
        <f t="shared" si="0"/>
        <v>409.06232362172926</v>
      </c>
    </row>
    <row r="39" spans="2:4" x14ac:dyDescent="0.25">
      <c r="B39" t="s">
        <v>153</v>
      </c>
      <c r="C39" s="108">
        <v>0</v>
      </c>
      <c r="D39" s="110">
        <f t="shared" si="0"/>
        <v>0</v>
      </c>
    </row>
    <row r="40" spans="2:4" x14ac:dyDescent="0.25">
      <c r="B40" s="50" t="s">
        <v>155</v>
      </c>
      <c r="C40" s="108">
        <v>0</v>
      </c>
      <c r="D40" s="110">
        <f t="shared" si="0"/>
        <v>0</v>
      </c>
    </row>
    <row r="41" spans="2:4" x14ac:dyDescent="0.25">
      <c r="B41" t="s">
        <v>157</v>
      </c>
      <c r="C41" s="108">
        <v>3.1068268368097795E-2</v>
      </c>
      <c r="D41" s="110">
        <f t="shared" si="0"/>
        <v>528.16056225766249</v>
      </c>
    </row>
    <row r="42" spans="2:4" x14ac:dyDescent="0.25">
      <c r="B42" t="s">
        <v>279</v>
      </c>
      <c r="C42" s="108">
        <v>6.9542028585906886E-3</v>
      </c>
      <c r="D42" s="110">
        <f t="shared" si="0"/>
        <v>118.22144859604171</v>
      </c>
    </row>
    <row r="43" spans="2:4" x14ac:dyDescent="0.25">
      <c r="B43" t="s">
        <v>161</v>
      </c>
      <c r="C43" s="108">
        <v>1.80559120401577E-2</v>
      </c>
      <c r="D43" s="110">
        <f t="shared" si="0"/>
        <v>306.9505046826809</v>
      </c>
    </row>
    <row r="44" spans="2:4" x14ac:dyDescent="0.25">
      <c r="B44" t="s">
        <v>163</v>
      </c>
      <c r="C44" s="108">
        <v>3.578925718117687E-2</v>
      </c>
      <c r="D44" s="110">
        <f t="shared" si="0"/>
        <v>608.41737208000677</v>
      </c>
    </row>
    <row r="45" spans="2:4" x14ac:dyDescent="0.25">
      <c r="B45" t="s">
        <v>280</v>
      </c>
      <c r="C45" s="108">
        <v>5.6116194701304155E-2</v>
      </c>
      <c r="D45" s="110">
        <f t="shared" si="0"/>
        <v>953.9753099221706</v>
      </c>
    </row>
    <row r="46" spans="2:4" x14ac:dyDescent="0.25">
      <c r="B46" t="s">
        <v>167</v>
      </c>
      <c r="C46" s="108">
        <v>1.0985445821226477E-2</v>
      </c>
      <c r="D46" s="110">
        <f t="shared" si="0"/>
        <v>186.75257896085012</v>
      </c>
    </row>
    <row r="47" spans="2:4" x14ac:dyDescent="0.25">
      <c r="B47" t="s">
        <v>281</v>
      </c>
      <c r="C47" s="108">
        <v>5.4404941666137457E-5</v>
      </c>
      <c r="D47" s="110">
        <f t="shared" si="0"/>
        <v>0.92488400832433681</v>
      </c>
    </row>
    <row r="48" spans="2:4" x14ac:dyDescent="0.25">
      <c r="B48" t="s">
        <v>171</v>
      </c>
      <c r="C48" s="108">
        <v>0</v>
      </c>
      <c r="D48" s="110">
        <f t="shared" si="0"/>
        <v>0</v>
      </c>
    </row>
    <row r="49" spans="2:4" x14ac:dyDescent="0.25">
      <c r="B49" t="s">
        <v>282</v>
      </c>
      <c r="C49" s="108">
        <v>4.5730073717471847E-3</v>
      </c>
      <c r="D49" s="110">
        <f t="shared" si="0"/>
        <v>77.741125319702135</v>
      </c>
    </row>
    <row r="50" spans="2:4" x14ac:dyDescent="0.25">
      <c r="B50" t="s">
        <v>158</v>
      </c>
      <c r="C50" s="108">
        <v>5.7361306196275367E-3</v>
      </c>
      <c r="D50" s="110">
        <f t="shared" si="0"/>
        <v>97.514220533668123</v>
      </c>
    </row>
    <row r="51" spans="2:4" x14ac:dyDescent="0.25">
      <c r="B51" t="s">
        <v>283</v>
      </c>
      <c r="C51" s="108">
        <v>5.5493040499460212E-4</v>
      </c>
      <c r="D51" s="110">
        <f t="shared" si="0"/>
        <v>9.4338168849082358</v>
      </c>
    </row>
    <row r="52" spans="2:4" x14ac:dyDescent="0.25">
      <c r="B52" t="s">
        <v>162</v>
      </c>
      <c r="C52" s="108">
        <v>0</v>
      </c>
      <c r="D52" s="110">
        <f t="shared" si="0"/>
        <v>0</v>
      </c>
    </row>
    <row r="53" spans="2:4" x14ac:dyDescent="0.25">
      <c r="B53" t="s">
        <v>284</v>
      </c>
      <c r="C53" s="108">
        <v>1.6865531916502613E-3</v>
      </c>
      <c r="D53" s="110">
        <f t="shared" si="0"/>
        <v>28.671404258054444</v>
      </c>
    </row>
    <row r="54" spans="2:4" x14ac:dyDescent="0.25">
      <c r="B54" t="s">
        <v>166</v>
      </c>
      <c r="C54" s="108">
        <v>1.6321482499841238E-3</v>
      </c>
      <c r="D54" s="110">
        <f t="shared" si="0"/>
        <v>27.746520249730104</v>
      </c>
    </row>
    <row r="55" spans="2:4" x14ac:dyDescent="0.25">
      <c r="B55" t="s">
        <v>168</v>
      </c>
      <c r="C55" s="108">
        <v>2.1778298148954827E-4</v>
      </c>
      <c r="D55" s="110">
        <f t="shared" si="0"/>
        <v>3.7023106853223204</v>
      </c>
    </row>
    <row r="56" spans="2:4" x14ac:dyDescent="0.25">
      <c r="B56" t="s">
        <v>285</v>
      </c>
      <c r="C56" s="108">
        <v>1.7960159342825298E-3</v>
      </c>
      <c r="D56" s="110">
        <f t="shared" si="0"/>
        <v>30.532270882803008</v>
      </c>
    </row>
    <row r="57" spans="2:4" x14ac:dyDescent="0.25">
      <c r="B57" t="s">
        <v>172</v>
      </c>
      <c r="C57" s="108">
        <v>1.5911269239678562E-3</v>
      </c>
      <c r="D57" s="110">
        <f t="shared" si="0"/>
        <v>27.049157707453556</v>
      </c>
    </row>
    <row r="58" spans="2:4" x14ac:dyDescent="0.25">
      <c r="B58" t="s">
        <v>286</v>
      </c>
      <c r="C58" s="108">
        <v>2.3366922445606039E-4</v>
      </c>
      <c r="D58" s="110">
        <f t="shared" si="0"/>
        <v>3.9723768157530266</v>
      </c>
    </row>
    <row r="59" spans="2:4" x14ac:dyDescent="0.25">
      <c r="B59" t="s">
        <v>175</v>
      </c>
      <c r="C59" s="108">
        <v>0.11939202532093035</v>
      </c>
      <c r="D59" s="110">
        <f t="shared" si="0"/>
        <v>2029.664430455816</v>
      </c>
    </row>
    <row r="60" spans="2:4" x14ac:dyDescent="0.25">
      <c r="B60" t="s">
        <v>177</v>
      </c>
      <c r="C60" s="108">
        <v>0.23653407987431588</v>
      </c>
      <c r="D60" s="110">
        <f t="shared" si="0"/>
        <v>4021.0793578633698</v>
      </c>
    </row>
    <row r="61" spans="2:4" x14ac:dyDescent="0.25">
      <c r="B61" t="s">
        <v>287</v>
      </c>
      <c r="C61" s="108">
        <v>1.7463768655063459E-2</v>
      </c>
      <c r="D61" s="110">
        <f t="shared" si="0"/>
        <v>296.88406713607878</v>
      </c>
    </row>
    <row r="62" spans="2:4" x14ac:dyDescent="0.25">
      <c r="B62" t="s">
        <v>181</v>
      </c>
      <c r="C62" s="108">
        <v>1.7640639120420073E-2</v>
      </c>
      <c r="D62" s="110">
        <f t="shared" si="0"/>
        <v>299.89086504714123</v>
      </c>
    </row>
    <row r="63" spans="2:4" x14ac:dyDescent="0.25">
      <c r="B63" t="s">
        <v>288</v>
      </c>
      <c r="C63" s="108">
        <v>6.9437299073199579E-3</v>
      </c>
      <c r="D63" s="110">
        <f t="shared" si="0"/>
        <v>118.04340842443928</v>
      </c>
    </row>
    <row r="64" spans="2:4" x14ac:dyDescent="0.25">
      <c r="B64" t="s">
        <v>184</v>
      </c>
      <c r="C64" s="108">
        <v>3.2219096099161598E-2</v>
      </c>
      <c r="D64" s="110">
        <f t="shared" si="0"/>
        <v>547.72463368574722</v>
      </c>
    </row>
    <row r="65" spans="2:4" x14ac:dyDescent="0.25">
      <c r="B65" t="s">
        <v>289</v>
      </c>
      <c r="C65" s="108">
        <v>2.0673877833132234E-5</v>
      </c>
      <c r="D65" s="110">
        <f t="shared" si="0"/>
        <v>0.35145592316324797</v>
      </c>
    </row>
    <row r="66" spans="2:4" x14ac:dyDescent="0.25">
      <c r="B66" t="s">
        <v>176</v>
      </c>
      <c r="C66" s="108">
        <v>6.1969948804813874E-3</v>
      </c>
      <c r="D66" s="110">
        <f t="shared" si="0"/>
        <v>105.34891296818358</v>
      </c>
    </row>
    <row r="67" spans="2:4" x14ac:dyDescent="0.25">
      <c r="B67" t="s">
        <v>178</v>
      </c>
      <c r="C67" s="108">
        <v>4.2381993607337742E-3</v>
      </c>
      <c r="D67" s="110">
        <f t="shared" ref="D67:D74" si="1">C67*$G$5</f>
        <v>72.049389132474161</v>
      </c>
    </row>
    <row r="68" spans="2:4" x14ac:dyDescent="0.25">
      <c r="B68" t="s">
        <v>180</v>
      </c>
      <c r="C68" s="108">
        <v>3.8246673991294632E-5</v>
      </c>
      <c r="D68" s="110">
        <f t="shared" si="1"/>
        <v>0.65019345785200877</v>
      </c>
    </row>
    <row r="69" spans="2:4" x14ac:dyDescent="0.25">
      <c r="B69" t="s">
        <v>290</v>
      </c>
      <c r="C69" s="108">
        <v>9.7928894999047434E-4</v>
      </c>
      <c r="D69" s="110">
        <f t="shared" si="1"/>
        <v>16.647912149838064</v>
      </c>
    </row>
    <row r="70" spans="2:4" x14ac:dyDescent="0.25">
      <c r="B70" t="s">
        <v>291</v>
      </c>
      <c r="C70" s="108">
        <v>9.7455572006552034E-4</v>
      </c>
      <c r="D70" s="110">
        <f t="shared" si="1"/>
        <v>16.567447241113847</v>
      </c>
    </row>
    <row r="71" spans="2:4" x14ac:dyDescent="0.25">
      <c r="B71" t="s">
        <v>292</v>
      </c>
      <c r="C71" s="108">
        <v>1.7681606041494674E-5</v>
      </c>
      <c r="D71" s="110">
        <f t="shared" si="1"/>
        <v>0.30058730270540945</v>
      </c>
    </row>
    <row r="72" spans="2:4" x14ac:dyDescent="0.25">
      <c r="B72" t="s">
        <v>293</v>
      </c>
      <c r="C72" s="108">
        <v>3.8268435967961091E-4</v>
      </c>
      <c r="D72" s="110">
        <f t="shared" si="1"/>
        <v>6.5056341145533851</v>
      </c>
    </row>
    <row r="73" spans="2:4" x14ac:dyDescent="0.25">
      <c r="B73" t="s">
        <v>294</v>
      </c>
      <c r="C73" s="108">
        <v>0</v>
      </c>
      <c r="D73" s="110">
        <f t="shared" si="1"/>
        <v>0</v>
      </c>
    </row>
    <row r="74" spans="2:4" x14ac:dyDescent="0.25">
      <c r="B74" t="s">
        <v>295</v>
      </c>
      <c r="C74" s="108">
        <v>6.9268371729326215E-4</v>
      </c>
      <c r="D74" s="110">
        <f t="shared" si="1"/>
        <v>11.775623193985457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Sheet2</vt:lpstr>
      <vt:lpstr>Sheet3</vt:lpstr>
      <vt:lpstr>Sheet4</vt:lpstr>
      <vt:lpstr>Sheet5</vt:lpstr>
      <vt:lpstr>Sheet6</vt:lpstr>
      <vt:lpstr>Sheet7</vt:lpstr>
      <vt:lpstr>Sheet8</vt:lpstr>
      <vt:lpstr>Sheet3!OLE_LINK1</vt:lpstr>
      <vt:lpstr>Sheet6!OLE_LINK2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2023-01-24T06:14:25Z</dcterms:created>
  <dcterms:modified xsi:type="dcterms:W3CDTF">2023-01-25T09:53:44Z</dcterms:modified>
</cp:coreProperties>
</file>