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NEW Opal\"/>
    </mc:Choice>
  </mc:AlternateContent>
  <xr:revisionPtr revIDLastSave="0" documentId="13_ncr:1_{07D834D4-9AF5-49D3-A0D3-CA04016E462B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eeds prices (csv)" sheetId="2" state="hidden" r:id="rId1"/>
    <sheet name="feeds prices" sheetId="1" r:id="rId2"/>
    <sheet name="DATA 2014 ONWARDS" sheetId="5" r:id="rId3"/>
    <sheet name="USD to INR" sheetId="3" r:id="rId4"/>
  </sheets>
  <definedNames>
    <definedName name="_xlnm._FilterDatabase" localSheetId="3" hidden="1">'USD to INR'!$O$3:$Q$131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0" i="1" l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S50" i="1"/>
  <c r="T50" i="1" s="1"/>
  <c r="U50" i="1" s="1"/>
  <c r="S51" i="1"/>
  <c r="S52" i="1"/>
  <c r="S53" i="1"/>
  <c r="S54" i="1"/>
  <c r="S55" i="1"/>
  <c r="S56" i="1"/>
  <c r="S57" i="1"/>
  <c r="T57" i="1" s="1"/>
  <c r="U57" i="1" s="1"/>
  <c r="S58" i="1"/>
  <c r="T58" i="1" s="1"/>
  <c r="U58" i="1" s="1"/>
  <c r="S59" i="1"/>
  <c r="S60" i="1"/>
  <c r="S61" i="1"/>
  <c r="S62" i="1"/>
  <c r="S63" i="1"/>
  <c r="S64" i="1"/>
  <c r="S65" i="1"/>
  <c r="T65" i="1" s="1"/>
  <c r="U65" i="1" s="1"/>
  <c r="S66" i="1"/>
  <c r="T66" i="1" s="1"/>
  <c r="U66" i="1" s="1"/>
  <c r="S67" i="1"/>
  <c r="S68" i="1"/>
  <c r="S69" i="1"/>
  <c r="S70" i="1"/>
  <c r="S71" i="1"/>
  <c r="S72" i="1"/>
  <c r="S73" i="1"/>
  <c r="T73" i="1" s="1"/>
  <c r="U73" i="1" s="1"/>
  <c r="S74" i="1"/>
  <c r="T74" i="1" s="1"/>
  <c r="U74" i="1" s="1"/>
  <c r="S75" i="1"/>
  <c r="S76" i="1"/>
  <c r="S77" i="1"/>
  <c r="S78" i="1"/>
  <c r="S79" i="1"/>
  <c r="S80" i="1"/>
  <c r="S81" i="1"/>
  <c r="T81" i="1" s="1"/>
  <c r="U81" i="1" s="1"/>
  <c r="S82" i="1"/>
  <c r="T82" i="1" s="1"/>
  <c r="U82" i="1" s="1"/>
  <c r="S83" i="1"/>
  <c r="S84" i="1"/>
  <c r="S85" i="1"/>
  <c r="S86" i="1"/>
  <c r="S87" i="1"/>
  <c r="S88" i="1"/>
  <c r="S89" i="1"/>
  <c r="T89" i="1" s="1"/>
  <c r="U89" i="1" s="1"/>
  <c r="S90" i="1"/>
  <c r="T90" i="1" s="1"/>
  <c r="U90" i="1" s="1"/>
  <c r="S91" i="1"/>
  <c r="S92" i="1"/>
  <c r="S93" i="1"/>
  <c r="S94" i="1"/>
  <c r="S95" i="1"/>
  <c r="S9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2" i="1"/>
  <c r="U54" i="1"/>
  <c r="U59" i="1"/>
  <c r="U60" i="1"/>
  <c r="U62" i="1"/>
  <c r="U67" i="1"/>
  <c r="U68" i="1"/>
  <c r="U70" i="1"/>
  <c r="U75" i="1"/>
  <c r="U76" i="1"/>
  <c r="U78" i="1"/>
  <c r="U83" i="1"/>
  <c r="U84" i="1"/>
  <c r="U86" i="1"/>
  <c r="U91" i="1"/>
  <c r="U92" i="1"/>
  <c r="U9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1" i="1"/>
  <c r="T52" i="1"/>
  <c r="T53" i="1"/>
  <c r="U53" i="1" s="1"/>
  <c r="T54" i="1"/>
  <c r="T55" i="1"/>
  <c r="U55" i="1" s="1"/>
  <c r="T56" i="1"/>
  <c r="U56" i="1" s="1"/>
  <c r="T59" i="1"/>
  <c r="T60" i="1"/>
  <c r="T61" i="1"/>
  <c r="U61" i="1" s="1"/>
  <c r="T62" i="1"/>
  <c r="T63" i="1"/>
  <c r="U63" i="1" s="1"/>
  <c r="T64" i="1"/>
  <c r="U64" i="1" s="1"/>
  <c r="T67" i="1"/>
  <c r="T68" i="1"/>
  <c r="T69" i="1"/>
  <c r="U69" i="1" s="1"/>
  <c r="T70" i="1"/>
  <c r="T71" i="1"/>
  <c r="U71" i="1" s="1"/>
  <c r="T72" i="1"/>
  <c r="U72" i="1" s="1"/>
  <c r="T75" i="1"/>
  <c r="T76" i="1"/>
  <c r="T77" i="1"/>
  <c r="U77" i="1" s="1"/>
  <c r="T78" i="1"/>
  <c r="T79" i="1"/>
  <c r="U79" i="1" s="1"/>
  <c r="T80" i="1"/>
  <c r="U80" i="1" s="1"/>
  <c r="T83" i="1"/>
  <c r="T84" i="1"/>
  <c r="T85" i="1"/>
  <c r="U85" i="1" s="1"/>
  <c r="T86" i="1"/>
  <c r="T87" i="1"/>
  <c r="U87" i="1" s="1"/>
  <c r="T88" i="1"/>
  <c r="U88" i="1" s="1"/>
  <c r="T91" i="1"/>
  <c r="T92" i="1"/>
  <c r="T93" i="1"/>
  <c r="U93" i="1" s="1"/>
  <c r="T94" i="1"/>
  <c r="T95" i="1"/>
  <c r="U95" i="1" s="1"/>
  <c r="T96" i="1"/>
  <c r="U96" i="1" s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P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W12" i="5" l="1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11" i="5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Q17" i="1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2" i="5"/>
  <c r="Q26" i="1" l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0" i="1"/>
  <c r="Q21" i="1"/>
  <c r="Q22" i="1"/>
  <c r="Q23" i="1"/>
  <c r="Q24" i="1"/>
  <c r="Q25" i="1"/>
  <c r="Q18" i="1"/>
  <c r="Q19" i="1"/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17" i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3" i="3"/>
  <c r="D17" i="1"/>
  <c r="H17" i="1" l="1"/>
  <c r="R17" i="1" s="1"/>
  <c r="L72" i="5"/>
  <c r="L28" i="5"/>
  <c r="L103" i="5"/>
  <c r="L87" i="5"/>
  <c r="L71" i="5"/>
  <c r="L55" i="5"/>
  <c r="L39" i="5"/>
  <c r="L23" i="5"/>
  <c r="L7" i="5"/>
  <c r="L68" i="5"/>
  <c r="L24" i="5"/>
  <c r="L98" i="5"/>
  <c r="L82" i="5"/>
  <c r="L66" i="5"/>
  <c r="L50" i="5"/>
  <c r="L34" i="5"/>
  <c r="L18" i="5"/>
  <c r="L100" i="5"/>
  <c r="L52" i="5"/>
  <c r="L101" i="5"/>
  <c r="L85" i="5"/>
  <c r="L69" i="5"/>
  <c r="L53" i="5"/>
  <c r="L37" i="5"/>
  <c r="L21" i="5"/>
  <c r="L5" i="5"/>
  <c r="L65" i="5"/>
  <c r="L17" i="5"/>
  <c r="L84" i="5"/>
  <c r="L75" i="5"/>
  <c r="L27" i="5"/>
  <c r="L32" i="5"/>
  <c r="L70" i="5"/>
  <c r="L38" i="5"/>
  <c r="L105" i="5"/>
  <c r="L57" i="5"/>
  <c r="L25" i="5"/>
  <c r="L104" i="5"/>
  <c r="L60" i="5"/>
  <c r="L20" i="5"/>
  <c r="L99" i="5"/>
  <c r="L83" i="5"/>
  <c r="L67" i="5"/>
  <c r="L51" i="5"/>
  <c r="L35" i="5"/>
  <c r="L19" i="5"/>
  <c r="L3" i="5"/>
  <c r="L56" i="5"/>
  <c r="L8" i="5"/>
  <c r="L94" i="5"/>
  <c r="L78" i="5"/>
  <c r="L62" i="5"/>
  <c r="L46" i="5"/>
  <c r="L30" i="5"/>
  <c r="L14" i="5"/>
  <c r="L88" i="5"/>
  <c r="L40" i="5"/>
  <c r="L97" i="5"/>
  <c r="L81" i="5"/>
  <c r="L49" i="5"/>
  <c r="L33" i="5"/>
  <c r="L4" i="5"/>
  <c r="L91" i="5"/>
  <c r="L59" i="5"/>
  <c r="L11" i="5"/>
  <c r="L102" i="5"/>
  <c r="L54" i="5"/>
  <c r="L22" i="5"/>
  <c r="L64" i="5"/>
  <c r="L73" i="5"/>
  <c r="L9" i="5"/>
  <c r="L96" i="5"/>
  <c r="L48" i="5"/>
  <c r="L12" i="5"/>
  <c r="L95" i="5"/>
  <c r="L79" i="5"/>
  <c r="L63" i="5"/>
  <c r="L47" i="5"/>
  <c r="L31" i="5"/>
  <c r="L15" i="5"/>
  <c r="L92" i="5"/>
  <c r="L44" i="5"/>
  <c r="L2" i="5"/>
  <c r="L90" i="5"/>
  <c r="L74" i="5"/>
  <c r="L58" i="5"/>
  <c r="L42" i="5"/>
  <c r="L26" i="5"/>
  <c r="L10" i="5"/>
  <c r="L76" i="5"/>
  <c r="L16" i="5"/>
  <c r="L93" i="5"/>
  <c r="L77" i="5"/>
  <c r="L61" i="5"/>
  <c r="L45" i="5"/>
  <c r="L29" i="5"/>
  <c r="L13" i="5"/>
  <c r="L36" i="5"/>
  <c r="L43" i="5"/>
  <c r="L80" i="5"/>
  <c r="L86" i="5"/>
  <c r="L6" i="5"/>
  <c r="L89" i="5"/>
  <c r="L41" i="5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17" i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H77" i="1" s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J17" i="1" l="1"/>
  <c r="J96" i="1"/>
  <c r="R96" i="1"/>
  <c r="P96" i="1"/>
  <c r="J92" i="1"/>
  <c r="P92" i="1"/>
  <c r="R92" i="1"/>
  <c r="J88" i="1"/>
  <c r="P88" i="1"/>
  <c r="R88" i="1"/>
  <c r="J84" i="1"/>
  <c r="R84" i="1"/>
  <c r="P84" i="1"/>
  <c r="J80" i="1"/>
  <c r="P80" i="1"/>
  <c r="R80" i="1"/>
  <c r="J76" i="1"/>
  <c r="R76" i="1"/>
  <c r="P76" i="1"/>
  <c r="J72" i="1"/>
  <c r="R72" i="1"/>
  <c r="P72" i="1"/>
  <c r="J68" i="1"/>
  <c r="R68" i="1"/>
  <c r="P68" i="1"/>
  <c r="J64" i="1"/>
  <c r="P64" i="1"/>
  <c r="R64" i="1"/>
  <c r="J60" i="1"/>
  <c r="P60" i="1"/>
  <c r="R60" i="1"/>
  <c r="J56" i="1"/>
  <c r="P56" i="1"/>
  <c r="R56" i="1"/>
  <c r="J52" i="1"/>
  <c r="R52" i="1"/>
  <c r="P52" i="1"/>
  <c r="J48" i="1"/>
  <c r="P48" i="1"/>
  <c r="R48" i="1"/>
  <c r="J44" i="1"/>
  <c r="R44" i="1"/>
  <c r="P44" i="1"/>
  <c r="J40" i="1"/>
  <c r="R40" i="1"/>
  <c r="P40" i="1"/>
  <c r="J36" i="1"/>
  <c r="P36" i="1"/>
  <c r="R36" i="1"/>
  <c r="J32" i="1"/>
  <c r="R32" i="1"/>
  <c r="P32" i="1"/>
  <c r="J28" i="1"/>
  <c r="P28" i="1"/>
  <c r="R28" i="1"/>
  <c r="J24" i="1"/>
  <c r="R24" i="1"/>
  <c r="P24" i="1"/>
  <c r="J95" i="1"/>
  <c r="P95" i="1"/>
  <c r="R95" i="1"/>
  <c r="J91" i="1"/>
  <c r="P91" i="1"/>
  <c r="R91" i="1"/>
  <c r="J87" i="1"/>
  <c r="R87" i="1"/>
  <c r="P87" i="1"/>
  <c r="J83" i="1"/>
  <c r="P83" i="1"/>
  <c r="R83" i="1"/>
  <c r="J79" i="1"/>
  <c r="P79" i="1"/>
  <c r="R79" i="1"/>
  <c r="J75" i="1"/>
  <c r="P75" i="1"/>
  <c r="R75" i="1"/>
  <c r="J71" i="1"/>
  <c r="R71" i="1"/>
  <c r="P71" i="1"/>
  <c r="J67" i="1"/>
  <c r="P67" i="1"/>
  <c r="R67" i="1"/>
  <c r="J63" i="1"/>
  <c r="P63" i="1"/>
  <c r="R63" i="1"/>
  <c r="J59" i="1"/>
  <c r="P59" i="1"/>
  <c r="R59" i="1"/>
  <c r="J55" i="1"/>
  <c r="R55" i="1"/>
  <c r="P55" i="1"/>
  <c r="J51" i="1"/>
  <c r="P51" i="1"/>
  <c r="R51" i="1"/>
  <c r="J47" i="1"/>
  <c r="P47" i="1"/>
  <c r="R47" i="1"/>
  <c r="J43" i="1"/>
  <c r="P43" i="1"/>
  <c r="R43" i="1"/>
  <c r="J39" i="1"/>
  <c r="R39" i="1"/>
  <c r="P39" i="1"/>
  <c r="J35" i="1"/>
  <c r="P35" i="1"/>
  <c r="R35" i="1"/>
  <c r="J31" i="1"/>
  <c r="P31" i="1"/>
  <c r="R31" i="1"/>
  <c r="J27" i="1"/>
  <c r="P27" i="1"/>
  <c r="R27" i="1"/>
  <c r="J23" i="1"/>
  <c r="R23" i="1"/>
  <c r="P23" i="1"/>
  <c r="J19" i="1"/>
  <c r="R19" i="1"/>
  <c r="P19" i="1"/>
  <c r="J94" i="1"/>
  <c r="P94" i="1"/>
  <c r="R94" i="1"/>
  <c r="J90" i="1"/>
  <c r="R90" i="1"/>
  <c r="P90" i="1"/>
  <c r="J86" i="1"/>
  <c r="R86" i="1"/>
  <c r="P86" i="1"/>
  <c r="J82" i="1"/>
  <c r="R82" i="1"/>
  <c r="P82" i="1"/>
  <c r="J78" i="1"/>
  <c r="R78" i="1"/>
  <c r="P78" i="1"/>
  <c r="J74" i="1"/>
  <c r="R74" i="1"/>
  <c r="P74" i="1"/>
  <c r="J70" i="1"/>
  <c r="R70" i="1"/>
  <c r="P70" i="1"/>
  <c r="J66" i="1"/>
  <c r="R66" i="1"/>
  <c r="P66" i="1"/>
  <c r="J62" i="1"/>
  <c r="P62" i="1"/>
  <c r="R62" i="1"/>
  <c r="J58" i="1"/>
  <c r="R58" i="1"/>
  <c r="P58" i="1"/>
  <c r="J54" i="1"/>
  <c r="R54" i="1"/>
  <c r="P54" i="1"/>
  <c r="J50" i="1"/>
  <c r="R50" i="1"/>
  <c r="P50" i="1"/>
  <c r="J46" i="1"/>
  <c r="R46" i="1"/>
  <c r="P46" i="1"/>
  <c r="J42" i="1"/>
  <c r="R42" i="1"/>
  <c r="P42" i="1"/>
  <c r="J38" i="1"/>
  <c r="R38" i="1"/>
  <c r="P38" i="1"/>
  <c r="J34" i="1"/>
  <c r="R34" i="1"/>
  <c r="P34" i="1"/>
  <c r="J30" i="1"/>
  <c r="P30" i="1"/>
  <c r="R30" i="1"/>
  <c r="J26" i="1"/>
  <c r="R26" i="1"/>
  <c r="P26" i="1"/>
  <c r="J22" i="1"/>
  <c r="R22" i="1"/>
  <c r="P22" i="1"/>
  <c r="J18" i="1"/>
  <c r="R18" i="1"/>
  <c r="P18" i="1"/>
  <c r="J93" i="1"/>
  <c r="R93" i="1"/>
  <c r="P93" i="1"/>
  <c r="J89" i="1"/>
  <c r="R89" i="1"/>
  <c r="P89" i="1"/>
  <c r="J85" i="1"/>
  <c r="P85" i="1"/>
  <c r="R85" i="1"/>
  <c r="J81" i="1"/>
  <c r="R81" i="1"/>
  <c r="P81" i="1"/>
  <c r="J77" i="1"/>
  <c r="R77" i="1"/>
  <c r="P77" i="1"/>
  <c r="J73" i="1"/>
  <c r="P73" i="1"/>
  <c r="R73" i="1"/>
  <c r="J69" i="1"/>
  <c r="R69" i="1"/>
  <c r="P69" i="1"/>
  <c r="J65" i="1"/>
  <c r="R65" i="1"/>
  <c r="P65" i="1"/>
  <c r="J61" i="1"/>
  <c r="R61" i="1"/>
  <c r="P61" i="1"/>
  <c r="J57" i="1"/>
  <c r="R57" i="1"/>
  <c r="P57" i="1"/>
  <c r="J53" i="1"/>
  <c r="P53" i="1"/>
  <c r="R53" i="1"/>
  <c r="J49" i="1"/>
  <c r="R49" i="1"/>
  <c r="P49" i="1"/>
  <c r="J45" i="1"/>
  <c r="R45" i="1"/>
  <c r="P45" i="1"/>
  <c r="J41" i="1"/>
  <c r="R41" i="1"/>
  <c r="P41" i="1"/>
  <c r="J37" i="1"/>
  <c r="R37" i="1"/>
  <c r="P37" i="1"/>
  <c r="J33" i="1"/>
  <c r="R33" i="1"/>
  <c r="P33" i="1"/>
  <c r="J29" i="1"/>
  <c r="R29" i="1"/>
  <c r="P29" i="1"/>
  <c r="J25" i="1"/>
  <c r="R25" i="1"/>
  <c r="P25" i="1"/>
  <c r="J21" i="1"/>
  <c r="R21" i="1"/>
  <c r="P21" i="1"/>
  <c r="J20" i="1"/>
  <c r="R20" i="1"/>
  <c r="P20" i="1"/>
</calcChain>
</file>

<file path=xl/sharedStrings.xml><?xml version="1.0" encoding="utf-8"?>
<sst xmlns="http://schemas.openxmlformats.org/spreadsheetml/2006/main" count="1265" uniqueCount="69">
  <si>
    <t>Month</t>
  </si>
  <si>
    <t>Year</t>
  </si>
  <si>
    <t>Date</t>
  </si>
  <si>
    <t>Average of Propane INR/MT</t>
  </si>
  <si>
    <t>Average of Naphtha MOPAG INR/MT</t>
  </si>
  <si>
    <t>Average of Butane</t>
  </si>
  <si>
    <t>USD-INR</t>
  </si>
  <si>
    <t xml:space="preserve">HHUB Price
USD/mmBtu
</t>
  </si>
  <si>
    <t>Domestic Natural GAS Price
$/MMBTU</t>
  </si>
  <si>
    <t>MT LNG per 1.95MMSCMD</t>
  </si>
  <si>
    <t xml:space="preserve">INR /MT upto 1.95 limit </t>
  </si>
  <si>
    <t>Imported Ethane Price-Shale GAS
$/mmbtu-Factory Gate Cost</t>
  </si>
  <si>
    <t>Ethane Price (Factory Gate) $/MMBTU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</si>
  <si>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</si>
  <si>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</si>
  <si>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</si>
  <si>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</si>
  <si>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</si>
  <si>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</si>
  <si>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</si>
  <si>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</si>
  <si>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</si>
  <si>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</si>
  <si>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</si>
  <si>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</si>
  <si>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</si>
  <si>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Open</t>
  </si>
  <si>
    <t>High</t>
  </si>
  <si>
    <t>Low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</si>
  <si>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</si>
  <si>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</si>
  <si>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</si>
  <si>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</si>
  <si>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</si>
  <si>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</si>
  <si>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</si>
  <si>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</si>
  <si>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</si>
  <si>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</si>
  <si>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</si>
  <si>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USD to INR</t>
  </si>
  <si>
    <t>Month Year</t>
  </si>
  <si>
    <t>Monthly Averages</t>
  </si>
  <si>
    <t>HHUB Price
USD/mmBtu</t>
  </si>
  <si>
    <t>Ethane Price (Factory Gate) $/MT above 1.95mmscmd limit</t>
  </si>
  <si>
    <t>Timestamp</t>
  </si>
  <si>
    <t>PAAAA03 - Naphtha FOB Arab Gulf Cargo $/mt MAvg | PAAAA03: CLOSE</t>
  </si>
  <si>
    <t>PTAAF10 - Butane FOB Saudi Arabia CP | PTAAF10: CLOSE</t>
  </si>
  <si>
    <t>PTAAM10 - Propane FOB Saudi Arabia CP | PTAAM10: CLOSE</t>
  </si>
  <si>
    <t>DATE</t>
  </si>
  <si>
    <t>2022</t>
  </si>
  <si>
    <t>Ethane Price (Factory Gate) $/MMBTU above 1.95mmscmd limit
Shale Gas from USA</t>
  </si>
  <si>
    <t>Average of Propane at OPaL INR/MT</t>
  </si>
  <si>
    <t>Average of Naphtha  at OPaL INR/MT</t>
  </si>
  <si>
    <t>Average of Butane at OPaL INR/MT</t>
  </si>
  <si>
    <t xml:space="preserve">Ethane cost at OPaL INR /MT upto 1.95 limit </t>
  </si>
  <si>
    <t>-</t>
  </si>
  <si>
    <t>AVG</t>
  </si>
  <si>
    <t>HENRY HUB *All prices in $ per MMBtu</t>
  </si>
  <si>
    <t>Additional Ethane used in Ethane Furnace Addition</t>
  </si>
  <si>
    <t xml:space="preserve">Percentage of additional ethane used </t>
  </si>
  <si>
    <t>Percenatge of ethane used in base case</t>
  </si>
  <si>
    <t xml:space="preserve">Ethane  Furnace Addition Price taken </t>
  </si>
  <si>
    <t>Average of  NAPHTHA FOB ARAB GULF VS  NAPHTHA USD/MT</t>
  </si>
  <si>
    <t>Average of  Butane FOB Saudi Arabia CP $/MT</t>
  </si>
  <si>
    <t>Average of  Propane FOB Saudi Arabia CP  $/MT</t>
  </si>
  <si>
    <t xml:space="preserve">Average of NAPHTHA FOB ARAB GULF VS  NAPHTHA </t>
  </si>
  <si>
    <t>Average of Naphtha  INR/MT</t>
  </si>
  <si>
    <t xml:space="preserve">Naphtha FOB Arab Gulf Cargo $/mt MAvg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</si>
</sst>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14009]d/m/yy;@"/>
    <numFmt numFmtId="166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DF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E9F4"/>
        <bgColor indexed="64"/>
      </patternFill>
    </fill>
    <fill>
      <patternFill patternType="solid">
        <fgColor rgb="FFFAFAFA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18" fillId="0" borderId="10" xfId="0" applyFont="1" applyBorder="1" applyAlignment="1">
      <alignment horizontal="left" vertical="center" indent="1"/>
    </xf>
    <xf numFmtId="0" fontId="18" fillId="0" borderId="10" xfId="0" applyFont="1" applyBorder="1" applyAlignment="1">
      <alignment horizontal="center" vertical="center"/>
    </xf>
    <xf numFmtId="14" fontId="0" fillId="0" borderId="10" xfId="0" applyNumberFormat="1" applyBorder="1"/>
    <xf numFmtId="0" fontId="19" fillId="33" borderId="10" xfId="0" applyFont="1" applyFill="1" applyBorder="1" applyAlignment="1">
      <alignment horizontal="left" vertical="center" indent="1"/>
    </xf>
    <xf numFmtId="0" fontId="19" fillId="33" borderId="10" xfId="0" applyFont="1" applyFill="1" applyBorder="1" applyAlignment="1">
      <alignment horizontal="right" vertical="center" indent="1"/>
    </xf>
    <xf numFmtId="0" fontId="19" fillId="0" borderId="10" xfId="0" applyFont="1" applyBorder="1" applyAlignment="1">
      <alignment horizontal="left" vertical="center" indent="1"/>
    </xf>
    <xf numFmtId="0" fontId="19" fillId="0" borderId="10" xfId="0" applyFont="1" applyBorder="1" applyAlignment="1">
      <alignment horizontal="right" vertical="center" indent="1"/>
    </xf>
    <xf numFmtId="165" fontId="19" fillId="0" borderId="10" xfId="0" applyNumberFormat="1" applyFont="1" applyBorder="1" applyAlignment="1">
      <alignment horizontal="left" vertical="center" indent="1"/>
    </xf>
    <xf numFmtId="0" fontId="2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20" fillId="0" borderId="0" xfId="0" applyNumberFormat="1" applyFont="1"/>
    <xf numFmtId="164" fontId="0" fillId="0" borderId="0" xfId="0" applyNumberFormat="1" applyAlignment="1">
      <alignment horizontal="center"/>
    </xf>
    <xf numFmtId="15" fontId="0" fillId="0" borderId="0" xfId="0" applyNumberFormat="1"/>
    <xf numFmtId="0" fontId="16" fillId="0" borderId="11" xfId="0" applyNumberFormat="1" applyFont="1" applyBorder="1" applyAlignment="1">
      <alignment wrapText="1"/>
    </xf>
    <xf numFmtId="0" fontId="0" fillId="34" borderId="0" xfId="0" applyFill="1" applyAlignment="1">
      <alignment wrapText="1"/>
    </xf>
    <xf numFmtId="2" fontId="0" fillId="34" borderId="0" xfId="0" applyNumberFormat="1" applyFill="1" applyAlignment="1">
      <alignment horizontal="center"/>
    </xf>
    <xf numFmtId="0" fontId="0" fillId="34" borderId="0" xfId="0" applyFill="1"/>
    <xf numFmtId="0" fontId="21" fillId="0" borderId="0" xfId="0" applyFont="1" applyAlignment="1">
      <alignment vertical="center" wrapText="1"/>
    </xf>
    <xf numFmtId="0" fontId="22" fillId="36" borderId="12" xfId="0" applyFont="1" applyFill="1" applyBorder="1" applyAlignment="1">
      <alignment horizontal="left" vertical="center"/>
    </xf>
    <xf numFmtId="0" fontId="23" fillId="35" borderId="12" xfId="0" applyFont="1" applyFill="1" applyBorder="1" applyAlignment="1">
      <alignment vertical="center" wrapText="1"/>
    </xf>
    <xf numFmtId="0" fontId="23" fillId="37" borderId="12" xfId="0" applyFont="1" applyFill="1" applyBorder="1" applyAlignment="1">
      <alignment vertical="center" wrapText="1"/>
    </xf>
    <xf numFmtId="0" fontId="22" fillId="35" borderId="12" xfId="0" applyFont="1" applyFill="1" applyBorder="1" applyAlignment="1">
      <alignment vertical="center" wrapText="1"/>
    </xf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wrapText="1"/>
    </xf>
    <xf numFmtId="2" fontId="23" fillId="0" borderId="10" xfId="0" applyNumberFormat="1" applyFont="1" applyBorder="1" applyAlignment="1">
      <alignment horizontal="center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34" borderId="0" xfId="0" applyNumberFormat="1" applyFill="1" applyAlignment="1">
      <alignment wrapText="1"/>
    </xf>
    <xf numFmtId="9" fontId="0" fillId="0" borderId="0" xfId="42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workbookViewId="0">
      <selection activeCell="G24" sqref="G24"/>
    </sheetView>
  </sheetViews>
  <sheetFormatPr defaultRowHeight="15" x14ac:dyDescent="0.25"/>
  <cols>
    <col min="4" max="4" width="10.42578125" bestFit="1" customWidth="1"/>
  </cols>
  <sheetData>
    <row r="1" spans="1:18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</v>
      </c>
      <c r="J1" t="s">
        <v>4</v>
      </c>
      <c r="K1" t="s">
        <v>5</v>
      </c>
      <c r="L1" s="1" t="s">
        <v>7</v>
      </c>
      <c r="M1" s="1" t="s">
        <v>8</v>
      </c>
      <c r="N1" t="s">
        <v>9</v>
      </c>
      <c r="O1" t="s">
        <v>10</v>
      </c>
      <c r="P1" s="1" t="s">
        <v>11</v>
      </c>
      <c r="Q1" t="s">
        <v>12</v>
      </c>
    </row>
    <row r="2" spans="1:18" x14ac:dyDescent="0.25">
      <c r="A2">
        <v>1</v>
      </c>
      <c r="B2">
        <v>2016</v>
      </c>
      <c r="C2" t="s">
        <v>13</v>
      </c>
      <c r="D2" s="2">
        <v>42370</v>
      </c>
      <c r="E2">
        <v>23292</v>
      </c>
      <c r="F2">
        <v>21164</v>
      </c>
      <c r="G2">
        <v>26330</v>
      </c>
      <c r="H2">
        <v>67.512249999999995</v>
      </c>
      <c r="I2">
        <v>24361</v>
      </c>
      <c r="J2">
        <v>22008</v>
      </c>
      <c r="K2">
        <v>27538</v>
      </c>
      <c r="L2">
        <v>2.327</v>
      </c>
      <c r="M2">
        <v>3.82</v>
      </c>
      <c r="N2">
        <v>1546</v>
      </c>
      <c r="O2">
        <v>24300</v>
      </c>
      <c r="P2">
        <v>22755</v>
      </c>
      <c r="Q2">
        <v>7.1989688999999997</v>
      </c>
      <c r="R2">
        <v>3.5994844499999998</v>
      </c>
    </row>
    <row r="3" spans="1:18" x14ac:dyDescent="0.25">
      <c r="A3">
        <v>2</v>
      </c>
      <c r="B3">
        <v>2016</v>
      </c>
      <c r="C3" t="s">
        <v>14</v>
      </c>
      <c r="D3" s="2">
        <v>42401</v>
      </c>
      <c r="E3">
        <v>19451</v>
      </c>
      <c r="F3">
        <v>20164</v>
      </c>
      <c r="G3">
        <v>21499</v>
      </c>
      <c r="H3">
        <v>68.250105259999998</v>
      </c>
      <c r="I3">
        <v>20344</v>
      </c>
      <c r="J3">
        <v>21005</v>
      </c>
      <c r="K3">
        <v>22486</v>
      </c>
      <c r="L3">
        <v>2.1890000000000001</v>
      </c>
      <c r="M3">
        <v>3.82</v>
      </c>
      <c r="N3">
        <v>1546</v>
      </c>
      <c r="O3">
        <v>24438</v>
      </c>
      <c r="P3">
        <v>22422</v>
      </c>
      <c r="Q3">
        <v>7.0167123</v>
      </c>
      <c r="R3">
        <v>3.50835615</v>
      </c>
    </row>
    <row r="4" spans="1:18" x14ac:dyDescent="0.25">
      <c r="A4">
        <v>3</v>
      </c>
      <c r="B4">
        <v>2016</v>
      </c>
      <c r="C4" t="s">
        <v>15</v>
      </c>
      <c r="D4" s="2">
        <v>42430</v>
      </c>
      <c r="E4">
        <v>19338</v>
      </c>
      <c r="F4">
        <v>22852</v>
      </c>
      <c r="G4">
        <v>21339</v>
      </c>
      <c r="H4">
        <v>66.684227269999994</v>
      </c>
      <c r="I4">
        <v>20226</v>
      </c>
      <c r="J4">
        <v>23705</v>
      </c>
      <c r="K4">
        <v>22318</v>
      </c>
      <c r="L4">
        <v>1.7110000000000001</v>
      </c>
      <c r="M4">
        <v>3.82</v>
      </c>
      <c r="N4">
        <v>1546</v>
      </c>
      <c r="O4">
        <v>24144</v>
      </c>
      <c r="P4">
        <v>19936</v>
      </c>
      <c r="Q4">
        <v>6.3854176999999996</v>
      </c>
      <c r="R4">
        <v>3.1927088499999998</v>
      </c>
    </row>
    <row r="5" spans="1:18" x14ac:dyDescent="0.25">
      <c r="A5">
        <v>4</v>
      </c>
      <c r="B5">
        <v>2016</v>
      </c>
      <c r="C5" t="s">
        <v>16</v>
      </c>
      <c r="D5" s="2">
        <v>42461</v>
      </c>
      <c r="E5">
        <v>21300</v>
      </c>
      <c r="F5">
        <v>24763</v>
      </c>
      <c r="G5">
        <v>23297</v>
      </c>
      <c r="H5">
        <v>66.564047619999997</v>
      </c>
      <c r="I5">
        <v>22278</v>
      </c>
      <c r="J5">
        <v>25633</v>
      </c>
      <c r="K5">
        <v>24367</v>
      </c>
      <c r="L5">
        <v>1.903</v>
      </c>
      <c r="M5">
        <v>3.06</v>
      </c>
      <c r="N5">
        <v>1546</v>
      </c>
      <c r="O5">
        <v>21633</v>
      </c>
      <c r="P5">
        <v>20691</v>
      </c>
      <c r="Q5">
        <v>6.6389921000000003</v>
      </c>
      <c r="R5">
        <v>3.3194960500000001</v>
      </c>
    </row>
    <row r="6" spans="1:18" x14ac:dyDescent="0.25">
      <c r="A6">
        <v>5</v>
      </c>
      <c r="B6">
        <v>2016</v>
      </c>
      <c r="C6" t="s">
        <v>17</v>
      </c>
      <c r="D6" s="2">
        <v>42491</v>
      </c>
      <c r="E6">
        <v>21773</v>
      </c>
      <c r="F6">
        <v>26111</v>
      </c>
      <c r="G6">
        <v>25458</v>
      </c>
      <c r="H6">
        <v>66.993809519999999</v>
      </c>
      <c r="I6">
        <v>22772</v>
      </c>
      <c r="J6">
        <v>26999</v>
      </c>
      <c r="K6">
        <v>26626</v>
      </c>
      <c r="L6">
        <v>1.9950000000000001</v>
      </c>
      <c r="M6">
        <v>3.06</v>
      </c>
      <c r="N6">
        <v>1546</v>
      </c>
      <c r="O6">
        <v>21697</v>
      </c>
      <c r="P6">
        <v>21205</v>
      </c>
      <c r="Q6">
        <v>6.7604965000000004</v>
      </c>
      <c r="R6">
        <v>3.3802482500000002</v>
      </c>
    </row>
    <row r="7" spans="1:18" x14ac:dyDescent="0.25">
      <c r="A7">
        <v>6</v>
      </c>
      <c r="B7">
        <v>2016</v>
      </c>
      <c r="C7" t="s">
        <v>18</v>
      </c>
      <c r="D7" s="2">
        <v>42522</v>
      </c>
      <c r="E7">
        <v>22190</v>
      </c>
      <c r="F7">
        <v>27077</v>
      </c>
      <c r="G7">
        <v>24543</v>
      </c>
      <c r="H7">
        <v>67.241590909999999</v>
      </c>
      <c r="I7">
        <v>23208</v>
      </c>
      <c r="J7">
        <v>27977</v>
      </c>
      <c r="K7">
        <v>25670</v>
      </c>
      <c r="L7">
        <v>1.9630000000000001</v>
      </c>
      <c r="M7">
        <v>3.06</v>
      </c>
      <c r="N7">
        <v>1546</v>
      </c>
      <c r="O7">
        <v>21735</v>
      </c>
      <c r="P7">
        <v>21151</v>
      </c>
      <c r="Q7">
        <v>6.7182341000000001</v>
      </c>
      <c r="R7">
        <v>3.35911705</v>
      </c>
    </row>
    <row r="8" spans="1:18" x14ac:dyDescent="0.25">
      <c r="A8">
        <v>7</v>
      </c>
      <c r="B8">
        <v>2016</v>
      </c>
      <c r="C8" t="s">
        <v>19</v>
      </c>
      <c r="D8" s="2">
        <v>42552</v>
      </c>
      <c r="E8">
        <v>19772</v>
      </c>
      <c r="F8">
        <v>24660</v>
      </c>
      <c r="G8">
        <v>20778</v>
      </c>
      <c r="H8">
        <v>67.024799999999999</v>
      </c>
      <c r="I8">
        <v>20680</v>
      </c>
      <c r="J8">
        <v>25534</v>
      </c>
      <c r="K8">
        <v>21731</v>
      </c>
      <c r="L8">
        <v>2.9169999999999998</v>
      </c>
      <c r="M8">
        <v>3.06</v>
      </c>
      <c r="N8">
        <v>1546</v>
      </c>
      <c r="O8">
        <v>21702</v>
      </c>
      <c r="P8">
        <v>25036</v>
      </c>
      <c r="Q8">
        <v>7.9781819</v>
      </c>
      <c r="R8">
        <v>3.98909095</v>
      </c>
    </row>
    <row r="9" spans="1:18" x14ac:dyDescent="0.25">
      <c r="A9">
        <v>8</v>
      </c>
      <c r="B9">
        <v>2016</v>
      </c>
      <c r="C9" t="s">
        <v>20</v>
      </c>
      <c r="D9" s="2">
        <v>42583</v>
      </c>
      <c r="E9">
        <v>19090</v>
      </c>
      <c r="F9">
        <v>23688</v>
      </c>
      <c r="G9">
        <v>19425</v>
      </c>
      <c r="H9">
        <v>66.981454549999995</v>
      </c>
      <c r="I9">
        <v>19966</v>
      </c>
      <c r="J9">
        <v>24552</v>
      </c>
      <c r="K9">
        <v>20316</v>
      </c>
      <c r="L9">
        <v>2.6720000000000002</v>
      </c>
      <c r="M9">
        <v>3.06</v>
      </c>
      <c r="N9">
        <v>1546</v>
      </c>
      <c r="O9">
        <v>21695</v>
      </c>
      <c r="P9">
        <v>24005</v>
      </c>
      <c r="Q9">
        <v>7.6546104000000001</v>
      </c>
      <c r="R9">
        <v>3.8273052000000001</v>
      </c>
    </row>
    <row r="10" spans="1:18" x14ac:dyDescent="0.25">
      <c r="A10">
        <v>9</v>
      </c>
      <c r="B10">
        <v>2016</v>
      </c>
      <c r="C10" t="s">
        <v>21</v>
      </c>
      <c r="D10" s="2">
        <v>42614</v>
      </c>
      <c r="E10">
        <v>19704</v>
      </c>
      <c r="F10">
        <v>25254</v>
      </c>
      <c r="G10">
        <v>21374</v>
      </c>
      <c r="H10">
        <v>66.794285709999997</v>
      </c>
      <c r="I10">
        <v>20609</v>
      </c>
      <c r="J10">
        <v>26132</v>
      </c>
      <c r="K10">
        <v>22355</v>
      </c>
      <c r="L10">
        <v>2.8530000000000002</v>
      </c>
      <c r="M10">
        <v>3.06</v>
      </c>
      <c r="N10">
        <v>1546</v>
      </c>
      <c r="O10">
        <v>21667</v>
      </c>
      <c r="P10">
        <v>24686</v>
      </c>
      <c r="Q10">
        <v>7.8936571000000004</v>
      </c>
      <c r="R10">
        <v>3.9468285500000002</v>
      </c>
    </row>
    <row r="11" spans="1:18" x14ac:dyDescent="0.25">
      <c r="A11">
        <v>10</v>
      </c>
      <c r="B11">
        <v>2016</v>
      </c>
      <c r="C11" t="s">
        <v>22</v>
      </c>
      <c r="D11" s="2">
        <v>42644</v>
      </c>
      <c r="E11">
        <v>22698</v>
      </c>
      <c r="F11">
        <v>28278</v>
      </c>
      <c r="G11">
        <v>24700</v>
      </c>
      <c r="H11">
        <v>66.757666670000006</v>
      </c>
      <c r="I11">
        <v>23739</v>
      </c>
      <c r="J11">
        <v>29186</v>
      </c>
      <c r="K11">
        <v>25834</v>
      </c>
      <c r="L11">
        <v>2.952</v>
      </c>
      <c r="M11">
        <v>2.5</v>
      </c>
      <c r="N11">
        <v>1546</v>
      </c>
      <c r="O11">
        <v>19822</v>
      </c>
      <c r="P11">
        <v>25081</v>
      </c>
      <c r="Q11">
        <v>8.0244064000000002</v>
      </c>
      <c r="R11">
        <v>4.0122032000000001</v>
      </c>
    </row>
    <row r="12" spans="1:18" x14ac:dyDescent="0.25">
      <c r="A12">
        <v>11</v>
      </c>
      <c r="B12">
        <v>2016</v>
      </c>
      <c r="C12" t="s">
        <v>23</v>
      </c>
      <c r="D12" s="2">
        <v>42675</v>
      </c>
      <c r="E12">
        <v>26461</v>
      </c>
      <c r="F12">
        <v>28018</v>
      </c>
      <c r="G12">
        <v>29853</v>
      </c>
      <c r="H12">
        <v>67.847818180000004</v>
      </c>
      <c r="I12">
        <v>27675</v>
      </c>
      <c r="J12">
        <v>28933</v>
      </c>
      <c r="K12">
        <v>31223</v>
      </c>
      <c r="L12">
        <v>2.7639999999999998</v>
      </c>
      <c r="M12">
        <v>2.5</v>
      </c>
      <c r="N12">
        <v>1546</v>
      </c>
      <c r="O12">
        <v>19956</v>
      </c>
      <c r="P12">
        <v>24702</v>
      </c>
      <c r="Q12">
        <v>7.7761148000000002</v>
      </c>
      <c r="R12">
        <v>3.8880574000000001</v>
      </c>
    </row>
    <row r="13" spans="1:18" x14ac:dyDescent="0.25">
      <c r="A13">
        <v>12</v>
      </c>
      <c r="B13">
        <v>2016</v>
      </c>
      <c r="C13" t="s">
        <v>24</v>
      </c>
      <c r="D13" s="2">
        <v>42705</v>
      </c>
      <c r="E13">
        <v>25762</v>
      </c>
      <c r="F13">
        <v>30960</v>
      </c>
      <c r="G13">
        <v>28474</v>
      </c>
      <c r="H13">
        <v>67.794857140000005</v>
      </c>
      <c r="I13">
        <v>26945</v>
      </c>
      <c r="J13">
        <v>31904</v>
      </c>
      <c r="K13">
        <v>29781</v>
      </c>
      <c r="L13">
        <v>3.2320000000000002</v>
      </c>
      <c r="M13">
        <v>2.5</v>
      </c>
      <c r="N13">
        <v>1546</v>
      </c>
      <c r="O13">
        <v>19950</v>
      </c>
      <c r="P13">
        <v>26645</v>
      </c>
      <c r="Q13">
        <v>8.3942023999999993</v>
      </c>
      <c r="R13">
        <v>4.1971011999999996</v>
      </c>
    </row>
    <row r="14" spans="1:18" x14ac:dyDescent="0.25">
      <c r="A14">
        <v>1</v>
      </c>
      <c r="B14">
        <v>2017</v>
      </c>
      <c r="C14" t="s">
        <v>13</v>
      </c>
      <c r="D14" s="2">
        <v>42736</v>
      </c>
      <c r="E14">
        <v>29611</v>
      </c>
      <c r="F14">
        <v>33307</v>
      </c>
      <c r="G14">
        <v>33696</v>
      </c>
      <c r="H14">
        <v>68.072199999999995</v>
      </c>
      <c r="I14">
        <v>30971</v>
      </c>
      <c r="J14">
        <v>34277</v>
      </c>
      <c r="K14">
        <v>35242</v>
      </c>
      <c r="L14">
        <v>3.93</v>
      </c>
      <c r="M14">
        <v>2.5</v>
      </c>
      <c r="N14">
        <v>1546</v>
      </c>
      <c r="O14">
        <v>19984</v>
      </c>
      <c r="P14">
        <v>29692</v>
      </c>
      <c r="Q14">
        <v>9.3160509999999999</v>
      </c>
      <c r="R14">
        <v>4.6580254999999999</v>
      </c>
    </row>
    <row r="15" spans="1:18" x14ac:dyDescent="0.25">
      <c r="A15">
        <v>2</v>
      </c>
      <c r="B15">
        <v>2017</v>
      </c>
      <c r="C15" t="s">
        <v>14</v>
      </c>
      <c r="D15" s="2">
        <v>42767</v>
      </c>
      <c r="E15">
        <v>34119</v>
      </c>
      <c r="F15">
        <v>33134</v>
      </c>
      <c r="G15">
        <v>40140</v>
      </c>
      <c r="H15">
        <v>66.900350000000003</v>
      </c>
      <c r="I15">
        <v>35685</v>
      </c>
      <c r="J15">
        <v>34091</v>
      </c>
      <c r="K15">
        <v>41983</v>
      </c>
      <c r="L15">
        <v>3.391</v>
      </c>
      <c r="M15">
        <v>2.5</v>
      </c>
      <c r="N15">
        <v>1546</v>
      </c>
      <c r="O15">
        <v>19840</v>
      </c>
      <c r="P15">
        <v>26951</v>
      </c>
      <c r="Q15">
        <v>8.6041936999999997</v>
      </c>
      <c r="R15">
        <v>4.3020968499999999</v>
      </c>
    </row>
    <row r="16" spans="1:18" x14ac:dyDescent="0.25">
      <c r="A16">
        <v>3</v>
      </c>
      <c r="B16">
        <v>2017</v>
      </c>
      <c r="C16" t="s">
        <v>15</v>
      </c>
      <c r="D16" s="2">
        <v>42795</v>
      </c>
      <c r="E16">
        <v>31553</v>
      </c>
      <c r="F16">
        <v>29328</v>
      </c>
      <c r="G16">
        <v>39441</v>
      </c>
      <c r="H16">
        <v>65.735434780000006</v>
      </c>
      <c r="I16">
        <v>33001</v>
      </c>
      <c r="J16">
        <v>30237</v>
      </c>
      <c r="K16">
        <v>41252</v>
      </c>
      <c r="L16">
        <v>2.6269999999999998</v>
      </c>
      <c r="M16">
        <v>2.5</v>
      </c>
      <c r="N16">
        <v>1546</v>
      </c>
      <c r="O16">
        <v>19697</v>
      </c>
      <c r="P16">
        <v>23376</v>
      </c>
      <c r="Q16">
        <v>7.5951788999999996</v>
      </c>
      <c r="R16">
        <v>3.7975894499999998</v>
      </c>
    </row>
    <row r="17" spans="1:18" x14ac:dyDescent="0.25">
      <c r="A17">
        <v>4</v>
      </c>
      <c r="B17">
        <v>2017</v>
      </c>
      <c r="C17" t="s">
        <v>16</v>
      </c>
      <c r="D17" s="2">
        <v>42826</v>
      </c>
      <c r="E17">
        <v>27700</v>
      </c>
      <c r="F17">
        <v>29566</v>
      </c>
      <c r="G17">
        <v>31566</v>
      </c>
      <c r="H17">
        <v>64.419473679999996</v>
      </c>
      <c r="I17">
        <v>28972</v>
      </c>
      <c r="J17">
        <v>30464</v>
      </c>
      <c r="K17">
        <v>33014</v>
      </c>
      <c r="L17">
        <v>3.1749999999999998</v>
      </c>
      <c r="M17">
        <v>2.48</v>
      </c>
      <c r="N17">
        <v>1546</v>
      </c>
      <c r="O17">
        <v>19471</v>
      </c>
      <c r="P17">
        <v>25091</v>
      </c>
      <c r="Q17">
        <v>8.3189224999999993</v>
      </c>
      <c r="R17">
        <v>4.1594612499999997</v>
      </c>
    </row>
    <row r="18" spans="1:18" x14ac:dyDescent="0.25">
      <c r="A18">
        <v>5</v>
      </c>
      <c r="B18">
        <v>2017</v>
      </c>
      <c r="C18" t="s">
        <v>17</v>
      </c>
      <c r="D18" s="2">
        <v>42856</v>
      </c>
      <c r="E18">
        <v>24802</v>
      </c>
      <c r="F18">
        <v>27516</v>
      </c>
      <c r="G18">
        <v>25124</v>
      </c>
      <c r="H18">
        <v>64.421523809999997</v>
      </c>
      <c r="I18">
        <v>25941</v>
      </c>
      <c r="J18">
        <v>28394</v>
      </c>
      <c r="K18">
        <v>26278</v>
      </c>
      <c r="L18">
        <v>3.1419999999999999</v>
      </c>
      <c r="M18">
        <v>2.48</v>
      </c>
      <c r="N18">
        <v>1546</v>
      </c>
      <c r="O18">
        <v>19472</v>
      </c>
      <c r="P18">
        <v>24960</v>
      </c>
      <c r="Q18">
        <v>8.2753394</v>
      </c>
      <c r="R18">
        <v>4.1376697</v>
      </c>
    </row>
    <row r="19" spans="1:18" x14ac:dyDescent="0.25">
      <c r="A19">
        <v>6</v>
      </c>
      <c r="B19">
        <v>2017</v>
      </c>
      <c r="C19" t="s">
        <v>18</v>
      </c>
      <c r="D19" s="2">
        <v>42887</v>
      </c>
      <c r="E19">
        <v>24812</v>
      </c>
      <c r="F19">
        <v>25434</v>
      </c>
      <c r="G19">
        <v>25134</v>
      </c>
      <c r="H19">
        <v>64.446904759999995</v>
      </c>
      <c r="I19">
        <v>25951</v>
      </c>
      <c r="J19">
        <v>26291</v>
      </c>
      <c r="K19">
        <v>26288</v>
      </c>
      <c r="L19">
        <v>3.2360000000000002</v>
      </c>
      <c r="M19">
        <v>2.48</v>
      </c>
      <c r="N19">
        <v>1546</v>
      </c>
      <c r="O19">
        <v>19475</v>
      </c>
      <c r="P19">
        <v>25345</v>
      </c>
      <c r="Q19">
        <v>8.3994852000000009</v>
      </c>
      <c r="R19">
        <v>4.1997426000000004</v>
      </c>
    </row>
    <row r="20" spans="1:18" x14ac:dyDescent="0.25">
      <c r="A20">
        <v>7</v>
      </c>
      <c r="B20">
        <v>2017</v>
      </c>
      <c r="C20" t="s">
        <v>19</v>
      </c>
      <c r="D20" s="2">
        <v>42917</v>
      </c>
      <c r="E20">
        <v>22202</v>
      </c>
      <c r="F20">
        <v>26114</v>
      </c>
      <c r="G20">
        <v>23489</v>
      </c>
      <c r="H20">
        <v>64.353333329999998</v>
      </c>
      <c r="I20">
        <v>23221</v>
      </c>
      <c r="J20">
        <v>26977</v>
      </c>
      <c r="K20">
        <v>24567</v>
      </c>
      <c r="L20">
        <v>3.0670000000000002</v>
      </c>
      <c r="M20">
        <v>2.48</v>
      </c>
      <c r="N20">
        <v>1546</v>
      </c>
      <c r="O20">
        <v>19463</v>
      </c>
      <c r="P20">
        <v>24635</v>
      </c>
      <c r="Q20">
        <v>8.1762868999999991</v>
      </c>
      <c r="R20">
        <v>4.0881434499999996</v>
      </c>
    </row>
    <row r="21" spans="1:18" x14ac:dyDescent="0.25">
      <c r="A21">
        <v>8</v>
      </c>
      <c r="B21">
        <v>2017</v>
      </c>
      <c r="C21" t="s">
        <v>20</v>
      </c>
      <c r="D21" s="2">
        <v>42948</v>
      </c>
      <c r="E21">
        <v>26877</v>
      </c>
      <c r="F21">
        <v>28453</v>
      </c>
      <c r="G21">
        <v>29437</v>
      </c>
      <c r="H21">
        <v>63.993636360000004</v>
      </c>
      <c r="I21">
        <v>28111</v>
      </c>
      <c r="J21">
        <v>29337</v>
      </c>
      <c r="K21">
        <v>30788</v>
      </c>
      <c r="L21">
        <v>2.9689999999999999</v>
      </c>
      <c r="M21">
        <v>2.48</v>
      </c>
      <c r="N21">
        <v>1546</v>
      </c>
      <c r="O21">
        <v>19419</v>
      </c>
      <c r="P21">
        <v>24110</v>
      </c>
      <c r="Q21">
        <v>8.0468583000000002</v>
      </c>
      <c r="R21">
        <v>4.0234291500000001</v>
      </c>
    </row>
    <row r="22" spans="1:18" x14ac:dyDescent="0.25">
      <c r="A22">
        <v>9</v>
      </c>
      <c r="B22">
        <v>2017</v>
      </c>
      <c r="C22" t="s">
        <v>21</v>
      </c>
      <c r="D22" s="2">
        <v>42979</v>
      </c>
      <c r="E22">
        <v>30960</v>
      </c>
      <c r="F22">
        <v>31364</v>
      </c>
      <c r="G22">
        <v>32250</v>
      </c>
      <c r="H22">
        <v>64.5</v>
      </c>
      <c r="I22">
        <v>32381</v>
      </c>
      <c r="J22">
        <v>32281</v>
      </c>
      <c r="K22">
        <v>33730</v>
      </c>
      <c r="L22">
        <v>2.9609999999999999</v>
      </c>
      <c r="M22">
        <v>2.48</v>
      </c>
      <c r="N22">
        <v>1546</v>
      </c>
      <c r="O22">
        <v>19481</v>
      </c>
      <c r="P22">
        <v>24269</v>
      </c>
      <c r="Q22">
        <v>8.0362927000000006</v>
      </c>
      <c r="R22">
        <v>4.0181463500000003</v>
      </c>
    </row>
    <row r="23" spans="1:18" x14ac:dyDescent="0.25">
      <c r="A23">
        <v>10</v>
      </c>
      <c r="B23">
        <v>2017</v>
      </c>
      <c r="C23" t="s">
        <v>22</v>
      </c>
      <c r="D23" s="2">
        <v>43009</v>
      </c>
      <c r="E23">
        <v>37374</v>
      </c>
      <c r="F23">
        <v>32996</v>
      </c>
      <c r="G23">
        <v>37699</v>
      </c>
      <c r="H23">
        <v>64.999047619999999</v>
      </c>
      <c r="I23">
        <v>39090</v>
      </c>
      <c r="J23">
        <v>33934</v>
      </c>
      <c r="K23">
        <v>39430</v>
      </c>
      <c r="L23">
        <v>2.9740000000000002</v>
      </c>
      <c r="M23">
        <v>2.89</v>
      </c>
      <c r="N23">
        <v>1546</v>
      </c>
      <c r="O23">
        <v>20853</v>
      </c>
      <c r="P23">
        <v>24509</v>
      </c>
      <c r="Q23">
        <v>8.0534617999999991</v>
      </c>
      <c r="R23">
        <v>4.0267308999999996</v>
      </c>
    </row>
    <row r="24" spans="1:18" x14ac:dyDescent="0.25">
      <c r="A24">
        <v>11</v>
      </c>
      <c r="B24">
        <v>2017</v>
      </c>
      <c r="C24" t="s">
        <v>23</v>
      </c>
      <c r="D24" s="2">
        <v>43040</v>
      </c>
      <c r="E24">
        <v>37275</v>
      </c>
      <c r="F24">
        <v>36663</v>
      </c>
      <c r="G24">
        <v>37599</v>
      </c>
      <c r="H24">
        <v>64.826590909999993</v>
      </c>
      <c r="I24">
        <v>38986</v>
      </c>
      <c r="J24">
        <v>37636</v>
      </c>
      <c r="K24">
        <v>39325</v>
      </c>
      <c r="L24">
        <v>2.7519999999999998</v>
      </c>
      <c r="M24">
        <v>2.89</v>
      </c>
      <c r="N24">
        <v>1546</v>
      </c>
      <c r="O24">
        <v>20829</v>
      </c>
      <c r="P24">
        <v>23554</v>
      </c>
      <c r="Q24">
        <v>7.7602663999999999</v>
      </c>
      <c r="R24">
        <v>3.8801331999999999</v>
      </c>
    </row>
    <row r="25" spans="1:18" x14ac:dyDescent="0.25">
      <c r="A25">
        <v>12</v>
      </c>
      <c r="B25">
        <v>2017</v>
      </c>
      <c r="C25" t="s">
        <v>24</v>
      </c>
      <c r="D25" s="2">
        <v>43070</v>
      </c>
      <c r="E25">
        <v>37842</v>
      </c>
      <c r="F25">
        <v>36492</v>
      </c>
      <c r="G25">
        <v>36559</v>
      </c>
      <c r="H25">
        <v>64.138999999999996</v>
      </c>
      <c r="I25">
        <v>39579</v>
      </c>
      <c r="J25">
        <v>37457</v>
      </c>
      <c r="K25">
        <v>38237</v>
      </c>
      <c r="L25">
        <v>3.0739999999999998</v>
      </c>
      <c r="M25">
        <v>2.89</v>
      </c>
      <c r="N25">
        <v>1546</v>
      </c>
      <c r="O25">
        <v>20731</v>
      </c>
      <c r="P25">
        <v>24581</v>
      </c>
      <c r="Q25">
        <v>8.1855317999999997</v>
      </c>
      <c r="R25">
        <v>4.0927658999999998</v>
      </c>
    </row>
    <row r="26" spans="1:18" x14ac:dyDescent="0.25">
      <c r="A26">
        <v>1</v>
      </c>
      <c r="B26">
        <v>2018</v>
      </c>
      <c r="C26" t="s">
        <v>13</v>
      </c>
      <c r="D26" s="2">
        <v>43101</v>
      </c>
      <c r="E26">
        <v>37570</v>
      </c>
      <c r="F26">
        <v>37155</v>
      </c>
      <c r="G26">
        <v>36296</v>
      </c>
      <c r="H26">
        <v>63.677272729999999</v>
      </c>
      <c r="I26">
        <v>39294</v>
      </c>
      <c r="J26">
        <v>38122</v>
      </c>
      <c r="K26">
        <v>37962</v>
      </c>
      <c r="L26">
        <v>2.738</v>
      </c>
      <c r="M26">
        <v>2.89</v>
      </c>
      <c r="N26">
        <v>1546</v>
      </c>
      <c r="O26">
        <v>20665</v>
      </c>
      <c r="P26">
        <v>23081</v>
      </c>
      <c r="Q26">
        <v>7.7417765999999997</v>
      </c>
      <c r="R26">
        <v>3.8708882999999998</v>
      </c>
    </row>
    <row r="27" spans="1:18" x14ac:dyDescent="0.25">
      <c r="A27">
        <v>2</v>
      </c>
      <c r="B27">
        <v>2018</v>
      </c>
      <c r="C27" t="s">
        <v>14</v>
      </c>
      <c r="D27" s="2">
        <v>43132</v>
      </c>
      <c r="E27">
        <v>33882</v>
      </c>
      <c r="F27">
        <v>34913</v>
      </c>
      <c r="G27">
        <v>32591</v>
      </c>
      <c r="H27">
        <v>64.537105260000004</v>
      </c>
      <c r="I27">
        <v>35437</v>
      </c>
      <c r="J27">
        <v>35867</v>
      </c>
      <c r="K27">
        <v>34087</v>
      </c>
      <c r="L27">
        <v>3.6309999999999998</v>
      </c>
      <c r="M27">
        <v>2.89</v>
      </c>
      <c r="N27">
        <v>1546</v>
      </c>
      <c r="O27">
        <v>20788</v>
      </c>
      <c r="P27">
        <v>26956</v>
      </c>
      <c r="Q27">
        <v>8.9211617000000007</v>
      </c>
      <c r="R27">
        <v>4.4605808500000004</v>
      </c>
    </row>
    <row r="28" spans="1:18" x14ac:dyDescent="0.25">
      <c r="A28">
        <v>3</v>
      </c>
      <c r="B28">
        <v>2018</v>
      </c>
      <c r="C28" t="s">
        <v>15</v>
      </c>
      <c r="D28" s="2">
        <v>43160</v>
      </c>
      <c r="E28">
        <v>31233</v>
      </c>
      <c r="F28">
        <v>35895</v>
      </c>
      <c r="G28">
        <v>30257</v>
      </c>
      <c r="H28">
        <v>65.067857140000001</v>
      </c>
      <c r="I28">
        <v>32666</v>
      </c>
      <c r="J28">
        <v>36863</v>
      </c>
      <c r="K28">
        <v>31645</v>
      </c>
      <c r="L28">
        <v>2.6389999999999998</v>
      </c>
      <c r="M28">
        <v>2.89</v>
      </c>
      <c r="N28">
        <v>1546</v>
      </c>
      <c r="O28">
        <v>20863</v>
      </c>
      <c r="P28">
        <v>23187</v>
      </c>
      <c r="Q28">
        <v>7.6110272999999999</v>
      </c>
      <c r="R28">
        <v>3.80551365</v>
      </c>
    </row>
    <row r="29" spans="1:18" x14ac:dyDescent="0.25">
      <c r="A29">
        <v>4</v>
      </c>
      <c r="B29">
        <v>2018</v>
      </c>
      <c r="C29" t="s">
        <v>16</v>
      </c>
      <c r="D29" s="2">
        <v>43191</v>
      </c>
      <c r="E29">
        <v>31257</v>
      </c>
      <c r="F29">
        <v>38393</v>
      </c>
      <c r="G29">
        <v>30928</v>
      </c>
      <c r="H29">
        <v>65.804523810000006</v>
      </c>
      <c r="I29">
        <v>32692</v>
      </c>
      <c r="J29">
        <v>39393</v>
      </c>
      <c r="K29">
        <v>32348</v>
      </c>
      <c r="L29">
        <v>2.6909999999999998</v>
      </c>
      <c r="M29">
        <v>3.06</v>
      </c>
      <c r="N29">
        <v>1546</v>
      </c>
      <c r="O29">
        <v>21518</v>
      </c>
      <c r="P29">
        <v>23661</v>
      </c>
      <c r="Q29">
        <v>7.6797037000000001</v>
      </c>
      <c r="R29">
        <v>3.8398518500000001</v>
      </c>
    </row>
    <row r="30" spans="1:18" x14ac:dyDescent="0.25">
      <c r="A30">
        <v>5</v>
      </c>
      <c r="B30">
        <v>2018</v>
      </c>
      <c r="C30" t="s">
        <v>17</v>
      </c>
      <c r="D30" s="2">
        <v>43221</v>
      </c>
      <c r="E30">
        <v>33734</v>
      </c>
      <c r="F30">
        <v>43778</v>
      </c>
      <c r="G30">
        <v>34072</v>
      </c>
      <c r="H30">
        <v>67.468809519999994</v>
      </c>
      <c r="I30">
        <v>35283</v>
      </c>
      <c r="J30">
        <v>44847</v>
      </c>
      <c r="K30">
        <v>35636</v>
      </c>
      <c r="L30">
        <v>2.8210000000000002</v>
      </c>
      <c r="M30">
        <v>3.06</v>
      </c>
      <c r="N30">
        <v>1546</v>
      </c>
      <c r="O30">
        <v>21769</v>
      </c>
      <c r="P30">
        <v>24802</v>
      </c>
      <c r="Q30">
        <v>7.8513947000000002</v>
      </c>
      <c r="R30">
        <v>3.9256973500000001</v>
      </c>
    </row>
    <row r="31" spans="1:18" x14ac:dyDescent="0.25">
      <c r="A31">
        <v>6</v>
      </c>
      <c r="B31">
        <v>2018</v>
      </c>
      <c r="C31" t="s">
        <v>18</v>
      </c>
      <c r="D31" s="2">
        <v>43252</v>
      </c>
      <c r="E31">
        <v>38039</v>
      </c>
      <c r="F31">
        <v>41961</v>
      </c>
      <c r="G31">
        <v>38039</v>
      </c>
      <c r="H31">
        <v>67.926749999999998</v>
      </c>
      <c r="I31">
        <v>39785</v>
      </c>
      <c r="J31">
        <v>43016</v>
      </c>
      <c r="K31">
        <v>39785</v>
      </c>
      <c r="L31">
        <v>2.875</v>
      </c>
      <c r="M31">
        <v>3.06</v>
      </c>
      <c r="N31">
        <v>1546</v>
      </c>
      <c r="O31">
        <v>21838</v>
      </c>
      <c r="P31">
        <v>25197</v>
      </c>
      <c r="Q31">
        <v>7.9227125000000003</v>
      </c>
      <c r="R31">
        <v>3.9613562500000001</v>
      </c>
    </row>
    <row r="32" spans="1:18" x14ac:dyDescent="0.25">
      <c r="A32">
        <v>7</v>
      </c>
      <c r="B32">
        <v>2018</v>
      </c>
      <c r="C32" t="s">
        <v>19</v>
      </c>
      <c r="D32" s="2">
        <v>43282</v>
      </c>
      <c r="E32">
        <v>38102</v>
      </c>
      <c r="F32">
        <v>43382</v>
      </c>
      <c r="G32">
        <v>39132</v>
      </c>
      <c r="H32">
        <v>68.651818180000006</v>
      </c>
      <c r="I32">
        <v>39851</v>
      </c>
      <c r="J32">
        <v>44458</v>
      </c>
      <c r="K32">
        <v>40928</v>
      </c>
      <c r="L32">
        <v>2.996</v>
      </c>
      <c r="M32">
        <v>3.06</v>
      </c>
      <c r="N32">
        <v>1546</v>
      </c>
      <c r="O32">
        <v>21947</v>
      </c>
      <c r="P32">
        <v>25979</v>
      </c>
      <c r="Q32">
        <v>8.0825171999999998</v>
      </c>
      <c r="R32">
        <v>4.0412585999999999</v>
      </c>
    </row>
    <row r="33" spans="1:18" x14ac:dyDescent="0.25">
      <c r="A33">
        <v>8</v>
      </c>
      <c r="B33">
        <v>2018</v>
      </c>
      <c r="C33" t="s">
        <v>20</v>
      </c>
      <c r="D33" s="2">
        <v>43313</v>
      </c>
      <c r="E33">
        <v>40506</v>
      </c>
      <c r="F33">
        <v>44221</v>
      </c>
      <c r="G33">
        <v>41554</v>
      </c>
      <c r="H33">
        <v>69.838095240000001</v>
      </c>
      <c r="I33">
        <v>42365</v>
      </c>
      <c r="J33">
        <v>45317</v>
      </c>
      <c r="K33">
        <v>43461</v>
      </c>
      <c r="L33">
        <v>2.8220000000000001</v>
      </c>
      <c r="M33">
        <v>3.06</v>
      </c>
      <c r="N33">
        <v>1546</v>
      </c>
      <c r="O33">
        <v>22125</v>
      </c>
      <c r="P33">
        <v>25677</v>
      </c>
      <c r="Q33">
        <v>7.8527154000000001</v>
      </c>
      <c r="R33">
        <v>3.9263577000000001</v>
      </c>
    </row>
    <row r="34" spans="1:18" x14ac:dyDescent="0.25">
      <c r="A34">
        <v>9</v>
      </c>
      <c r="B34">
        <v>2018</v>
      </c>
      <c r="C34" t="s">
        <v>21</v>
      </c>
      <c r="D34" s="2">
        <v>43344</v>
      </c>
      <c r="E34">
        <v>43263</v>
      </c>
      <c r="F34">
        <v>48067</v>
      </c>
      <c r="G34">
        <v>45787</v>
      </c>
      <c r="H34">
        <v>72.105000000000004</v>
      </c>
      <c r="I34">
        <v>45249</v>
      </c>
      <c r="J34">
        <v>49223</v>
      </c>
      <c r="K34">
        <v>47888</v>
      </c>
      <c r="L34">
        <v>2.895</v>
      </c>
      <c r="M34">
        <v>3.06</v>
      </c>
      <c r="N34">
        <v>1546</v>
      </c>
      <c r="O34">
        <v>22467</v>
      </c>
      <c r="P34">
        <v>26836</v>
      </c>
      <c r="Q34">
        <v>7.9491265000000002</v>
      </c>
      <c r="R34">
        <v>3.9745632500000001</v>
      </c>
    </row>
    <row r="35" spans="1:18" x14ac:dyDescent="0.25">
      <c r="A35">
        <v>10</v>
      </c>
      <c r="B35">
        <v>2018</v>
      </c>
      <c r="C35" t="s">
        <v>22</v>
      </c>
      <c r="D35" s="2">
        <v>43374</v>
      </c>
      <c r="E35">
        <v>48083</v>
      </c>
      <c r="F35">
        <v>48491</v>
      </c>
      <c r="G35">
        <v>48083</v>
      </c>
      <c r="H35">
        <v>73.408478259999995</v>
      </c>
      <c r="I35">
        <v>50290</v>
      </c>
      <c r="J35">
        <v>49663</v>
      </c>
      <c r="K35">
        <v>50290</v>
      </c>
      <c r="L35">
        <v>3.0209999999999999</v>
      </c>
      <c r="M35">
        <v>3.36</v>
      </c>
      <c r="N35">
        <v>1546</v>
      </c>
      <c r="O35">
        <v>23747</v>
      </c>
      <c r="P35">
        <v>27893</v>
      </c>
      <c r="Q35">
        <v>8.1155346999999995</v>
      </c>
      <c r="R35">
        <v>4.0577673499999998</v>
      </c>
    </row>
    <row r="36" spans="1:18" x14ac:dyDescent="0.25">
      <c r="A36">
        <v>11</v>
      </c>
      <c r="B36">
        <v>2018</v>
      </c>
      <c r="C36" t="s">
        <v>23</v>
      </c>
      <c r="D36" s="2">
        <v>43405</v>
      </c>
      <c r="E36">
        <v>38474</v>
      </c>
      <c r="F36">
        <v>35773</v>
      </c>
      <c r="G36">
        <v>37406</v>
      </c>
      <c r="H36">
        <v>71.248809519999995</v>
      </c>
      <c r="I36">
        <v>40240</v>
      </c>
      <c r="J36">
        <v>36797</v>
      </c>
      <c r="K36">
        <v>39123</v>
      </c>
      <c r="L36">
        <v>3.1850000000000001</v>
      </c>
      <c r="M36">
        <v>3.36</v>
      </c>
      <c r="N36">
        <v>1546</v>
      </c>
      <c r="O36">
        <v>23389</v>
      </c>
      <c r="P36">
        <v>27795</v>
      </c>
      <c r="Q36">
        <v>8.3321295000000006</v>
      </c>
      <c r="R36">
        <v>4.1660647500000003</v>
      </c>
    </row>
    <row r="37" spans="1:18" x14ac:dyDescent="0.25">
      <c r="A37">
        <v>12</v>
      </c>
      <c r="B37">
        <v>2018</v>
      </c>
      <c r="C37" t="s">
        <v>24</v>
      </c>
      <c r="D37" s="2">
        <v>43435</v>
      </c>
      <c r="E37">
        <v>31506</v>
      </c>
      <c r="F37">
        <v>31642</v>
      </c>
      <c r="G37">
        <v>29382</v>
      </c>
      <c r="H37">
        <v>70.799944440000004</v>
      </c>
      <c r="I37">
        <v>32952</v>
      </c>
      <c r="J37">
        <v>32621</v>
      </c>
      <c r="K37">
        <v>30731</v>
      </c>
      <c r="L37">
        <v>4.7149999999999999</v>
      </c>
      <c r="M37">
        <v>3.36</v>
      </c>
      <c r="N37">
        <v>1546</v>
      </c>
      <c r="O37">
        <v>23315</v>
      </c>
      <c r="P37">
        <v>34318</v>
      </c>
      <c r="Q37">
        <v>10.352800500000001</v>
      </c>
      <c r="R37">
        <v>5.1764002500000004</v>
      </c>
    </row>
    <row r="38" spans="1:18" x14ac:dyDescent="0.25">
      <c r="A38">
        <v>1</v>
      </c>
      <c r="B38">
        <v>2019</v>
      </c>
      <c r="C38" t="s">
        <v>13</v>
      </c>
      <c r="D38" s="2">
        <v>43466</v>
      </c>
      <c r="E38">
        <v>30431</v>
      </c>
      <c r="F38">
        <v>31714</v>
      </c>
      <c r="G38">
        <v>29723</v>
      </c>
      <c r="H38">
        <v>70.76977273</v>
      </c>
      <c r="I38">
        <v>31828</v>
      </c>
      <c r="J38">
        <v>32693</v>
      </c>
      <c r="K38">
        <v>31088</v>
      </c>
      <c r="L38">
        <v>3.6419999999999999</v>
      </c>
      <c r="M38">
        <v>3.36</v>
      </c>
      <c r="N38">
        <v>1546</v>
      </c>
      <c r="O38">
        <v>23310</v>
      </c>
      <c r="P38">
        <v>29608</v>
      </c>
      <c r="Q38">
        <v>8.9356893999999993</v>
      </c>
      <c r="R38">
        <v>4.4678446999999997</v>
      </c>
    </row>
    <row r="39" spans="1:18" x14ac:dyDescent="0.25">
      <c r="A39">
        <v>2</v>
      </c>
      <c r="B39">
        <v>2019</v>
      </c>
      <c r="C39" t="s">
        <v>14</v>
      </c>
      <c r="D39" s="2">
        <v>43497</v>
      </c>
      <c r="E39">
        <v>31308</v>
      </c>
      <c r="F39">
        <v>35043</v>
      </c>
      <c r="G39">
        <v>33443</v>
      </c>
      <c r="H39">
        <v>71.154722219999996</v>
      </c>
      <c r="I39">
        <v>32745</v>
      </c>
      <c r="J39">
        <v>36059</v>
      </c>
      <c r="K39">
        <v>34978</v>
      </c>
      <c r="L39">
        <v>2.95</v>
      </c>
      <c r="M39">
        <v>3.36</v>
      </c>
      <c r="N39">
        <v>1546</v>
      </c>
      <c r="O39">
        <v>23374</v>
      </c>
      <c r="P39">
        <v>26724</v>
      </c>
      <c r="Q39">
        <v>8.0217650000000003</v>
      </c>
      <c r="R39">
        <v>4.0108825000000001</v>
      </c>
    </row>
    <row r="40" spans="1:18" x14ac:dyDescent="0.25">
      <c r="A40">
        <v>3</v>
      </c>
      <c r="B40">
        <v>2019</v>
      </c>
      <c r="C40" t="s">
        <v>15</v>
      </c>
      <c r="D40" s="2">
        <v>43525</v>
      </c>
      <c r="E40">
        <v>34012</v>
      </c>
      <c r="F40">
        <v>36487</v>
      </c>
      <c r="G40">
        <v>36094</v>
      </c>
      <c r="H40">
        <v>69.411904759999999</v>
      </c>
      <c r="I40">
        <v>35573</v>
      </c>
      <c r="J40">
        <v>37502</v>
      </c>
      <c r="K40">
        <v>37751</v>
      </c>
      <c r="L40">
        <v>2.855</v>
      </c>
      <c r="M40">
        <v>3.36</v>
      </c>
      <c r="N40">
        <v>1546</v>
      </c>
      <c r="O40">
        <v>23086</v>
      </c>
      <c r="P40">
        <v>25662</v>
      </c>
      <c r="Q40">
        <v>7.8962985000000003</v>
      </c>
      <c r="R40">
        <v>3.9481492500000002</v>
      </c>
    </row>
    <row r="41" spans="1:18" x14ac:dyDescent="0.25">
      <c r="A41">
        <v>4</v>
      </c>
      <c r="B41">
        <v>2019</v>
      </c>
      <c r="C41" t="s">
        <v>16</v>
      </c>
      <c r="D41" s="2">
        <v>43556</v>
      </c>
      <c r="E41">
        <v>35728</v>
      </c>
      <c r="F41">
        <v>38818</v>
      </c>
      <c r="G41">
        <v>37115</v>
      </c>
      <c r="H41">
        <v>69.374666669999996</v>
      </c>
      <c r="I41">
        <v>37368</v>
      </c>
      <c r="J41">
        <v>39855</v>
      </c>
      <c r="K41">
        <v>38819</v>
      </c>
      <c r="L41">
        <v>2.7130000000000001</v>
      </c>
      <c r="M41">
        <v>3.69</v>
      </c>
      <c r="N41">
        <v>1546</v>
      </c>
      <c r="O41">
        <v>24206</v>
      </c>
      <c r="P41">
        <v>25039</v>
      </c>
      <c r="Q41">
        <v>7.7087591</v>
      </c>
      <c r="R41">
        <v>3.85437955</v>
      </c>
    </row>
    <row r="42" spans="1:18" x14ac:dyDescent="0.25">
      <c r="A42">
        <v>5</v>
      </c>
      <c r="B42">
        <v>2019</v>
      </c>
      <c r="C42" t="s">
        <v>17</v>
      </c>
      <c r="D42" s="2">
        <v>43586</v>
      </c>
      <c r="E42">
        <v>36627</v>
      </c>
      <c r="F42">
        <v>36862</v>
      </c>
      <c r="G42">
        <v>36976</v>
      </c>
      <c r="H42">
        <v>69.765952380000002</v>
      </c>
      <c r="I42">
        <v>38308</v>
      </c>
      <c r="J42">
        <v>37883</v>
      </c>
      <c r="K42">
        <v>38673</v>
      </c>
      <c r="L42">
        <v>2.5659999999999998</v>
      </c>
      <c r="M42">
        <v>3.69</v>
      </c>
      <c r="N42">
        <v>1546</v>
      </c>
      <c r="O42">
        <v>24277</v>
      </c>
      <c r="P42">
        <v>24546</v>
      </c>
      <c r="Q42">
        <v>7.5146161999999999</v>
      </c>
      <c r="R42">
        <v>3.7573080999999999</v>
      </c>
    </row>
    <row r="43" spans="1:18" x14ac:dyDescent="0.25">
      <c r="A43">
        <v>6</v>
      </c>
      <c r="B43">
        <v>2019</v>
      </c>
      <c r="C43" t="s">
        <v>18</v>
      </c>
      <c r="D43" s="2">
        <v>43617</v>
      </c>
      <c r="E43">
        <v>29860</v>
      </c>
      <c r="F43">
        <v>31495</v>
      </c>
      <c r="G43">
        <v>28819</v>
      </c>
      <c r="H43">
        <v>69.442631579999997</v>
      </c>
      <c r="I43">
        <v>31231</v>
      </c>
      <c r="J43">
        <v>32459</v>
      </c>
      <c r="K43">
        <v>30141</v>
      </c>
      <c r="L43">
        <v>2.633</v>
      </c>
      <c r="M43">
        <v>3.69</v>
      </c>
      <c r="N43">
        <v>1546</v>
      </c>
      <c r="O43">
        <v>24218</v>
      </c>
      <c r="P43">
        <v>24720</v>
      </c>
      <c r="Q43">
        <v>7.6031031000000002</v>
      </c>
      <c r="R43">
        <v>3.8015515500000001</v>
      </c>
    </row>
    <row r="44" spans="1:18" x14ac:dyDescent="0.25">
      <c r="A44">
        <v>7</v>
      </c>
      <c r="B44">
        <v>2019</v>
      </c>
      <c r="C44" t="s">
        <v>19</v>
      </c>
      <c r="D44" s="2">
        <v>43647</v>
      </c>
      <c r="E44">
        <v>25807</v>
      </c>
      <c r="F44">
        <v>33741</v>
      </c>
      <c r="G44">
        <v>24431</v>
      </c>
      <c r="H44">
        <v>68.819565220000001</v>
      </c>
      <c r="I44">
        <v>26992</v>
      </c>
      <c r="J44">
        <v>34722</v>
      </c>
      <c r="K44">
        <v>25552</v>
      </c>
      <c r="L44">
        <v>2.2909999999999999</v>
      </c>
      <c r="M44">
        <v>3.69</v>
      </c>
      <c r="N44">
        <v>1546</v>
      </c>
      <c r="O44">
        <v>24105</v>
      </c>
      <c r="P44">
        <v>23043</v>
      </c>
      <c r="Q44">
        <v>7.1514236999999996</v>
      </c>
      <c r="R44">
        <v>3.5757118499999998</v>
      </c>
    </row>
    <row r="45" spans="1:18" x14ac:dyDescent="0.25">
      <c r="A45">
        <v>8</v>
      </c>
      <c r="B45">
        <v>2019</v>
      </c>
      <c r="C45" t="s">
        <v>20</v>
      </c>
      <c r="D45" s="2">
        <v>43678</v>
      </c>
      <c r="E45">
        <v>26317</v>
      </c>
      <c r="F45">
        <v>31422</v>
      </c>
      <c r="G45">
        <v>25606</v>
      </c>
      <c r="H45">
        <v>71.127300000000005</v>
      </c>
      <c r="I45">
        <v>27525</v>
      </c>
      <c r="J45">
        <v>32402</v>
      </c>
      <c r="K45">
        <v>26781</v>
      </c>
      <c r="L45">
        <v>2.141</v>
      </c>
      <c r="M45">
        <v>3.69</v>
      </c>
      <c r="N45">
        <v>1546</v>
      </c>
      <c r="O45">
        <v>24524</v>
      </c>
      <c r="P45">
        <v>23156</v>
      </c>
      <c r="Q45">
        <v>6.9533186999999996</v>
      </c>
      <c r="R45">
        <v>3.4766593499999998</v>
      </c>
    </row>
    <row r="46" spans="1:18" x14ac:dyDescent="0.25">
      <c r="A46">
        <v>9</v>
      </c>
      <c r="B46">
        <v>2019</v>
      </c>
      <c r="C46" t="s">
        <v>21</v>
      </c>
      <c r="D46" s="2">
        <v>43709</v>
      </c>
      <c r="E46">
        <v>24865</v>
      </c>
      <c r="F46">
        <v>33511</v>
      </c>
      <c r="G46">
        <v>25575</v>
      </c>
      <c r="H46">
        <v>71.042619049999999</v>
      </c>
      <c r="I46">
        <v>26006</v>
      </c>
      <c r="J46">
        <v>34510</v>
      </c>
      <c r="K46">
        <v>26749</v>
      </c>
      <c r="L46">
        <v>2.2509999999999999</v>
      </c>
      <c r="M46">
        <v>3.69</v>
      </c>
      <c r="N46">
        <v>1546</v>
      </c>
      <c r="O46">
        <v>24509</v>
      </c>
      <c r="P46">
        <v>23611</v>
      </c>
      <c r="Q46">
        <v>7.0985956999999997</v>
      </c>
      <c r="R46">
        <v>3.5492978499999999</v>
      </c>
    </row>
    <row r="47" spans="1:18" x14ac:dyDescent="0.25">
      <c r="A47">
        <v>10</v>
      </c>
      <c r="B47">
        <v>2019</v>
      </c>
      <c r="C47" t="s">
        <v>22</v>
      </c>
      <c r="D47" s="2">
        <v>43739</v>
      </c>
      <c r="E47">
        <v>29777</v>
      </c>
      <c r="F47">
        <v>33498</v>
      </c>
      <c r="G47">
        <v>30841</v>
      </c>
      <c r="H47">
        <v>70.897727270000004</v>
      </c>
      <c r="I47">
        <v>31144</v>
      </c>
      <c r="J47">
        <v>34496</v>
      </c>
      <c r="K47">
        <v>32256</v>
      </c>
      <c r="L47">
        <v>2.4279999999999999</v>
      </c>
      <c r="M47">
        <v>3.23</v>
      </c>
      <c r="N47">
        <v>1546</v>
      </c>
      <c r="O47">
        <v>22878</v>
      </c>
      <c r="P47">
        <v>24339</v>
      </c>
      <c r="Q47">
        <v>7.3323596000000002</v>
      </c>
      <c r="R47">
        <v>3.6661798000000001</v>
      </c>
    </row>
    <row r="48" spans="1:18" x14ac:dyDescent="0.25">
      <c r="A48">
        <v>11</v>
      </c>
      <c r="B48">
        <v>2019</v>
      </c>
      <c r="C48" t="s">
        <v>23</v>
      </c>
      <c r="D48" s="2">
        <v>43770</v>
      </c>
      <c r="E48">
        <v>30786</v>
      </c>
      <c r="F48">
        <v>35966</v>
      </c>
      <c r="G48">
        <v>31860</v>
      </c>
      <c r="H48">
        <v>71.59595238</v>
      </c>
      <c r="I48">
        <v>32199</v>
      </c>
      <c r="J48">
        <v>36995</v>
      </c>
      <c r="K48">
        <v>33323</v>
      </c>
      <c r="L48">
        <v>2.597</v>
      </c>
      <c r="M48">
        <v>3.23</v>
      </c>
      <c r="N48">
        <v>1546</v>
      </c>
      <c r="O48">
        <v>22989</v>
      </c>
      <c r="P48">
        <v>25327</v>
      </c>
      <c r="Q48">
        <v>7.5555579000000002</v>
      </c>
      <c r="R48">
        <v>3.7777789500000001</v>
      </c>
    </row>
    <row r="49" spans="1:18" x14ac:dyDescent="0.25">
      <c r="A49">
        <v>12</v>
      </c>
      <c r="B49">
        <v>2019</v>
      </c>
      <c r="C49" t="s">
        <v>24</v>
      </c>
      <c r="D49" s="2">
        <v>43800</v>
      </c>
      <c r="E49">
        <v>31325</v>
      </c>
      <c r="F49">
        <v>37493</v>
      </c>
      <c r="G49">
        <v>32393</v>
      </c>
      <c r="H49">
        <v>71.193571430000006</v>
      </c>
      <c r="I49">
        <v>32763</v>
      </c>
      <c r="J49">
        <v>38534</v>
      </c>
      <c r="K49">
        <v>33880</v>
      </c>
      <c r="L49">
        <v>2.4700000000000002</v>
      </c>
      <c r="M49">
        <v>3.23</v>
      </c>
      <c r="N49">
        <v>1546</v>
      </c>
      <c r="O49">
        <v>22925</v>
      </c>
      <c r="P49">
        <v>24626</v>
      </c>
      <c r="Q49">
        <v>7.387829</v>
      </c>
      <c r="R49">
        <v>3.6939145</v>
      </c>
    </row>
    <row r="50" spans="1:18" x14ac:dyDescent="0.25">
      <c r="A50">
        <v>1</v>
      </c>
      <c r="B50">
        <v>2020</v>
      </c>
      <c r="C50" t="s">
        <v>13</v>
      </c>
      <c r="D50" s="2">
        <v>43831</v>
      </c>
      <c r="E50">
        <v>40266</v>
      </c>
      <c r="F50">
        <v>36679</v>
      </c>
      <c r="G50">
        <v>42047</v>
      </c>
      <c r="H50">
        <v>71.266904760000003</v>
      </c>
      <c r="I50">
        <v>42114</v>
      </c>
      <c r="J50">
        <v>37712</v>
      </c>
      <c r="K50">
        <v>43977</v>
      </c>
      <c r="L50">
        <v>2.1579999999999999</v>
      </c>
      <c r="M50">
        <v>3.23</v>
      </c>
      <c r="N50">
        <v>1546</v>
      </c>
      <c r="O50">
        <v>22937</v>
      </c>
      <c r="P50">
        <v>23276</v>
      </c>
      <c r="Q50">
        <v>6.9757705999999997</v>
      </c>
      <c r="R50">
        <v>3.4878852999999999</v>
      </c>
    </row>
    <row r="51" spans="1:18" x14ac:dyDescent="0.25">
      <c r="A51">
        <v>2</v>
      </c>
      <c r="B51">
        <v>2020</v>
      </c>
      <c r="C51" t="s">
        <v>14</v>
      </c>
      <c r="D51" s="2">
        <v>43862</v>
      </c>
      <c r="E51">
        <v>36292</v>
      </c>
      <c r="F51">
        <v>32326</v>
      </c>
      <c r="G51">
        <v>39167</v>
      </c>
      <c r="H51">
        <v>71.865499999999997</v>
      </c>
      <c r="I51">
        <v>37958</v>
      </c>
      <c r="J51">
        <v>33322</v>
      </c>
      <c r="K51">
        <v>40964</v>
      </c>
      <c r="L51">
        <v>1.877</v>
      </c>
      <c r="M51">
        <v>3.23</v>
      </c>
      <c r="N51">
        <v>1546</v>
      </c>
      <c r="O51">
        <v>23032</v>
      </c>
      <c r="P51">
        <v>22223</v>
      </c>
      <c r="Q51">
        <v>6.6046538999999997</v>
      </c>
      <c r="R51">
        <v>3.3023269499999999</v>
      </c>
    </row>
    <row r="52" spans="1:18" x14ac:dyDescent="0.25">
      <c r="A52">
        <v>3</v>
      </c>
      <c r="B52">
        <v>2020</v>
      </c>
      <c r="C52" t="s">
        <v>15</v>
      </c>
      <c r="D52" s="2">
        <v>43891</v>
      </c>
      <c r="E52">
        <v>32173</v>
      </c>
      <c r="F52">
        <v>18359</v>
      </c>
      <c r="G52">
        <v>35914</v>
      </c>
      <c r="H52">
        <v>74.820545449999997</v>
      </c>
      <c r="I52">
        <v>33650</v>
      </c>
      <c r="J52">
        <v>19243</v>
      </c>
      <c r="K52">
        <v>37562</v>
      </c>
      <c r="L52">
        <v>1.821</v>
      </c>
      <c r="M52">
        <v>3.23</v>
      </c>
      <c r="N52">
        <v>1546</v>
      </c>
      <c r="O52">
        <v>23501</v>
      </c>
      <c r="P52">
        <v>22878</v>
      </c>
      <c r="Q52">
        <v>6.5306946999999997</v>
      </c>
      <c r="R52">
        <v>3.2653473499999999</v>
      </c>
    </row>
    <row r="53" spans="1:18" x14ac:dyDescent="0.25">
      <c r="A53">
        <v>4</v>
      </c>
      <c r="B53">
        <v>2020</v>
      </c>
      <c r="C53" t="s">
        <v>16</v>
      </c>
      <c r="D53" s="2">
        <v>43922</v>
      </c>
      <c r="E53">
        <v>17517</v>
      </c>
      <c r="F53">
        <v>8251</v>
      </c>
      <c r="G53">
        <v>18278</v>
      </c>
      <c r="H53">
        <v>76.158809520000005</v>
      </c>
      <c r="I53">
        <v>18321</v>
      </c>
      <c r="J53">
        <v>9047</v>
      </c>
      <c r="K53">
        <v>19117</v>
      </c>
      <c r="L53">
        <v>1.6339999999999999</v>
      </c>
      <c r="M53">
        <v>2.39</v>
      </c>
      <c r="N53">
        <v>1546</v>
      </c>
      <c r="O53">
        <v>20567</v>
      </c>
      <c r="P53">
        <v>22406</v>
      </c>
      <c r="Q53">
        <v>6.2837237999999997</v>
      </c>
      <c r="R53">
        <v>3.1418618999999999</v>
      </c>
    </row>
    <row r="54" spans="1:18" x14ac:dyDescent="0.25">
      <c r="A54">
        <v>5</v>
      </c>
      <c r="B54">
        <v>2020</v>
      </c>
      <c r="C54" t="s">
        <v>17</v>
      </c>
      <c r="D54" s="2">
        <v>43952</v>
      </c>
      <c r="E54">
        <v>25754</v>
      </c>
      <c r="F54">
        <v>14695</v>
      </c>
      <c r="G54">
        <v>25754</v>
      </c>
      <c r="H54">
        <v>75.747777780000007</v>
      </c>
      <c r="I54">
        <v>26936</v>
      </c>
      <c r="J54">
        <v>15551</v>
      </c>
      <c r="K54">
        <v>26936</v>
      </c>
      <c r="L54">
        <v>1.794</v>
      </c>
      <c r="M54">
        <v>2.39</v>
      </c>
      <c r="N54">
        <v>1546</v>
      </c>
      <c r="O54">
        <v>20518</v>
      </c>
      <c r="P54">
        <v>23035</v>
      </c>
      <c r="Q54">
        <v>6.4950358000000001</v>
      </c>
      <c r="R54">
        <v>3.2475179000000001</v>
      </c>
    </row>
    <row r="55" spans="1:18" x14ac:dyDescent="0.25">
      <c r="A55">
        <v>6</v>
      </c>
      <c r="B55">
        <v>2020</v>
      </c>
      <c r="C55" t="s">
        <v>18</v>
      </c>
      <c r="D55" s="2">
        <v>43983</v>
      </c>
      <c r="E55">
        <v>26516</v>
      </c>
      <c r="F55">
        <v>25514</v>
      </c>
      <c r="G55">
        <v>25001</v>
      </c>
      <c r="H55">
        <v>75.760090910000002</v>
      </c>
      <c r="I55">
        <v>27733</v>
      </c>
      <c r="J55">
        <v>26478</v>
      </c>
      <c r="K55">
        <v>26148</v>
      </c>
      <c r="L55">
        <v>1.722</v>
      </c>
      <c r="M55">
        <v>2.39</v>
      </c>
      <c r="N55">
        <v>1546</v>
      </c>
      <c r="O55">
        <v>20520</v>
      </c>
      <c r="P55">
        <v>22701</v>
      </c>
      <c r="Q55">
        <v>6.3999454</v>
      </c>
      <c r="R55">
        <v>3.1999727</v>
      </c>
    </row>
    <row r="56" spans="1:18" x14ac:dyDescent="0.25">
      <c r="A56">
        <v>7</v>
      </c>
      <c r="B56">
        <v>2020</v>
      </c>
      <c r="C56" t="s">
        <v>19</v>
      </c>
      <c r="D56" s="2">
        <v>44013</v>
      </c>
      <c r="E56">
        <v>26959</v>
      </c>
      <c r="F56">
        <v>28109</v>
      </c>
      <c r="G56">
        <v>25462</v>
      </c>
      <c r="H56">
        <v>74.887476190000001</v>
      </c>
      <c r="I56">
        <v>28197</v>
      </c>
      <c r="J56">
        <v>29090</v>
      </c>
      <c r="K56">
        <v>26630</v>
      </c>
      <c r="L56">
        <v>1.4950000000000001</v>
      </c>
      <c r="M56">
        <v>2.39</v>
      </c>
      <c r="N56">
        <v>1546</v>
      </c>
      <c r="O56">
        <v>20417</v>
      </c>
      <c r="P56">
        <v>21389</v>
      </c>
      <c r="Q56">
        <v>6.1001465000000001</v>
      </c>
      <c r="R56">
        <v>3.0500732500000001</v>
      </c>
    </row>
    <row r="57" spans="1:18" x14ac:dyDescent="0.25">
      <c r="A57">
        <v>8</v>
      </c>
      <c r="B57">
        <v>2020</v>
      </c>
      <c r="C57" t="s">
        <v>20</v>
      </c>
      <c r="D57" s="2">
        <v>44044</v>
      </c>
      <c r="E57">
        <v>27156</v>
      </c>
      <c r="F57">
        <v>27974</v>
      </c>
      <c r="G57">
        <v>25668</v>
      </c>
      <c r="H57">
        <v>74.400750000000002</v>
      </c>
      <c r="I57">
        <v>28403</v>
      </c>
      <c r="J57">
        <v>28950</v>
      </c>
      <c r="K57">
        <v>26846</v>
      </c>
      <c r="L57">
        <v>1.8540000000000001</v>
      </c>
      <c r="M57">
        <v>2.39</v>
      </c>
      <c r="N57">
        <v>1546</v>
      </c>
      <c r="O57">
        <v>20360</v>
      </c>
      <c r="P57">
        <v>22901</v>
      </c>
      <c r="Q57">
        <v>6.5742777999999999</v>
      </c>
      <c r="R57">
        <v>3.2871389</v>
      </c>
    </row>
    <row r="58" spans="1:18" x14ac:dyDescent="0.25">
      <c r="A58">
        <v>9</v>
      </c>
      <c r="B58">
        <v>2020</v>
      </c>
      <c r="C58" t="s">
        <v>21</v>
      </c>
      <c r="D58" s="2">
        <v>44075</v>
      </c>
      <c r="E58">
        <v>26814</v>
      </c>
      <c r="F58">
        <v>27615</v>
      </c>
      <c r="G58">
        <v>26080</v>
      </c>
      <c r="H58">
        <v>73.464363640000002</v>
      </c>
      <c r="I58">
        <v>28045</v>
      </c>
      <c r="J58">
        <v>28579</v>
      </c>
      <c r="K58">
        <v>27277</v>
      </c>
      <c r="L58">
        <v>2.5790000000000002</v>
      </c>
      <c r="M58">
        <v>2.39</v>
      </c>
      <c r="N58">
        <v>1546</v>
      </c>
      <c r="O58">
        <v>20250</v>
      </c>
      <c r="P58">
        <v>25906</v>
      </c>
      <c r="Q58">
        <v>7.5317853000000001</v>
      </c>
      <c r="R58">
        <v>3.7658926500000001</v>
      </c>
    </row>
    <row r="59" spans="1:18" x14ac:dyDescent="0.25">
      <c r="A59">
        <v>10</v>
      </c>
      <c r="B59">
        <v>2020</v>
      </c>
      <c r="C59" t="s">
        <v>22</v>
      </c>
      <c r="D59" s="2">
        <v>44105</v>
      </c>
      <c r="E59">
        <v>27627</v>
      </c>
      <c r="F59">
        <v>27366</v>
      </c>
      <c r="G59">
        <v>27995</v>
      </c>
      <c r="H59">
        <v>73.670681819999999</v>
      </c>
      <c r="I59">
        <v>28895</v>
      </c>
      <c r="J59">
        <v>28329</v>
      </c>
      <c r="K59">
        <v>29280</v>
      </c>
      <c r="L59">
        <v>2.101</v>
      </c>
      <c r="M59">
        <v>1.79</v>
      </c>
      <c r="N59">
        <v>1546</v>
      </c>
      <c r="O59">
        <v>18099</v>
      </c>
      <c r="P59">
        <v>23802</v>
      </c>
      <c r="Q59">
        <v>6.9004906999999998</v>
      </c>
      <c r="R59">
        <v>3.4502453499999999</v>
      </c>
    </row>
    <row r="60" spans="1:18" x14ac:dyDescent="0.25">
      <c r="A60">
        <v>11</v>
      </c>
      <c r="B60">
        <v>2020</v>
      </c>
      <c r="C60" t="s">
        <v>23</v>
      </c>
      <c r="D60" s="2">
        <v>44136</v>
      </c>
      <c r="E60">
        <v>31874</v>
      </c>
      <c r="F60">
        <v>26901</v>
      </c>
      <c r="G60">
        <v>32615</v>
      </c>
      <c r="H60">
        <v>74.126047619999994</v>
      </c>
      <c r="I60">
        <v>33337</v>
      </c>
      <c r="J60">
        <v>27864</v>
      </c>
      <c r="K60">
        <v>34113</v>
      </c>
      <c r="L60">
        <v>2.996</v>
      </c>
      <c r="M60">
        <v>1.79</v>
      </c>
      <c r="N60">
        <v>1546</v>
      </c>
      <c r="O60">
        <v>18139</v>
      </c>
      <c r="P60">
        <v>28051</v>
      </c>
      <c r="Q60">
        <v>8.0825171999999998</v>
      </c>
      <c r="R60">
        <v>4.0412585999999999</v>
      </c>
    </row>
    <row r="61" spans="1:18" x14ac:dyDescent="0.25">
      <c r="A61">
        <v>12</v>
      </c>
      <c r="B61">
        <v>2020</v>
      </c>
      <c r="C61" t="s">
        <v>24</v>
      </c>
      <c r="D61" s="2">
        <v>44166</v>
      </c>
      <c r="E61">
        <v>33101</v>
      </c>
      <c r="F61">
        <v>30891</v>
      </c>
      <c r="G61">
        <v>33836</v>
      </c>
      <c r="H61">
        <v>73.557363640000005</v>
      </c>
      <c r="I61">
        <v>34620</v>
      </c>
      <c r="J61">
        <v>31889</v>
      </c>
      <c r="K61">
        <v>35389</v>
      </c>
      <c r="L61">
        <v>2.8959999999999999</v>
      </c>
      <c r="M61">
        <v>1.79</v>
      </c>
      <c r="N61">
        <v>1546</v>
      </c>
      <c r="O61">
        <v>18089</v>
      </c>
      <c r="P61">
        <v>27381</v>
      </c>
      <c r="Q61">
        <v>7.9504472000000002</v>
      </c>
      <c r="R61">
        <v>3.9752236000000001</v>
      </c>
    </row>
    <row r="62" spans="1:18" x14ac:dyDescent="0.25">
      <c r="A62">
        <v>1</v>
      </c>
      <c r="B62">
        <v>2021</v>
      </c>
      <c r="C62" t="s">
        <v>13</v>
      </c>
      <c r="D62" s="2">
        <v>44197</v>
      </c>
      <c r="E62">
        <v>40192</v>
      </c>
      <c r="F62">
        <v>36061</v>
      </c>
      <c r="G62">
        <v>38731</v>
      </c>
      <c r="H62">
        <v>73.076750000000004</v>
      </c>
      <c r="I62">
        <v>42037</v>
      </c>
      <c r="J62">
        <v>37106</v>
      </c>
      <c r="K62">
        <v>40508</v>
      </c>
      <c r="L62">
        <v>2.4670000000000001</v>
      </c>
      <c r="M62">
        <v>1.79</v>
      </c>
      <c r="N62">
        <v>1546</v>
      </c>
      <c r="O62">
        <v>18047</v>
      </c>
      <c r="P62">
        <v>25264</v>
      </c>
      <c r="Q62">
        <v>7.3838669000000001</v>
      </c>
      <c r="R62">
        <v>3.6919334500000001</v>
      </c>
    </row>
    <row r="63" spans="1:18" x14ac:dyDescent="0.25">
      <c r="A63">
        <v>2</v>
      </c>
      <c r="B63">
        <v>2021</v>
      </c>
      <c r="C63" t="s">
        <v>14</v>
      </c>
      <c r="D63" s="2">
        <v>44228</v>
      </c>
      <c r="E63">
        <v>44156</v>
      </c>
      <c r="F63">
        <v>39752</v>
      </c>
      <c r="G63">
        <v>42696</v>
      </c>
      <c r="H63">
        <v>72.985263160000002</v>
      </c>
      <c r="I63">
        <v>46183</v>
      </c>
      <c r="J63">
        <v>40833</v>
      </c>
      <c r="K63">
        <v>44656</v>
      </c>
      <c r="L63">
        <v>2.76</v>
      </c>
      <c r="M63">
        <v>1.79</v>
      </c>
      <c r="N63">
        <v>1546</v>
      </c>
      <c r="O63">
        <v>18039</v>
      </c>
      <c r="P63">
        <v>26554</v>
      </c>
      <c r="Q63">
        <v>7.7708320000000004</v>
      </c>
      <c r="R63">
        <v>3.8854160000000002</v>
      </c>
    </row>
    <row r="64" spans="1:18" x14ac:dyDescent="0.25">
      <c r="A64">
        <v>3</v>
      </c>
      <c r="B64">
        <v>2021</v>
      </c>
      <c r="C64" t="s">
        <v>15</v>
      </c>
      <c r="D64" s="2">
        <v>44256</v>
      </c>
      <c r="E64">
        <v>45502</v>
      </c>
      <c r="F64">
        <v>41189</v>
      </c>
      <c r="G64">
        <v>43318</v>
      </c>
      <c r="H64">
        <v>72.802826089999996</v>
      </c>
      <c r="I64">
        <v>47590</v>
      </c>
      <c r="J64">
        <v>42283</v>
      </c>
      <c r="K64">
        <v>45306</v>
      </c>
      <c r="L64">
        <v>2.8540000000000001</v>
      </c>
      <c r="M64">
        <v>1.79</v>
      </c>
      <c r="N64">
        <v>1546</v>
      </c>
      <c r="O64">
        <v>18023</v>
      </c>
      <c r="P64">
        <v>26911</v>
      </c>
      <c r="Q64">
        <v>7.8949778000000004</v>
      </c>
      <c r="R64">
        <v>3.9474889000000002</v>
      </c>
    </row>
    <row r="65" spans="1:18" x14ac:dyDescent="0.25">
      <c r="A65">
        <v>4</v>
      </c>
      <c r="B65">
        <v>2021</v>
      </c>
      <c r="C65" t="s">
        <v>16</v>
      </c>
      <c r="D65" s="2">
        <v>44287</v>
      </c>
      <c r="E65">
        <v>41719</v>
      </c>
      <c r="F65">
        <v>40361</v>
      </c>
      <c r="G65">
        <v>39484</v>
      </c>
      <c r="H65">
        <v>74.499047619999999</v>
      </c>
      <c r="I65">
        <v>43634</v>
      </c>
      <c r="J65">
        <v>41461</v>
      </c>
      <c r="K65">
        <v>41297</v>
      </c>
      <c r="L65">
        <v>2.5859999999999999</v>
      </c>
      <c r="M65">
        <v>1.79</v>
      </c>
      <c r="N65">
        <v>1546</v>
      </c>
      <c r="O65">
        <v>18172</v>
      </c>
      <c r="P65">
        <v>26303</v>
      </c>
      <c r="Q65">
        <v>7.5410301999999998</v>
      </c>
      <c r="R65">
        <v>3.7705150999999999</v>
      </c>
    </row>
    <row r="66" spans="1:18" x14ac:dyDescent="0.25">
      <c r="A66">
        <v>5</v>
      </c>
      <c r="B66">
        <v>2021</v>
      </c>
      <c r="C66" t="s">
        <v>17</v>
      </c>
      <c r="D66" s="2">
        <v>44317</v>
      </c>
      <c r="E66">
        <v>36108</v>
      </c>
      <c r="F66">
        <v>42249</v>
      </c>
      <c r="G66">
        <v>34649</v>
      </c>
      <c r="H66">
        <v>72.945526319999999</v>
      </c>
      <c r="I66">
        <v>37765</v>
      </c>
      <c r="J66">
        <v>43355</v>
      </c>
      <c r="K66">
        <v>36240</v>
      </c>
      <c r="L66">
        <v>2.9249999999999998</v>
      </c>
      <c r="M66">
        <v>1.79</v>
      </c>
      <c r="N66">
        <v>1546</v>
      </c>
      <c r="O66">
        <v>18035</v>
      </c>
      <c r="P66">
        <v>27284</v>
      </c>
      <c r="Q66">
        <v>7.9887474999999997</v>
      </c>
      <c r="R66">
        <v>3.9943737499999998</v>
      </c>
    </row>
    <row r="67" spans="1:18" x14ac:dyDescent="0.25">
      <c r="A67">
        <v>6</v>
      </c>
      <c r="B67">
        <v>2021</v>
      </c>
      <c r="C67" t="s">
        <v>18</v>
      </c>
      <c r="D67" s="2">
        <v>44348</v>
      </c>
      <c r="E67">
        <v>39093</v>
      </c>
      <c r="F67">
        <v>45923</v>
      </c>
      <c r="G67">
        <v>38724</v>
      </c>
      <c r="H67">
        <v>73.760272729999997</v>
      </c>
      <c r="I67">
        <v>40887</v>
      </c>
      <c r="J67">
        <v>47073</v>
      </c>
      <c r="K67">
        <v>40502</v>
      </c>
      <c r="L67">
        <v>2.984</v>
      </c>
      <c r="M67">
        <v>1.79</v>
      </c>
      <c r="N67">
        <v>1546</v>
      </c>
      <c r="O67">
        <v>18107</v>
      </c>
      <c r="P67">
        <v>27858</v>
      </c>
      <c r="Q67">
        <v>8.0666688000000004</v>
      </c>
      <c r="R67">
        <v>4.0333344000000002</v>
      </c>
    </row>
    <row r="68" spans="1:18" x14ac:dyDescent="0.25">
      <c r="A68">
        <v>7</v>
      </c>
      <c r="B68">
        <v>2021</v>
      </c>
      <c r="C68" t="s">
        <v>19</v>
      </c>
      <c r="D68" s="2">
        <v>44378</v>
      </c>
      <c r="E68">
        <v>46171</v>
      </c>
      <c r="F68">
        <v>49402</v>
      </c>
      <c r="G68">
        <v>46171</v>
      </c>
      <c r="H68">
        <v>74.469714289999999</v>
      </c>
      <c r="I68">
        <v>48290</v>
      </c>
      <c r="J68">
        <v>50593</v>
      </c>
      <c r="K68">
        <v>48290</v>
      </c>
      <c r="L68">
        <v>3.617</v>
      </c>
      <c r="M68">
        <v>1.79</v>
      </c>
      <c r="N68">
        <v>1546</v>
      </c>
      <c r="O68">
        <v>18170</v>
      </c>
      <c r="P68">
        <v>31041</v>
      </c>
      <c r="Q68">
        <v>8.9026718999999996</v>
      </c>
      <c r="R68">
        <v>4.4513359499999998</v>
      </c>
    </row>
    <row r="69" spans="1:18" x14ac:dyDescent="0.25">
      <c r="A69">
        <v>8</v>
      </c>
      <c r="B69">
        <v>2021</v>
      </c>
      <c r="C69" t="s">
        <v>20</v>
      </c>
      <c r="D69" s="2">
        <v>44409</v>
      </c>
      <c r="E69">
        <v>48815</v>
      </c>
      <c r="F69">
        <v>46084</v>
      </c>
      <c r="G69">
        <v>48445</v>
      </c>
      <c r="H69">
        <v>73.96214286</v>
      </c>
      <c r="I69">
        <v>51056</v>
      </c>
      <c r="J69">
        <v>47237</v>
      </c>
      <c r="K69">
        <v>50669</v>
      </c>
      <c r="L69">
        <v>4.0439999999999996</v>
      </c>
      <c r="M69">
        <v>1.79</v>
      </c>
      <c r="N69">
        <v>1546</v>
      </c>
      <c r="O69">
        <v>18125</v>
      </c>
      <c r="P69">
        <v>32782</v>
      </c>
      <c r="Q69">
        <v>9.4666107999999998</v>
      </c>
      <c r="R69">
        <v>4.7333053999999999</v>
      </c>
    </row>
    <row r="70" spans="1:18" x14ac:dyDescent="0.25">
      <c r="A70">
        <v>9</v>
      </c>
      <c r="B70">
        <v>2021</v>
      </c>
      <c r="C70" t="s">
        <v>21</v>
      </c>
      <c r="D70" s="2">
        <v>44440</v>
      </c>
      <c r="E70">
        <v>48978</v>
      </c>
      <c r="F70">
        <v>48752</v>
      </c>
      <c r="G70">
        <v>48978</v>
      </c>
      <c r="H70">
        <v>73.650909089999999</v>
      </c>
      <c r="I70">
        <v>51226</v>
      </c>
      <c r="J70">
        <v>49928</v>
      </c>
      <c r="K70">
        <v>51226</v>
      </c>
      <c r="L70">
        <v>4.37</v>
      </c>
      <c r="M70">
        <v>1.79</v>
      </c>
      <c r="N70">
        <v>1546</v>
      </c>
      <c r="O70">
        <v>18097</v>
      </c>
      <c r="P70">
        <v>34129</v>
      </c>
      <c r="Q70">
        <v>9.8971590000000003</v>
      </c>
      <c r="R70">
        <v>4.9485795000000001</v>
      </c>
    </row>
    <row r="71" spans="1:18" x14ac:dyDescent="0.25">
      <c r="A71">
        <v>10</v>
      </c>
      <c r="B71">
        <v>2021</v>
      </c>
      <c r="C71" t="s">
        <v>22</v>
      </c>
      <c r="D71" s="2">
        <v>44470</v>
      </c>
      <c r="E71">
        <v>60110</v>
      </c>
      <c r="F71">
        <v>55805</v>
      </c>
      <c r="G71">
        <v>59734</v>
      </c>
      <c r="H71">
        <v>75.137428569999997</v>
      </c>
      <c r="I71">
        <v>62869</v>
      </c>
      <c r="J71">
        <v>57066</v>
      </c>
      <c r="K71">
        <v>62476</v>
      </c>
      <c r="L71">
        <v>5.8410000000000002</v>
      </c>
      <c r="M71">
        <v>2.9</v>
      </c>
      <c r="N71">
        <v>1546</v>
      </c>
      <c r="O71">
        <v>22332</v>
      </c>
      <c r="P71">
        <v>41652</v>
      </c>
      <c r="Q71">
        <v>11.839908700000001</v>
      </c>
      <c r="R71">
        <v>5.9199543500000003</v>
      </c>
    </row>
    <row r="72" spans="1:18" x14ac:dyDescent="0.25">
      <c r="A72">
        <v>11</v>
      </c>
      <c r="B72">
        <v>2021</v>
      </c>
      <c r="C72" t="s">
        <v>23</v>
      </c>
      <c r="D72" s="2">
        <v>44501</v>
      </c>
      <c r="E72">
        <v>65522</v>
      </c>
      <c r="F72">
        <v>55132</v>
      </c>
      <c r="G72">
        <v>62510</v>
      </c>
      <c r="H72">
        <v>75.313000000000002</v>
      </c>
      <c r="I72">
        <v>68530</v>
      </c>
      <c r="J72">
        <v>56388</v>
      </c>
      <c r="K72">
        <v>65379</v>
      </c>
      <c r="L72">
        <v>6.202</v>
      </c>
      <c r="M72">
        <v>2.9</v>
      </c>
      <c r="N72">
        <v>1546</v>
      </c>
      <c r="O72">
        <v>22357</v>
      </c>
      <c r="P72">
        <v>43431</v>
      </c>
      <c r="Q72">
        <v>12.3166814</v>
      </c>
      <c r="R72">
        <v>6.1583407000000001</v>
      </c>
    </row>
    <row r="73" spans="1:18" x14ac:dyDescent="0.25">
      <c r="A73">
        <v>12</v>
      </c>
      <c r="B73">
        <v>2021</v>
      </c>
      <c r="C73" t="s">
        <v>24</v>
      </c>
      <c r="D73" s="2">
        <v>44531</v>
      </c>
      <c r="E73">
        <v>59874</v>
      </c>
      <c r="F73">
        <v>50548</v>
      </c>
      <c r="G73">
        <v>56485</v>
      </c>
      <c r="H73">
        <v>75.313000000000002</v>
      </c>
      <c r="I73">
        <v>62622</v>
      </c>
      <c r="J73">
        <v>51759</v>
      </c>
      <c r="K73">
        <v>59077</v>
      </c>
      <c r="L73">
        <v>5.4470000000000001</v>
      </c>
      <c r="M73">
        <v>2.9</v>
      </c>
      <c r="N73">
        <v>1546</v>
      </c>
      <c r="O73">
        <v>22357</v>
      </c>
      <c r="P73">
        <v>39914</v>
      </c>
      <c r="Q73">
        <v>11.3195529</v>
      </c>
      <c r="R73">
        <v>5.6597764499999998</v>
      </c>
    </row>
    <row r="74" spans="1:18" x14ac:dyDescent="0.25">
      <c r="A74">
        <v>1</v>
      </c>
      <c r="B74">
        <v>2022</v>
      </c>
      <c r="C74" t="s">
        <v>13</v>
      </c>
      <c r="D74" s="2">
        <v>44562</v>
      </c>
      <c r="E74">
        <v>55732</v>
      </c>
      <c r="F74">
        <v>56007</v>
      </c>
      <c r="G74">
        <v>53472</v>
      </c>
      <c r="H74">
        <v>75.313000000000002</v>
      </c>
      <c r="I74">
        <v>58290</v>
      </c>
      <c r="J74">
        <v>57272</v>
      </c>
      <c r="K74">
        <v>55927</v>
      </c>
      <c r="L74">
        <v>4.024</v>
      </c>
      <c r="M74">
        <v>2.9</v>
      </c>
      <c r="N74">
        <v>1546</v>
      </c>
      <c r="O74">
        <v>22357</v>
      </c>
      <c r="P74">
        <v>33288</v>
      </c>
      <c r="Q74">
        <v>9.4401968000000007</v>
      </c>
      <c r="R74">
        <v>4.7200984000000004</v>
      </c>
    </row>
    <row r="75" spans="1:18" x14ac:dyDescent="0.25">
      <c r="A75">
        <v>2</v>
      </c>
      <c r="B75">
        <v>2022</v>
      </c>
      <c r="C75" t="s">
        <v>14</v>
      </c>
      <c r="D75" s="2">
        <v>44593</v>
      </c>
      <c r="E75">
        <v>58368</v>
      </c>
      <c r="F75">
        <v>62663</v>
      </c>
      <c r="G75">
        <v>58368</v>
      </c>
      <c r="H75">
        <v>75.313000000000002</v>
      </c>
      <c r="I75">
        <v>61047</v>
      </c>
      <c r="J75">
        <v>63995</v>
      </c>
      <c r="K75">
        <v>61047</v>
      </c>
      <c r="L75">
        <v>6.2649999999999997</v>
      </c>
      <c r="M75">
        <v>2.9</v>
      </c>
      <c r="N75">
        <v>1546</v>
      </c>
      <c r="O75">
        <v>22357</v>
      </c>
      <c r="P75">
        <v>43724</v>
      </c>
      <c r="Q75">
        <v>12.3998855</v>
      </c>
      <c r="R75">
        <v>6.1999427499999999</v>
      </c>
    </row>
    <row r="76" spans="1:18" x14ac:dyDescent="0.25">
      <c r="A76">
        <v>3</v>
      </c>
      <c r="B76">
        <v>2022</v>
      </c>
      <c r="C76" t="s">
        <v>15</v>
      </c>
      <c r="D76" s="2">
        <v>44621</v>
      </c>
      <c r="E76">
        <v>67405</v>
      </c>
      <c r="F76">
        <v>71963</v>
      </c>
      <c r="G76">
        <v>69288</v>
      </c>
      <c r="H76">
        <v>75.313000000000002</v>
      </c>
      <c r="I76">
        <v>70499</v>
      </c>
      <c r="J76">
        <v>73388</v>
      </c>
      <c r="K76">
        <v>72468</v>
      </c>
      <c r="L76">
        <v>4.5679999999999996</v>
      </c>
      <c r="M76">
        <v>2.9</v>
      </c>
      <c r="N76">
        <v>1546</v>
      </c>
      <c r="O76">
        <v>22357</v>
      </c>
      <c r="P76">
        <v>35821</v>
      </c>
      <c r="Q76">
        <v>10.1586576</v>
      </c>
      <c r="R76">
        <v>5.0793287999999999</v>
      </c>
    </row>
    <row r="77" spans="1:18" x14ac:dyDescent="0.25">
      <c r="A77">
        <v>4</v>
      </c>
      <c r="B77">
        <v>2022</v>
      </c>
      <c r="C77" t="s">
        <v>16</v>
      </c>
      <c r="D77" s="2">
        <v>44652</v>
      </c>
      <c r="E77">
        <v>70794</v>
      </c>
      <c r="F77">
        <v>64215</v>
      </c>
      <c r="G77">
        <v>72300</v>
      </c>
      <c r="H77">
        <v>75.313000000000002</v>
      </c>
      <c r="I77">
        <v>74044</v>
      </c>
      <c r="J77">
        <v>65562</v>
      </c>
      <c r="K77">
        <v>75619</v>
      </c>
      <c r="L77">
        <v>5.3360000000000003</v>
      </c>
      <c r="M77">
        <v>2.9</v>
      </c>
      <c r="N77">
        <v>1546</v>
      </c>
      <c r="O77">
        <v>22357</v>
      </c>
      <c r="P77">
        <v>39398</v>
      </c>
      <c r="Q77">
        <v>11.172955200000001</v>
      </c>
      <c r="R77">
        <v>5.5864776000000003</v>
      </c>
    </row>
    <row r="78" spans="1:18" x14ac:dyDescent="0.25">
      <c r="A78">
        <v>5</v>
      </c>
      <c r="B78">
        <v>2022</v>
      </c>
      <c r="C78" t="s">
        <v>17</v>
      </c>
      <c r="D78" s="2">
        <v>44682</v>
      </c>
      <c r="E78">
        <v>64016</v>
      </c>
      <c r="F78">
        <v>61866</v>
      </c>
      <c r="G78">
        <v>64769</v>
      </c>
      <c r="H78">
        <v>75.313000000000002</v>
      </c>
      <c r="I78">
        <v>66954</v>
      </c>
      <c r="J78">
        <v>63190</v>
      </c>
      <c r="K78">
        <v>67742</v>
      </c>
      <c r="L78">
        <v>7.2670000000000003</v>
      </c>
      <c r="M78">
        <v>6.1</v>
      </c>
      <c r="N78">
        <v>1546</v>
      </c>
      <c r="O78">
        <v>34214</v>
      </c>
      <c r="P78">
        <v>48390</v>
      </c>
      <c r="Q78">
        <v>13.7232269</v>
      </c>
      <c r="R78">
        <v>6.8616134500000001</v>
      </c>
    </row>
    <row r="79" spans="1:18" x14ac:dyDescent="0.25">
      <c r="A79">
        <v>6</v>
      </c>
      <c r="B79">
        <v>2022</v>
      </c>
      <c r="C79" t="s">
        <v>18</v>
      </c>
      <c r="D79" s="2">
        <v>44713</v>
      </c>
      <c r="E79">
        <v>56485</v>
      </c>
      <c r="F79">
        <v>55766</v>
      </c>
      <c r="G79">
        <v>56485</v>
      </c>
      <c r="H79">
        <v>75.313000000000002</v>
      </c>
      <c r="I79">
        <v>59077</v>
      </c>
      <c r="J79">
        <v>57029</v>
      </c>
      <c r="K79">
        <v>59077</v>
      </c>
      <c r="L79">
        <v>8.9079999999999995</v>
      </c>
      <c r="M79">
        <v>6.1</v>
      </c>
      <c r="N79">
        <v>1546</v>
      </c>
      <c r="O79">
        <v>34214</v>
      </c>
      <c r="P79">
        <v>56032</v>
      </c>
      <c r="Q79">
        <v>15.890495599999999</v>
      </c>
      <c r="R79">
        <v>7.9452477999999997</v>
      </c>
    </row>
    <row r="80" spans="1:18" x14ac:dyDescent="0.25">
      <c r="A80">
        <v>7</v>
      </c>
      <c r="B80">
        <v>2022</v>
      </c>
      <c r="C80" t="s">
        <v>19</v>
      </c>
      <c r="D80" s="2">
        <v>44743</v>
      </c>
      <c r="E80">
        <v>54602</v>
      </c>
      <c r="F80">
        <v>53476</v>
      </c>
      <c r="G80">
        <v>54602</v>
      </c>
      <c r="H80">
        <v>75.313000000000002</v>
      </c>
      <c r="I80">
        <v>57108</v>
      </c>
      <c r="J80">
        <v>54715</v>
      </c>
      <c r="K80">
        <v>57108</v>
      </c>
      <c r="L80">
        <v>6.5510000000000002</v>
      </c>
      <c r="M80">
        <v>6.1</v>
      </c>
      <c r="N80">
        <v>1546</v>
      </c>
      <c r="O80">
        <v>34214</v>
      </c>
      <c r="P80">
        <v>45056</v>
      </c>
      <c r="Q80">
        <v>12.777605700000001</v>
      </c>
      <c r="R80">
        <v>6.3888028500000003</v>
      </c>
    </row>
    <row r="81" spans="1:18" x14ac:dyDescent="0.25">
      <c r="A81">
        <v>8</v>
      </c>
      <c r="B81">
        <v>2022</v>
      </c>
      <c r="C81" t="s">
        <v>20</v>
      </c>
      <c r="D81" s="2">
        <v>44774</v>
      </c>
      <c r="E81">
        <v>50460</v>
      </c>
      <c r="F81">
        <v>47653</v>
      </c>
      <c r="G81">
        <v>49707</v>
      </c>
      <c r="H81">
        <v>75.313000000000002</v>
      </c>
      <c r="I81">
        <v>52776</v>
      </c>
      <c r="J81">
        <v>48835</v>
      </c>
      <c r="K81">
        <v>51988</v>
      </c>
      <c r="L81">
        <v>8.6869999999999994</v>
      </c>
      <c r="M81">
        <v>6.1</v>
      </c>
      <c r="N81">
        <v>1546</v>
      </c>
      <c r="O81">
        <v>34214</v>
      </c>
      <c r="P81">
        <v>55003</v>
      </c>
      <c r="Q81">
        <v>15.5986209</v>
      </c>
      <c r="R81">
        <v>7.7993104500000001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6"/>
  <sheetViews>
    <sheetView tabSelected="1" topLeftCell="D1" workbookViewId="0">
      <selection activeCell="G1" sqref="G1"/>
    </sheetView>
  </sheetViews>
  <sheetFormatPr defaultRowHeight="15" x14ac:dyDescent="0.25"/>
  <cols>
    <col min="1" max="3" width="0" hidden="1" customWidth="1"/>
    <col min="4" max="4" width="10.42578125" bestFit="1" customWidth="1"/>
    <col min="5" max="7" width="14" customWidth="1"/>
    <col min="8" max="8" width="8.42578125" bestFit="1" customWidth="1"/>
    <col min="9" max="10" width="14" style="25" customWidth="1"/>
    <col min="11" max="11" width="11.85546875" style="25" customWidth="1"/>
    <col min="12" max="12" width="14.140625" customWidth="1"/>
    <col min="13" max="15" width="11.85546875" customWidth="1"/>
    <col min="16" max="16" width="11.85546875" style="25" customWidth="1"/>
    <col min="17" max="17" width="11.85546875" customWidth="1"/>
    <col min="18" max="18" width="11.85546875" style="25" customWidth="1"/>
    <col min="19" max="20" width="11.5703125" bestFit="1" customWidth="1"/>
    <col min="21" max="21" width="12.7109375" customWidth="1"/>
    <col min="22" max="22" width="11.5703125" style="25" bestFit="1" customWidth="1"/>
  </cols>
  <sheetData>
    <row r="1" spans="1:22" s="1" customFormat="1" ht="150" x14ac:dyDescent="0.25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67</v>
      </c>
      <c r="G1" s="1" t="s">
        <v>5</v>
      </c>
      <c r="H1" s="1" t="s">
        <v>6</v>
      </c>
      <c r="I1" s="23" t="s">
        <v>52</v>
      </c>
      <c r="J1" s="23" t="s">
        <v>53</v>
      </c>
      <c r="K1" s="23" t="s">
        <v>54</v>
      </c>
      <c r="L1" s="1" t="s">
        <v>63</v>
      </c>
      <c r="M1" s="1" t="s">
        <v>43</v>
      </c>
      <c r="N1" s="1" t="s">
        <v>8</v>
      </c>
      <c r="O1" s="1" t="s">
        <v>9</v>
      </c>
      <c r="P1" s="23" t="s">
        <v>55</v>
      </c>
      <c r="Q1" s="1" t="s">
        <v>51</v>
      </c>
      <c r="R1" s="23" t="s">
        <v>44</v>
      </c>
      <c r="S1" s="1" t="s">
        <v>59</v>
      </c>
      <c r="T1" s="1" t="s">
        <v>60</v>
      </c>
      <c r="U1" s="1" t="s">
        <v>61</v>
      </c>
      <c r="V1" s="23" t="s">
        <v>62</v>
      </c>
    </row>
    <row r="2" spans="1:22" s="1" customFormat="1" x14ac:dyDescent="0.25">
      <c r="D2" s="32">
        <v>41913</v>
      </c>
      <c r="E2" s="35">
        <f>'DATA 2014 ONWARDS'!R11*'feeds prices'!H2</f>
        <v>45117.106964999999</v>
      </c>
      <c r="F2" s="35">
        <v>43202.607034209002</v>
      </c>
      <c r="G2" s="35">
        <f>'DATA 2014 ONWARDS'!Q11*'feeds prices'!H2</f>
        <v>46958.621534999998</v>
      </c>
      <c r="H2" s="33">
        <v>61.383819000000003</v>
      </c>
      <c r="I2" s="37">
        <f>1.049*E2</f>
        <v>47327.845206284997</v>
      </c>
      <c r="J2" s="24">
        <f t="shared" ref="J2:J15" si="0">(1.011*F2+0.02*H2)*0.39+0.16*(1.011*F2+17*H2)+F2+L2</f>
        <v>67392.609457049111</v>
      </c>
      <c r="K2" s="37">
        <f>1.0459*G2</f>
        <v>49114.0222634565</v>
      </c>
      <c r="L2" s="4">
        <v>-0.25</v>
      </c>
      <c r="M2" s="1">
        <v>3.984</v>
      </c>
      <c r="N2" s="1">
        <v>4.2</v>
      </c>
      <c r="O2" s="4">
        <f t="shared" ref="O2:O16" si="1">1.95*39206/49.2</f>
        <v>1553.8963414634145</v>
      </c>
      <c r="P2" s="24">
        <f t="shared" ref="P2:P16" si="2">(1.043*N2*H2+236)*49.2</f>
        <v>24840.979509560882</v>
      </c>
      <c r="Q2" s="4">
        <f t="shared" ref="Q2:Q16" si="3">1.3207*M2 + 4.1257</f>
        <v>9.3873688000000008</v>
      </c>
      <c r="R2" s="24">
        <f t="shared" ref="R2:R16" si="4">Q2*49.2*H2</f>
        <v>28350.641327428009</v>
      </c>
      <c r="S2" s="34">
        <f>3000-O2</f>
        <v>1446.1036585365855</v>
      </c>
      <c r="T2" s="38">
        <f>S2/3000</f>
        <v>0.48203455284552849</v>
      </c>
      <c r="U2" s="39">
        <f>100%-T2</f>
        <v>0.51796544715447146</v>
      </c>
      <c r="V2" s="37">
        <f>(T2*R2)+(U2*P2)</f>
        <v>26532.757774575486</v>
      </c>
    </row>
    <row r="3" spans="1:22" s="1" customFormat="1" x14ac:dyDescent="0.25">
      <c r="D3" s="32">
        <v>41944</v>
      </c>
      <c r="E3" s="35">
        <f>'DATA 2014 ONWARDS'!R12*'feeds prices'!H3</f>
        <v>37638.520120000001</v>
      </c>
      <c r="F3" s="35">
        <v>38841.163391572001</v>
      </c>
      <c r="G3" s="35">
        <f>'DATA 2014 ONWARDS'!Q12*'feeds prices'!H3</f>
        <v>37021.495199999998</v>
      </c>
      <c r="H3" s="33">
        <v>61.702491999999999</v>
      </c>
      <c r="I3" s="37">
        <f t="shared" ref="I3:I16" si="5">1.049*E3</f>
        <v>39482.80760588</v>
      </c>
      <c r="J3" s="24">
        <f t="shared" si="0"/>
        <v>60605.079353133209</v>
      </c>
      <c r="K3" s="37">
        <f t="shared" ref="K3:K16" si="6">1.0459*G3</f>
        <v>38720.781829679996</v>
      </c>
      <c r="L3" s="4">
        <v>-2.0249999999999999</v>
      </c>
      <c r="M3" s="1">
        <v>3.7280000000000002</v>
      </c>
      <c r="N3" s="18">
        <v>5.05</v>
      </c>
      <c r="O3" s="4">
        <f t="shared" si="1"/>
        <v>1553.8963414634145</v>
      </c>
      <c r="P3" s="24">
        <f t="shared" si="2"/>
        <v>27601.017012299759</v>
      </c>
      <c r="Q3" s="4">
        <f t="shared" si="3"/>
        <v>9.0492696000000006</v>
      </c>
      <c r="R3" s="24">
        <f t="shared" si="4"/>
        <v>27471.434266912289</v>
      </c>
      <c r="S3" s="34">
        <f t="shared" ref="S3:S66" si="7">3000-O3</f>
        <v>1446.1036585365855</v>
      </c>
      <c r="T3" s="38">
        <f t="shared" ref="T3:T66" si="8">S3/3000</f>
        <v>0.48203455284552849</v>
      </c>
      <c r="U3" s="39">
        <f t="shared" ref="U3:U66" si="9">100%-T3</f>
        <v>0.51796544715447146</v>
      </c>
      <c r="V3" s="37">
        <f t="shared" ref="V3:V66" si="10">(T3*R3)+(U3*P3)</f>
        <v>27538.553651570412</v>
      </c>
    </row>
    <row r="4" spans="1:22" s="1" customFormat="1" x14ac:dyDescent="0.25">
      <c r="D4" s="32">
        <v>41974</v>
      </c>
      <c r="E4" s="35">
        <f>'DATA 2014 ONWARDS'!R13*'feeds prices'!H4</f>
        <v>34512.927349999998</v>
      </c>
      <c r="F4" s="35">
        <v>30847.403462322</v>
      </c>
      <c r="G4" s="35">
        <f>'DATA 2014 ONWARDS'!Q13*'feeds prices'!H4</f>
        <v>35767.942889999998</v>
      </c>
      <c r="H4" s="33">
        <v>62.750776999999999</v>
      </c>
      <c r="I4" s="37">
        <f t="shared" si="5"/>
        <v>36204.060790149997</v>
      </c>
      <c r="J4" s="24">
        <f t="shared" si="0"/>
        <v>48172.078488951513</v>
      </c>
      <c r="K4" s="37">
        <f t="shared" si="6"/>
        <v>37409.691468650999</v>
      </c>
      <c r="L4" s="4">
        <v>0.80476190476190468</v>
      </c>
      <c r="M4" s="1">
        <v>4.282</v>
      </c>
      <c r="N4" s="18">
        <v>5.05</v>
      </c>
      <c r="O4" s="4">
        <f t="shared" si="1"/>
        <v>1553.8963414634145</v>
      </c>
      <c r="P4" s="24">
        <f t="shared" si="2"/>
        <v>27872.673549717059</v>
      </c>
      <c r="Q4" s="4">
        <f t="shared" si="3"/>
        <v>9.7809373999999991</v>
      </c>
      <c r="R4" s="24">
        <f t="shared" si="4"/>
        <v>30197.0619446073</v>
      </c>
      <c r="S4" s="34">
        <f t="shared" si="7"/>
        <v>1446.1036585365855</v>
      </c>
      <c r="T4" s="38">
        <f t="shared" si="8"/>
        <v>0.48203455284552849</v>
      </c>
      <c r="U4" s="39">
        <f t="shared" si="9"/>
        <v>0.51796544715447146</v>
      </c>
      <c r="V4" s="37">
        <f t="shared" si="10"/>
        <v>28993.109070287312</v>
      </c>
    </row>
    <row r="5" spans="1:22" s="1" customFormat="1" x14ac:dyDescent="0.25">
      <c r="D5" s="32">
        <v>42005</v>
      </c>
      <c r="E5" s="35">
        <f>'DATA 2014 ONWARDS'!R14*'feeds prices'!H5</f>
        <v>26404.393625000001</v>
      </c>
      <c r="F5" s="35">
        <v>24224.571143289999</v>
      </c>
      <c r="G5" s="35">
        <f>'DATA 2014 ONWARDS'!Q14*'feeds prices'!H5</f>
        <v>29200.15295</v>
      </c>
      <c r="H5" s="33">
        <v>62.127985000000002</v>
      </c>
      <c r="I5" s="37">
        <f t="shared" si="5"/>
        <v>27698.208912624999</v>
      </c>
      <c r="J5" s="24">
        <f t="shared" si="0"/>
        <v>37864.497597380359</v>
      </c>
      <c r="K5" s="37">
        <f t="shared" si="6"/>
        <v>30540.439970405001</v>
      </c>
      <c r="L5" s="4">
        <v>0.38095238095238093</v>
      </c>
      <c r="M5" s="1">
        <v>3.1890000000000001</v>
      </c>
      <c r="N5" s="18">
        <v>5.05</v>
      </c>
      <c r="O5" s="4">
        <f t="shared" si="1"/>
        <v>1553.8963414634145</v>
      </c>
      <c r="P5" s="24">
        <f t="shared" si="2"/>
        <v>27711.2808766833</v>
      </c>
      <c r="Q5" s="4">
        <f t="shared" si="3"/>
        <v>8.3374123000000004</v>
      </c>
      <c r="R5" s="24">
        <f t="shared" si="4"/>
        <v>25484.942014610206</v>
      </c>
      <c r="S5" s="34">
        <f t="shared" si="7"/>
        <v>1446.1036585365855</v>
      </c>
      <c r="T5" s="38">
        <f t="shared" si="8"/>
        <v>0.48203455284552849</v>
      </c>
      <c r="U5" s="39">
        <f t="shared" si="9"/>
        <v>0.51796544715447146</v>
      </c>
      <c r="V5" s="37">
        <f t="shared" si="10"/>
        <v>26638.108618821272</v>
      </c>
    </row>
    <row r="6" spans="1:22" s="1" customFormat="1" x14ac:dyDescent="0.25">
      <c r="D6" s="32">
        <v>42036</v>
      </c>
      <c r="E6" s="35">
        <f>'DATA 2014 ONWARDS'!R15*'feeds prices'!H6</f>
        <v>27927.001350000002</v>
      </c>
      <c r="F6" s="35">
        <v>30653.173161784001</v>
      </c>
      <c r="G6" s="35">
        <f>'DATA 2014 ONWARDS'!Q15*'feeds prices'!H6</f>
        <v>29788.801439999999</v>
      </c>
      <c r="H6" s="33">
        <v>62.060003000000002</v>
      </c>
      <c r="I6" s="37">
        <f t="shared" si="5"/>
        <v>29295.424416149999</v>
      </c>
      <c r="J6" s="24">
        <f t="shared" si="0"/>
        <v>47879.351819021838</v>
      </c>
      <c r="K6" s="37">
        <f t="shared" si="6"/>
        <v>31156.107426096001</v>
      </c>
      <c r="L6" s="4">
        <v>12.194444444444445</v>
      </c>
      <c r="M6" s="1">
        <v>2.8660000000000001</v>
      </c>
      <c r="N6" s="18">
        <v>5.05</v>
      </c>
      <c r="O6" s="4">
        <f t="shared" si="1"/>
        <v>1553.8963414634145</v>
      </c>
      <c r="P6" s="24">
        <f t="shared" si="2"/>
        <v>27693.66376423134</v>
      </c>
      <c r="Q6" s="4">
        <f t="shared" si="3"/>
        <v>7.9108262000000007</v>
      </c>
      <c r="R6" s="24">
        <f t="shared" si="4"/>
        <v>24154.538167060349</v>
      </c>
      <c r="S6" s="34">
        <f t="shared" si="7"/>
        <v>1446.1036585365855</v>
      </c>
      <c r="T6" s="38">
        <f t="shared" si="8"/>
        <v>0.48203455284552849</v>
      </c>
      <c r="U6" s="39">
        <f t="shared" si="9"/>
        <v>0.51796544715447146</v>
      </c>
      <c r="V6" s="37">
        <f t="shared" si="10"/>
        <v>25987.682939534854</v>
      </c>
    </row>
    <row r="7" spans="1:22" s="1" customFormat="1" x14ac:dyDescent="0.25">
      <c r="D7" s="32">
        <v>42064</v>
      </c>
      <c r="E7" s="35">
        <f>'DATA 2014 ONWARDS'!R16*'feeds prices'!H7</f>
        <v>31253.611000000001</v>
      </c>
      <c r="F7" s="35">
        <v>30504.024393775999</v>
      </c>
      <c r="G7" s="35">
        <f>'DATA 2014 ONWARDS'!Q16*'feeds prices'!H7</f>
        <v>28753.322120000001</v>
      </c>
      <c r="H7" s="33">
        <v>62.507221999999999</v>
      </c>
      <c r="I7" s="37">
        <f t="shared" si="5"/>
        <v>32785.037939000002</v>
      </c>
      <c r="J7" s="24">
        <f t="shared" si="0"/>
        <v>47653.203449015826</v>
      </c>
      <c r="K7" s="37">
        <f t="shared" si="6"/>
        <v>30073.099605308002</v>
      </c>
      <c r="L7" s="4">
        <v>16.90909090909091</v>
      </c>
      <c r="M7" s="1">
        <v>2.8940000000000001</v>
      </c>
      <c r="N7" s="18">
        <v>5.05</v>
      </c>
      <c r="O7" s="4">
        <f t="shared" si="1"/>
        <v>1553.8963414634145</v>
      </c>
      <c r="P7" s="24">
        <f t="shared" si="2"/>
        <v>27809.557786379155</v>
      </c>
      <c r="Q7" s="4">
        <f t="shared" si="3"/>
        <v>7.9478058000000003</v>
      </c>
      <c r="R7" s="24">
        <f t="shared" si="4"/>
        <v>24442.326868431592</v>
      </c>
      <c r="S7" s="34">
        <f t="shared" si="7"/>
        <v>1446.1036585365855</v>
      </c>
      <c r="T7" s="38">
        <f t="shared" si="8"/>
        <v>0.48203455284552849</v>
      </c>
      <c r="U7" s="39">
        <f t="shared" si="9"/>
        <v>0.51796544715447146</v>
      </c>
      <c r="V7" s="37">
        <f t="shared" si="10"/>
        <v>26186.436136518663</v>
      </c>
    </row>
    <row r="8" spans="1:22" s="1" customFormat="1" x14ac:dyDescent="0.25">
      <c r="D8" s="32">
        <v>42095</v>
      </c>
      <c r="E8" s="35">
        <f>'DATA 2014 ONWARDS'!R17*'feeds prices'!H8</f>
        <v>28864.580480000001</v>
      </c>
      <c r="F8" s="35">
        <v>32168.382712287996</v>
      </c>
      <c r="G8" s="35">
        <f>'DATA 2014 ONWARDS'!Q17*'feeds prices'!H8</f>
        <v>29492.071360000002</v>
      </c>
      <c r="H8" s="33">
        <v>62.749088</v>
      </c>
      <c r="I8" s="37">
        <f t="shared" si="5"/>
        <v>30278.944923519997</v>
      </c>
      <c r="J8" s="24">
        <f t="shared" si="0"/>
        <v>50245.90983408309</v>
      </c>
      <c r="K8" s="37">
        <f t="shared" si="6"/>
        <v>30845.757435424002</v>
      </c>
      <c r="L8" s="4">
        <v>19.13095238095238</v>
      </c>
      <c r="M8" s="1">
        <v>2.59</v>
      </c>
      <c r="N8" s="18">
        <v>5.05</v>
      </c>
      <c r="O8" s="4">
        <f t="shared" si="1"/>
        <v>1553.8963414634145</v>
      </c>
      <c r="P8" s="24">
        <f t="shared" si="2"/>
        <v>27872.235855872641</v>
      </c>
      <c r="Q8" s="4">
        <f t="shared" si="3"/>
        <v>7.5463129999999996</v>
      </c>
      <c r="R8" s="24">
        <f t="shared" si="4"/>
        <v>23297.393518817164</v>
      </c>
      <c r="S8" s="34">
        <f t="shared" si="7"/>
        <v>1446.1036585365855</v>
      </c>
      <c r="T8" s="38">
        <f t="shared" si="8"/>
        <v>0.48203455284552849</v>
      </c>
      <c r="U8" s="39">
        <f t="shared" si="9"/>
        <v>0.51796544715447146</v>
      </c>
      <c r="V8" s="37">
        <f t="shared" si="10"/>
        <v>25667.003775591307</v>
      </c>
    </row>
    <row r="9" spans="1:22" s="1" customFormat="1" x14ac:dyDescent="0.25">
      <c r="D9" s="32">
        <v>42125</v>
      </c>
      <c r="E9" s="35">
        <f>'DATA 2014 ONWARDS'!R18*'feeds prices'!H9</f>
        <v>29659.22985</v>
      </c>
      <c r="F9" s="35">
        <v>34378.619260389998</v>
      </c>
      <c r="G9" s="35">
        <f>'DATA 2014 ONWARDS'!Q18*'feeds prices'!H9</f>
        <v>30297.062750000001</v>
      </c>
      <c r="H9" s="33">
        <v>63.783290000000001</v>
      </c>
      <c r="I9" s="37">
        <f t="shared" si="5"/>
        <v>31112.532112649998</v>
      </c>
      <c r="J9" s="24">
        <f t="shared" si="0"/>
        <v>53682.476058591848</v>
      </c>
      <c r="K9" s="37">
        <f t="shared" si="6"/>
        <v>31687.697930225004</v>
      </c>
      <c r="L9" s="4">
        <v>13.637499999999999</v>
      </c>
      <c r="M9" s="1">
        <v>2.5169999999999999</v>
      </c>
      <c r="N9" s="18">
        <v>5.05</v>
      </c>
      <c r="O9" s="4">
        <f t="shared" si="1"/>
        <v>1553.8963414634145</v>
      </c>
      <c r="P9" s="24">
        <f t="shared" si="2"/>
        <v>28140.242871436196</v>
      </c>
      <c r="Q9" s="4">
        <f t="shared" si="3"/>
        <v>7.4499019000000004</v>
      </c>
      <c r="R9" s="24">
        <f t="shared" si="4"/>
        <v>23378.81926527515</v>
      </c>
      <c r="S9" s="34">
        <f t="shared" si="7"/>
        <v>1446.1036585365855</v>
      </c>
      <c r="T9" s="38">
        <f t="shared" si="8"/>
        <v>0.48203455284552849</v>
      </c>
      <c r="U9" s="39">
        <f t="shared" si="9"/>
        <v>0.51796544715447146</v>
      </c>
      <c r="V9" s="37">
        <f t="shared" si="10"/>
        <v>25845.072172532211</v>
      </c>
    </row>
    <row r="10" spans="1:22" s="1" customFormat="1" x14ac:dyDescent="0.25">
      <c r="D10" s="32">
        <v>42156</v>
      </c>
      <c r="E10" s="35">
        <f>'DATA 2014 ONWARDS'!R19*'feeds prices'!H10</f>
        <v>25855.935074999998</v>
      </c>
      <c r="F10" s="35">
        <v>33361.370371844998</v>
      </c>
      <c r="G10" s="35">
        <f>'DATA 2014 ONWARDS'!Q19*'feeds prices'!H10</f>
        <v>28090.3986</v>
      </c>
      <c r="H10" s="33">
        <v>63.841814999999997</v>
      </c>
      <c r="I10" s="37">
        <f t="shared" si="5"/>
        <v>27122.875893674995</v>
      </c>
      <c r="J10" s="24">
        <f t="shared" si="0"/>
        <v>52101.108070066402</v>
      </c>
      <c r="K10" s="37">
        <f t="shared" si="6"/>
        <v>29379.747895740002</v>
      </c>
      <c r="L10" s="4">
        <v>15</v>
      </c>
      <c r="M10" s="1">
        <v>2.8149999999999999</v>
      </c>
      <c r="N10" s="18">
        <v>4.66</v>
      </c>
      <c r="O10" s="4">
        <f t="shared" si="1"/>
        <v>1553.8963414634145</v>
      </c>
      <c r="P10" s="24">
        <f t="shared" si="2"/>
        <v>26877.737654853237</v>
      </c>
      <c r="Q10" s="4">
        <f t="shared" si="3"/>
        <v>7.8434705000000005</v>
      </c>
      <c r="R10" s="24">
        <f t="shared" si="4"/>
        <v>24636.476516852708</v>
      </c>
      <c r="S10" s="34">
        <f t="shared" si="7"/>
        <v>1446.1036585365855</v>
      </c>
      <c r="T10" s="38">
        <f t="shared" si="8"/>
        <v>0.48203455284552849</v>
      </c>
      <c r="U10" s="39">
        <f t="shared" si="9"/>
        <v>0.51796544715447146</v>
      </c>
      <c r="V10" s="37">
        <f t="shared" si="10"/>
        <v>25797.372344387091</v>
      </c>
    </row>
    <row r="11" spans="1:22" s="1" customFormat="1" x14ac:dyDescent="0.25">
      <c r="D11" s="32">
        <v>42186</v>
      </c>
      <c r="E11" s="35">
        <f>'DATA 2014 ONWARDS'!R20*'feeds prices'!H11</f>
        <v>25144.696305000001</v>
      </c>
      <c r="F11" s="35">
        <v>28694.87279343</v>
      </c>
      <c r="G11" s="35">
        <f>'DATA 2014 ONWARDS'!Q20*'feeds prices'!H11</f>
        <v>27054.420075000002</v>
      </c>
      <c r="H11" s="33">
        <v>63.657459000000003</v>
      </c>
      <c r="I11" s="37">
        <f t="shared" si="5"/>
        <v>26376.786423944999</v>
      </c>
      <c r="J11" s="24">
        <f t="shared" si="0"/>
        <v>44833.642535967861</v>
      </c>
      <c r="K11" s="37">
        <f t="shared" si="6"/>
        <v>28296.217956442502</v>
      </c>
      <c r="L11" s="4">
        <v>9.3409090909090917</v>
      </c>
      <c r="M11" s="1">
        <v>2.7730000000000001</v>
      </c>
      <c r="N11" s="18">
        <v>4.66</v>
      </c>
      <c r="O11" s="4">
        <f t="shared" si="1"/>
        <v>1553.8963414634145</v>
      </c>
      <c r="P11" s="24">
        <f t="shared" si="2"/>
        <v>26833.652476261464</v>
      </c>
      <c r="Q11" s="4">
        <f t="shared" si="3"/>
        <v>7.7880011000000007</v>
      </c>
      <c r="R11" s="24">
        <f t="shared" si="4"/>
        <v>24391.606547188087</v>
      </c>
      <c r="S11" s="34">
        <f t="shared" si="7"/>
        <v>1446.1036585365855</v>
      </c>
      <c r="T11" s="38">
        <f t="shared" si="8"/>
        <v>0.48203455284552849</v>
      </c>
      <c r="U11" s="39">
        <f t="shared" si="9"/>
        <v>0.51796544715447146</v>
      </c>
      <c r="V11" s="37">
        <f t="shared" si="10"/>
        <v>25656.501958812332</v>
      </c>
    </row>
    <row r="12" spans="1:22" s="1" customFormat="1" x14ac:dyDescent="0.25">
      <c r="D12" s="32">
        <v>42217</v>
      </c>
      <c r="E12" s="35">
        <f>'DATA 2014 ONWARDS'!R21*'feeds prices'!H12</f>
        <v>23763.108920000002</v>
      </c>
      <c r="F12" s="35">
        <v>25457.841764648001</v>
      </c>
      <c r="G12" s="35">
        <f>'DATA 2014 ONWARDS'!Q21*'feeds prices'!H12</f>
        <v>26041.763200000001</v>
      </c>
      <c r="H12" s="33">
        <v>65.104408000000006</v>
      </c>
      <c r="I12" s="37">
        <f t="shared" si="5"/>
        <v>24927.501257080003</v>
      </c>
      <c r="J12" s="24">
        <f t="shared" si="0"/>
        <v>39799.319113601872</v>
      </c>
      <c r="K12" s="37">
        <f t="shared" si="6"/>
        <v>27237.080130880004</v>
      </c>
      <c r="L12" s="4">
        <v>8.0526315789473681</v>
      </c>
      <c r="M12" s="1">
        <v>2.8860000000000001</v>
      </c>
      <c r="N12" s="18">
        <v>4.66</v>
      </c>
      <c r="O12" s="4">
        <f t="shared" si="1"/>
        <v>1553.8963414634145</v>
      </c>
      <c r="P12" s="24">
        <f t="shared" si="2"/>
        <v>27179.662397707976</v>
      </c>
      <c r="Q12" s="4">
        <f t="shared" si="3"/>
        <v>7.9372401999999997</v>
      </c>
      <c r="R12" s="24">
        <f t="shared" si="4"/>
        <v>25424.066759240242</v>
      </c>
      <c r="S12" s="34">
        <f t="shared" si="7"/>
        <v>1446.1036585365855</v>
      </c>
      <c r="T12" s="38">
        <f t="shared" si="8"/>
        <v>0.48203455284552849</v>
      </c>
      <c r="U12" s="39">
        <f t="shared" si="9"/>
        <v>0.51796544715447146</v>
      </c>
      <c r="V12" s="37">
        <f t="shared" si="10"/>
        <v>26333.40463914162</v>
      </c>
    </row>
    <row r="13" spans="1:22" s="1" customFormat="1" x14ac:dyDescent="0.25">
      <c r="D13" s="32">
        <v>42248</v>
      </c>
      <c r="E13" s="35">
        <f>'DATA 2014 ONWARDS'!R22*'feeds prices'!H13</f>
        <v>20857.31424</v>
      </c>
      <c r="F13" s="35">
        <v>27145.496521728001</v>
      </c>
      <c r="G13" s="35">
        <f>'DATA 2014 ONWARDS'!Q22*'feeds prices'!H13</f>
        <v>22843.725119999999</v>
      </c>
      <c r="H13" s="33">
        <v>66.213695999999999</v>
      </c>
      <c r="I13" s="37">
        <f t="shared" si="5"/>
        <v>21879.322637759997</v>
      </c>
      <c r="J13" s="24">
        <f t="shared" si="0"/>
        <v>42427.967582583653</v>
      </c>
      <c r="K13" s="37">
        <f t="shared" si="6"/>
        <v>23892.252103007999</v>
      </c>
      <c r="L13" s="4">
        <v>7.6</v>
      </c>
      <c r="M13" s="1">
        <v>2.6379999999999999</v>
      </c>
      <c r="N13" s="18">
        <v>4.66</v>
      </c>
      <c r="O13" s="4">
        <f t="shared" si="1"/>
        <v>1553.8963414634145</v>
      </c>
      <c r="P13" s="24">
        <f t="shared" si="2"/>
        <v>27444.927209212419</v>
      </c>
      <c r="Q13" s="4">
        <f t="shared" si="3"/>
        <v>7.6097066</v>
      </c>
      <c r="R13" s="24">
        <f t="shared" si="4"/>
        <v>24790.246533510406</v>
      </c>
      <c r="S13" s="34">
        <f t="shared" si="7"/>
        <v>1446.1036585365855</v>
      </c>
      <c r="T13" s="38">
        <f t="shared" si="8"/>
        <v>0.48203455284552849</v>
      </c>
      <c r="U13" s="39">
        <f t="shared" si="9"/>
        <v>0.51796544715447146</v>
      </c>
      <c r="V13" s="37">
        <f t="shared" si="10"/>
        <v>26165.279396752732</v>
      </c>
    </row>
    <row r="14" spans="1:22" s="1" customFormat="1" x14ac:dyDescent="0.25">
      <c r="D14" s="32">
        <v>42278</v>
      </c>
      <c r="E14" s="35">
        <f>'DATA 2014 ONWARDS'!R23*'feeds prices'!H14</f>
        <v>23427.191519999997</v>
      </c>
      <c r="F14" s="35">
        <v>28113.736108043999</v>
      </c>
      <c r="G14" s="35">
        <f>'DATA 2014 ONWARDS'!Q23*'feeds prices'!H14</f>
        <v>23752.569179999999</v>
      </c>
      <c r="H14" s="33">
        <v>65.075531999999995</v>
      </c>
      <c r="I14" s="37">
        <f t="shared" si="5"/>
        <v>24575.123904479995</v>
      </c>
      <c r="J14" s="24">
        <f t="shared" si="0"/>
        <v>43936.187561656916</v>
      </c>
      <c r="K14" s="37">
        <f t="shared" si="6"/>
        <v>24842.812105361998</v>
      </c>
      <c r="L14" s="4">
        <v>12.295454545454545</v>
      </c>
      <c r="M14" s="1">
        <v>2.5630000000000002</v>
      </c>
      <c r="N14" s="18">
        <v>4.66</v>
      </c>
      <c r="O14" s="4">
        <f t="shared" si="1"/>
        <v>1553.8963414634145</v>
      </c>
      <c r="P14" s="24">
        <f t="shared" si="2"/>
        <v>27172.757259730271</v>
      </c>
      <c r="Q14" s="4">
        <f t="shared" si="3"/>
        <v>7.5106541</v>
      </c>
      <c r="R14" s="24">
        <f t="shared" si="4"/>
        <v>24046.982712293673</v>
      </c>
      <c r="S14" s="34">
        <f t="shared" si="7"/>
        <v>1446.1036585365855</v>
      </c>
      <c r="T14" s="38">
        <f t="shared" si="8"/>
        <v>0.48203455284552849</v>
      </c>
      <c r="U14" s="39">
        <f t="shared" si="9"/>
        <v>0.51796544715447146</v>
      </c>
      <c r="V14" s="37">
        <f t="shared" si="10"/>
        <v>25666.025923460737</v>
      </c>
    </row>
    <row r="15" spans="1:22" s="1" customFormat="1" x14ac:dyDescent="0.25">
      <c r="D15" s="32">
        <v>42309</v>
      </c>
      <c r="E15" s="35">
        <f>'DATA 2014 ONWARDS'!R24*'feeds prices'!H15</f>
        <v>26138.67628</v>
      </c>
      <c r="F15" s="35">
        <v>28336.111781847998</v>
      </c>
      <c r="G15" s="35">
        <f>'DATA 2014 ONWARDS'!Q24*'feeds prices'!H15</f>
        <v>28785.630839999998</v>
      </c>
      <c r="H15" s="33">
        <v>66.173863999999995</v>
      </c>
      <c r="I15" s="37">
        <f t="shared" si="5"/>
        <v>27419.471417719997</v>
      </c>
      <c r="J15" s="24">
        <f t="shared" si="0"/>
        <v>44286.265804363771</v>
      </c>
      <c r="K15" s="37">
        <f t="shared" si="6"/>
        <v>30106.891295556001</v>
      </c>
      <c r="L15" s="4">
        <v>13.35</v>
      </c>
      <c r="M15" s="1">
        <v>2.0329999999999999</v>
      </c>
      <c r="N15" s="18">
        <v>4.66</v>
      </c>
      <c r="O15" s="4">
        <f t="shared" si="1"/>
        <v>1553.8963414634145</v>
      </c>
      <c r="P15" s="24">
        <f t="shared" si="2"/>
        <v>27435.402155329346</v>
      </c>
      <c r="Q15" s="4">
        <f t="shared" si="3"/>
        <v>6.8106831000000003</v>
      </c>
      <c r="R15" s="24">
        <f t="shared" si="4"/>
        <v>22173.909486559722</v>
      </c>
      <c r="S15" s="34">
        <f t="shared" si="7"/>
        <v>1446.1036585365855</v>
      </c>
      <c r="T15" s="38">
        <f t="shared" si="8"/>
        <v>0.48203455284552849</v>
      </c>
      <c r="U15" s="39">
        <f t="shared" si="9"/>
        <v>0.51796544715447146</v>
      </c>
      <c r="V15" s="37">
        <f t="shared" si="10"/>
        <v>24899.180889438954</v>
      </c>
    </row>
    <row r="16" spans="1:22" s="1" customFormat="1" x14ac:dyDescent="0.25">
      <c r="D16" s="32">
        <v>42339</v>
      </c>
      <c r="E16" s="35">
        <f>'DATA 2014 ONWARDS'!R25*'feeds prices'!H16</f>
        <v>30611.81366</v>
      </c>
      <c r="F16" s="35">
        <v>26117.666677606998</v>
      </c>
      <c r="G16" s="35">
        <f>'DATA 2014 ONWARDS'!Q25*'feeds prices'!H16</f>
        <v>31610.024975</v>
      </c>
      <c r="H16" s="33">
        <v>66.547421</v>
      </c>
      <c r="I16" s="37">
        <f t="shared" si="5"/>
        <v>32111.792529339997</v>
      </c>
      <c r="J16" s="24">
        <f t="shared" ref="J16:J48" si="11">(1.011*F16+0.02*H16)*0.39+0.16*(1.011*F16+17*H16)+F16+L16</f>
        <v>40835.877834148712</v>
      </c>
      <c r="K16" s="37">
        <f t="shared" si="6"/>
        <v>33060.925121352499</v>
      </c>
      <c r="L16" s="4">
        <v>13.954545454545455</v>
      </c>
      <c r="M16" s="1">
        <v>2.206</v>
      </c>
      <c r="N16" s="18">
        <v>3.82</v>
      </c>
      <c r="O16" s="4">
        <f t="shared" si="1"/>
        <v>1553.8963414634145</v>
      </c>
      <c r="P16" s="24">
        <f t="shared" si="2"/>
        <v>24656.197597598231</v>
      </c>
      <c r="Q16" s="4">
        <f t="shared" si="3"/>
        <v>7.0391642000000001</v>
      </c>
      <c r="R16" s="24">
        <f t="shared" si="4"/>
        <v>23047.160596471989</v>
      </c>
      <c r="S16" s="34">
        <f t="shared" si="7"/>
        <v>1446.1036585365855</v>
      </c>
      <c r="T16" s="38">
        <f t="shared" si="8"/>
        <v>0.48203455284552849</v>
      </c>
      <c r="U16" s="39">
        <f t="shared" si="9"/>
        <v>0.51796544715447146</v>
      </c>
      <c r="V16" s="37">
        <f t="shared" si="10"/>
        <v>23880.586166248431</v>
      </c>
    </row>
    <row r="17" spans="1:22" x14ac:dyDescent="0.25">
      <c r="A17">
        <v>1</v>
      </c>
      <c r="B17">
        <v>2016</v>
      </c>
      <c r="C17" t="s">
        <v>13</v>
      </c>
      <c r="D17" s="2">
        <f>DATE(B17,A17,1)</f>
        <v>42370</v>
      </c>
      <c r="E17" s="4">
        <v>23292</v>
      </c>
      <c r="F17" s="4">
        <v>21164</v>
      </c>
      <c r="G17" s="4">
        <v>26330</v>
      </c>
      <c r="H17" s="4">
        <f>VLOOKUP(D17,'USD to INR'!$R$3:$S$131,2,TRUE)</f>
        <v>67.57180000000001</v>
      </c>
      <c r="I17" s="24">
        <f>1.0459*E17</f>
        <v>24361.102800000001</v>
      </c>
      <c r="J17" s="24">
        <f t="shared" si="11"/>
        <v>33128.389556039998</v>
      </c>
      <c r="K17" s="24">
        <v>27538</v>
      </c>
      <c r="L17" s="4">
        <v>11.824999999999999</v>
      </c>
      <c r="M17" s="31">
        <v>2.327</v>
      </c>
      <c r="N17" s="4">
        <v>3.82</v>
      </c>
      <c r="O17" s="4">
        <f>1.95*39206/49.2</f>
        <v>1553.8963414634145</v>
      </c>
      <c r="P17" s="24">
        <f>(1.043*N17*H17+236)*49.2</f>
        <v>24857.002097505603</v>
      </c>
      <c r="Q17" s="4">
        <f>1.3207*M17 + 4.1257</f>
        <v>7.1989689000000006</v>
      </c>
      <c r="R17" s="24">
        <f t="shared" ref="R17:R48" si="12">Q17*49.2*H17</f>
        <v>23933.206506477389</v>
      </c>
      <c r="S17" s="34">
        <f t="shared" si="7"/>
        <v>1446.1036585365855</v>
      </c>
      <c r="T17" s="38">
        <f t="shared" si="8"/>
        <v>0.48203455284552849</v>
      </c>
      <c r="U17" s="39">
        <f t="shared" si="9"/>
        <v>0.51796544715447146</v>
      </c>
      <c r="V17" s="37">
        <f t="shared" si="10"/>
        <v>24411.700702863644</v>
      </c>
    </row>
    <row r="18" spans="1:22" x14ac:dyDescent="0.25">
      <c r="A18">
        <v>2</v>
      </c>
      <c r="B18">
        <v>2016</v>
      </c>
      <c r="C18" t="s">
        <v>14</v>
      </c>
      <c r="D18" s="2">
        <f t="shared" ref="D18:D81" si="13">DATE(B18,A18,1)</f>
        <v>42401</v>
      </c>
      <c r="E18" s="4">
        <v>19451</v>
      </c>
      <c r="F18" s="4">
        <v>20164</v>
      </c>
      <c r="G18" s="4">
        <v>21499</v>
      </c>
      <c r="H18" s="4">
        <f>VLOOKUP(D18,'USD to INR'!$R$3:$S$131,2,TRUE)</f>
        <v>68.084500000000006</v>
      </c>
      <c r="I18" s="24">
        <f t="shared" ref="I18:I81" si="14">1.0459*E18</f>
        <v>20343.800900000002</v>
      </c>
      <c r="J18" s="24">
        <f t="shared" si="11"/>
        <v>31571.465730678945</v>
      </c>
      <c r="K18" s="24">
        <v>22486</v>
      </c>
      <c r="L18" s="4">
        <v>9.5526315789473681</v>
      </c>
      <c r="M18" s="4">
        <v>2.1890000000000001</v>
      </c>
      <c r="N18" s="4">
        <v>3.82</v>
      </c>
      <c r="O18" s="4">
        <f t="shared" ref="O18:O81" si="15">1.95*39206/49.2</f>
        <v>1553.8963414634145</v>
      </c>
      <c r="P18" s="24">
        <f t="shared" ref="P18:P48" si="16">(1.043*N18*H18+236)*49.2</f>
        <v>24957.504418524</v>
      </c>
      <c r="Q18" s="4">
        <f t="shared" ref="Q18:Q81" si="17">1.3207*M18 + 4.1257</f>
        <v>7.0167123</v>
      </c>
      <c r="R18" s="24">
        <f t="shared" si="12"/>
        <v>23504.283950596022</v>
      </c>
      <c r="S18" s="34">
        <f t="shared" si="7"/>
        <v>1446.1036585365855</v>
      </c>
      <c r="T18" s="38">
        <f t="shared" si="8"/>
        <v>0.48203455284552849</v>
      </c>
      <c r="U18" s="39">
        <f t="shared" si="9"/>
        <v>0.51796544715447146</v>
      </c>
      <c r="V18" s="37">
        <f t="shared" si="10"/>
        <v>24257.001940080365</v>
      </c>
    </row>
    <row r="19" spans="1:22" x14ac:dyDescent="0.25">
      <c r="A19">
        <v>3</v>
      </c>
      <c r="B19">
        <v>2016</v>
      </c>
      <c r="C19" t="s">
        <v>15</v>
      </c>
      <c r="D19" s="2">
        <f t="shared" si="13"/>
        <v>42430</v>
      </c>
      <c r="E19" s="4">
        <v>19338</v>
      </c>
      <c r="F19" s="4">
        <v>22852</v>
      </c>
      <c r="G19" s="4">
        <v>21339</v>
      </c>
      <c r="H19" s="4">
        <f>VLOOKUP(D19,'USD to INR'!$R$3:$S$131,2,TRUE)</f>
        <v>66.624750000000006</v>
      </c>
      <c r="I19" s="24">
        <f t="shared" si="14"/>
        <v>20225.6142</v>
      </c>
      <c r="J19" s="24">
        <f t="shared" si="11"/>
        <v>35742.866320322726</v>
      </c>
      <c r="K19" s="24">
        <v>22318</v>
      </c>
      <c r="L19" s="4">
        <v>2.2727272727272729</v>
      </c>
      <c r="M19" s="4">
        <v>1.7110000000000001</v>
      </c>
      <c r="N19" s="4">
        <v>3.82</v>
      </c>
      <c r="O19" s="4">
        <f t="shared" si="15"/>
        <v>1553.8963414634145</v>
      </c>
      <c r="P19" s="24">
        <f t="shared" si="16"/>
        <v>24671.356060602</v>
      </c>
      <c r="Q19" s="4">
        <f t="shared" si="17"/>
        <v>6.3854176999999996</v>
      </c>
      <c r="R19" s="24">
        <f t="shared" si="12"/>
        <v>20931.001409077293</v>
      </c>
      <c r="S19" s="34">
        <f t="shared" si="7"/>
        <v>1446.1036585365855</v>
      </c>
      <c r="T19" s="38">
        <f t="shared" si="8"/>
        <v>0.48203455284552849</v>
      </c>
      <c r="U19" s="39">
        <f t="shared" si="9"/>
        <v>0.51796544715447146</v>
      </c>
      <c r="V19" s="37">
        <f t="shared" si="10"/>
        <v>22868.375878670595</v>
      </c>
    </row>
    <row r="20" spans="1:22" x14ac:dyDescent="0.25">
      <c r="A20">
        <v>4</v>
      </c>
      <c r="B20">
        <v>2016</v>
      </c>
      <c r="C20" t="s">
        <v>16</v>
      </c>
      <c r="D20" s="2">
        <f t="shared" si="13"/>
        <v>42461</v>
      </c>
      <c r="E20" s="4">
        <v>21300</v>
      </c>
      <c r="F20" s="4">
        <v>24763</v>
      </c>
      <c r="G20" s="4">
        <v>23297</v>
      </c>
      <c r="H20" s="4">
        <f>VLOOKUP(D20,'USD to INR'!$R$3:$S$131,2,TRUE)</f>
        <v>66.573999999999998</v>
      </c>
      <c r="I20" s="24">
        <f t="shared" si="14"/>
        <v>22277.670000000002</v>
      </c>
      <c r="J20" s="24">
        <f t="shared" si="11"/>
        <v>38723.340516723809</v>
      </c>
      <c r="K20" s="24">
        <v>24367</v>
      </c>
      <c r="L20" s="4">
        <v>9.2738095238095237</v>
      </c>
      <c r="M20" s="4">
        <v>1.903</v>
      </c>
      <c r="N20" s="4">
        <v>3.06</v>
      </c>
      <c r="O20" s="4">
        <f t="shared" si="15"/>
        <v>1553.8963414634145</v>
      </c>
      <c r="P20" s="24">
        <f t="shared" si="16"/>
        <v>22065.031348464003</v>
      </c>
      <c r="Q20" s="4">
        <f t="shared" si="17"/>
        <v>6.6389921000000003</v>
      </c>
      <c r="R20" s="24">
        <f t="shared" si="12"/>
        <v>21745.625595217683</v>
      </c>
      <c r="S20" s="34">
        <f t="shared" si="7"/>
        <v>1446.1036585365855</v>
      </c>
      <c r="T20" s="38">
        <f t="shared" si="8"/>
        <v>0.48203455284552849</v>
      </c>
      <c r="U20" s="39">
        <f t="shared" si="9"/>
        <v>0.51796544715447146</v>
      </c>
      <c r="V20" s="37">
        <f t="shared" si="10"/>
        <v>21911.066739021626</v>
      </c>
    </row>
    <row r="21" spans="1:22" x14ac:dyDescent="0.25">
      <c r="A21">
        <v>5</v>
      </c>
      <c r="B21">
        <v>2016</v>
      </c>
      <c r="C21" t="s">
        <v>17</v>
      </c>
      <c r="D21" s="2">
        <f t="shared" si="13"/>
        <v>42491</v>
      </c>
      <c r="E21" s="4">
        <v>21773</v>
      </c>
      <c r="F21" s="4">
        <v>26111</v>
      </c>
      <c r="G21" s="4">
        <v>25458</v>
      </c>
      <c r="H21" s="4">
        <f>VLOOKUP(D21,'USD to INR'!$R$3:$S$131,2,TRUE)</f>
        <v>66.978800000000007</v>
      </c>
      <c r="I21" s="24">
        <f t="shared" si="14"/>
        <v>22772.380700000002</v>
      </c>
      <c r="J21" s="24">
        <f t="shared" si="11"/>
        <v>40818.726320639995</v>
      </c>
      <c r="K21" s="24">
        <v>26626</v>
      </c>
      <c r="L21" s="4">
        <v>6</v>
      </c>
      <c r="M21" s="4">
        <v>1.9950000000000001</v>
      </c>
      <c r="N21" s="4">
        <v>3.06</v>
      </c>
      <c r="O21" s="4">
        <f t="shared" si="15"/>
        <v>1553.8963414634145</v>
      </c>
      <c r="P21" s="24">
        <f t="shared" si="16"/>
        <v>22128.595366396799</v>
      </c>
      <c r="Q21" s="4">
        <f t="shared" si="17"/>
        <v>6.7604965000000004</v>
      </c>
      <c r="R21" s="24">
        <f t="shared" si="12"/>
        <v>22278.249194330645</v>
      </c>
      <c r="S21" s="34">
        <f t="shared" si="7"/>
        <v>1446.1036585365855</v>
      </c>
      <c r="T21" s="38">
        <f t="shared" si="8"/>
        <v>0.48203455284552849</v>
      </c>
      <c r="U21" s="39">
        <f t="shared" si="9"/>
        <v>0.51796544715447146</v>
      </c>
      <c r="V21" s="37">
        <f t="shared" si="10"/>
        <v>22200.733682426511</v>
      </c>
    </row>
    <row r="22" spans="1:22" x14ac:dyDescent="0.25">
      <c r="A22">
        <v>6</v>
      </c>
      <c r="B22">
        <v>2016</v>
      </c>
      <c r="C22" t="s">
        <v>18</v>
      </c>
      <c r="D22" s="2">
        <f t="shared" si="13"/>
        <v>42522</v>
      </c>
      <c r="E22" s="4">
        <v>22190</v>
      </c>
      <c r="F22" s="4">
        <v>27077</v>
      </c>
      <c r="G22" s="4">
        <v>24543</v>
      </c>
      <c r="H22" s="4">
        <f>VLOOKUP(D22,'USD to INR'!$R$3:$S$131,2,TRUE)</f>
        <v>67.27525</v>
      </c>
      <c r="I22" s="24">
        <f t="shared" si="14"/>
        <v>23208.521000000001</v>
      </c>
      <c r="J22" s="24">
        <f t="shared" si="11"/>
        <v>42322.736095131819</v>
      </c>
      <c r="K22" s="24">
        <v>25670</v>
      </c>
      <c r="L22" s="4">
        <v>6.0568181818181817</v>
      </c>
      <c r="M22" s="4">
        <v>1.9630000000000001</v>
      </c>
      <c r="N22" s="4">
        <v>3.06</v>
      </c>
      <c r="O22" s="4">
        <f t="shared" si="15"/>
        <v>1553.8963414634145</v>
      </c>
      <c r="P22" s="24">
        <f t="shared" si="16"/>
        <v>22175.145645834004</v>
      </c>
      <c r="Q22" s="4">
        <f t="shared" si="17"/>
        <v>6.7182341000000001</v>
      </c>
      <c r="R22" s="24">
        <f t="shared" si="12"/>
        <v>22236.96722889243</v>
      </c>
      <c r="S22" s="34">
        <f t="shared" si="7"/>
        <v>1446.1036585365855</v>
      </c>
      <c r="T22" s="38">
        <f t="shared" si="8"/>
        <v>0.48203455284552849</v>
      </c>
      <c r="U22" s="39">
        <f t="shared" si="9"/>
        <v>0.51796544715447146</v>
      </c>
      <c r="V22" s="37">
        <f t="shared" si="10"/>
        <v>22204.945784979776</v>
      </c>
    </row>
    <row r="23" spans="1:22" x14ac:dyDescent="0.25">
      <c r="A23">
        <v>7</v>
      </c>
      <c r="B23">
        <v>2016</v>
      </c>
      <c r="C23" t="s">
        <v>19</v>
      </c>
      <c r="D23" s="2">
        <f t="shared" si="13"/>
        <v>42552</v>
      </c>
      <c r="E23" s="4">
        <v>19772</v>
      </c>
      <c r="F23" s="4">
        <v>24660</v>
      </c>
      <c r="G23" s="4">
        <v>20778</v>
      </c>
      <c r="H23" s="4">
        <f>VLOOKUP(D23,'USD to INR'!$R$3:$S$131,2,TRUE)</f>
        <v>66.986199999999997</v>
      </c>
      <c r="I23" s="24">
        <f t="shared" si="14"/>
        <v>20679.534800000001</v>
      </c>
      <c r="J23" s="24">
        <f t="shared" si="11"/>
        <v>38558.96795636</v>
      </c>
      <c r="K23" s="24">
        <v>21731</v>
      </c>
      <c r="L23" s="4">
        <v>4.05</v>
      </c>
      <c r="M23" s="4">
        <v>2.9169999999999998</v>
      </c>
      <c r="N23" s="4">
        <v>3.06</v>
      </c>
      <c r="O23" s="4">
        <f t="shared" si="15"/>
        <v>1553.8963414634145</v>
      </c>
      <c r="P23" s="24">
        <f t="shared" si="16"/>
        <v>22129.757356843198</v>
      </c>
      <c r="Q23" s="4">
        <f t="shared" si="17"/>
        <v>7.9781819</v>
      </c>
      <c r="R23" s="24">
        <f t="shared" si="12"/>
        <v>26293.861948777176</v>
      </c>
      <c r="S23" s="34">
        <f t="shared" si="7"/>
        <v>1446.1036585365855</v>
      </c>
      <c r="T23" s="38">
        <f t="shared" si="8"/>
        <v>0.48203455284552849</v>
      </c>
      <c r="U23" s="39">
        <f t="shared" si="9"/>
        <v>0.51796544715447146</v>
      </c>
      <c r="V23" s="37">
        <f t="shared" si="10"/>
        <v>24136.999651818103</v>
      </c>
    </row>
    <row r="24" spans="1:22" x14ac:dyDescent="0.25">
      <c r="A24">
        <v>8</v>
      </c>
      <c r="B24">
        <v>2016</v>
      </c>
      <c r="C24" t="s">
        <v>20</v>
      </c>
      <c r="D24" s="2">
        <f t="shared" si="13"/>
        <v>42583</v>
      </c>
      <c r="E24" s="4">
        <v>19090</v>
      </c>
      <c r="F24" s="4">
        <v>23688</v>
      </c>
      <c r="G24" s="4">
        <v>19425</v>
      </c>
      <c r="H24" s="4">
        <f>VLOOKUP(D24,'USD to INR'!$R$3:$S$131,2,TRUE)</f>
        <v>66.994</v>
      </c>
      <c r="I24" s="24">
        <f t="shared" si="14"/>
        <v>19966.231</v>
      </c>
      <c r="J24" s="24">
        <f t="shared" si="11"/>
        <v>37038.594996836364</v>
      </c>
      <c r="K24" s="24">
        <v>20316</v>
      </c>
      <c r="L24" s="4">
        <v>-3.8636363636363638</v>
      </c>
      <c r="M24" s="4">
        <v>2.6720000000000002</v>
      </c>
      <c r="N24" s="4">
        <v>3.06</v>
      </c>
      <c r="O24" s="4">
        <f t="shared" si="15"/>
        <v>1553.8963414634145</v>
      </c>
      <c r="P24" s="24">
        <f t="shared" si="16"/>
        <v>22130.982157584003</v>
      </c>
      <c r="Q24" s="4">
        <f t="shared" si="17"/>
        <v>7.6546104000000001</v>
      </c>
      <c r="R24" s="24">
        <f t="shared" si="12"/>
        <v>25230.398081569921</v>
      </c>
      <c r="S24" s="34">
        <f t="shared" si="7"/>
        <v>1446.1036585365855</v>
      </c>
      <c r="T24" s="38">
        <f t="shared" si="8"/>
        <v>0.48203455284552849</v>
      </c>
      <c r="U24" s="39">
        <f t="shared" si="9"/>
        <v>0.51796544715447146</v>
      </c>
      <c r="V24" s="37">
        <f t="shared" si="10"/>
        <v>23625.007726584867</v>
      </c>
    </row>
    <row r="25" spans="1:22" x14ac:dyDescent="0.25">
      <c r="A25">
        <v>9</v>
      </c>
      <c r="B25">
        <v>2016</v>
      </c>
      <c r="C25" t="s">
        <v>21</v>
      </c>
      <c r="D25" s="2">
        <f t="shared" si="13"/>
        <v>42614</v>
      </c>
      <c r="E25" s="4">
        <v>19704</v>
      </c>
      <c r="F25" s="4">
        <v>25254</v>
      </c>
      <c r="G25" s="4">
        <v>21374</v>
      </c>
      <c r="H25" s="4">
        <f>VLOOKUP(D25,'USD to INR'!$R$3:$S$131,2,TRUE)</f>
        <v>66.808250000000001</v>
      </c>
      <c r="I25" s="24">
        <f t="shared" si="14"/>
        <v>20608.4136</v>
      </c>
      <c r="J25" s="24">
        <f t="shared" si="11"/>
        <v>39477.72624435</v>
      </c>
      <c r="K25" s="24">
        <v>22355</v>
      </c>
      <c r="L25" s="4">
        <v>-1</v>
      </c>
      <c r="M25" s="4">
        <v>2.8530000000000002</v>
      </c>
      <c r="N25" s="4">
        <v>3.06</v>
      </c>
      <c r="O25" s="4">
        <f t="shared" si="15"/>
        <v>1553.8963414634145</v>
      </c>
      <c r="P25" s="24">
        <f t="shared" si="16"/>
        <v>22101.814627121999</v>
      </c>
      <c r="Q25" s="4">
        <f t="shared" si="17"/>
        <v>7.8936571000000004</v>
      </c>
      <c r="R25" s="24">
        <f t="shared" si="12"/>
        <v>25946.181713992893</v>
      </c>
      <c r="S25" s="34">
        <f t="shared" si="7"/>
        <v>1446.1036585365855</v>
      </c>
      <c r="T25" s="38">
        <f t="shared" si="8"/>
        <v>0.48203455284552849</v>
      </c>
      <c r="U25" s="39">
        <f t="shared" si="9"/>
        <v>0.51796544715447146</v>
      </c>
      <c r="V25" s="37">
        <f t="shared" si="10"/>
        <v>23954.932396815879</v>
      </c>
    </row>
    <row r="26" spans="1:22" x14ac:dyDescent="0.25">
      <c r="A26">
        <v>10</v>
      </c>
      <c r="B26">
        <v>2016</v>
      </c>
      <c r="C26" t="s">
        <v>22</v>
      </c>
      <c r="D26" s="2">
        <f t="shared" si="13"/>
        <v>42644</v>
      </c>
      <c r="E26" s="4">
        <v>22698</v>
      </c>
      <c r="F26" s="4">
        <v>28278</v>
      </c>
      <c r="G26" s="4">
        <v>24700</v>
      </c>
      <c r="H26" s="4">
        <f>VLOOKUP(D26,'USD to INR'!$R$3:$S$131,2,TRUE)</f>
        <v>66.763800000000003</v>
      </c>
      <c r="I26" s="24">
        <f t="shared" si="14"/>
        <v>23739.838200000002</v>
      </c>
      <c r="J26" s="24">
        <f t="shared" si="11"/>
        <v>44184.909717449525</v>
      </c>
      <c r="K26" s="24">
        <v>25834</v>
      </c>
      <c r="L26" s="4">
        <v>0.80952380952380953</v>
      </c>
      <c r="M26" s="4">
        <v>2.952</v>
      </c>
      <c r="N26" s="4">
        <v>2.5</v>
      </c>
      <c r="O26" s="4">
        <f t="shared" si="15"/>
        <v>1553.8963414634145</v>
      </c>
      <c r="P26" s="24">
        <f t="shared" si="16"/>
        <v>20176.261138200003</v>
      </c>
      <c r="Q26" s="4">
        <f t="shared" si="17"/>
        <v>8.0244064000000002</v>
      </c>
      <c r="R26" s="24">
        <f t="shared" si="12"/>
        <v>26358.401309209345</v>
      </c>
      <c r="S26" s="34">
        <f t="shared" si="7"/>
        <v>1446.1036585365855</v>
      </c>
      <c r="T26" s="38">
        <f t="shared" si="8"/>
        <v>0.48203455284552849</v>
      </c>
      <c r="U26" s="39">
        <f t="shared" si="9"/>
        <v>0.51796544715447146</v>
      </c>
      <c r="V26" s="37">
        <f t="shared" si="10"/>
        <v>23156.266311160871</v>
      </c>
    </row>
    <row r="27" spans="1:22" x14ac:dyDescent="0.25">
      <c r="A27">
        <v>11</v>
      </c>
      <c r="B27">
        <v>2016</v>
      </c>
      <c r="C27" t="s">
        <v>23</v>
      </c>
      <c r="D27" s="2">
        <f t="shared" si="13"/>
        <v>42675</v>
      </c>
      <c r="E27" s="4">
        <v>26461</v>
      </c>
      <c r="F27" s="4">
        <v>28018</v>
      </c>
      <c r="G27" s="4">
        <v>29853</v>
      </c>
      <c r="H27" s="4">
        <f>VLOOKUP(D27,'USD to INR'!$R$3:$S$131,2,TRUE)</f>
        <v>68.07650000000001</v>
      </c>
      <c r="I27" s="24">
        <f t="shared" si="14"/>
        <v>27675.5599</v>
      </c>
      <c r="J27" s="24">
        <f t="shared" si="11"/>
        <v>43790.926158518181</v>
      </c>
      <c r="K27" s="24">
        <v>31223</v>
      </c>
      <c r="L27" s="4">
        <v>7.8181818181818183</v>
      </c>
      <c r="M27" s="4">
        <v>2.7639999999999998</v>
      </c>
      <c r="N27" s="4">
        <v>2.5</v>
      </c>
      <c r="O27" s="4">
        <f t="shared" si="15"/>
        <v>1553.8963414634145</v>
      </c>
      <c r="P27" s="24">
        <f t="shared" si="16"/>
        <v>20344.666108500001</v>
      </c>
      <c r="Q27" s="4">
        <f t="shared" si="17"/>
        <v>7.7761148000000002</v>
      </c>
      <c r="R27" s="24">
        <f t="shared" si="12"/>
        <v>26045.037415764247</v>
      </c>
      <c r="S27" s="34">
        <f t="shared" si="7"/>
        <v>1446.1036585365855</v>
      </c>
      <c r="T27" s="38">
        <f t="shared" si="8"/>
        <v>0.48203455284552849</v>
      </c>
      <c r="U27" s="39">
        <f t="shared" si="9"/>
        <v>0.51796544715447146</v>
      </c>
      <c r="V27" s="37">
        <f t="shared" si="10"/>
        <v>23092.4420426506</v>
      </c>
    </row>
    <row r="28" spans="1:22" x14ac:dyDescent="0.25">
      <c r="A28">
        <v>12</v>
      </c>
      <c r="B28">
        <v>2016</v>
      </c>
      <c r="C28" t="s">
        <v>24</v>
      </c>
      <c r="D28" s="2">
        <f t="shared" si="13"/>
        <v>42705</v>
      </c>
      <c r="E28" s="4">
        <v>25762</v>
      </c>
      <c r="F28" s="4">
        <v>30960</v>
      </c>
      <c r="G28" s="4">
        <v>28474</v>
      </c>
      <c r="H28" s="4">
        <f>VLOOKUP(D28,'USD to INR'!$R$3:$S$131,2,TRUE)</f>
        <v>67.77924999999999</v>
      </c>
      <c r="I28" s="24">
        <f t="shared" si="14"/>
        <v>26944.4758</v>
      </c>
      <c r="J28" s="24">
        <f t="shared" si="11"/>
        <v>48363.720047673807</v>
      </c>
      <c r="K28" s="24">
        <v>29781</v>
      </c>
      <c r="L28" s="4">
        <v>3.5238095238095237</v>
      </c>
      <c r="M28" s="4">
        <v>3.2320000000000002</v>
      </c>
      <c r="N28" s="4">
        <v>2.5</v>
      </c>
      <c r="O28" s="4">
        <f t="shared" si="15"/>
        <v>1553.8963414634145</v>
      </c>
      <c r="P28" s="24">
        <f t="shared" si="16"/>
        <v>20306.532203250001</v>
      </c>
      <c r="Q28" s="4">
        <f t="shared" si="17"/>
        <v>8.3942024000000011</v>
      </c>
      <c r="R28" s="24">
        <f t="shared" si="12"/>
        <v>27992.47495659384</v>
      </c>
      <c r="S28" s="34">
        <f t="shared" si="7"/>
        <v>1446.1036585365855</v>
      </c>
      <c r="T28" s="38">
        <f t="shared" si="8"/>
        <v>0.48203455284552849</v>
      </c>
      <c r="U28" s="39">
        <f t="shared" si="9"/>
        <v>0.51796544715447146</v>
      </c>
      <c r="V28" s="37">
        <f t="shared" si="10"/>
        <v>24011.42218155443</v>
      </c>
    </row>
    <row r="29" spans="1:22" x14ac:dyDescent="0.25">
      <c r="A29">
        <v>1</v>
      </c>
      <c r="B29">
        <v>2017</v>
      </c>
      <c r="C29" t="s">
        <v>13</v>
      </c>
      <c r="D29" s="2">
        <f t="shared" si="13"/>
        <v>42736</v>
      </c>
      <c r="E29" s="4">
        <v>29611</v>
      </c>
      <c r="F29" s="4">
        <v>33307</v>
      </c>
      <c r="G29" s="4">
        <v>33696</v>
      </c>
      <c r="H29" s="4">
        <f>VLOOKUP(D29,'USD to INR'!$R$3:$S$131,2,TRUE)</f>
        <v>67.931799999999996</v>
      </c>
      <c r="I29" s="24">
        <f t="shared" si="14"/>
        <v>30970.144900000003</v>
      </c>
      <c r="J29" s="24">
        <f t="shared" si="11"/>
        <v>52020.136714039996</v>
      </c>
      <c r="K29" s="24">
        <v>35242</v>
      </c>
      <c r="L29" s="4">
        <v>7.4749999999999996</v>
      </c>
      <c r="M29" s="4">
        <v>3.93</v>
      </c>
      <c r="N29" s="4">
        <v>2.5</v>
      </c>
      <c r="O29" s="4">
        <f t="shared" si="15"/>
        <v>1553.8963414634145</v>
      </c>
      <c r="P29" s="24">
        <f t="shared" si="16"/>
        <v>20326.102690200001</v>
      </c>
      <c r="Q29" s="4">
        <f t="shared" si="17"/>
        <v>9.3160509999999999</v>
      </c>
      <c r="R29" s="24">
        <f t="shared" si="12"/>
        <v>31136.52077543256</v>
      </c>
      <c r="S29" s="34">
        <f t="shared" si="7"/>
        <v>1446.1036585365855</v>
      </c>
      <c r="T29" s="38">
        <f t="shared" si="8"/>
        <v>0.48203455284552849</v>
      </c>
      <c r="U29" s="39">
        <f t="shared" si="9"/>
        <v>0.51796544715447146</v>
      </c>
      <c r="V29" s="37">
        <f t="shared" si="10"/>
        <v>25537.09773798829</v>
      </c>
    </row>
    <row r="30" spans="1:22" x14ac:dyDescent="0.25">
      <c r="A30">
        <v>2</v>
      </c>
      <c r="B30">
        <v>2017</v>
      </c>
      <c r="C30" t="s">
        <v>14</v>
      </c>
      <c r="D30" s="2">
        <f t="shared" si="13"/>
        <v>42767</v>
      </c>
      <c r="E30" s="4">
        <v>34119</v>
      </c>
      <c r="F30" s="4">
        <v>33134</v>
      </c>
      <c r="G30" s="4">
        <v>40140</v>
      </c>
      <c r="H30" s="4">
        <f>VLOOKUP(D30,'USD to INR'!$R$3:$S$131,2,TRUE)</f>
        <v>66.839750000000009</v>
      </c>
      <c r="I30" s="24">
        <f t="shared" si="14"/>
        <v>35685.062100000003</v>
      </c>
      <c r="J30" s="24">
        <f t="shared" si="11"/>
        <v>51754.411170050007</v>
      </c>
      <c r="K30" s="24">
        <v>41983</v>
      </c>
      <c r="L30" s="4">
        <v>13.925000000000001</v>
      </c>
      <c r="M30" s="4">
        <v>3.391</v>
      </c>
      <c r="N30" s="4">
        <v>2.5</v>
      </c>
      <c r="O30" s="4">
        <f t="shared" si="15"/>
        <v>1553.8963414634145</v>
      </c>
      <c r="P30" s="24">
        <f t="shared" si="16"/>
        <v>20186.004687749999</v>
      </c>
      <c r="Q30" s="4">
        <f t="shared" si="17"/>
        <v>8.6041936999999997</v>
      </c>
      <c r="R30" s="24">
        <f t="shared" si="12"/>
        <v>28295.026068291096</v>
      </c>
      <c r="S30" s="34">
        <f t="shared" si="7"/>
        <v>1446.1036585365855</v>
      </c>
      <c r="T30" s="38">
        <f t="shared" si="8"/>
        <v>0.48203455284552849</v>
      </c>
      <c r="U30" s="39">
        <f t="shared" si="9"/>
        <v>0.51796544715447146</v>
      </c>
      <c r="V30" s="37">
        <f t="shared" si="10"/>
        <v>24094.833182933955</v>
      </c>
    </row>
    <row r="31" spans="1:22" x14ac:dyDescent="0.25">
      <c r="A31">
        <v>3</v>
      </c>
      <c r="B31">
        <v>2017</v>
      </c>
      <c r="C31" t="s">
        <v>15</v>
      </c>
      <c r="D31" s="2">
        <f t="shared" si="13"/>
        <v>42795</v>
      </c>
      <c r="E31" s="4">
        <v>31553</v>
      </c>
      <c r="F31" s="4">
        <v>29328</v>
      </c>
      <c r="G31" s="4">
        <v>39441</v>
      </c>
      <c r="H31" s="4">
        <f>VLOOKUP(D31,'USD to INR'!$R$3:$S$131,2,TRUE)</f>
        <v>65.578749999999999</v>
      </c>
      <c r="I31" s="24">
        <f t="shared" si="14"/>
        <v>33001.282700000003</v>
      </c>
      <c r="J31" s="24">
        <f t="shared" si="11"/>
        <v>45823.307070771734</v>
      </c>
      <c r="K31" s="24">
        <v>41252</v>
      </c>
      <c r="L31" s="4">
        <v>8.5869565217391308</v>
      </c>
      <c r="M31" s="4">
        <v>2.6269999999999998</v>
      </c>
      <c r="N31" s="4">
        <v>2.5</v>
      </c>
      <c r="O31" s="4">
        <f t="shared" si="15"/>
        <v>1553.8963414634145</v>
      </c>
      <c r="P31" s="24">
        <f t="shared" si="16"/>
        <v>20024.232258749998</v>
      </c>
      <c r="Q31" s="4">
        <f t="shared" si="17"/>
        <v>7.5951788999999996</v>
      </c>
      <c r="R31" s="24">
        <f t="shared" si="12"/>
        <v>24505.65104378805</v>
      </c>
      <c r="S31" s="34">
        <f t="shared" si="7"/>
        <v>1446.1036585365855</v>
      </c>
      <c r="T31" s="38">
        <f t="shared" si="8"/>
        <v>0.48203455284552849</v>
      </c>
      <c r="U31" s="39">
        <f t="shared" si="9"/>
        <v>0.51796544715447146</v>
      </c>
      <c r="V31" s="37">
        <f t="shared" si="10"/>
        <v>22184.430958909365</v>
      </c>
    </row>
    <row r="32" spans="1:22" x14ac:dyDescent="0.25">
      <c r="A32">
        <v>4</v>
      </c>
      <c r="B32">
        <v>2017</v>
      </c>
      <c r="C32" t="s">
        <v>16</v>
      </c>
      <c r="D32" s="2">
        <f t="shared" si="13"/>
        <v>42826</v>
      </c>
      <c r="E32" s="4">
        <v>27700</v>
      </c>
      <c r="F32" s="4">
        <v>29566</v>
      </c>
      <c r="G32" s="4">
        <v>31566</v>
      </c>
      <c r="H32" s="4">
        <f>VLOOKUP(D32,'USD to INR'!$R$3:$S$131,2,TRUE)</f>
        <v>64.400999999999996</v>
      </c>
      <c r="I32" s="24">
        <f t="shared" si="14"/>
        <v>28971.43</v>
      </c>
      <c r="J32" s="24">
        <f t="shared" si="11"/>
        <v>46193.531558326315</v>
      </c>
      <c r="K32" s="24">
        <v>33014</v>
      </c>
      <c r="L32" s="4">
        <v>11.684210526315789</v>
      </c>
      <c r="M32" s="4">
        <v>3.1749999999999998</v>
      </c>
      <c r="N32" s="4">
        <v>2.48</v>
      </c>
      <c r="O32" s="4">
        <f t="shared" si="15"/>
        <v>1553.8963414634145</v>
      </c>
      <c r="P32" s="24">
        <f t="shared" si="16"/>
        <v>19807.044369888001</v>
      </c>
      <c r="Q32" s="4">
        <f t="shared" si="17"/>
        <v>8.3189224999999993</v>
      </c>
      <c r="R32" s="24">
        <f t="shared" si="12"/>
        <v>26358.748853786998</v>
      </c>
      <c r="S32" s="34">
        <f t="shared" si="7"/>
        <v>1446.1036585365855</v>
      </c>
      <c r="T32" s="38">
        <f t="shared" si="8"/>
        <v>0.48203455284552849</v>
      </c>
      <c r="U32" s="39">
        <f t="shared" si="9"/>
        <v>0.51796544715447146</v>
      </c>
      <c r="V32" s="37">
        <f t="shared" si="10"/>
        <v>22965.192311160296</v>
      </c>
    </row>
    <row r="33" spans="1:22" x14ac:dyDescent="0.25">
      <c r="A33">
        <v>5</v>
      </c>
      <c r="B33">
        <v>2017</v>
      </c>
      <c r="C33" t="s">
        <v>17</v>
      </c>
      <c r="D33" s="2">
        <f t="shared" si="13"/>
        <v>42856</v>
      </c>
      <c r="E33" s="4">
        <v>24802</v>
      </c>
      <c r="F33" s="4">
        <v>27516</v>
      </c>
      <c r="G33" s="4">
        <v>25124</v>
      </c>
      <c r="H33" s="4">
        <f>VLOOKUP(D33,'USD to INR'!$R$3:$S$131,2,TRUE)</f>
        <v>64.433250000000001</v>
      </c>
      <c r="I33" s="24">
        <f t="shared" si="14"/>
        <v>25940.411800000002</v>
      </c>
      <c r="J33" s="24">
        <f t="shared" si="11"/>
        <v>43002.461390778575</v>
      </c>
      <c r="K33" s="24">
        <v>26278</v>
      </c>
      <c r="L33" s="4">
        <v>10.428571428571429</v>
      </c>
      <c r="M33" s="4">
        <v>3.1419999999999999</v>
      </c>
      <c r="N33" s="4">
        <v>2.48</v>
      </c>
      <c r="O33" s="4">
        <f t="shared" si="15"/>
        <v>1553.8963414634145</v>
      </c>
      <c r="P33" s="24">
        <f t="shared" si="16"/>
        <v>19811.148591575999</v>
      </c>
      <c r="Q33" s="4">
        <f t="shared" si="17"/>
        <v>8.2753394</v>
      </c>
      <c r="R33" s="24">
        <f t="shared" si="12"/>
        <v>26233.785009836462</v>
      </c>
      <c r="S33" s="34">
        <f t="shared" si="7"/>
        <v>1446.1036585365855</v>
      </c>
      <c r="T33" s="38">
        <f t="shared" si="8"/>
        <v>0.48203455284552849</v>
      </c>
      <c r="U33" s="39">
        <f t="shared" si="9"/>
        <v>0.51796544715447146</v>
      </c>
      <c r="V33" s="37">
        <f t="shared" si="10"/>
        <v>22907.081265541587</v>
      </c>
    </row>
    <row r="34" spans="1:22" x14ac:dyDescent="0.25">
      <c r="A34">
        <v>6</v>
      </c>
      <c r="B34">
        <v>2017</v>
      </c>
      <c r="C34" t="s">
        <v>18</v>
      </c>
      <c r="D34" s="2">
        <f t="shared" si="13"/>
        <v>42887</v>
      </c>
      <c r="E34" s="4">
        <v>24812</v>
      </c>
      <c r="F34" s="4">
        <v>25434</v>
      </c>
      <c r="G34" s="4">
        <v>25134</v>
      </c>
      <c r="H34" s="4">
        <f>VLOOKUP(D34,'USD to INR'!$R$3:$S$131,2,TRUE)</f>
        <v>64.458750000000009</v>
      </c>
      <c r="I34" s="24">
        <f t="shared" si="14"/>
        <v>25950.870800000001</v>
      </c>
      <c r="J34" s="24">
        <f t="shared" si="11"/>
        <v>39761.120563964279</v>
      </c>
      <c r="K34" s="24">
        <v>26288</v>
      </c>
      <c r="L34" s="4">
        <v>8.7142857142857135</v>
      </c>
      <c r="M34" s="4">
        <v>3.2360000000000002</v>
      </c>
      <c r="N34" s="4">
        <v>2.48</v>
      </c>
      <c r="O34" s="4">
        <f t="shared" si="15"/>
        <v>1553.8963414634145</v>
      </c>
      <c r="P34" s="24">
        <f t="shared" si="16"/>
        <v>19814.393790120001</v>
      </c>
      <c r="Q34" s="4">
        <f t="shared" si="17"/>
        <v>8.3994852000000009</v>
      </c>
      <c r="R34" s="24">
        <f t="shared" si="12"/>
        <v>26637.879578466607</v>
      </c>
      <c r="S34" s="34">
        <f t="shared" si="7"/>
        <v>1446.1036585365855</v>
      </c>
      <c r="T34" s="38">
        <f t="shared" si="8"/>
        <v>0.48203455284552849</v>
      </c>
      <c r="U34" s="39">
        <f t="shared" si="9"/>
        <v>0.51796544715447146</v>
      </c>
      <c r="V34" s="37">
        <f t="shared" si="10"/>
        <v>23103.549710953474</v>
      </c>
    </row>
    <row r="35" spans="1:22" x14ac:dyDescent="0.25">
      <c r="A35">
        <v>7</v>
      </c>
      <c r="B35">
        <v>2017</v>
      </c>
      <c r="C35" t="s">
        <v>19</v>
      </c>
      <c r="D35" s="2">
        <f t="shared" si="13"/>
        <v>42917</v>
      </c>
      <c r="E35" s="4">
        <v>22202</v>
      </c>
      <c r="F35" s="4">
        <v>26114</v>
      </c>
      <c r="G35" s="4">
        <v>23489</v>
      </c>
      <c r="H35" s="4">
        <f>VLOOKUP(D35,'USD to INR'!$R$3:$S$131,2,TRUE)</f>
        <v>64.244800000000012</v>
      </c>
      <c r="I35" s="24">
        <f t="shared" si="14"/>
        <v>23221.071800000002</v>
      </c>
      <c r="J35" s="24">
        <f t="shared" si="11"/>
        <v>40814.031903535237</v>
      </c>
      <c r="K35" s="24">
        <v>24567</v>
      </c>
      <c r="L35" s="4">
        <v>4.0952380952380949</v>
      </c>
      <c r="M35" s="4">
        <v>3.0670000000000002</v>
      </c>
      <c r="N35" s="4">
        <v>2.48</v>
      </c>
      <c r="O35" s="4">
        <f t="shared" si="15"/>
        <v>1553.8963414634145</v>
      </c>
      <c r="P35" s="24">
        <f t="shared" si="16"/>
        <v>19787.165938022405</v>
      </c>
      <c r="Q35" s="4">
        <f t="shared" si="17"/>
        <v>8.1762869000000009</v>
      </c>
      <c r="R35" s="24">
        <f t="shared" si="12"/>
        <v>25843.968698349512</v>
      </c>
      <c r="S35" s="34">
        <f t="shared" si="7"/>
        <v>1446.1036585365855</v>
      </c>
      <c r="T35" s="38">
        <f t="shared" si="8"/>
        <v>0.48203455284552849</v>
      </c>
      <c r="U35" s="39">
        <f t="shared" si="9"/>
        <v>0.51796544715447146</v>
      </c>
      <c r="V35" s="37">
        <f t="shared" si="10"/>
        <v>22706.754148270244</v>
      </c>
    </row>
    <row r="36" spans="1:22" x14ac:dyDescent="0.25">
      <c r="A36">
        <v>8</v>
      </c>
      <c r="B36">
        <v>2017</v>
      </c>
      <c r="C36" t="s">
        <v>20</v>
      </c>
      <c r="D36" s="2">
        <f t="shared" si="13"/>
        <v>42948</v>
      </c>
      <c r="E36" s="4">
        <v>26877</v>
      </c>
      <c r="F36" s="4">
        <v>28453</v>
      </c>
      <c r="G36" s="4">
        <v>29437</v>
      </c>
      <c r="H36" s="4">
        <f>VLOOKUP(D36,'USD to INR'!$R$3:$S$131,2,TRUE)</f>
        <v>64.066249999999997</v>
      </c>
      <c r="I36" s="24">
        <f t="shared" si="14"/>
        <v>28110.654300000002</v>
      </c>
      <c r="J36" s="24">
        <f t="shared" si="11"/>
        <v>44455.573294022724</v>
      </c>
      <c r="K36" s="24">
        <v>30788</v>
      </c>
      <c r="L36" s="4">
        <v>6.5227272727272725</v>
      </c>
      <c r="M36" s="4">
        <v>2.9689999999999999</v>
      </c>
      <c r="N36" s="4">
        <v>2.48</v>
      </c>
      <c r="O36" s="4">
        <f t="shared" si="15"/>
        <v>1553.8963414634145</v>
      </c>
      <c r="P36" s="24">
        <f t="shared" si="16"/>
        <v>19764.443185079999</v>
      </c>
      <c r="Q36" s="4">
        <f t="shared" si="17"/>
        <v>8.0468583000000002</v>
      </c>
      <c r="R36" s="24">
        <f t="shared" si="12"/>
        <v>25364.176149668852</v>
      </c>
      <c r="S36" s="34">
        <f t="shared" si="7"/>
        <v>1446.1036585365855</v>
      </c>
      <c r="T36" s="38">
        <f t="shared" si="8"/>
        <v>0.48203455284552849</v>
      </c>
      <c r="U36" s="39">
        <f t="shared" si="9"/>
        <v>0.51796544715447146</v>
      </c>
      <c r="V36" s="37">
        <f t="shared" si="10"/>
        <v>22463.707960719952</v>
      </c>
    </row>
    <row r="37" spans="1:22" x14ac:dyDescent="0.25">
      <c r="A37">
        <v>9</v>
      </c>
      <c r="B37">
        <v>2017</v>
      </c>
      <c r="C37" t="s">
        <v>21</v>
      </c>
      <c r="D37" s="2">
        <f t="shared" si="13"/>
        <v>42979</v>
      </c>
      <c r="E37" s="4">
        <v>30960</v>
      </c>
      <c r="F37" s="4">
        <v>31364</v>
      </c>
      <c r="G37" s="4">
        <v>32250</v>
      </c>
      <c r="H37" s="4">
        <f>VLOOKUP(D37,'USD to INR'!$R$3:$S$131,2,TRUE)</f>
        <v>64.5</v>
      </c>
      <c r="I37" s="24">
        <f t="shared" si="14"/>
        <v>32381.064000000002</v>
      </c>
      <c r="J37" s="24">
        <f t="shared" si="11"/>
        <v>48989.345300000001</v>
      </c>
      <c r="K37" s="24">
        <v>33730</v>
      </c>
      <c r="L37" s="4">
        <v>9.4499999999999993</v>
      </c>
      <c r="M37" s="4">
        <v>2.9609999999999999</v>
      </c>
      <c r="N37" s="4">
        <v>2.48</v>
      </c>
      <c r="O37" s="4">
        <f t="shared" si="15"/>
        <v>1553.8963414634145</v>
      </c>
      <c r="P37" s="24">
        <f t="shared" si="16"/>
        <v>19819.643376</v>
      </c>
      <c r="Q37" s="4">
        <f t="shared" si="17"/>
        <v>8.0362927000000006</v>
      </c>
      <c r="R37" s="24">
        <f t="shared" si="12"/>
        <v>25502.371254180005</v>
      </c>
      <c r="S37" s="34">
        <f t="shared" si="7"/>
        <v>1446.1036585365855</v>
      </c>
      <c r="T37" s="38">
        <f t="shared" si="8"/>
        <v>0.48203455284552849</v>
      </c>
      <c r="U37" s="39">
        <f t="shared" si="9"/>
        <v>0.51796544715447146</v>
      </c>
      <c r="V37" s="37">
        <f t="shared" si="10"/>
        <v>22558.914567701315</v>
      </c>
    </row>
    <row r="38" spans="1:22" x14ac:dyDescent="0.25">
      <c r="A38">
        <v>10</v>
      </c>
      <c r="B38">
        <v>2017</v>
      </c>
      <c r="C38" t="s">
        <v>22</v>
      </c>
      <c r="D38" s="2">
        <f t="shared" si="13"/>
        <v>43009</v>
      </c>
      <c r="E38" s="4">
        <v>37374</v>
      </c>
      <c r="F38" s="4">
        <v>32996</v>
      </c>
      <c r="G38" s="4">
        <v>37699</v>
      </c>
      <c r="H38" s="4">
        <f>VLOOKUP(D38,'USD to INR'!$R$3:$S$131,2,TRUE)</f>
        <v>64.948000000000008</v>
      </c>
      <c r="I38" s="24">
        <f t="shared" si="14"/>
        <v>39089.4666</v>
      </c>
      <c r="J38" s="24">
        <f t="shared" si="11"/>
        <v>51532.233811542857</v>
      </c>
      <c r="K38" s="24">
        <v>39430</v>
      </c>
      <c r="L38" s="4">
        <v>11.642857142857142</v>
      </c>
      <c r="M38" s="4">
        <v>2.9740000000000002</v>
      </c>
      <c r="N38" s="4">
        <v>2.89</v>
      </c>
      <c r="O38" s="4">
        <f t="shared" si="15"/>
        <v>1553.8963414634145</v>
      </c>
      <c r="P38" s="24">
        <f t="shared" si="16"/>
        <v>21243.123751632003</v>
      </c>
      <c r="Q38" s="4">
        <f t="shared" si="17"/>
        <v>8.0534618000000009</v>
      </c>
      <c r="R38" s="24">
        <f t="shared" si="12"/>
        <v>25734.366859730886</v>
      </c>
      <c r="S38" s="34">
        <f t="shared" si="7"/>
        <v>1446.1036585365855</v>
      </c>
      <c r="T38" s="38">
        <f t="shared" si="8"/>
        <v>0.48203455284552849</v>
      </c>
      <c r="U38" s="39">
        <f t="shared" si="9"/>
        <v>0.51796544715447146</v>
      </c>
      <c r="V38" s="37">
        <f t="shared" si="10"/>
        <v>23408.05811496501</v>
      </c>
    </row>
    <row r="39" spans="1:22" x14ac:dyDescent="0.25">
      <c r="A39">
        <v>11</v>
      </c>
      <c r="B39">
        <v>2017</v>
      </c>
      <c r="C39" t="s">
        <v>23</v>
      </c>
      <c r="D39" s="2">
        <f t="shared" si="13"/>
        <v>43040</v>
      </c>
      <c r="E39" s="4">
        <v>37275</v>
      </c>
      <c r="F39" s="4">
        <v>36663</v>
      </c>
      <c r="G39" s="4">
        <v>37599</v>
      </c>
      <c r="H39" s="4">
        <f>VLOOKUP(D39,'USD to INR'!$R$3:$S$131,2,TRUE)</f>
        <v>64.851249999999993</v>
      </c>
      <c r="I39" s="24">
        <f t="shared" si="14"/>
        <v>38985.922500000001</v>
      </c>
      <c r="J39" s="24">
        <f t="shared" si="11"/>
        <v>57244.271480659088</v>
      </c>
      <c r="K39" s="24">
        <v>39325</v>
      </c>
      <c r="L39" s="4">
        <v>17.90909090909091</v>
      </c>
      <c r="M39" s="4">
        <v>2.7519999999999998</v>
      </c>
      <c r="N39" s="4">
        <v>2.89</v>
      </c>
      <c r="O39" s="4">
        <f t="shared" si="15"/>
        <v>1553.8963414634145</v>
      </c>
      <c r="P39" s="24">
        <f t="shared" si="16"/>
        <v>21228.775525005003</v>
      </c>
      <c r="Q39" s="4">
        <f t="shared" si="17"/>
        <v>7.7602663999999999</v>
      </c>
      <c r="R39" s="24">
        <f t="shared" si="12"/>
        <v>24760.538437551601</v>
      </c>
      <c r="S39" s="34">
        <f t="shared" si="7"/>
        <v>1446.1036585365855</v>
      </c>
      <c r="T39" s="38">
        <f t="shared" si="8"/>
        <v>0.48203455284552849</v>
      </c>
      <c r="U39" s="39">
        <f t="shared" si="9"/>
        <v>0.51796544715447146</v>
      </c>
      <c r="V39" s="37">
        <f t="shared" si="10"/>
        <v>22931.207281310824</v>
      </c>
    </row>
    <row r="40" spans="1:22" x14ac:dyDescent="0.25">
      <c r="A40">
        <v>12</v>
      </c>
      <c r="B40">
        <v>2017</v>
      </c>
      <c r="C40" t="s">
        <v>24</v>
      </c>
      <c r="D40" s="2">
        <f t="shared" si="13"/>
        <v>43070</v>
      </c>
      <c r="E40" s="4">
        <v>37842</v>
      </c>
      <c r="F40" s="4">
        <v>36492</v>
      </c>
      <c r="G40" s="4">
        <v>36559</v>
      </c>
      <c r="H40" s="4">
        <f>VLOOKUP(D40,'USD to INR'!$R$3:$S$131,2,TRUE)</f>
        <v>63.951999999999998</v>
      </c>
      <c r="I40" s="24">
        <f t="shared" si="14"/>
        <v>39578.947800000002</v>
      </c>
      <c r="J40" s="24">
        <f t="shared" si="11"/>
        <v>56975.474865600001</v>
      </c>
      <c r="K40" s="24">
        <v>38237</v>
      </c>
      <c r="L40" s="4">
        <v>17.649999999999999</v>
      </c>
      <c r="M40" s="4">
        <v>3.0739999999999998</v>
      </c>
      <c r="N40" s="4">
        <v>2.89</v>
      </c>
      <c r="O40" s="4">
        <f t="shared" si="15"/>
        <v>1553.8963414634145</v>
      </c>
      <c r="P40" s="24">
        <f t="shared" si="16"/>
        <v>21095.414875967999</v>
      </c>
      <c r="Q40" s="4">
        <f t="shared" si="17"/>
        <v>8.1855317999999997</v>
      </c>
      <c r="R40" s="24">
        <f t="shared" si="12"/>
        <v>25755.27157994112</v>
      </c>
      <c r="S40" s="34">
        <f t="shared" si="7"/>
        <v>1446.1036585365855</v>
      </c>
      <c r="T40" s="38">
        <f t="shared" si="8"/>
        <v>0.48203455284552849</v>
      </c>
      <c r="U40" s="39">
        <f t="shared" si="9"/>
        <v>0.51796544715447146</v>
      </c>
      <c r="V40" s="37">
        <f t="shared" si="10"/>
        <v>23341.626818591918</v>
      </c>
    </row>
    <row r="41" spans="1:22" x14ac:dyDescent="0.25">
      <c r="A41">
        <v>1</v>
      </c>
      <c r="B41">
        <v>2018</v>
      </c>
      <c r="C41" t="s">
        <v>13</v>
      </c>
      <c r="D41" s="2">
        <f t="shared" si="13"/>
        <v>43101</v>
      </c>
      <c r="E41" s="4">
        <v>37570</v>
      </c>
      <c r="F41" s="4">
        <v>37155</v>
      </c>
      <c r="G41" s="4">
        <v>36296</v>
      </c>
      <c r="H41" s="4">
        <f>VLOOKUP(D41,'USD to INR'!$R$3:$S$131,2,TRUE)</f>
        <v>63.79</v>
      </c>
      <c r="I41" s="24">
        <f t="shared" si="14"/>
        <v>39294.463000000003</v>
      </c>
      <c r="J41" s="24">
        <f t="shared" si="11"/>
        <v>58004.475930181819</v>
      </c>
      <c r="K41" s="24">
        <v>37962</v>
      </c>
      <c r="L41" s="4">
        <v>15.431818181818182</v>
      </c>
      <c r="M41" s="4">
        <v>2.738</v>
      </c>
      <c r="N41" s="4">
        <v>2.89</v>
      </c>
      <c r="O41" s="4">
        <f t="shared" si="15"/>
        <v>1553.8963414634145</v>
      </c>
      <c r="P41" s="24">
        <f t="shared" si="16"/>
        <v>21071.38993836</v>
      </c>
      <c r="Q41" s="4">
        <f t="shared" si="17"/>
        <v>7.7417765999999997</v>
      </c>
      <c r="R41" s="24">
        <f t="shared" si="12"/>
        <v>24297.318122248798</v>
      </c>
      <c r="S41" s="34">
        <f t="shared" si="7"/>
        <v>1446.1036585365855</v>
      </c>
      <c r="T41" s="38">
        <f t="shared" si="8"/>
        <v>0.48203455284552849</v>
      </c>
      <c r="U41" s="39">
        <f t="shared" si="9"/>
        <v>0.51796544715447146</v>
      </c>
      <c r="V41" s="37">
        <f t="shared" si="10"/>
        <v>22626.398787992621</v>
      </c>
    </row>
    <row r="42" spans="1:22" x14ac:dyDescent="0.25">
      <c r="A42">
        <v>2</v>
      </c>
      <c r="B42">
        <v>2018</v>
      </c>
      <c r="C42" t="s">
        <v>14</v>
      </c>
      <c r="D42" s="2">
        <f t="shared" si="13"/>
        <v>43132</v>
      </c>
      <c r="E42" s="4">
        <v>33882</v>
      </c>
      <c r="F42" s="4">
        <v>34913</v>
      </c>
      <c r="G42" s="4">
        <v>32591</v>
      </c>
      <c r="H42" s="4">
        <f>VLOOKUP(D42,'USD to INR'!$R$3:$S$131,2,TRUE)</f>
        <v>64.63</v>
      </c>
      <c r="I42" s="24">
        <f t="shared" si="14"/>
        <v>35437.183799999999</v>
      </c>
      <c r="J42" s="24">
        <f t="shared" si="11"/>
        <v>54511.250311368414</v>
      </c>
      <c r="K42" s="24">
        <v>34087</v>
      </c>
      <c r="L42" s="4">
        <v>8.5789473684210531</v>
      </c>
      <c r="M42" s="4">
        <v>3.6309999999999998</v>
      </c>
      <c r="N42" s="4">
        <v>2.89</v>
      </c>
      <c r="O42" s="4">
        <f t="shared" si="15"/>
        <v>1553.8963414634145</v>
      </c>
      <c r="P42" s="24">
        <f t="shared" si="16"/>
        <v>21195.963688920001</v>
      </c>
      <c r="Q42" s="4">
        <f t="shared" si="17"/>
        <v>8.921161699999999</v>
      </c>
      <c r="R42" s="24">
        <f t="shared" si="12"/>
        <v>28367.474289013197</v>
      </c>
      <c r="S42" s="34">
        <f t="shared" si="7"/>
        <v>1446.1036585365855</v>
      </c>
      <c r="T42" s="38">
        <f t="shared" si="8"/>
        <v>0.48203455284552849</v>
      </c>
      <c r="U42" s="39">
        <f t="shared" si="9"/>
        <v>0.51796544715447146</v>
      </c>
      <c r="V42" s="37">
        <f t="shared" si="10"/>
        <v>24652.879594262893</v>
      </c>
    </row>
    <row r="43" spans="1:22" x14ac:dyDescent="0.25">
      <c r="A43">
        <v>3</v>
      </c>
      <c r="B43">
        <v>2018</v>
      </c>
      <c r="C43" t="s">
        <v>15</v>
      </c>
      <c r="D43" s="2">
        <f t="shared" si="13"/>
        <v>43160</v>
      </c>
      <c r="E43" s="4">
        <v>31233</v>
      </c>
      <c r="F43" s="4">
        <v>35895</v>
      </c>
      <c r="G43" s="4">
        <v>30257</v>
      </c>
      <c r="H43" s="4">
        <f>VLOOKUP(D43,'USD to INR'!$R$3:$S$131,2,TRUE)</f>
        <v>65.055000000000007</v>
      </c>
      <c r="I43" s="24">
        <f t="shared" si="14"/>
        <v>32666.594700000001</v>
      </c>
      <c r="J43" s="24">
        <f t="shared" si="11"/>
        <v>56045.609874238085</v>
      </c>
      <c r="K43" s="24">
        <v>31645</v>
      </c>
      <c r="L43" s="4">
        <v>13.738095238095237</v>
      </c>
      <c r="M43" s="4">
        <v>2.6389999999999998</v>
      </c>
      <c r="N43" s="4">
        <v>2.89</v>
      </c>
      <c r="O43" s="4">
        <f t="shared" si="15"/>
        <v>1553.8963414634145</v>
      </c>
      <c r="P43" s="24">
        <f t="shared" si="16"/>
        <v>21258.99207462</v>
      </c>
      <c r="Q43" s="4">
        <f t="shared" si="17"/>
        <v>7.6110272999999999</v>
      </c>
      <c r="R43" s="24">
        <f t="shared" si="12"/>
        <v>24360.660745273803</v>
      </c>
      <c r="S43" s="34">
        <f t="shared" si="7"/>
        <v>1446.1036585365855</v>
      </c>
      <c r="T43" s="38">
        <f t="shared" si="8"/>
        <v>0.48203455284552849</v>
      </c>
      <c r="U43" s="39">
        <f t="shared" si="9"/>
        <v>0.51796544715447146</v>
      </c>
      <c r="V43" s="37">
        <f t="shared" si="10"/>
        <v>22754.103545353588</v>
      </c>
    </row>
    <row r="44" spans="1:22" x14ac:dyDescent="0.25">
      <c r="A44">
        <v>4</v>
      </c>
      <c r="B44">
        <v>2018</v>
      </c>
      <c r="C44" t="s">
        <v>16</v>
      </c>
      <c r="D44" s="2">
        <f t="shared" si="13"/>
        <v>43191</v>
      </c>
      <c r="E44" s="4">
        <v>31257</v>
      </c>
      <c r="F44" s="4">
        <v>38393</v>
      </c>
      <c r="G44" s="4">
        <v>30928</v>
      </c>
      <c r="H44" s="4">
        <f>VLOOKUP(D44,'USD to INR'!$R$3:$S$131,2,TRUE)</f>
        <v>65.966999999999999</v>
      </c>
      <c r="I44" s="24">
        <f t="shared" si="14"/>
        <v>32691.696300000003</v>
      </c>
      <c r="J44" s="24">
        <f t="shared" si="11"/>
        <v>59940.348623076192</v>
      </c>
      <c r="K44" s="24">
        <v>32348</v>
      </c>
      <c r="L44" s="4">
        <v>18.976190476190474</v>
      </c>
      <c r="M44" s="4">
        <v>2.6909999999999998</v>
      </c>
      <c r="N44" s="4">
        <v>3.06</v>
      </c>
      <c r="O44" s="4">
        <f t="shared" si="15"/>
        <v>1553.8963414634145</v>
      </c>
      <c r="P44" s="24">
        <f t="shared" si="16"/>
        <v>21969.716726712002</v>
      </c>
      <c r="Q44" s="4">
        <f t="shared" si="17"/>
        <v>7.6797036999999992</v>
      </c>
      <c r="R44" s="24">
        <f t="shared" si="12"/>
        <v>24925.065087712679</v>
      </c>
      <c r="S44" s="34">
        <f t="shared" si="7"/>
        <v>1446.1036585365855</v>
      </c>
      <c r="T44" s="38">
        <f t="shared" si="8"/>
        <v>0.48203455284552849</v>
      </c>
      <c r="U44" s="39">
        <f t="shared" si="9"/>
        <v>0.51796544715447146</v>
      </c>
      <c r="V44" s="37">
        <f t="shared" si="10"/>
        <v>23394.296752409726</v>
      </c>
    </row>
    <row r="45" spans="1:22" x14ac:dyDescent="0.25">
      <c r="A45">
        <v>5</v>
      </c>
      <c r="B45">
        <v>2018</v>
      </c>
      <c r="C45" t="s">
        <v>17</v>
      </c>
      <c r="D45" s="2">
        <f t="shared" si="13"/>
        <v>43221</v>
      </c>
      <c r="E45" s="4">
        <v>33734</v>
      </c>
      <c r="F45" s="4">
        <v>43778</v>
      </c>
      <c r="G45" s="4">
        <v>34072</v>
      </c>
      <c r="H45" s="4">
        <f>VLOOKUP(D45,'USD to INR'!$R$3:$S$131,2,TRUE)</f>
        <v>67.518749999999997</v>
      </c>
      <c r="I45" s="24">
        <f t="shared" si="14"/>
        <v>35282.390599999999</v>
      </c>
      <c r="J45" s="24">
        <f t="shared" si="11"/>
        <v>68329.886927202388</v>
      </c>
      <c r="K45" s="24">
        <v>35636</v>
      </c>
      <c r="L45" s="4">
        <v>24.952380952380953</v>
      </c>
      <c r="M45" s="4">
        <v>2.8210000000000002</v>
      </c>
      <c r="N45" s="4">
        <v>3.06</v>
      </c>
      <c r="O45" s="4">
        <f t="shared" si="15"/>
        <v>1553.8963414634145</v>
      </c>
      <c r="P45" s="24">
        <f t="shared" si="16"/>
        <v>22213.381412549999</v>
      </c>
      <c r="Q45" s="4">
        <f t="shared" si="17"/>
        <v>7.8513947000000002</v>
      </c>
      <c r="R45" s="24">
        <f t="shared" si="12"/>
        <v>26081.724710310747</v>
      </c>
      <c r="S45" s="34">
        <f t="shared" si="7"/>
        <v>1446.1036585365855</v>
      </c>
      <c r="T45" s="38">
        <f t="shared" si="8"/>
        <v>0.48203455284552849</v>
      </c>
      <c r="U45" s="39">
        <f t="shared" si="9"/>
        <v>0.51796544715447146</v>
      </c>
      <c r="V45" s="37">
        <f t="shared" si="10"/>
        <v>24078.056544339099</v>
      </c>
    </row>
    <row r="46" spans="1:22" x14ac:dyDescent="0.25">
      <c r="A46">
        <v>6</v>
      </c>
      <c r="B46">
        <v>2018</v>
      </c>
      <c r="C46" t="s">
        <v>18</v>
      </c>
      <c r="D46" s="2">
        <f t="shared" si="13"/>
        <v>43252</v>
      </c>
      <c r="E46" s="4">
        <v>38039</v>
      </c>
      <c r="F46" s="4">
        <v>41961</v>
      </c>
      <c r="G46" s="4">
        <v>38039</v>
      </c>
      <c r="H46" s="4">
        <f>VLOOKUP(D46,'USD to INR'!$R$3:$S$131,2,TRUE)</f>
        <v>67.98</v>
      </c>
      <c r="I46" s="24">
        <f t="shared" si="14"/>
        <v>39784.990100000003</v>
      </c>
      <c r="J46" s="24">
        <f t="shared" si="11"/>
        <v>65498.699893999998</v>
      </c>
      <c r="K46" s="24">
        <v>39785</v>
      </c>
      <c r="L46" s="4">
        <v>19.850000000000001</v>
      </c>
      <c r="M46" s="4">
        <v>2.875</v>
      </c>
      <c r="N46" s="4">
        <v>3.06</v>
      </c>
      <c r="O46" s="4">
        <f t="shared" si="15"/>
        <v>1553.8963414634145</v>
      </c>
      <c r="P46" s="24">
        <f t="shared" si="16"/>
        <v>22285.80953328</v>
      </c>
      <c r="Q46" s="4">
        <f t="shared" si="17"/>
        <v>7.9227125000000003</v>
      </c>
      <c r="R46" s="24">
        <f t="shared" si="12"/>
        <v>26498.430990900004</v>
      </c>
      <c r="S46" s="34">
        <f t="shared" si="7"/>
        <v>1446.1036585365855</v>
      </c>
      <c r="T46" s="38">
        <f t="shared" si="8"/>
        <v>0.48203455284552849</v>
      </c>
      <c r="U46" s="39">
        <f t="shared" si="9"/>
        <v>0.51796544715447146</v>
      </c>
      <c r="V46" s="37">
        <f t="shared" si="10"/>
        <v>24316.438633911333</v>
      </c>
    </row>
    <row r="47" spans="1:22" x14ac:dyDescent="0.25">
      <c r="A47">
        <v>7</v>
      </c>
      <c r="B47">
        <v>2018</v>
      </c>
      <c r="C47" t="s">
        <v>19</v>
      </c>
      <c r="D47" s="2">
        <f t="shared" si="13"/>
        <v>43282</v>
      </c>
      <c r="E47" s="4">
        <v>38102</v>
      </c>
      <c r="F47" s="4">
        <v>43382</v>
      </c>
      <c r="G47" s="4">
        <v>39132</v>
      </c>
      <c r="H47" s="4">
        <f>VLOOKUP(D47,'USD to INR'!$R$3:$S$131,2,TRUE)</f>
        <v>68.63900000000001</v>
      </c>
      <c r="I47" s="24">
        <f t="shared" si="14"/>
        <v>39850.881800000003</v>
      </c>
      <c r="J47" s="24">
        <f t="shared" si="11"/>
        <v>67711.771836927277</v>
      </c>
      <c r="K47" s="24">
        <v>40928</v>
      </c>
      <c r="L47" s="4">
        <v>19.977272727272727</v>
      </c>
      <c r="M47" s="4">
        <v>2.996</v>
      </c>
      <c r="N47" s="4">
        <v>3.06</v>
      </c>
      <c r="O47" s="4">
        <f t="shared" si="15"/>
        <v>1553.8963414634145</v>
      </c>
      <c r="P47" s="24">
        <f t="shared" si="16"/>
        <v>22389.289493304001</v>
      </c>
      <c r="Q47" s="4">
        <f t="shared" si="17"/>
        <v>8.0825171999999998</v>
      </c>
      <c r="R47" s="24">
        <f t="shared" si="12"/>
        <v>27294.974186067368</v>
      </c>
      <c r="S47" s="34">
        <f t="shared" si="7"/>
        <v>1446.1036585365855</v>
      </c>
      <c r="T47" s="38">
        <f t="shared" si="8"/>
        <v>0.48203455284552849</v>
      </c>
      <c r="U47" s="39">
        <f t="shared" si="9"/>
        <v>0.51796544715447146</v>
      </c>
      <c r="V47" s="37">
        <f t="shared" si="10"/>
        <v>24753.999020581345</v>
      </c>
    </row>
    <row r="48" spans="1:22" x14ac:dyDescent="0.25">
      <c r="A48">
        <v>8</v>
      </c>
      <c r="B48">
        <v>2018</v>
      </c>
      <c r="C48" t="s">
        <v>20</v>
      </c>
      <c r="D48" s="2">
        <f t="shared" si="13"/>
        <v>43313</v>
      </c>
      <c r="E48" s="4">
        <v>40506</v>
      </c>
      <c r="F48" s="4">
        <v>44221</v>
      </c>
      <c r="G48" s="4">
        <v>41554</v>
      </c>
      <c r="H48" s="4">
        <f>VLOOKUP(D48,'USD to INR'!$R$3:$S$131,2,TRUE)</f>
        <v>69.991250000000008</v>
      </c>
      <c r="I48" s="24">
        <f t="shared" si="14"/>
        <v>42365.225400000003</v>
      </c>
      <c r="J48" s="24">
        <f t="shared" si="11"/>
        <v>69017.437753178558</v>
      </c>
      <c r="K48" s="24">
        <v>43461</v>
      </c>
      <c r="L48" s="4">
        <v>16.428571428571427</v>
      </c>
      <c r="M48" s="4">
        <v>2.8220000000000001</v>
      </c>
      <c r="N48" s="4">
        <v>3.06</v>
      </c>
      <c r="O48" s="4">
        <f t="shared" si="15"/>
        <v>1553.8963414634145</v>
      </c>
      <c r="P48" s="24">
        <f t="shared" si="16"/>
        <v>22601.627544809999</v>
      </c>
      <c r="Q48" s="4">
        <f t="shared" si="17"/>
        <v>7.8527154000000001</v>
      </c>
      <c r="R48" s="24">
        <f t="shared" si="12"/>
        <v>27041.371243620302</v>
      </c>
      <c r="S48" s="34">
        <f t="shared" si="7"/>
        <v>1446.1036585365855</v>
      </c>
      <c r="T48" s="38">
        <f t="shared" si="8"/>
        <v>0.48203455284552849</v>
      </c>
      <c r="U48" s="39">
        <f t="shared" si="9"/>
        <v>0.51796544715447146</v>
      </c>
      <c r="V48" s="37">
        <f t="shared" si="10"/>
        <v>24741.737413414776</v>
      </c>
    </row>
    <row r="49" spans="1:22" x14ac:dyDescent="0.25">
      <c r="A49">
        <v>9</v>
      </c>
      <c r="B49">
        <v>2018</v>
      </c>
      <c r="C49" t="s">
        <v>21</v>
      </c>
      <c r="D49" s="2">
        <f t="shared" si="13"/>
        <v>43344</v>
      </c>
      <c r="E49" s="4">
        <v>43263</v>
      </c>
      <c r="F49" s="4">
        <v>48067</v>
      </c>
      <c r="G49" s="4">
        <v>45787</v>
      </c>
      <c r="H49" s="4">
        <f>VLOOKUP(D49,'USD to INR'!$R$3:$S$131,2,TRUE)</f>
        <v>72.438000000000002</v>
      </c>
      <c r="I49" s="24">
        <f t="shared" si="14"/>
        <v>45248.771700000005</v>
      </c>
      <c r="J49" s="24">
        <f t="shared" ref="J49:J80" si="18">(1.011*F49+0.02*H49)*0.39+0.16*(1.011*F49+17*H49)+F49+L49</f>
        <v>75002.976726399997</v>
      </c>
      <c r="K49" s="24">
        <v>47888</v>
      </c>
      <c r="L49" s="4">
        <v>10.725</v>
      </c>
      <c r="M49" s="4">
        <v>2.895</v>
      </c>
      <c r="N49" s="4">
        <v>3.06</v>
      </c>
      <c r="O49" s="4">
        <f t="shared" si="15"/>
        <v>1553.8963414634145</v>
      </c>
      <c r="P49" s="24">
        <f t="shared" ref="P49:P80" si="19">(1.043*N49*H49+236)*49.2</f>
        <v>22985.830264368</v>
      </c>
      <c r="Q49" s="4">
        <f t="shared" si="17"/>
        <v>7.9491265000000002</v>
      </c>
      <c r="R49" s="24">
        <f t="shared" ref="R49:R80" si="20">Q49*49.2*H49</f>
        <v>28330.286210024406</v>
      </c>
      <c r="S49" s="34">
        <f t="shared" si="7"/>
        <v>1446.1036585365855</v>
      </c>
      <c r="T49" s="38">
        <f t="shared" si="8"/>
        <v>0.48203455284552849</v>
      </c>
      <c r="U49" s="39">
        <f t="shared" si="9"/>
        <v>0.51796544715447146</v>
      </c>
      <c r="V49" s="37">
        <f t="shared" si="10"/>
        <v>25562.042696335113</v>
      </c>
    </row>
    <row r="50" spans="1:22" x14ac:dyDescent="0.25">
      <c r="A50">
        <v>10</v>
      </c>
      <c r="B50">
        <v>2018</v>
      </c>
      <c r="C50" t="s">
        <v>22</v>
      </c>
      <c r="D50" s="2">
        <f t="shared" si="13"/>
        <v>43374</v>
      </c>
      <c r="E50" s="4">
        <v>48083</v>
      </c>
      <c r="F50" s="4">
        <v>48491</v>
      </c>
      <c r="G50" s="4">
        <v>48083</v>
      </c>
      <c r="H50" s="4">
        <f>VLOOKUP(D50,'USD to INR'!$R$3:$S$131,2,TRUE)</f>
        <v>73.221249999999998</v>
      </c>
      <c r="I50" s="24">
        <f t="shared" si="14"/>
        <v>50290.009700000002</v>
      </c>
      <c r="J50" s="24">
        <f t="shared" si="18"/>
        <v>75662.501301836965</v>
      </c>
      <c r="K50" s="24">
        <v>50290</v>
      </c>
      <c r="L50" s="4">
        <v>8.3478260869565215</v>
      </c>
      <c r="M50" s="4">
        <v>3.0209999999999999</v>
      </c>
      <c r="N50" s="4">
        <v>3.36</v>
      </c>
      <c r="O50" s="4">
        <f t="shared" si="15"/>
        <v>1553.8963414634145</v>
      </c>
      <c r="P50" s="24">
        <f t="shared" si="19"/>
        <v>24236.038385039999</v>
      </c>
      <c r="Q50" s="4">
        <f t="shared" si="17"/>
        <v>8.1155346999999995</v>
      </c>
      <c r="R50" s="24">
        <f t="shared" si="20"/>
        <v>29236.096081496846</v>
      </c>
      <c r="S50" s="34">
        <f t="shared" si="7"/>
        <v>1446.1036585365855</v>
      </c>
      <c r="T50" s="38">
        <f t="shared" si="8"/>
        <v>0.48203455284552849</v>
      </c>
      <c r="U50" s="39">
        <f t="shared" si="9"/>
        <v>0.51796544715447146</v>
      </c>
      <c r="V50" s="37">
        <f t="shared" si="10"/>
        <v>26646.238960953415</v>
      </c>
    </row>
    <row r="51" spans="1:22" x14ac:dyDescent="0.25">
      <c r="A51">
        <v>11</v>
      </c>
      <c r="B51">
        <v>2018</v>
      </c>
      <c r="C51" t="s">
        <v>23</v>
      </c>
      <c r="D51" s="2">
        <f t="shared" si="13"/>
        <v>43405</v>
      </c>
      <c r="E51" s="4">
        <v>38474</v>
      </c>
      <c r="F51" s="4">
        <v>35773</v>
      </c>
      <c r="G51" s="4">
        <v>37406</v>
      </c>
      <c r="H51" s="4">
        <f>VLOOKUP(D51,'USD to INR'!$R$3:$S$131,2,TRUE)</f>
        <v>71.191249999999997</v>
      </c>
      <c r="I51" s="24">
        <f t="shared" si="14"/>
        <v>40239.956600000005</v>
      </c>
      <c r="J51" s="24">
        <f t="shared" si="18"/>
        <v>55865.545951273809</v>
      </c>
      <c r="K51" s="24">
        <v>39123</v>
      </c>
      <c r="L51" s="4">
        <v>6.7738095238095237</v>
      </c>
      <c r="M51" s="4">
        <v>3.1850000000000001</v>
      </c>
      <c r="N51" s="4">
        <v>3.36</v>
      </c>
      <c r="O51" s="4">
        <f t="shared" si="15"/>
        <v>1553.8963414634145</v>
      </c>
      <c r="P51" s="24">
        <f t="shared" si="19"/>
        <v>23886.024940560001</v>
      </c>
      <c r="Q51" s="4">
        <f t="shared" si="17"/>
        <v>8.3321295000000006</v>
      </c>
      <c r="R51" s="24">
        <f t="shared" si="20"/>
        <v>29184.195941930255</v>
      </c>
      <c r="S51" s="34">
        <f t="shared" si="7"/>
        <v>1446.1036585365855</v>
      </c>
      <c r="T51" s="38">
        <f t="shared" si="8"/>
        <v>0.48203455284552849</v>
      </c>
      <c r="U51" s="39">
        <f t="shared" si="9"/>
        <v>0.51796544715447146</v>
      </c>
      <c r="V51" s="37">
        <f t="shared" si="10"/>
        <v>26439.926430104657</v>
      </c>
    </row>
    <row r="52" spans="1:22" x14ac:dyDescent="0.25">
      <c r="A52">
        <v>12</v>
      </c>
      <c r="B52">
        <v>2018</v>
      </c>
      <c r="C52" t="s">
        <v>24</v>
      </c>
      <c r="D52" s="2">
        <f t="shared" si="13"/>
        <v>43435</v>
      </c>
      <c r="E52" s="4">
        <v>31506</v>
      </c>
      <c r="F52" s="4">
        <v>31642</v>
      </c>
      <c r="G52" s="4">
        <v>29382</v>
      </c>
      <c r="H52" s="4">
        <f>VLOOKUP(D52,'USD to INR'!$R$3:$S$131,2,TRUE)</f>
        <v>70.48060000000001</v>
      </c>
      <c r="I52" s="24">
        <f t="shared" si="14"/>
        <v>32952.125400000004</v>
      </c>
      <c r="J52" s="24">
        <f t="shared" si="18"/>
        <v>49437.485525124444</v>
      </c>
      <c r="K52" s="24">
        <v>30731</v>
      </c>
      <c r="L52" s="4">
        <v>8.6944444444444446</v>
      </c>
      <c r="M52" s="4">
        <v>4.7149999999999999</v>
      </c>
      <c r="N52" s="4">
        <v>3.36</v>
      </c>
      <c r="O52" s="4">
        <f t="shared" si="15"/>
        <v>1553.8963414634145</v>
      </c>
      <c r="P52" s="24">
        <f t="shared" si="19"/>
        <v>23763.494371929602</v>
      </c>
      <c r="Q52" s="4">
        <f t="shared" si="17"/>
        <v>10.352800500000001</v>
      </c>
      <c r="R52" s="24">
        <f t="shared" si="20"/>
        <v>35899.842273278766</v>
      </c>
      <c r="S52" s="34">
        <f t="shared" si="7"/>
        <v>1446.1036585365855</v>
      </c>
      <c r="T52" s="38">
        <f t="shared" si="8"/>
        <v>0.48203455284552849</v>
      </c>
      <c r="U52" s="39">
        <f t="shared" si="9"/>
        <v>0.51796544715447146</v>
      </c>
      <c r="V52" s="37">
        <f t="shared" si="10"/>
        <v>29613.63340573421</v>
      </c>
    </row>
    <row r="53" spans="1:22" x14ac:dyDescent="0.25">
      <c r="A53">
        <v>1</v>
      </c>
      <c r="B53">
        <v>2019</v>
      </c>
      <c r="C53" t="s">
        <v>13</v>
      </c>
      <c r="D53" s="2">
        <f t="shared" si="13"/>
        <v>43466</v>
      </c>
      <c r="E53" s="4">
        <v>30431</v>
      </c>
      <c r="F53" s="4">
        <v>31714</v>
      </c>
      <c r="G53" s="4">
        <v>29723</v>
      </c>
      <c r="H53" s="4">
        <f>VLOOKUP(D53,'USD to INR'!$R$3:$S$131,2,TRUE)</f>
        <v>70.98599999999999</v>
      </c>
      <c r="I53" s="24">
        <f t="shared" si="14"/>
        <v>31827.782900000002</v>
      </c>
      <c r="J53" s="24">
        <f t="shared" si="18"/>
        <v>49553.89849261818</v>
      </c>
      <c r="K53" s="24">
        <v>31088</v>
      </c>
      <c r="L53" s="4">
        <v>11.693181818181818</v>
      </c>
      <c r="M53" s="4">
        <v>3.6419999999999999</v>
      </c>
      <c r="N53" s="4">
        <v>3.36</v>
      </c>
      <c r="O53" s="4">
        <f t="shared" si="15"/>
        <v>1553.8963414634145</v>
      </c>
      <c r="P53" s="24">
        <f t="shared" si="19"/>
        <v>23850.635650175998</v>
      </c>
      <c r="Q53" s="4">
        <f t="shared" si="17"/>
        <v>8.9356894000000011</v>
      </c>
      <c r="R53" s="24">
        <f t="shared" si="20"/>
        <v>31207.995309221282</v>
      </c>
      <c r="S53" s="34">
        <f t="shared" si="7"/>
        <v>1446.1036585365855</v>
      </c>
      <c r="T53" s="38">
        <f t="shared" si="8"/>
        <v>0.48203455284552849</v>
      </c>
      <c r="U53" s="39">
        <f t="shared" si="9"/>
        <v>0.51796544715447146</v>
      </c>
      <c r="V53" s="37">
        <f t="shared" si="10"/>
        <v>27397.137223547619</v>
      </c>
    </row>
    <row r="54" spans="1:22" x14ac:dyDescent="0.25">
      <c r="A54">
        <v>2</v>
      </c>
      <c r="B54">
        <v>2019</v>
      </c>
      <c r="C54" t="s">
        <v>14</v>
      </c>
      <c r="D54" s="2">
        <f t="shared" si="13"/>
        <v>43497</v>
      </c>
      <c r="E54" s="4">
        <v>31308</v>
      </c>
      <c r="F54" s="4">
        <v>35043</v>
      </c>
      <c r="G54" s="4">
        <v>33443</v>
      </c>
      <c r="H54" s="4">
        <f>VLOOKUP(D54,'USD to INR'!$R$3:$S$131,2,TRUE)</f>
        <v>71.134999999999991</v>
      </c>
      <c r="I54" s="24">
        <f t="shared" si="14"/>
        <v>32745.037200000002</v>
      </c>
      <c r="J54" s="24">
        <f t="shared" si="18"/>
        <v>54738.479980777782</v>
      </c>
      <c r="K54" s="24">
        <v>34978</v>
      </c>
      <c r="L54" s="4">
        <v>15.777777777777779</v>
      </c>
      <c r="M54" s="4">
        <v>2.95</v>
      </c>
      <c r="N54" s="4">
        <v>3.36</v>
      </c>
      <c r="O54" s="4">
        <f t="shared" si="15"/>
        <v>1553.8963414634145</v>
      </c>
      <c r="P54" s="24">
        <f t="shared" si="19"/>
        <v>23876.32629216</v>
      </c>
      <c r="Q54" s="4">
        <f t="shared" si="17"/>
        <v>8.0217650000000003</v>
      </c>
      <c r="R54" s="24">
        <f t="shared" si="20"/>
        <v>28074.910061130002</v>
      </c>
      <c r="S54" s="34">
        <f t="shared" si="7"/>
        <v>1446.1036585365855</v>
      </c>
      <c r="T54" s="38">
        <f t="shared" si="8"/>
        <v>0.48203455284552849</v>
      </c>
      <c r="U54" s="39">
        <f t="shared" si="9"/>
        <v>0.51796544715447146</v>
      </c>
      <c r="V54" s="37">
        <f t="shared" si="10"/>
        <v>25900.188741819948</v>
      </c>
    </row>
    <row r="55" spans="1:22" x14ac:dyDescent="0.25">
      <c r="A55">
        <v>3</v>
      </c>
      <c r="B55">
        <v>2019</v>
      </c>
      <c r="C55" t="s">
        <v>15</v>
      </c>
      <c r="D55" s="2">
        <f t="shared" si="13"/>
        <v>43525</v>
      </c>
      <c r="E55" s="4">
        <v>34012</v>
      </c>
      <c r="F55" s="4">
        <v>36487</v>
      </c>
      <c r="G55" s="4">
        <v>36094</v>
      </c>
      <c r="H55" s="4">
        <f>VLOOKUP(D55,'USD to INR'!$R$3:$S$131,2,TRUE)</f>
        <v>69.3</v>
      </c>
      <c r="I55" s="24">
        <f t="shared" si="14"/>
        <v>35573.150800000003</v>
      </c>
      <c r="J55" s="24">
        <f t="shared" si="18"/>
        <v>56980.954318571421</v>
      </c>
      <c r="K55" s="24">
        <v>37751</v>
      </c>
      <c r="L55" s="4">
        <v>16.321428571428573</v>
      </c>
      <c r="M55" s="4">
        <v>2.855</v>
      </c>
      <c r="N55" s="4">
        <v>3.36</v>
      </c>
      <c r="O55" s="4">
        <f t="shared" si="15"/>
        <v>1553.8963414634145</v>
      </c>
      <c r="P55" s="24">
        <f t="shared" si="19"/>
        <v>23559.9348288</v>
      </c>
      <c r="Q55" s="4">
        <f t="shared" si="17"/>
        <v>7.8962985000000003</v>
      </c>
      <c r="R55" s="24">
        <f t="shared" si="20"/>
        <v>26922.903513660003</v>
      </c>
      <c r="S55" s="34">
        <f t="shared" si="7"/>
        <v>1446.1036585365855</v>
      </c>
      <c r="T55" s="38">
        <f t="shared" si="8"/>
        <v>0.48203455284552849</v>
      </c>
      <c r="U55" s="39">
        <f t="shared" si="9"/>
        <v>0.51796544715447146</v>
      </c>
      <c r="V55" s="37">
        <f t="shared" si="10"/>
        <v>25181.001935040003</v>
      </c>
    </row>
    <row r="56" spans="1:22" x14ac:dyDescent="0.25">
      <c r="A56">
        <v>4</v>
      </c>
      <c r="B56">
        <v>2019</v>
      </c>
      <c r="C56" t="s">
        <v>16</v>
      </c>
      <c r="D56" s="2">
        <f t="shared" si="13"/>
        <v>43556</v>
      </c>
      <c r="E56" s="4">
        <v>35728</v>
      </c>
      <c r="F56" s="4">
        <v>38818</v>
      </c>
      <c r="G56" s="4">
        <v>37115</v>
      </c>
      <c r="H56" s="4">
        <f>VLOOKUP(D56,'USD to INR'!$R$3:$S$131,2,TRUE)</f>
        <v>69.385499999999993</v>
      </c>
      <c r="I56" s="24">
        <f t="shared" si="14"/>
        <v>37367.915200000003</v>
      </c>
      <c r="J56" s="24">
        <f t="shared" si="18"/>
        <v>60608.221047852385</v>
      </c>
      <c r="K56" s="24">
        <v>38819</v>
      </c>
      <c r="L56" s="4">
        <v>16.202380952380953</v>
      </c>
      <c r="M56" s="4">
        <v>2.7130000000000001</v>
      </c>
      <c r="N56" s="4">
        <v>3.69</v>
      </c>
      <c r="O56" s="4">
        <f t="shared" si="15"/>
        <v>1553.8963414634145</v>
      </c>
      <c r="P56" s="24">
        <f t="shared" si="19"/>
        <v>24749.661100421999</v>
      </c>
      <c r="Q56" s="4">
        <f t="shared" si="17"/>
        <v>7.7087591</v>
      </c>
      <c r="R56" s="24">
        <f t="shared" si="20"/>
        <v>26315.904343026061</v>
      </c>
      <c r="S56" s="34">
        <f t="shared" si="7"/>
        <v>1446.1036585365855</v>
      </c>
      <c r="T56" s="38">
        <f t="shared" si="8"/>
        <v>0.48203455284552849</v>
      </c>
      <c r="U56" s="39">
        <f t="shared" si="9"/>
        <v>0.51796544715447146</v>
      </c>
      <c r="V56" s="37">
        <f t="shared" si="10"/>
        <v>25504.644461517979</v>
      </c>
    </row>
    <row r="57" spans="1:22" x14ac:dyDescent="0.25">
      <c r="A57">
        <v>5</v>
      </c>
      <c r="B57">
        <v>2019</v>
      </c>
      <c r="C57" t="s">
        <v>17</v>
      </c>
      <c r="D57" s="2">
        <f t="shared" si="13"/>
        <v>43586</v>
      </c>
      <c r="E57" s="4">
        <v>36627</v>
      </c>
      <c r="F57" s="4">
        <v>36862</v>
      </c>
      <c r="G57" s="4">
        <v>36976</v>
      </c>
      <c r="H57" s="4">
        <f>VLOOKUP(D57,'USD to INR'!$R$3:$S$131,2,TRUE)</f>
        <v>69.813749999999999</v>
      </c>
      <c r="I57" s="24">
        <f t="shared" si="14"/>
        <v>38308.179300000003</v>
      </c>
      <c r="J57" s="24">
        <f t="shared" si="18"/>
        <v>57562.588761535713</v>
      </c>
      <c r="K57" s="24">
        <v>38673</v>
      </c>
      <c r="L57" s="4">
        <v>13.035714285714286</v>
      </c>
      <c r="M57" s="4">
        <v>2.5659999999999998</v>
      </c>
      <c r="N57" s="4">
        <v>3.69</v>
      </c>
      <c r="O57" s="4">
        <f t="shared" si="15"/>
        <v>1553.8963414634145</v>
      </c>
      <c r="P57" s="24">
        <f t="shared" si="19"/>
        <v>24830.752192455002</v>
      </c>
      <c r="Q57" s="4">
        <f t="shared" si="17"/>
        <v>7.5146161999999999</v>
      </c>
      <c r="R57" s="24">
        <f t="shared" si="20"/>
        <v>25811.478007251302</v>
      </c>
      <c r="S57" s="34">
        <f t="shared" si="7"/>
        <v>1446.1036585365855</v>
      </c>
      <c r="T57" s="38">
        <f t="shared" si="8"/>
        <v>0.48203455284552849</v>
      </c>
      <c r="U57" s="39">
        <f t="shared" si="9"/>
        <v>0.51796544715447146</v>
      </c>
      <c r="V57" s="37">
        <f t="shared" si="10"/>
        <v>25303.495922054404</v>
      </c>
    </row>
    <row r="58" spans="1:22" x14ac:dyDescent="0.25">
      <c r="A58">
        <v>6</v>
      </c>
      <c r="B58">
        <v>2019</v>
      </c>
      <c r="C58" t="s">
        <v>18</v>
      </c>
      <c r="D58" s="2">
        <f t="shared" si="13"/>
        <v>43617</v>
      </c>
      <c r="E58" s="4">
        <v>29860</v>
      </c>
      <c r="F58" s="4">
        <v>31495</v>
      </c>
      <c r="G58" s="4">
        <v>28819</v>
      </c>
      <c r="H58" s="4">
        <f>VLOOKUP(D58,'USD to INR'!$R$3:$S$131,2,TRUE)</f>
        <v>69.240600000000001</v>
      </c>
      <c r="I58" s="24">
        <f t="shared" si="14"/>
        <v>31230.574000000001</v>
      </c>
      <c r="J58" s="24">
        <f t="shared" si="18"/>
        <v>49206.353469206311</v>
      </c>
      <c r="K58" s="24">
        <v>30141</v>
      </c>
      <c r="L58" s="4">
        <v>9.6842105263157894</v>
      </c>
      <c r="M58" s="4">
        <v>2.633</v>
      </c>
      <c r="N58" s="4">
        <v>3.69</v>
      </c>
      <c r="O58" s="4">
        <f t="shared" si="15"/>
        <v>1553.8963414634145</v>
      </c>
      <c r="P58" s="24">
        <f t="shared" si="19"/>
        <v>24722.223624098398</v>
      </c>
      <c r="Q58" s="4">
        <f t="shared" si="17"/>
        <v>7.6031031000000002</v>
      </c>
      <c r="R58" s="24">
        <f t="shared" si="20"/>
        <v>25901.016288888313</v>
      </c>
      <c r="S58" s="34">
        <f t="shared" si="7"/>
        <v>1446.1036585365855</v>
      </c>
      <c r="T58" s="38">
        <f t="shared" si="8"/>
        <v>0.48203455284552849</v>
      </c>
      <c r="U58" s="39">
        <f t="shared" si="9"/>
        <v>0.51796544715447146</v>
      </c>
      <c r="V58" s="37">
        <f t="shared" si="10"/>
        <v>25290.442419167994</v>
      </c>
    </row>
    <row r="59" spans="1:22" x14ac:dyDescent="0.25">
      <c r="A59">
        <v>7</v>
      </c>
      <c r="B59">
        <v>2019</v>
      </c>
      <c r="C59" t="s">
        <v>19</v>
      </c>
      <c r="D59" s="2">
        <f t="shared" si="13"/>
        <v>43647</v>
      </c>
      <c r="E59" s="4">
        <v>25807</v>
      </c>
      <c r="F59" s="4">
        <v>33741</v>
      </c>
      <c r="G59" s="4">
        <v>24431</v>
      </c>
      <c r="H59" s="4">
        <f>VLOOKUP(D59,'USD to INR'!$R$3:$S$131,2,TRUE)</f>
        <v>69</v>
      </c>
      <c r="I59" s="24">
        <f t="shared" si="14"/>
        <v>26991.541300000001</v>
      </c>
      <c r="J59" s="24">
        <f t="shared" si="18"/>
        <v>52704.183858695651</v>
      </c>
      <c r="K59" s="24">
        <v>25552</v>
      </c>
      <c r="L59" s="4">
        <v>13.282608695652174</v>
      </c>
      <c r="M59" s="4">
        <v>2.2909999999999999</v>
      </c>
      <c r="N59" s="4">
        <v>3.69</v>
      </c>
      <c r="O59" s="4">
        <f t="shared" si="15"/>
        <v>1553.8963414634145</v>
      </c>
      <c r="P59" s="24">
        <f t="shared" si="19"/>
        <v>24676.664916000002</v>
      </c>
      <c r="Q59" s="4">
        <f t="shared" si="17"/>
        <v>7.1514237000000005</v>
      </c>
      <c r="R59" s="24">
        <f t="shared" si="20"/>
        <v>24277.653176760003</v>
      </c>
      <c r="S59" s="34">
        <f t="shared" si="7"/>
        <v>1446.1036585365855</v>
      </c>
      <c r="T59" s="38">
        <f t="shared" si="8"/>
        <v>0.48203455284552849</v>
      </c>
      <c r="U59" s="39">
        <f t="shared" si="9"/>
        <v>0.51796544715447146</v>
      </c>
      <c r="V59" s="37">
        <f t="shared" si="10"/>
        <v>24484.327470695331</v>
      </c>
    </row>
    <row r="60" spans="1:22" x14ac:dyDescent="0.25">
      <c r="A60">
        <v>8</v>
      </c>
      <c r="B60">
        <v>2019</v>
      </c>
      <c r="C60" t="s">
        <v>20</v>
      </c>
      <c r="D60" s="2">
        <f t="shared" si="13"/>
        <v>43678</v>
      </c>
      <c r="E60" s="4">
        <v>26317</v>
      </c>
      <c r="F60" s="4">
        <v>31422</v>
      </c>
      <c r="G60" s="4">
        <v>25606</v>
      </c>
      <c r="H60" s="4">
        <f>VLOOKUP(D60,'USD to INR'!$R$3:$S$131,2,TRUE)</f>
        <v>71.261250000000004</v>
      </c>
      <c r="I60" s="24">
        <f t="shared" si="14"/>
        <v>27524.9503</v>
      </c>
      <c r="J60" s="24">
        <f t="shared" si="18"/>
        <v>49102.164537749995</v>
      </c>
      <c r="K60" s="24">
        <v>26781</v>
      </c>
      <c r="L60" s="4">
        <v>13.574999999999999</v>
      </c>
      <c r="M60" s="4">
        <v>2.141</v>
      </c>
      <c r="N60" s="4">
        <v>3.69</v>
      </c>
      <c r="O60" s="4">
        <f t="shared" si="15"/>
        <v>1553.8963414634145</v>
      </c>
      <c r="P60" s="24">
        <f t="shared" si="19"/>
        <v>25104.842923845001</v>
      </c>
      <c r="Q60" s="4">
        <f t="shared" si="17"/>
        <v>6.9533187000000005</v>
      </c>
      <c r="R60" s="24">
        <f t="shared" si="20"/>
        <v>24378.707364750455</v>
      </c>
      <c r="S60" s="34">
        <f t="shared" si="7"/>
        <v>1446.1036585365855</v>
      </c>
      <c r="T60" s="38">
        <f t="shared" si="8"/>
        <v>0.48203455284552849</v>
      </c>
      <c r="U60" s="39">
        <f t="shared" si="9"/>
        <v>0.51796544715447146</v>
      </c>
      <c r="V60" s="37">
        <f t="shared" si="10"/>
        <v>24754.820494311622</v>
      </c>
    </row>
    <row r="61" spans="1:22" x14ac:dyDescent="0.25">
      <c r="A61">
        <v>9</v>
      </c>
      <c r="B61">
        <v>2019</v>
      </c>
      <c r="C61" t="s">
        <v>21</v>
      </c>
      <c r="D61" s="2">
        <f t="shared" si="13"/>
        <v>43709</v>
      </c>
      <c r="E61" s="4">
        <v>24865</v>
      </c>
      <c r="F61" s="4">
        <v>33511</v>
      </c>
      <c r="G61" s="4">
        <v>25575</v>
      </c>
      <c r="H61" s="4">
        <f>VLOOKUP(D61,'USD to INR'!$R$3:$S$131,2,TRUE)</f>
        <v>71.007800000000003</v>
      </c>
      <c r="I61" s="24">
        <f t="shared" si="14"/>
        <v>26006.303500000002</v>
      </c>
      <c r="J61" s="24">
        <f t="shared" si="18"/>
        <v>52355.010436363809</v>
      </c>
      <c r="K61" s="24">
        <v>26749</v>
      </c>
      <c r="L61" s="4">
        <v>16.523809523809526</v>
      </c>
      <c r="M61" s="4">
        <v>2.2509999999999999</v>
      </c>
      <c r="N61" s="4">
        <v>3.69</v>
      </c>
      <c r="O61" s="4">
        <f t="shared" si="15"/>
        <v>1553.8963414634145</v>
      </c>
      <c r="P61" s="24">
        <f t="shared" si="19"/>
        <v>25056.851009599202</v>
      </c>
      <c r="Q61" s="4">
        <f t="shared" si="17"/>
        <v>7.0985957000000006</v>
      </c>
      <c r="R61" s="24">
        <f t="shared" si="20"/>
        <v>24799.538656325836</v>
      </c>
      <c r="S61" s="34">
        <f t="shared" si="7"/>
        <v>1446.1036585365855</v>
      </c>
      <c r="T61" s="38">
        <f t="shared" si="8"/>
        <v>0.48203455284552849</v>
      </c>
      <c r="U61" s="39">
        <f t="shared" si="9"/>
        <v>0.51796544715447146</v>
      </c>
      <c r="V61" s="37">
        <f t="shared" si="10"/>
        <v>24932.817564447443</v>
      </c>
    </row>
    <row r="62" spans="1:22" x14ac:dyDescent="0.25">
      <c r="A62">
        <v>10</v>
      </c>
      <c r="B62">
        <v>2019</v>
      </c>
      <c r="C62" t="s">
        <v>22</v>
      </c>
      <c r="D62" s="2">
        <f t="shared" si="13"/>
        <v>43739</v>
      </c>
      <c r="E62" s="4">
        <v>29777</v>
      </c>
      <c r="F62" s="4">
        <v>33498</v>
      </c>
      <c r="G62" s="4">
        <v>30841</v>
      </c>
      <c r="H62" s="4">
        <f>VLOOKUP(D62,'USD to INR'!$R$3:$S$131,2,TRUE)</f>
        <v>70.898499999999999</v>
      </c>
      <c r="I62" s="24">
        <f t="shared" si="14"/>
        <v>31143.764300000003</v>
      </c>
      <c r="J62" s="24">
        <f t="shared" si="18"/>
        <v>52354.368919209082</v>
      </c>
      <c r="K62" s="24">
        <v>32256</v>
      </c>
      <c r="L62" s="4">
        <v>36.409090909090907</v>
      </c>
      <c r="M62" s="4">
        <v>2.4279999999999999</v>
      </c>
      <c r="N62" s="4">
        <v>3.23</v>
      </c>
      <c r="O62" s="4">
        <f t="shared" si="15"/>
        <v>1553.8963414634145</v>
      </c>
      <c r="P62" s="24">
        <f t="shared" si="19"/>
        <v>23362.582985118002</v>
      </c>
      <c r="Q62" s="4">
        <f t="shared" si="17"/>
        <v>7.3323596000000002</v>
      </c>
      <c r="R62" s="24">
        <f t="shared" si="20"/>
        <v>25576.782217349522</v>
      </c>
      <c r="S62" s="34">
        <f t="shared" si="7"/>
        <v>1446.1036585365855</v>
      </c>
      <c r="T62" s="38">
        <f t="shared" si="8"/>
        <v>0.48203455284552849</v>
      </c>
      <c r="U62" s="39">
        <f t="shared" si="9"/>
        <v>0.51796544715447146</v>
      </c>
      <c r="V62" s="37">
        <f t="shared" si="10"/>
        <v>24429.903521937635</v>
      </c>
    </row>
    <row r="63" spans="1:22" x14ac:dyDescent="0.25">
      <c r="A63">
        <v>11</v>
      </c>
      <c r="B63">
        <v>2019</v>
      </c>
      <c r="C63" t="s">
        <v>23</v>
      </c>
      <c r="D63" s="2">
        <f t="shared" si="13"/>
        <v>43770</v>
      </c>
      <c r="E63" s="4">
        <v>30786</v>
      </c>
      <c r="F63" s="4">
        <v>35966</v>
      </c>
      <c r="G63" s="4">
        <v>31860</v>
      </c>
      <c r="H63" s="4">
        <f>VLOOKUP(D63,'USD to INR'!$R$3:$S$131,2,TRUE)</f>
        <v>71.637749999999997</v>
      </c>
      <c r="I63" s="24">
        <f t="shared" si="14"/>
        <v>32199.077400000002</v>
      </c>
      <c r="J63" s="24">
        <f t="shared" si="18"/>
        <v>56193.855373497616</v>
      </c>
      <c r="K63" s="24">
        <v>33323</v>
      </c>
      <c r="L63" s="4">
        <v>33.547619047619051</v>
      </c>
      <c r="M63" s="4">
        <v>2.597</v>
      </c>
      <c r="N63" s="4">
        <v>3.23</v>
      </c>
      <c r="O63" s="4">
        <f t="shared" si="15"/>
        <v>1553.8963414634145</v>
      </c>
      <c r="P63" s="24">
        <f t="shared" si="19"/>
        <v>23485.113220196999</v>
      </c>
      <c r="Q63" s="4">
        <f t="shared" si="17"/>
        <v>7.5555579000000002</v>
      </c>
      <c r="R63" s="24">
        <f t="shared" si="20"/>
        <v>26630.147863175673</v>
      </c>
      <c r="S63" s="34">
        <f t="shared" si="7"/>
        <v>1446.1036585365855</v>
      </c>
      <c r="T63" s="38">
        <f t="shared" si="8"/>
        <v>0.48203455284552849</v>
      </c>
      <c r="U63" s="39">
        <f t="shared" si="9"/>
        <v>0.51796544715447146</v>
      </c>
      <c r="V63" s="37">
        <f t="shared" si="10"/>
        <v>25001.12858800892</v>
      </c>
    </row>
    <row r="64" spans="1:22" x14ac:dyDescent="0.25">
      <c r="A64">
        <v>12</v>
      </c>
      <c r="B64">
        <v>2019</v>
      </c>
      <c r="C64" t="s">
        <v>24</v>
      </c>
      <c r="D64" s="2">
        <f t="shared" si="13"/>
        <v>43800</v>
      </c>
      <c r="E64" s="4">
        <v>31325</v>
      </c>
      <c r="F64" s="4">
        <v>37493</v>
      </c>
      <c r="G64" s="4">
        <v>32393</v>
      </c>
      <c r="H64" s="4">
        <f>VLOOKUP(D64,'USD to INR'!$R$3:$S$131,2,TRUE)</f>
        <v>71.273200000000003</v>
      </c>
      <c r="I64" s="24">
        <f t="shared" si="14"/>
        <v>32762.817500000001</v>
      </c>
      <c r="J64" s="24">
        <f t="shared" si="18"/>
        <v>58581.544542102856</v>
      </c>
      <c r="K64" s="24">
        <v>33880</v>
      </c>
      <c r="L64" s="4">
        <v>46.142857142857146</v>
      </c>
      <c r="M64" s="4">
        <v>2.4700000000000002</v>
      </c>
      <c r="N64" s="4">
        <v>3.23</v>
      </c>
      <c r="O64" s="4">
        <f t="shared" si="15"/>
        <v>1553.8963414634145</v>
      </c>
      <c r="P64" s="24">
        <f t="shared" si="19"/>
        <v>23424.689280801598</v>
      </c>
      <c r="Q64" s="4">
        <f t="shared" si="17"/>
        <v>7.387829</v>
      </c>
      <c r="R64" s="24">
        <f t="shared" si="20"/>
        <v>25906.467323033765</v>
      </c>
      <c r="S64" s="34">
        <f t="shared" si="7"/>
        <v>1446.1036585365855</v>
      </c>
      <c r="T64" s="38">
        <f t="shared" si="8"/>
        <v>0.48203455284552849</v>
      </c>
      <c r="U64" s="39">
        <f t="shared" si="9"/>
        <v>0.51796544715447146</v>
      </c>
      <c r="V64" s="37">
        <f t="shared" si="10"/>
        <v>24620.992049650831</v>
      </c>
    </row>
    <row r="65" spans="1:22" x14ac:dyDescent="0.25">
      <c r="A65">
        <v>1</v>
      </c>
      <c r="B65">
        <v>2020</v>
      </c>
      <c r="C65" t="s">
        <v>13</v>
      </c>
      <c r="D65" s="2">
        <f t="shared" si="13"/>
        <v>43831</v>
      </c>
      <c r="E65" s="4">
        <v>40266</v>
      </c>
      <c r="F65" s="4">
        <v>36679</v>
      </c>
      <c r="G65" s="4">
        <v>42047</v>
      </c>
      <c r="H65" s="4">
        <f>VLOOKUP(D65,'USD to INR'!$R$3:$S$131,2,TRUE)</f>
        <v>71.230999999999995</v>
      </c>
      <c r="I65" s="24">
        <f t="shared" si="14"/>
        <v>42114.2094</v>
      </c>
      <c r="J65" s="24">
        <f t="shared" si="18"/>
        <v>57303.114252752377</v>
      </c>
      <c r="K65" s="24">
        <v>43977</v>
      </c>
      <c r="L65" s="4">
        <v>34.452380952380949</v>
      </c>
      <c r="M65" s="4">
        <v>2.1579999999999999</v>
      </c>
      <c r="N65" s="4">
        <v>3.23</v>
      </c>
      <c r="O65" s="4">
        <f t="shared" si="15"/>
        <v>1553.8963414634145</v>
      </c>
      <c r="P65" s="24">
        <f t="shared" si="19"/>
        <v>23417.694656627998</v>
      </c>
      <c r="Q65" s="4">
        <f t="shared" si="17"/>
        <v>6.9757706000000006</v>
      </c>
      <c r="R65" s="24">
        <f t="shared" si="20"/>
        <v>24447.04288794312</v>
      </c>
      <c r="S65" s="34">
        <f t="shared" si="7"/>
        <v>1446.1036585365855</v>
      </c>
      <c r="T65" s="38">
        <f t="shared" si="8"/>
        <v>0.48203455284552849</v>
      </c>
      <c r="U65" s="39">
        <f t="shared" si="9"/>
        <v>0.51796544715447146</v>
      </c>
      <c r="V65" s="37">
        <f t="shared" si="10"/>
        <v>23913.876071032319</v>
      </c>
    </row>
    <row r="66" spans="1:22" x14ac:dyDescent="0.25">
      <c r="A66">
        <v>2</v>
      </c>
      <c r="B66">
        <v>2020</v>
      </c>
      <c r="C66" t="s">
        <v>14</v>
      </c>
      <c r="D66" s="2">
        <f t="shared" si="13"/>
        <v>43862</v>
      </c>
      <c r="E66" s="4">
        <v>36292</v>
      </c>
      <c r="F66" s="4">
        <v>32326</v>
      </c>
      <c r="G66" s="4">
        <v>39167</v>
      </c>
      <c r="H66" s="4">
        <f>VLOOKUP(D66,'USD to INR'!$R$3:$S$131,2,TRUE)</f>
        <v>71.865499999999997</v>
      </c>
      <c r="I66" s="24">
        <f t="shared" si="14"/>
        <v>37957.802800000005</v>
      </c>
      <c r="J66" s="24">
        <f t="shared" si="18"/>
        <v>50526.857010899999</v>
      </c>
      <c r="K66" s="24">
        <v>40964</v>
      </c>
      <c r="L66" s="4">
        <v>29.95</v>
      </c>
      <c r="M66" s="4">
        <v>1.877</v>
      </c>
      <c r="N66" s="4">
        <v>3.23</v>
      </c>
      <c r="O66" s="4">
        <f t="shared" si="15"/>
        <v>1553.8963414634145</v>
      </c>
      <c r="P66" s="24">
        <f t="shared" si="19"/>
        <v>23522.862643314002</v>
      </c>
      <c r="Q66" s="4">
        <f t="shared" si="17"/>
        <v>6.6046539000000006</v>
      </c>
      <c r="R66" s="24">
        <f t="shared" si="20"/>
        <v>23352.620338642144</v>
      </c>
      <c r="S66" s="34">
        <f t="shared" si="7"/>
        <v>1446.1036585365855</v>
      </c>
      <c r="T66" s="38">
        <f t="shared" si="8"/>
        <v>0.48203455284552849</v>
      </c>
      <c r="U66" s="39">
        <f t="shared" si="9"/>
        <v>0.51796544715447146</v>
      </c>
      <c r="V66" s="37">
        <f t="shared" si="10"/>
        <v>23440.799970106109</v>
      </c>
    </row>
    <row r="67" spans="1:22" x14ac:dyDescent="0.25">
      <c r="A67">
        <v>3</v>
      </c>
      <c r="B67">
        <v>2020</v>
      </c>
      <c r="C67" t="s">
        <v>15</v>
      </c>
      <c r="D67" s="2">
        <f t="shared" si="13"/>
        <v>43891</v>
      </c>
      <c r="E67" s="4">
        <v>32173</v>
      </c>
      <c r="F67" s="4">
        <v>18359</v>
      </c>
      <c r="G67" s="4">
        <v>35914</v>
      </c>
      <c r="H67" s="4">
        <f>VLOOKUP(D67,'USD to INR'!$R$3:$S$131,2,TRUE)</f>
        <v>74.991</v>
      </c>
      <c r="I67" s="24">
        <f t="shared" si="14"/>
        <v>33649.740700000002</v>
      </c>
      <c r="J67" s="24">
        <f t="shared" si="18"/>
        <v>28789.650581618178</v>
      </c>
      <c r="K67" s="24">
        <v>37562</v>
      </c>
      <c r="L67" s="4">
        <v>17.568181818181817</v>
      </c>
      <c r="M67" s="4">
        <v>1.821</v>
      </c>
      <c r="N67" s="4">
        <v>3.23</v>
      </c>
      <c r="O67" s="4">
        <f t="shared" si="15"/>
        <v>1553.8963414634145</v>
      </c>
      <c r="P67" s="24">
        <f t="shared" si="19"/>
        <v>24040.912355508</v>
      </c>
      <c r="Q67" s="4">
        <f t="shared" si="17"/>
        <v>6.5306946999999997</v>
      </c>
      <c r="R67" s="24">
        <f t="shared" si="20"/>
        <v>24095.371651386842</v>
      </c>
      <c r="S67" s="34">
        <f t="shared" ref="S67:S96" si="21">3000-O67</f>
        <v>1446.1036585365855</v>
      </c>
      <c r="T67" s="38">
        <f t="shared" ref="T67:T96" si="22">S67/3000</f>
        <v>0.48203455284552849</v>
      </c>
      <c r="U67" s="39">
        <f t="shared" ref="U67:U96" si="23">100%-T67</f>
        <v>0.51796544715447146</v>
      </c>
      <c r="V67" s="37">
        <f t="shared" ref="V67:V96" si="24">(T67*R67)+(U67*P67)</f>
        <v>24067.163617845239</v>
      </c>
    </row>
    <row r="68" spans="1:22" x14ac:dyDescent="0.25">
      <c r="A68">
        <v>4</v>
      </c>
      <c r="B68">
        <v>2020</v>
      </c>
      <c r="C68" t="s">
        <v>16</v>
      </c>
      <c r="D68" s="2">
        <f t="shared" si="13"/>
        <v>43922</v>
      </c>
      <c r="E68" s="4">
        <v>17517</v>
      </c>
      <c r="F68" s="4">
        <v>8251</v>
      </c>
      <c r="G68" s="4">
        <v>18278</v>
      </c>
      <c r="H68" s="4">
        <f>VLOOKUP(D68,'USD to INR'!$R$3:$S$131,2,TRUE)</f>
        <v>76.111999999999995</v>
      </c>
      <c r="I68" s="24">
        <f t="shared" si="14"/>
        <v>18321.030300000002</v>
      </c>
      <c r="J68" s="24">
        <f t="shared" si="18"/>
        <v>13054.991625504761</v>
      </c>
      <c r="K68" s="24">
        <v>19117</v>
      </c>
      <c r="L68" s="4">
        <v>8.4047619047619051</v>
      </c>
      <c r="M68" s="4">
        <v>1.6339999999999999</v>
      </c>
      <c r="N68" s="4">
        <v>2.39</v>
      </c>
      <c r="O68" s="4">
        <f t="shared" si="15"/>
        <v>1553.8963414634145</v>
      </c>
      <c r="P68" s="24">
        <f t="shared" si="19"/>
        <v>20945.901743808005</v>
      </c>
      <c r="Q68" s="4">
        <f t="shared" si="17"/>
        <v>6.2837238000000006</v>
      </c>
      <c r="R68" s="24">
        <f t="shared" si="20"/>
        <v>23530.725864587523</v>
      </c>
      <c r="S68" s="34">
        <f t="shared" si="21"/>
        <v>1446.1036585365855</v>
      </c>
      <c r="T68" s="38">
        <f t="shared" si="22"/>
        <v>0.48203455284552849</v>
      </c>
      <c r="U68" s="39">
        <f t="shared" si="23"/>
        <v>0.51796544715447146</v>
      </c>
      <c r="V68" s="37">
        <f t="shared" si="24"/>
        <v>22191.876283052297</v>
      </c>
    </row>
    <row r="69" spans="1:22" x14ac:dyDescent="0.25">
      <c r="A69">
        <v>5</v>
      </c>
      <c r="B69">
        <v>2020</v>
      </c>
      <c r="C69" t="s">
        <v>17</v>
      </c>
      <c r="D69" s="2">
        <f t="shared" si="13"/>
        <v>43952</v>
      </c>
      <c r="E69" s="4">
        <v>25754</v>
      </c>
      <c r="F69" s="4">
        <v>14695</v>
      </c>
      <c r="G69" s="4">
        <v>25754</v>
      </c>
      <c r="H69" s="4">
        <f>VLOOKUP(D69,'USD to INR'!$R$3:$S$131,2,TRUE)</f>
        <v>75.695999999999998</v>
      </c>
      <c r="I69" s="24">
        <f t="shared" si="14"/>
        <v>26936.1086</v>
      </c>
      <c r="J69" s="24">
        <f t="shared" si="18"/>
        <v>23088.249409911106</v>
      </c>
      <c r="K69" s="24">
        <v>26936</v>
      </c>
      <c r="L69" s="4">
        <v>15.611111111111111</v>
      </c>
      <c r="M69" s="4">
        <v>1.794</v>
      </c>
      <c r="N69" s="4">
        <v>2.39</v>
      </c>
      <c r="O69" s="4">
        <f t="shared" si="15"/>
        <v>1553.8963414634145</v>
      </c>
      <c r="P69" s="24">
        <f t="shared" si="19"/>
        <v>20894.881721664002</v>
      </c>
      <c r="Q69" s="4">
        <f t="shared" si="17"/>
        <v>6.4950358000000001</v>
      </c>
      <c r="R69" s="24">
        <f t="shared" si="20"/>
        <v>24189.092911906562</v>
      </c>
      <c r="S69" s="34">
        <f t="shared" si="21"/>
        <v>1446.1036585365855</v>
      </c>
      <c r="T69" s="38">
        <f t="shared" si="22"/>
        <v>0.48203455284552849</v>
      </c>
      <c r="U69" s="39">
        <f t="shared" si="23"/>
        <v>0.51796544715447146</v>
      </c>
      <c r="V69" s="37">
        <f t="shared" si="24"/>
        <v>22482.805339731309</v>
      </c>
    </row>
    <row r="70" spans="1:22" x14ac:dyDescent="0.25">
      <c r="A70">
        <v>6</v>
      </c>
      <c r="B70">
        <v>2020</v>
      </c>
      <c r="C70" t="s">
        <v>18</v>
      </c>
      <c r="D70" s="2">
        <f t="shared" si="13"/>
        <v>43983</v>
      </c>
      <c r="E70" s="4">
        <v>26516</v>
      </c>
      <c r="F70" s="4">
        <v>25514</v>
      </c>
      <c r="G70" s="4">
        <v>25001</v>
      </c>
      <c r="H70" s="4">
        <f>VLOOKUP(D70,'USD to INR'!$R$3:$S$131,2,TRUE)</f>
        <v>75.641500000000008</v>
      </c>
      <c r="I70" s="24">
        <f t="shared" si="14"/>
        <v>27733.0844</v>
      </c>
      <c r="J70" s="24">
        <f t="shared" si="18"/>
        <v>39929.951401881815</v>
      </c>
      <c r="K70" s="24">
        <v>26148</v>
      </c>
      <c r="L70" s="4">
        <v>22.556818181818183</v>
      </c>
      <c r="M70" s="4">
        <v>1.722</v>
      </c>
      <c r="N70" s="4">
        <v>2.39</v>
      </c>
      <c r="O70" s="4">
        <f t="shared" si="15"/>
        <v>1553.8963414634145</v>
      </c>
      <c r="P70" s="24">
        <f t="shared" si="19"/>
        <v>20888.197608186005</v>
      </c>
      <c r="Q70" s="4">
        <f t="shared" si="17"/>
        <v>6.3999454</v>
      </c>
      <c r="R70" s="24">
        <f t="shared" si="20"/>
        <v>23817.792322725727</v>
      </c>
      <c r="S70" s="34">
        <f t="shared" si="21"/>
        <v>1446.1036585365855</v>
      </c>
      <c r="T70" s="38">
        <f t="shared" si="22"/>
        <v>0.48203455284552849</v>
      </c>
      <c r="U70" s="39">
        <f t="shared" si="23"/>
        <v>0.51796544715447146</v>
      </c>
      <c r="V70" s="37">
        <f t="shared" si="24"/>
        <v>22300.363486427781</v>
      </c>
    </row>
    <row r="71" spans="1:22" x14ac:dyDescent="0.25">
      <c r="A71">
        <v>7</v>
      </c>
      <c r="B71">
        <v>2020</v>
      </c>
      <c r="C71" t="s">
        <v>19</v>
      </c>
      <c r="D71" s="2">
        <f t="shared" si="13"/>
        <v>44013</v>
      </c>
      <c r="E71" s="4">
        <v>26959</v>
      </c>
      <c r="F71" s="4">
        <v>28109</v>
      </c>
      <c r="G71" s="4">
        <v>25462</v>
      </c>
      <c r="H71" s="4">
        <f>VLOOKUP(D71,'USD to INR'!$R$3:$S$131,2,TRUE)</f>
        <v>74.941999999999993</v>
      </c>
      <c r="I71" s="24">
        <f t="shared" si="14"/>
        <v>28196.418100000003</v>
      </c>
      <c r="J71" s="24">
        <f t="shared" si="18"/>
        <v>43967.507666171427</v>
      </c>
      <c r="K71" s="24">
        <v>26630</v>
      </c>
      <c r="L71" s="4">
        <v>24.071428571428573</v>
      </c>
      <c r="M71" s="4">
        <v>1.4950000000000001</v>
      </c>
      <c r="N71" s="4">
        <v>2.39</v>
      </c>
      <c r="O71" s="4">
        <f t="shared" si="15"/>
        <v>1553.8963414634145</v>
      </c>
      <c r="P71" s="24">
        <f t="shared" si="19"/>
        <v>20802.407931528</v>
      </c>
      <c r="Q71" s="4">
        <f t="shared" si="17"/>
        <v>6.1001465000000001</v>
      </c>
      <c r="R71" s="24">
        <f t="shared" si="20"/>
        <v>22492.133206947598</v>
      </c>
      <c r="S71" s="34">
        <f t="shared" si="21"/>
        <v>1446.1036585365855</v>
      </c>
      <c r="T71" s="38">
        <f t="shared" si="22"/>
        <v>0.48203455284552849</v>
      </c>
      <c r="U71" s="39">
        <f t="shared" si="23"/>
        <v>0.51796544715447146</v>
      </c>
      <c r="V71" s="37">
        <f t="shared" si="24"/>
        <v>21616.913899096671</v>
      </c>
    </row>
    <row r="72" spans="1:22" x14ac:dyDescent="0.25">
      <c r="A72">
        <v>8</v>
      </c>
      <c r="B72">
        <v>2020</v>
      </c>
      <c r="C72" t="s">
        <v>20</v>
      </c>
      <c r="D72" s="2">
        <f t="shared" si="13"/>
        <v>44044</v>
      </c>
      <c r="E72" s="4">
        <v>27156</v>
      </c>
      <c r="F72" s="4">
        <v>27974</v>
      </c>
      <c r="G72" s="4">
        <v>25668</v>
      </c>
      <c r="H72" s="4">
        <f>VLOOKUP(D72,'USD to INR'!$R$3:$S$131,2,TRUE)</f>
        <v>74.241799999999984</v>
      </c>
      <c r="I72" s="24">
        <f t="shared" si="14"/>
        <v>28402.4604</v>
      </c>
      <c r="J72" s="24">
        <f t="shared" si="18"/>
        <v>43741.171982039996</v>
      </c>
      <c r="K72" s="24">
        <v>26846</v>
      </c>
      <c r="L72" s="4">
        <v>9.7125000000000004</v>
      </c>
      <c r="M72" s="4">
        <v>1.8540000000000001</v>
      </c>
      <c r="N72" s="4">
        <v>2.39</v>
      </c>
      <c r="O72" s="4">
        <f t="shared" si="15"/>
        <v>1553.8963414634145</v>
      </c>
      <c r="P72" s="24">
        <f t="shared" si="19"/>
        <v>20716.532403871199</v>
      </c>
      <c r="Q72" s="4">
        <f t="shared" si="17"/>
        <v>6.5742778000000008</v>
      </c>
      <c r="R72" s="24">
        <f t="shared" si="20"/>
        <v>24013.841904544366</v>
      </c>
      <c r="S72" s="34">
        <f t="shared" si="21"/>
        <v>1446.1036585365855</v>
      </c>
      <c r="T72" s="38">
        <f t="shared" si="22"/>
        <v>0.48203455284552849</v>
      </c>
      <c r="U72" s="39">
        <f t="shared" si="23"/>
        <v>0.51796544715447146</v>
      </c>
      <c r="V72" s="37">
        <f t="shared" si="24"/>
        <v>22305.949514621501</v>
      </c>
    </row>
    <row r="73" spans="1:22" x14ac:dyDescent="0.25">
      <c r="A73">
        <v>9</v>
      </c>
      <c r="B73">
        <v>2020</v>
      </c>
      <c r="C73" t="s">
        <v>21</v>
      </c>
      <c r="D73" s="2">
        <f t="shared" si="13"/>
        <v>44075</v>
      </c>
      <c r="E73" s="4">
        <v>26814</v>
      </c>
      <c r="F73" s="4">
        <v>27615</v>
      </c>
      <c r="G73" s="4">
        <v>26080</v>
      </c>
      <c r="H73" s="4">
        <f>VLOOKUP(D73,'USD to INR'!$R$3:$S$131,2,TRUE)</f>
        <v>73.482000000000014</v>
      </c>
      <c r="I73" s="24">
        <f t="shared" si="14"/>
        <v>28044.762600000002</v>
      </c>
      <c r="J73" s="24">
        <f t="shared" si="18"/>
        <v>43186.742222327266</v>
      </c>
      <c r="K73" s="24">
        <v>27277</v>
      </c>
      <c r="L73" s="4">
        <v>15.977272727272727</v>
      </c>
      <c r="M73" s="4">
        <v>2.5790000000000002</v>
      </c>
      <c r="N73" s="4">
        <v>2.39</v>
      </c>
      <c r="O73" s="4">
        <f t="shared" si="15"/>
        <v>1553.8963414634145</v>
      </c>
      <c r="P73" s="24">
        <f t="shared" si="19"/>
        <v>20623.347276888002</v>
      </c>
      <c r="Q73" s="4">
        <f t="shared" si="17"/>
        <v>7.5317853000000001</v>
      </c>
      <c r="R73" s="24">
        <f t="shared" si="20"/>
        <v>27229.771852798327</v>
      </c>
      <c r="S73" s="34">
        <f t="shared" si="21"/>
        <v>1446.1036585365855</v>
      </c>
      <c r="T73" s="38">
        <f t="shared" si="22"/>
        <v>0.48203455284552849</v>
      </c>
      <c r="U73" s="39">
        <f t="shared" si="23"/>
        <v>0.51796544715447146</v>
      </c>
      <c r="V73" s="37">
        <f t="shared" si="24"/>
        <v>23807.872193244646</v>
      </c>
    </row>
    <row r="74" spans="1:22" x14ac:dyDescent="0.25">
      <c r="A74">
        <v>10</v>
      </c>
      <c r="B74">
        <v>2020</v>
      </c>
      <c r="C74" t="s">
        <v>22</v>
      </c>
      <c r="D74" s="2">
        <f t="shared" si="13"/>
        <v>44105</v>
      </c>
      <c r="E74" s="4">
        <v>27627</v>
      </c>
      <c r="F74" s="4">
        <v>27366</v>
      </c>
      <c r="G74" s="4">
        <v>27995</v>
      </c>
      <c r="H74" s="4">
        <f>VLOOKUP(D74,'USD to INR'!$R$3:$S$131,2,TRUE)</f>
        <v>73.708750000000009</v>
      </c>
      <c r="I74" s="24">
        <f t="shared" si="14"/>
        <v>28895.079300000001</v>
      </c>
      <c r="J74" s="24">
        <f t="shared" si="18"/>
        <v>42795.881573704544</v>
      </c>
      <c r="K74" s="24">
        <v>29280</v>
      </c>
      <c r="L74" s="4">
        <v>11.954545454545455</v>
      </c>
      <c r="M74" s="4">
        <v>2.101</v>
      </c>
      <c r="N74" s="4">
        <v>1.79</v>
      </c>
      <c r="O74" s="4">
        <f t="shared" si="15"/>
        <v>1553.8963414634145</v>
      </c>
      <c r="P74" s="24">
        <f t="shared" si="19"/>
        <v>18381.711629385001</v>
      </c>
      <c r="Q74" s="4">
        <f t="shared" si="17"/>
        <v>6.9004907000000006</v>
      </c>
      <c r="R74" s="24">
        <f t="shared" si="20"/>
        <v>25024.425959074357</v>
      </c>
      <c r="S74" s="34">
        <f t="shared" si="21"/>
        <v>1446.1036585365855</v>
      </c>
      <c r="T74" s="38">
        <f t="shared" si="22"/>
        <v>0.48203455284552849</v>
      </c>
      <c r="U74" s="39">
        <f t="shared" si="23"/>
        <v>0.51796544715447146</v>
      </c>
      <c r="V74" s="37">
        <f t="shared" si="24"/>
        <v>21583.729460977393</v>
      </c>
    </row>
    <row r="75" spans="1:22" x14ac:dyDescent="0.25">
      <c r="A75">
        <v>11</v>
      </c>
      <c r="B75">
        <v>2020</v>
      </c>
      <c r="C75" t="s">
        <v>23</v>
      </c>
      <c r="D75" s="2">
        <f t="shared" si="13"/>
        <v>44136</v>
      </c>
      <c r="E75" s="4">
        <v>31874</v>
      </c>
      <c r="F75" s="4">
        <v>26901</v>
      </c>
      <c r="G75" s="4">
        <v>32615</v>
      </c>
      <c r="H75" s="4">
        <f>VLOOKUP(D75,'USD to INR'!$R$3:$S$131,2,TRUE)</f>
        <v>74.067000000000007</v>
      </c>
      <c r="I75" s="24">
        <f t="shared" si="14"/>
        <v>33337.016600000003</v>
      </c>
      <c r="J75" s="24">
        <f t="shared" si="18"/>
        <v>42068.864822123804</v>
      </c>
      <c r="K75" s="24">
        <v>34113</v>
      </c>
      <c r="L75" s="4">
        <v>7.5238095238095237</v>
      </c>
      <c r="M75" s="4">
        <v>2.996</v>
      </c>
      <c r="N75" s="4">
        <v>1.79</v>
      </c>
      <c r="O75" s="4">
        <f t="shared" si="15"/>
        <v>1553.8963414634145</v>
      </c>
      <c r="P75" s="24">
        <f t="shared" si="19"/>
        <v>18414.618655908002</v>
      </c>
      <c r="Q75" s="4">
        <f t="shared" si="17"/>
        <v>8.0825171999999998</v>
      </c>
      <c r="R75" s="24">
        <f t="shared" si="20"/>
        <v>29453.471831458086</v>
      </c>
      <c r="S75" s="34">
        <f t="shared" si="21"/>
        <v>1446.1036585365855</v>
      </c>
      <c r="T75" s="38">
        <f t="shared" si="22"/>
        <v>0.48203455284552849</v>
      </c>
      <c r="U75" s="39">
        <f t="shared" si="23"/>
        <v>0.51796544715447146</v>
      </c>
      <c r="V75" s="37">
        <f t="shared" si="24"/>
        <v>23735.727310311726</v>
      </c>
    </row>
    <row r="76" spans="1:22" x14ac:dyDescent="0.25">
      <c r="A76">
        <v>12</v>
      </c>
      <c r="B76">
        <v>2020</v>
      </c>
      <c r="C76" t="s">
        <v>24</v>
      </c>
      <c r="D76" s="2">
        <f t="shared" si="13"/>
        <v>44166</v>
      </c>
      <c r="E76" s="4">
        <v>33101</v>
      </c>
      <c r="F76" s="4">
        <v>30891</v>
      </c>
      <c r="G76" s="4">
        <v>33836</v>
      </c>
      <c r="H76" s="4">
        <f>VLOOKUP(D76,'USD to INR'!$R$3:$S$131,2,TRUE)</f>
        <v>73.495499999999993</v>
      </c>
      <c r="I76" s="24">
        <f t="shared" si="14"/>
        <v>34620.335899999998</v>
      </c>
      <c r="J76" s="24">
        <f t="shared" si="18"/>
        <v>48284.4215749</v>
      </c>
      <c r="K76" s="24">
        <v>35389</v>
      </c>
      <c r="L76" s="4">
        <v>16</v>
      </c>
      <c r="M76" s="4">
        <v>2.8959999999999999</v>
      </c>
      <c r="N76" s="4">
        <v>1.79</v>
      </c>
      <c r="O76" s="4">
        <f t="shared" si="15"/>
        <v>1553.8963414634145</v>
      </c>
      <c r="P76" s="24">
        <f t="shared" si="19"/>
        <v>18362.123566842001</v>
      </c>
      <c r="Q76" s="4">
        <f t="shared" si="17"/>
        <v>7.9504472000000002</v>
      </c>
      <c r="R76" s="24">
        <f t="shared" si="20"/>
        <v>28748.64693562992</v>
      </c>
      <c r="S76" s="34">
        <f t="shared" si="21"/>
        <v>1446.1036585365855</v>
      </c>
      <c r="T76" s="38">
        <f t="shared" si="22"/>
        <v>0.48203455284552849</v>
      </c>
      <c r="U76" s="39">
        <f t="shared" si="23"/>
        <v>0.51796544715447146</v>
      </c>
      <c r="V76" s="37">
        <f t="shared" si="24"/>
        <v>23368.786714535316</v>
      </c>
    </row>
    <row r="77" spans="1:22" x14ac:dyDescent="0.25">
      <c r="A77">
        <v>1</v>
      </c>
      <c r="B77">
        <v>2021</v>
      </c>
      <c r="C77" t="s">
        <v>13</v>
      </c>
      <c r="D77" s="2">
        <f t="shared" si="13"/>
        <v>44197</v>
      </c>
      <c r="E77" s="4">
        <v>40192</v>
      </c>
      <c r="F77" s="4">
        <v>36061</v>
      </c>
      <c r="G77" s="4">
        <v>38731</v>
      </c>
      <c r="H77" s="4">
        <f>VLOOKUP(D77,'USD to INR'!$R$3:$S$131,2,TRUE)</f>
        <v>73.023400000000009</v>
      </c>
      <c r="I77" s="24">
        <f t="shared" si="14"/>
        <v>42036.8128</v>
      </c>
      <c r="J77" s="24">
        <f t="shared" si="18"/>
        <v>56332.999780519996</v>
      </c>
      <c r="K77" s="24">
        <v>40508</v>
      </c>
      <c r="L77" s="4">
        <v>21.087499999999999</v>
      </c>
      <c r="M77" s="4">
        <v>2.4670000000000001</v>
      </c>
      <c r="N77" s="4">
        <v>1.79</v>
      </c>
      <c r="O77" s="4">
        <f t="shared" si="15"/>
        <v>1553.8963414634145</v>
      </c>
      <c r="P77" s="24">
        <f t="shared" si="19"/>
        <v>18318.758857221601</v>
      </c>
      <c r="Q77" s="4">
        <f t="shared" si="17"/>
        <v>7.3838669000000001</v>
      </c>
      <c r="R77" s="24">
        <f t="shared" si="20"/>
        <v>26528.397256324639</v>
      </c>
      <c r="S77" s="34">
        <f t="shared" si="21"/>
        <v>1446.1036585365855</v>
      </c>
      <c r="T77" s="38">
        <f t="shared" si="22"/>
        <v>0.48203455284552849</v>
      </c>
      <c r="U77" s="39">
        <f t="shared" si="23"/>
        <v>0.51796544715447146</v>
      </c>
      <c r="V77" s="37">
        <f t="shared" si="24"/>
        <v>22276.08823195671</v>
      </c>
    </row>
    <row r="78" spans="1:22" x14ac:dyDescent="0.25">
      <c r="A78">
        <v>2</v>
      </c>
      <c r="B78">
        <v>2021</v>
      </c>
      <c r="C78" t="s">
        <v>14</v>
      </c>
      <c r="D78" s="2">
        <f t="shared" si="13"/>
        <v>44228</v>
      </c>
      <c r="E78" s="4">
        <v>44156</v>
      </c>
      <c r="F78" s="4">
        <v>39752</v>
      </c>
      <c r="G78" s="4">
        <v>42696</v>
      </c>
      <c r="H78" s="4">
        <f>VLOOKUP(D78,'USD to INR'!$R$3:$S$131,2,TRUE)</f>
        <v>73.057500000000005</v>
      </c>
      <c r="I78" s="24">
        <f t="shared" si="14"/>
        <v>46182.760399999999</v>
      </c>
      <c r="J78" s="24">
        <f t="shared" si="18"/>
        <v>62078.254269552635</v>
      </c>
      <c r="K78" s="24">
        <v>44656</v>
      </c>
      <c r="L78" s="4">
        <v>22.868421052631579</v>
      </c>
      <c r="M78" s="4">
        <v>2.76</v>
      </c>
      <c r="N78" s="4">
        <v>1.79</v>
      </c>
      <c r="O78" s="4">
        <f t="shared" si="15"/>
        <v>1553.8963414634145</v>
      </c>
      <c r="P78" s="24">
        <f t="shared" si="19"/>
        <v>18321.89111013</v>
      </c>
      <c r="Q78" s="4">
        <f t="shared" si="17"/>
        <v>7.7708320000000004</v>
      </c>
      <c r="R78" s="24">
        <f t="shared" si="20"/>
        <v>27931.703894928003</v>
      </c>
      <c r="S78" s="34">
        <f t="shared" si="21"/>
        <v>1446.1036585365855</v>
      </c>
      <c r="T78" s="38">
        <f t="shared" si="22"/>
        <v>0.48203455284552849</v>
      </c>
      <c r="U78" s="39">
        <f t="shared" si="23"/>
        <v>0.51796544715447146</v>
      </c>
      <c r="V78" s="37">
        <f t="shared" si="24"/>
        <v>22954.152918779349</v>
      </c>
    </row>
    <row r="79" spans="1:22" x14ac:dyDescent="0.25">
      <c r="A79">
        <v>3</v>
      </c>
      <c r="B79">
        <v>2021</v>
      </c>
      <c r="C79" t="s">
        <v>15</v>
      </c>
      <c r="D79" s="2">
        <f t="shared" si="13"/>
        <v>44256</v>
      </c>
      <c r="E79" s="4">
        <v>45502</v>
      </c>
      <c r="F79" s="4">
        <v>41189</v>
      </c>
      <c r="G79" s="4">
        <v>43318</v>
      </c>
      <c r="H79" s="4">
        <f>VLOOKUP(D79,'USD to INR'!$R$3:$S$131,2,TRUE)</f>
        <v>72.765250000000009</v>
      </c>
      <c r="I79" s="24">
        <f t="shared" si="14"/>
        <v>47590.541799999999</v>
      </c>
      <c r="J79" s="24">
        <f t="shared" si="18"/>
        <v>64322.328151123911</v>
      </c>
      <c r="K79" s="24">
        <v>45306</v>
      </c>
      <c r="L79" s="4">
        <v>31.695652173913043</v>
      </c>
      <c r="M79" s="4">
        <v>2.8540000000000001</v>
      </c>
      <c r="N79" s="4">
        <v>1.79</v>
      </c>
      <c r="O79" s="4">
        <f t="shared" si="15"/>
        <v>1553.8963414634145</v>
      </c>
      <c r="P79" s="24">
        <f t="shared" si="19"/>
        <v>18295.046508591</v>
      </c>
      <c r="Q79" s="4">
        <f t="shared" si="17"/>
        <v>7.8949778000000004</v>
      </c>
      <c r="R79" s="24">
        <f t="shared" si="20"/>
        <v>28264.417641383345</v>
      </c>
      <c r="S79" s="34">
        <f t="shared" si="21"/>
        <v>1446.1036585365855</v>
      </c>
      <c r="T79" s="38">
        <f t="shared" si="22"/>
        <v>0.48203455284552849</v>
      </c>
      <c r="U79" s="39">
        <f t="shared" si="23"/>
        <v>0.51796544715447146</v>
      </c>
      <c r="V79" s="37">
        <f t="shared" si="24"/>
        <v>23100.627864737675</v>
      </c>
    </row>
    <row r="80" spans="1:22" x14ac:dyDescent="0.25">
      <c r="A80">
        <v>4</v>
      </c>
      <c r="B80">
        <v>2021</v>
      </c>
      <c r="C80" t="s">
        <v>16</v>
      </c>
      <c r="D80" s="2">
        <f t="shared" si="13"/>
        <v>44287</v>
      </c>
      <c r="E80" s="4">
        <v>41719</v>
      </c>
      <c r="F80" s="4">
        <v>40361</v>
      </c>
      <c r="G80" s="4">
        <v>39484</v>
      </c>
      <c r="H80" s="4">
        <f>VLOOKUP(D80,'USD to INR'!$R$3:$S$131,2,TRUE)</f>
        <v>74.555500000000009</v>
      </c>
      <c r="I80" s="24">
        <f t="shared" si="14"/>
        <v>43633.902099999999</v>
      </c>
      <c r="J80" s="24">
        <f t="shared" si="18"/>
        <v>63034.927971471428</v>
      </c>
      <c r="K80" s="24">
        <v>41297</v>
      </c>
      <c r="L80" s="4">
        <v>27.821428571428573</v>
      </c>
      <c r="M80" s="4">
        <v>2.5859999999999999</v>
      </c>
      <c r="N80" s="4">
        <v>1.79</v>
      </c>
      <c r="O80" s="4">
        <f t="shared" si="15"/>
        <v>1553.8963414634145</v>
      </c>
      <c r="P80" s="24">
        <f t="shared" si="19"/>
        <v>18459.489786282</v>
      </c>
      <c r="Q80" s="4">
        <f t="shared" si="17"/>
        <v>7.5410301999999998</v>
      </c>
      <c r="R80" s="24">
        <f t="shared" si="20"/>
        <v>27661.483632144122</v>
      </c>
      <c r="S80" s="34">
        <f t="shared" si="21"/>
        <v>1446.1036585365855</v>
      </c>
      <c r="T80" s="38">
        <f t="shared" si="22"/>
        <v>0.48203455284552849</v>
      </c>
      <c r="U80" s="39">
        <f t="shared" si="23"/>
        <v>0.51796544715447146</v>
      </c>
      <c r="V80" s="37">
        <f t="shared" si="24"/>
        <v>22895.16877505945</v>
      </c>
    </row>
    <row r="81" spans="1:22" x14ac:dyDescent="0.25">
      <c r="A81">
        <v>5</v>
      </c>
      <c r="B81">
        <v>2021</v>
      </c>
      <c r="C81" t="s">
        <v>17</v>
      </c>
      <c r="D81" s="2">
        <f t="shared" si="13"/>
        <v>44317</v>
      </c>
      <c r="E81" s="4">
        <v>36108</v>
      </c>
      <c r="F81" s="4">
        <v>42249</v>
      </c>
      <c r="G81" s="4">
        <v>34649</v>
      </c>
      <c r="H81" s="4">
        <f>VLOOKUP(D81,'USD to INR'!$R$3:$S$131,2,TRUE)</f>
        <v>72.9238</v>
      </c>
      <c r="I81" s="24">
        <f t="shared" si="14"/>
        <v>37765.357199999999</v>
      </c>
      <c r="J81" s="24">
        <f t="shared" ref="J81:J96" si="25">(1.011*F81+0.02*H81)*0.39+0.16*(1.011*F81+17*H81)+F81+L81</f>
        <v>65965.741149534733</v>
      </c>
      <c r="K81" s="24">
        <v>36240</v>
      </c>
      <c r="L81" s="4">
        <v>25.263157894736842</v>
      </c>
      <c r="M81" s="4">
        <v>2.9249999999999998</v>
      </c>
      <c r="N81" s="4">
        <v>1.79</v>
      </c>
      <c r="O81" s="4">
        <f t="shared" si="15"/>
        <v>1553.8963414634145</v>
      </c>
      <c r="P81" s="24">
        <f t="shared" ref="P81:P96" si="26">(1.043*N81*H81+236)*49.2</f>
        <v>18309.610106791202</v>
      </c>
      <c r="Q81" s="4">
        <f t="shared" si="17"/>
        <v>7.9887474999999997</v>
      </c>
      <c r="R81" s="24">
        <f t="shared" ref="R81:R96" si="27">Q81*49.2*H81</f>
        <v>28662.435387072601</v>
      </c>
      <c r="S81" s="34">
        <f t="shared" si="21"/>
        <v>1446.1036585365855</v>
      </c>
      <c r="T81" s="38">
        <f t="shared" si="22"/>
        <v>0.48203455284552849</v>
      </c>
      <c r="U81" s="39">
        <f t="shared" si="23"/>
        <v>0.51796544715447146</v>
      </c>
      <c r="V81" s="37">
        <f t="shared" si="24"/>
        <v>23300.029611459526</v>
      </c>
    </row>
    <row r="82" spans="1:22" x14ac:dyDescent="0.25">
      <c r="A82">
        <v>6</v>
      </c>
      <c r="B82">
        <v>2021</v>
      </c>
      <c r="C82" t="s">
        <v>18</v>
      </c>
      <c r="D82" s="2">
        <f t="shared" ref="D82:D96" si="28">DATE(B82,A82,1)</f>
        <v>44348</v>
      </c>
      <c r="E82" s="4">
        <v>39093</v>
      </c>
      <c r="F82" s="4">
        <v>45923</v>
      </c>
      <c r="G82" s="4">
        <v>38724</v>
      </c>
      <c r="H82" s="4">
        <f>VLOOKUP(D82,'USD to INR'!$R$3:$S$131,2,TRUE)</f>
        <v>74.015499999999989</v>
      </c>
      <c r="I82" s="24">
        <f t="shared" ref="I82:I96" si="29">1.0459*E82</f>
        <v>40887.368699999999</v>
      </c>
      <c r="J82" s="24">
        <f t="shared" si="25"/>
        <v>71683.349539990915</v>
      </c>
      <c r="K82" s="24">
        <v>40502</v>
      </c>
      <c r="L82" s="4">
        <v>22.96590909090909</v>
      </c>
      <c r="M82" s="4">
        <v>2.984</v>
      </c>
      <c r="N82" s="4">
        <v>1.79</v>
      </c>
      <c r="O82" s="4">
        <f t="shared" ref="O82:O96" si="30">1.95*39206/49.2</f>
        <v>1553.8963414634145</v>
      </c>
      <c r="P82" s="24">
        <f t="shared" si="26"/>
        <v>18409.888127321999</v>
      </c>
      <c r="Q82" s="4">
        <f t="shared" ref="Q82:Q96" si="31">1.3207*M82 + 4.1257</f>
        <v>8.0666688000000004</v>
      </c>
      <c r="R82" s="24">
        <f t="shared" si="27"/>
        <v>29375.27940866688</v>
      </c>
      <c r="S82" s="34">
        <f t="shared" si="21"/>
        <v>1446.1036585365855</v>
      </c>
      <c r="T82" s="38">
        <f t="shared" si="22"/>
        <v>0.48203455284552849</v>
      </c>
      <c r="U82" s="39">
        <f t="shared" si="23"/>
        <v>0.51796544715447146</v>
      </c>
      <c r="V82" s="37">
        <f t="shared" si="24"/>
        <v>23695.585610401336</v>
      </c>
    </row>
    <row r="83" spans="1:22" x14ac:dyDescent="0.25">
      <c r="A83">
        <v>7</v>
      </c>
      <c r="B83">
        <v>2021</v>
      </c>
      <c r="C83" t="s">
        <v>19</v>
      </c>
      <c r="D83" s="2">
        <f t="shared" si="28"/>
        <v>44378</v>
      </c>
      <c r="E83" s="4">
        <v>46171</v>
      </c>
      <c r="F83" s="4">
        <v>49402</v>
      </c>
      <c r="G83" s="4">
        <v>46171</v>
      </c>
      <c r="H83" s="4">
        <f>VLOOKUP(D83,'USD to INR'!$R$3:$S$131,2,TRUE)</f>
        <v>74.463250000000002</v>
      </c>
      <c r="I83" s="24">
        <f t="shared" si="29"/>
        <v>48290.248900000006</v>
      </c>
      <c r="J83" s="24">
        <f t="shared" si="25"/>
        <v>77097.97200096905</v>
      </c>
      <c r="K83" s="24">
        <v>48290</v>
      </c>
      <c r="L83" s="4">
        <v>22.86904761904762</v>
      </c>
      <c r="M83" s="4">
        <v>3.617</v>
      </c>
      <c r="N83" s="4">
        <v>1.79</v>
      </c>
      <c r="O83" s="4">
        <f t="shared" si="30"/>
        <v>1553.8963414634145</v>
      </c>
      <c r="P83" s="24">
        <f t="shared" si="26"/>
        <v>18451.016169543</v>
      </c>
      <c r="Q83" s="4">
        <f t="shared" si="31"/>
        <v>8.9026718999999996</v>
      </c>
      <c r="R83" s="24">
        <f t="shared" si="27"/>
        <v>32615.756661197611</v>
      </c>
      <c r="S83" s="34">
        <f t="shared" si="21"/>
        <v>1446.1036585365855</v>
      </c>
      <c r="T83" s="38">
        <f t="shared" si="22"/>
        <v>0.48203455284552849</v>
      </c>
      <c r="U83" s="39">
        <f t="shared" si="23"/>
        <v>0.51796544715447146</v>
      </c>
      <c r="V83" s="37">
        <f t="shared" si="24"/>
        <v>25278.910518610683</v>
      </c>
    </row>
    <row r="84" spans="1:22" x14ac:dyDescent="0.25">
      <c r="A84">
        <v>8</v>
      </c>
      <c r="B84">
        <v>2021</v>
      </c>
      <c r="C84" t="s">
        <v>20</v>
      </c>
      <c r="D84" s="2">
        <f t="shared" si="28"/>
        <v>44409</v>
      </c>
      <c r="E84" s="4">
        <v>48815</v>
      </c>
      <c r="F84" s="4">
        <v>46084</v>
      </c>
      <c r="G84" s="4">
        <v>48445</v>
      </c>
      <c r="H84" s="4">
        <f>VLOOKUP(D84,'USD to INR'!$R$3:$S$131,2,TRUE)</f>
        <v>73.855599999999981</v>
      </c>
      <c r="I84" s="24">
        <f t="shared" si="29"/>
        <v>51055.608500000002</v>
      </c>
      <c r="J84" s="24">
        <f t="shared" si="25"/>
        <v>71929.90007710857</v>
      </c>
      <c r="K84" s="24">
        <v>50669</v>
      </c>
      <c r="L84" s="4">
        <v>19.428571428571427</v>
      </c>
      <c r="M84" s="4">
        <v>4.0439999999999996</v>
      </c>
      <c r="N84" s="4">
        <v>1.79</v>
      </c>
      <c r="O84" s="4">
        <f t="shared" si="30"/>
        <v>1553.8963414634145</v>
      </c>
      <c r="P84" s="24">
        <f t="shared" si="26"/>
        <v>18395.2005249744</v>
      </c>
      <c r="Q84" s="4">
        <f t="shared" si="31"/>
        <v>9.4666107999999998</v>
      </c>
      <c r="R84" s="24">
        <f t="shared" si="27"/>
        <v>34398.78125354361</v>
      </c>
      <c r="S84" s="34">
        <f t="shared" si="21"/>
        <v>1446.1036585365855</v>
      </c>
      <c r="T84" s="38">
        <f t="shared" si="22"/>
        <v>0.48203455284552849</v>
      </c>
      <c r="U84" s="39">
        <f t="shared" si="23"/>
        <v>0.51796544715447146</v>
      </c>
      <c r="V84" s="37">
        <f t="shared" si="24"/>
        <v>26109.479405397575</v>
      </c>
    </row>
    <row r="85" spans="1:22" x14ac:dyDescent="0.25">
      <c r="A85">
        <v>9</v>
      </c>
      <c r="B85">
        <v>2021</v>
      </c>
      <c r="C85" t="s">
        <v>21</v>
      </c>
      <c r="D85" s="2">
        <f t="shared" si="28"/>
        <v>44440</v>
      </c>
      <c r="E85" s="4">
        <v>48978</v>
      </c>
      <c r="F85" s="4">
        <v>48752</v>
      </c>
      <c r="G85" s="4">
        <v>48978</v>
      </c>
      <c r="H85" s="4">
        <f>VLOOKUP(D85,'USD to INR'!$R$3:$S$131,2,TRUE)</f>
        <v>73.77525</v>
      </c>
      <c r="I85" s="24">
        <f t="shared" si="29"/>
        <v>51226.090200000006</v>
      </c>
      <c r="J85" s="24">
        <f t="shared" si="25"/>
        <v>76079.37327240454</v>
      </c>
      <c r="K85" s="24">
        <v>51226</v>
      </c>
      <c r="L85" s="4">
        <v>17.579545454545453</v>
      </c>
      <c r="M85" s="4">
        <v>4.37</v>
      </c>
      <c r="N85" s="4">
        <v>1.79</v>
      </c>
      <c r="O85" s="4">
        <f t="shared" si="30"/>
        <v>1553.8963414634145</v>
      </c>
      <c r="P85" s="24">
        <f t="shared" si="26"/>
        <v>18387.819981831002</v>
      </c>
      <c r="Q85" s="4">
        <f t="shared" si="31"/>
        <v>9.8971590000000003</v>
      </c>
      <c r="R85" s="24">
        <f t="shared" si="27"/>
        <v>35924.1366721257</v>
      </c>
      <c r="S85" s="34">
        <f t="shared" si="21"/>
        <v>1446.1036585365855</v>
      </c>
      <c r="T85" s="38">
        <f t="shared" si="22"/>
        <v>0.48203455284552849</v>
      </c>
      <c r="U85" s="39">
        <f t="shared" si="23"/>
        <v>0.51796544715447146</v>
      </c>
      <c r="V85" s="37">
        <f t="shared" si="24"/>
        <v>26840.930556194784</v>
      </c>
    </row>
    <row r="86" spans="1:22" x14ac:dyDescent="0.25">
      <c r="A86">
        <v>10</v>
      </c>
      <c r="B86">
        <v>2021</v>
      </c>
      <c r="C86" t="s">
        <v>22</v>
      </c>
      <c r="D86" s="2">
        <f t="shared" si="28"/>
        <v>44470</v>
      </c>
      <c r="E86" s="4">
        <v>60110</v>
      </c>
      <c r="F86" s="4">
        <v>55805</v>
      </c>
      <c r="G86" s="4">
        <v>59734</v>
      </c>
      <c r="H86" s="4">
        <f>VLOOKUP(D86,'USD to INR'!$R$3:$S$131,2,TRUE)</f>
        <v>75.146000000000001</v>
      </c>
      <c r="I86" s="24">
        <f t="shared" si="29"/>
        <v>62869.049000000006</v>
      </c>
      <c r="J86" s="24">
        <f t="shared" si="25"/>
        <v>87059.865413561914</v>
      </c>
      <c r="K86" s="24">
        <v>62476</v>
      </c>
      <c r="L86" s="4">
        <v>19.511904761904763</v>
      </c>
      <c r="M86" s="4">
        <v>5.8410000000000002</v>
      </c>
      <c r="N86" s="4">
        <v>2.9</v>
      </c>
      <c r="O86" s="4">
        <f t="shared" si="30"/>
        <v>1553.8963414634145</v>
      </c>
      <c r="P86" s="24">
        <f t="shared" si="26"/>
        <v>22794.07002504</v>
      </c>
      <c r="Q86" s="4">
        <f t="shared" si="31"/>
        <v>11.839908700000001</v>
      </c>
      <c r="R86" s="24">
        <f t="shared" si="27"/>
        <v>43774.311535173845</v>
      </c>
      <c r="S86" s="34">
        <f t="shared" si="21"/>
        <v>1446.1036585365855</v>
      </c>
      <c r="T86" s="38">
        <f t="shared" si="22"/>
        <v>0.48203455284552849</v>
      </c>
      <c r="U86" s="39">
        <f t="shared" si="23"/>
        <v>0.51796544715447146</v>
      </c>
      <c r="V86" s="37">
        <f t="shared" si="24"/>
        <v>32907.271359968559</v>
      </c>
    </row>
    <row r="87" spans="1:22" x14ac:dyDescent="0.25">
      <c r="A87">
        <v>11</v>
      </c>
      <c r="B87">
        <v>2021</v>
      </c>
      <c r="C87" t="s">
        <v>23</v>
      </c>
      <c r="D87" s="2">
        <f t="shared" si="28"/>
        <v>44501</v>
      </c>
      <c r="E87" s="4">
        <v>65522</v>
      </c>
      <c r="F87" s="4">
        <v>55132</v>
      </c>
      <c r="G87" s="4">
        <v>62510</v>
      </c>
      <c r="H87" s="4">
        <f>VLOOKUP(D87,'USD to INR'!$R$3:$S$131,2,TRUE)</f>
        <v>75.146000000000001</v>
      </c>
      <c r="I87" s="24">
        <f t="shared" si="29"/>
        <v>68529.459799999997</v>
      </c>
      <c r="J87" s="24">
        <f t="shared" si="25"/>
        <v>86030.762811180946</v>
      </c>
      <c r="K87" s="24">
        <v>65379</v>
      </c>
      <c r="L87" s="4">
        <v>37.63095238095238</v>
      </c>
      <c r="M87" s="4">
        <v>6.202</v>
      </c>
      <c r="N87" s="4">
        <v>2.9</v>
      </c>
      <c r="O87" s="4">
        <f t="shared" si="30"/>
        <v>1553.8963414634145</v>
      </c>
      <c r="P87" s="24">
        <f t="shared" si="26"/>
        <v>22794.07002504</v>
      </c>
      <c r="Q87" s="4">
        <f t="shared" si="31"/>
        <v>12.3166814</v>
      </c>
      <c r="R87" s="24">
        <f t="shared" si="27"/>
        <v>45537.027551832485</v>
      </c>
      <c r="S87" s="34">
        <f t="shared" si="21"/>
        <v>1446.1036585365855</v>
      </c>
      <c r="T87" s="38">
        <f t="shared" si="22"/>
        <v>0.48203455284552849</v>
      </c>
      <c r="U87" s="39">
        <f t="shared" si="23"/>
        <v>0.51796544715447146</v>
      </c>
      <c r="V87" s="37">
        <f t="shared" si="24"/>
        <v>33756.961386852265</v>
      </c>
    </row>
    <row r="88" spans="1:22" x14ac:dyDescent="0.25">
      <c r="A88">
        <v>12</v>
      </c>
      <c r="B88">
        <v>2021</v>
      </c>
      <c r="C88" t="s">
        <v>24</v>
      </c>
      <c r="D88" s="2">
        <f t="shared" si="28"/>
        <v>44531</v>
      </c>
      <c r="E88" s="4">
        <v>59874</v>
      </c>
      <c r="F88" s="4">
        <v>50548</v>
      </c>
      <c r="G88" s="4">
        <v>56485</v>
      </c>
      <c r="H88" s="4">
        <f>VLOOKUP(D88,'USD to INR'!$R$3:$S$131,2,TRUE)</f>
        <v>75.146000000000001</v>
      </c>
      <c r="I88" s="24">
        <f t="shared" si="29"/>
        <v>62622.2166</v>
      </c>
      <c r="J88" s="24">
        <f t="shared" si="25"/>
        <v>78902.550931527279</v>
      </c>
      <c r="K88" s="24">
        <v>59077</v>
      </c>
      <c r="L88" s="4">
        <v>42.352272727272727</v>
      </c>
      <c r="M88" s="4">
        <v>5.4470000000000001</v>
      </c>
      <c r="N88" s="4">
        <v>2.9</v>
      </c>
      <c r="O88" s="4">
        <f t="shared" si="30"/>
        <v>1553.8963414634145</v>
      </c>
      <c r="P88" s="24">
        <f t="shared" si="26"/>
        <v>22794.07002504</v>
      </c>
      <c r="Q88" s="4">
        <f t="shared" si="31"/>
        <v>11.319552900000001</v>
      </c>
      <c r="R88" s="24">
        <f t="shared" si="27"/>
        <v>41850.460813391292</v>
      </c>
      <c r="S88" s="34">
        <f t="shared" si="21"/>
        <v>1446.1036585365855</v>
      </c>
      <c r="T88" s="38">
        <f t="shared" si="22"/>
        <v>0.48203455284552849</v>
      </c>
      <c r="U88" s="39">
        <f t="shared" si="23"/>
        <v>0.51796544715447146</v>
      </c>
      <c r="V88" s="37">
        <f t="shared" si="24"/>
        <v>31979.908837552561</v>
      </c>
    </row>
    <row r="89" spans="1:22" x14ac:dyDescent="0.25">
      <c r="A89">
        <v>1</v>
      </c>
      <c r="B89">
        <v>2022</v>
      </c>
      <c r="C89" t="s">
        <v>13</v>
      </c>
      <c r="D89" s="2">
        <f t="shared" si="28"/>
        <v>44562</v>
      </c>
      <c r="E89" s="4">
        <v>55732</v>
      </c>
      <c r="F89" s="4">
        <v>56007</v>
      </c>
      <c r="G89" s="4">
        <v>53472</v>
      </c>
      <c r="H89" s="4">
        <f>VLOOKUP(D89,'USD to INR'!$R$3:$S$131,2,TRUE)</f>
        <v>75.146000000000001</v>
      </c>
      <c r="I89" s="24">
        <f t="shared" si="29"/>
        <v>58290.0988</v>
      </c>
      <c r="J89" s="24">
        <f t="shared" si="25"/>
        <v>87388.306561180943</v>
      </c>
      <c r="K89" s="24">
        <v>55927</v>
      </c>
      <c r="L89" s="4">
        <v>33.63095238095238</v>
      </c>
      <c r="M89" s="4">
        <v>4.024</v>
      </c>
      <c r="N89" s="4">
        <v>2.9</v>
      </c>
      <c r="O89" s="4">
        <f t="shared" si="30"/>
        <v>1553.8963414634145</v>
      </c>
      <c r="P89" s="24">
        <f t="shared" si="26"/>
        <v>22794.07002504</v>
      </c>
      <c r="Q89" s="4">
        <f t="shared" si="31"/>
        <v>9.4401967999999989</v>
      </c>
      <c r="R89" s="24">
        <f t="shared" si="27"/>
        <v>34902.137013653759</v>
      </c>
      <c r="S89" s="34">
        <f t="shared" si="21"/>
        <v>1446.1036585365855</v>
      </c>
      <c r="T89" s="38">
        <f t="shared" si="22"/>
        <v>0.48203455284552849</v>
      </c>
      <c r="U89" s="39">
        <f t="shared" si="23"/>
        <v>0.51796544715447146</v>
      </c>
      <c r="V89" s="37">
        <f t="shared" si="24"/>
        <v>28630.576681720137</v>
      </c>
    </row>
    <row r="90" spans="1:22" x14ac:dyDescent="0.25">
      <c r="A90">
        <v>2</v>
      </c>
      <c r="B90">
        <v>2022</v>
      </c>
      <c r="C90" t="s">
        <v>14</v>
      </c>
      <c r="D90" s="2">
        <f t="shared" si="28"/>
        <v>44593</v>
      </c>
      <c r="E90" s="4">
        <v>58368</v>
      </c>
      <c r="F90" s="4">
        <v>62663</v>
      </c>
      <c r="G90" s="4">
        <v>58368</v>
      </c>
      <c r="H90" s="4">
        <f>VLOOKUP(D90,'USD to INR'!$R$3:$S$131,2,TRUE)</f>
        <v>75.146000000000001</v>
      </c>
      <c r="I90" s="24">
        <f t="shared" si="29"/>
        <v>61047.091200000003</v>
      </c>
      <c r="J90" s="24">
        <f t="shared" si="25"/>
        <v>97753.272186577786</v>
      </c>
      <c r="K90" s="24">
        <v>61047</v>
      </c>
      <c r="L90" s="4">
        <v>41.527777777777779</v>
      </c>
      <c r="M90" s="4">
        <v>6.2649999999999997</v>
      </c>
      <c r="N90" s="4">
        <v>2.9</v>
      </c>
      <c r="O90" s="4">
        <f t="shared" si="30"/>
        <v>1553.8963414634145</v>
      </c>
      <c r="P90" s="24">
        <f t="shared" si="26"/>
        <v>22794.07002504</v>
      </c>
      <c r="Q90" s="4">
        <f t="shared" si="31"/>
        <v>12.3998855</v>
      </c>
      <c r="R90" s="24">
        <f t="shared" si="27"/>
        <v>45844.648352523604</v>
      </c>
      <c r="S90" s="34">
        <f t="shared" si="21"/>
        <v>1446.1036585365855</v>
      </c>
      <c r="T90" s="38">
        <f t="shared" si="22"/>
        <v>0.48203455284552849</v>
      </c>
      <c r="U90" s="39">
        <f t="shared" si="23"/>
        <v>0.51796544715447146</v>
      </c>
      <c r="V90" s="37">
        <f t="shared" si="24"/>
        <v>33905.24524195939</v>
      </c>
    </row>
    <row r="91" spans="1:22" x14ac:dyDescent="0.25">
      <c r="A91">
        <v>3</v>
      </c>
      <c r="B91">
        <v>2022</v>
      </c>
      <c r="C91" t="s">
        <v>15</v>
      </c>
      <c r="D91" s="2">
        <f t="shared" si="28"/>
        <v>44621</v>
      </c>
      <c r="E91" s="4">
        <v>67405</v>
      </c>
      <c r="F91" s="4">
        <v>71963</v>
      </c>
      <c r="G91" s="4">
        <v>69288</v>
      </c>
      <c r="H91" s="4">
        <f>VLOOKUP(D91,'USD to INR'!$R$3:$S$131,2,TRUE)</f>
        <v>75.146000000000001</v>
      </c>
      <c r="I91" s="24">
        <f t="shared" si="29"/>
        <v>70498.889500000005</v>
      </c>
      <c r="J91" s="24">
        <f t="shared" si="25"/>
        <v>112232.28114793042</v>
      </c>
      <c r="K91" s="24">
        <v>72468</v>
      </c>
      <c r="L91" s="4">
        <v>49.271739130434781</v>
      </c>
      <c r="M91" s="4">
        <v>4.5679999999999996</v>
      </c>
      <c r="N91" s="4">
        <v>2.9</v>
      </c>
      <c r="O91" s="4">
        <f t="shared" si="30"/>
        <v>1553.8963414634145</v>
      </c>
      <c r="P91" s="24">
        <f t="shared" si="26"/>
        <v>22794.07002504</v>
      </c>
      <c r="Q91" s="4">
        <f t="shared" si="31"/>
        <v>10.1586576</v>
      </c>
      <c r="R91" s="24">
        <f t="shared" si="27"/>
        <v>37558.418213272322</v>
      </c>
      <c r="S91" s="34">
        <f t="shared" si="21"/>
        <v>1446.1036585365855</v>
      </c>
      <c r="T91" s="38">
        <f t="shared" si="22"/>
        <v>0.48203455284552849</v>
      </c>
      <c r="U91" s="39">
        <f t="shared" si="23"/>
        <v>0.51796544715447146</v>
      </c>
      <c r="V91" s="37">
        <f t="shared" si="24"/>
        <v>29910.996002010259</v>
      </c>
    </row>
    <row r="92" spans="1:22" x14ac:dyDescent="0.25">
      <c r="A92">
        <v>4</v>
      </c>
      <c r="B92">
        <v>2022</v>
      </c>
      <c r="C92" t="s">
        <v>16</v>
      </c>
      <c r="D92" s="2">
        <f t="shared" si="28"/>
        <v>44652</v>
      </c>
      <c r="E92" s="4">
        <v>70794</v>
      </c>
      <c r="F92" s="4">
        <v>64215</v>
      </c>
      <c r="G92" s="4">
        <v>72300</v>
      </c>
      <c r="H92" s="4">
        <f>VLOOKUP(D92,'USD to INR'!$R$3:$S$131,2,TRUE)</f>
        <v>75.146000000000001</v>
      </c>
      <c r="I92" s="24">
        <f t="shared" si="29"/>
        <v>74043.444600000003</v>
      </c>
      <c r="J92" s="24">
        <f t="shared" si="25"/>
        <v>100152.60900880001</v>
      </c>
      <c r="K92" s="24">
        <v>75619</v>
      </c>
      <c r="L92" s="4">
        <v>25.875</v>
      </c>
      <c r="M92" s="4">
        <v>5.3360000000000003</v>
      </c>
      <c r="N92" s="4">
        <v>2.9</v>
      </c>
      <c r="O92" s="4">
        <f t="shared" si="30"/>
        <v>1553.8963414634145</v>
      </c>
      <c r="P92" s="24">
        <f t="shared" si="26"/>
        <v>22794.07002504</v>
      </c>
      <c r="Q92" s="4">
        <f t="shared" si="31"/>
        <v>11.172955200000001</v>
      </c>
      <c r="R92" s="24">
        <f t="shared" si="27"/>
        <v>41308.462259792643</v>
      </c>
      <c r="S92" s="34">
        <f t="shared" si="21"/>
        <v>1446.1036585365855</v>
      </c>
      <c r="T92" s="38">
        <f t="shared" si="22"/>
        <v>0.48203455284552849</v>
      </c>
      <c r="U92" s="39">
        <f t="shared" si="23"/>
        <v>0.51796544715447146</v>
      </c>
      <c r="V92" s="37">
        <f t="shared" si="24"/>
        <v>31718.646807125711</v>
      </c>
    </row>
    <row r="93" spans="1:22" x14ac:dyDescent="0.25">
      <c r="A93">
        <v>5</v>
      </c>
      <c r="B93">
        <v>2022</v>
      </c>
      <c r="C93" t="s">
        <v>17</v>
      </c>
      <c r="D93" s="2">
        <f t="shared" si="28"/>
        <v>44682</v>
      </c>
      <c r="E93" s="4">
        <v>64016</v>
      </c>
      <c r="F93" s="4">
        <v>61866</v>
      </c>
      <c r="G93" s="4">
        <v>64769</v>
      </c>
      <c r="H93" s="4">
        <f>VLOOKUP(D93,'USD to INR'!$R$3:$S$131,2,TRUE)</f>
        <v>75.146000000000001</v>
      </c>
      <c r="I93" s="24">
        <f t="shared" si="29"/>
        <v>66954.334400000007</v>
      </c>
      <c r="J93" s="24">
        <f t="shared" si="25"/>
        <v>96489.283085115778</v>
      </c>
      <c r="K93" s="24">
        <v>67742</v>
      </c>
      <c r="L93" s="4">
        <v>17.710526315789473</v>
      </c>
      <c r="M93" s="4">
        <v>7.2670000000000003</v>
      </c>
      <c r="N93" s="4">
        <v>6.1</v>
      </c>
      <c r="O93" s="4">
        <f t="shared" si="30"/>
        <v>1553.8963414634145</v>
      </c>
      <c r="P93" s="24">
        <f t="shared" si="26"/>
        <v>35133.788673360003</v>
      </c>
      <c r="Q93" s="4">
        <f t="shared" si="31"/>
        <v>13.7232269</v>
      </c>
      <c r="R93" s="24">
        <f t="shared" si="27"/>
        <v>50737.283944468087</v>
      </c>
      <c r="S93" s="34">
        <f t="shared" si="21"/>
        <v>1446.1036585365855</v>
      </c>
      <c r="T93" s="38">
        <f t="shared" si="22"/>
        <v>0.48203455284552849</v>
      </c>
      <c r="U93" s="39">
        <f t="shared" si="23"/>
        <v>0.51796544715447146</v>
      </c>
      <c r="V93" s="37">
        <f t="shared" si="24"/>
        <v>42655.212539195905</v>
      </c>
    </row>
    <row r="94" spans="1:22" x14ac:dyDescent="0.25">
      <c r="A94">
        <v>6</v>
      </c>
      <c r="B94">
        <v>2022</v>
      </c>
      <c r="C94" t="s">
        <v>18</v>
      </c>
      <c r="D94" s="2">
        <f t="shared" si="28"/>
        <v>44713</v>
      </c>
      <c r="E94" s="4">
        <v>56485</v>
      </c>
      <c r="F94" s="4">
        <v>55766</v>
      </c>
      <c r="G94" s="4">
        <v>56485</v>
      </c>
      <c r="H94" s="4">
        <f>VLOOKUP(D94,'USD to INR'!$R$3:$S$131,2,TRUE)</f>
        <v>75.146000000000001</v>
      </c>
      <c r="I94" s="24">
        <f t="shared" si="29"/>
        <v>59077.661500000002</v>
      </c>
      <c r="J94" s="24">
        <f t="shared" si="25"/>
        <v>86992.633467890904</v>
      </c>
      <c r="K94" s="24">
        <v>59077</v>
      </c>
      <c r="L94" s="4">
        <v>12.965909090909092</v>
      </c>
      <c r="M94" s="4">
        <v>8.9079999999999995</v>
      </c>
      <c r="N94" s="4">
        <v>6.1</v>
      </c>
      <c r="O94" s="4">
        <f t="shared" si="30"/>
        <v>1553.8963414634145</v>
      </c>
      <c r="P94" s="24">
        <f t="shared" si="26"/>
        <v>35133.788673360003</v>
      </c>
      <c r="Q94" s="4">
        <f t="shared" si="31"/>
        <v>15.890495599999999</v>
      </c>
      <c r="R94" s="24">
        <f t="shared" si="27"/>
        <v>58750.073371993924</v>
      </c>
      <c r="S94" s="34">
        <f t="shared" si="21"/>
        <v>1446.1036585365855</v>
      </c>
      <c r="T94" s="38">
        <f t="shared" si="22"/>
        <v>0.48203455284552849</v>
      </c>
      <c r="U94" s="39">
        <f t="shared" si="23"/>
        <v>0.51796544715447146</v>
      </c>
      <c r="V94" s="37">
        <f t="shared" si="24"/>
        <v>46517.6539079387</v>
      </c>
    </row>
    <row r="95" spans="1:22" x14ac:dyDescent="0.25">
      <c r="A95">
        <v>7</v>
      </c>
      <c r="B95">
        <v>2022</v>
      </c>
      <c r="C95" t="s">
        <v>19</v>
      </c>
      <c r="D95" s="2">
        <f t="shared" si="28"/>
        <v>44743</v>
      </c>
      <c r="E95" s="4">
        <v>54602</v>
      </c>
      <c r="F95" s="4">
        <v>53476</v>
      </c>
      <c r="G95" s="4">
        <v>54602</v>
      </c>
      <c r="H95" s="4">
        <f>VLOOKUP(D95,'USD to INR'!$R$3:$S$131,2,TRUE)</f>
        <v>75.146000000000001</v>
      </c>
      <c r="I95" s="24">
        <f t="shared" si="29"/>
        <v>57108.231800000001</v>
      </c>
      <c r="J95" s="24">
        <f t="shared" si="25"/>
        <v>83447.550558800009</v>
      </c>
      <c r="K95" s="24">
        <v>57108</v>
      </c>
      <c r="L95" s="4">
        <v>31.237500000000001</v>
      </c>
      <c r="M95" s="4">
        <v>6.5510000000000002</v>
      </c>
      <c r="N95" s="4">
        <v>6.1</v>
      </c>
      <c r="O95" s="4">
        <f t="shared" si="30"/>
        <v>1553.8963414634145</v>
      </c>
      <c r="P95" s="24">
        <f t="shared" si="26"/>
        <v>35133.788673360003</v>
      </c>
      <c r="Q95" s="4">
        <f t="shared" si="31"/>
        <v>12.777605700000001</v>
      </c>
      <c r="R95" s="24">
        <f t="shared" si="27"/>
        <v>47241.149130264246</v>
      </c>
      <c r="S95" s="34">
        <f t="shared" si="21"/>
        <v>1446.1036585365855</v>
      </c>
      <c r="T95" s="38">
        <f t="shared" si="22"/>
        <v>0.48203455284552849</v>
      </c>
      <c r="U95" s="39">
        <f t="shared" si="23"/>
        <v>0.51796544715447146</v>
      </c>
      <c r="V95" s="37">
        <f t="shared" si="24"/>
        <v>40969.954757343468</v>
      </c>
    </row>
    <row r="96" spans="1:22" x14ac:dyDescent="0.25">
      <c r="A96">
        <v>8</v>
      </c>
      <c r="B96">
        <v>2022</v>
      </c>
      <c r="C96" t="s">
        <v>20</v>
      </c>
      <c r="D96" s="2">
        <f t="shared" si="28"/>
        <v>44774</v>
      </c>
      <c r="E96" s="4">
        <v>50460</v>
      </c>
      <c r="F96" s="4">
        <v>47653</v>
      </c>
      <c r="G96" s="4">
        <v>49707</v>
      </c>
      <c r="H96" s="4">
        <f>VLOOKUP(D96,'USD to INR'!$R$3:$S$131,2,TRUE)</f>
        <v>75.146000000000001</v>
      </c>
      <c r="I96" s="24">
        <f t="shared" si="29"/>
        <v>52776.114000000001</v>
      </c>
      <c r="J96" s="24">
        <f t="shared" si="25"/>
        <v>74375.54754516363</v>
      </c>
      <c r="K96" s="24">
        <v>51988</v>
      </c>
      <c r="L96" s="4">
        <v>20.113636363636363</v>
      </c>
      <c r="M96" s="4">
        <v>8.6869999999999994</v>
      </c>
      <c r="N96" s="4">
        <v>6.1</v>
      </c>
      <c r="O96" s="4">
        <f t="shared" si="30"/>
        <v>1553.8963414634145</v>
      </c>
      <c r="P96" s="24">
        <f t="shared" si="26"/>
        <v>35133.788673360003</v>
      </c>
      <c r="Q96" s="4">
        <f t="shared" si="31"/>
        <v>15.598620899999998</v>
      </c>
      <c r="R96" s="24">
        <f t="shared" si="27"/>
        <v>57670.959134648874</v>
      </c>
      <c r="S96" s="34">
        <f t="shared" si="21"/>
        <v>1446.1036585365855</v>
      </c>
      <c r="T96" s="38">
        <f t="shared" si="22"/>
        <v>0.48203455284552849</v>
      </c>
      <c r="U96" s="39">
        <f t="shared" si="23"/>
        <v>0.51796544715447146</v>
      </c>
      <c r="V96" s="37">
        <f t="shared" si="24"/>
        <v>45997.483559070839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68"/>
  <sheetViews>
    <sheetView topLeftCell="M1" workbookViewId="0">
      <selection activeCell="AF10" sqref="AF10"/>
    </sheetView>
  </sheetViews>
  <sheetFormatPr defaultRowHeight="15" x14ac:dyDescent="0.25"/>
  <cols>
    <col min="1" max="1" width="10.85546875" hidden="1" customWidth="1"/>
    <col min="2" max="2" width="25.140625" hidden="1" customWidth="1"/>
    <col min="3" max="3" width="0" hidden="1" customWidth="1"/>
    <col min="4" max="4" width="10.85546875" hidden="1" customWidth="1"/>
    <col min="5" max="5" width="17.42578125" hidden="1" customWidth="1"/>
    <col min="6" max="6" width="0" hidden="1" customWidth="1"/>
    <col min="7" max="7" width="10.85546875" hidden="1" customWidth="1"/>
    <col min="8" max="8" width="15.85546875" hidden="1" customWidth="1"/>
    <col min="9" max="9" width="0" hidden="1" customWidth="1"/>
    <col min="10" max="10" width="10.140625" hidden="1" customWidth="1"/>
    <col min="11" max="12" width="19.85546875" hidden="1" customWidth="1"/>
    <col min="13" max="13" width="10.85546875" bestFit="1" customWidth="1"/>
    <col min="14" max="16" width="0" hidden="1" customWidth="1"/>
    <col min="17" max="17" width="13.140625" customWidth="1"/>
    <col min="18" max="18" width="14.85546875" bestFit="1" customWidth="1"/>
    <col min="19" max="19" width="12.5703125" customWidth="1"/>
    <col min="20" max="20" width="25.140625" customWidth="1"/>
    <col min="21" max="21" width="19.85546875" customWidth="1"/>
  </cols>
  <sheetData>
    <row r="1" spans="1:35" s="1" customFormat="1" ht="75" x14ac:dyDescent="0.25">
      <c r="A1" s="1" t="s">
        <v>45</v>
      </c>
      <c r="B1" s="1" t="s">
        <v>46</v>
      </c>
      <c r="D1" s="1" t="s">
        <v>45</v>
      </c>
      <c r="E1" s="1" t="s">
        <v>47</v>
      </c>
      <c r="G1" s="1" t="s">
        <v>45</v>
      </c>
      <c r="H1" s="1" t="s">
        <v>48</v>
      </c>
      <c r="J1" s="1" t="s">
        <v>49</v>
      </c>
      <c r="K1" s="1" t="s">
        <v>8</v>
      </c>
      <c r="L1" s="1" t="s">
        <v>40</v>
      </c>
      <c r="Q1" s="22" t="s">
        <v>64</v>
      </c>
      <c r="R1" s="22" t="s">
        <v>65</v>
      </c>
      <c r="S1" s="22" t="s">
        <v>8</v>
      </c>
      <c r="T1" s="22" t="s">
        <v>68</v>
      </c>
      <c r="U1" s="1" t="s">
        <v>66</v>
      </c>
    </row>
    <row r="2" spans="1:35" x14ac:dyDescent="0.25">
      <c r="A2" s="2">
        <v>41640</v>
      </c>
      <c r="B2">
        <v>917.072</v>
      </c>
      <c r="D2" s="2">
        <v>41641</v>
      </c>
      <c r="E2">
        <v>1020</v>
      </c>
      <c r="G2" s="2">
        <v>41641</v>
      </c>
      <c r="H2">
        <v>1010</v>
      </c>
      <c r="J2" s="21">
        <v>41944</v>
      </c>
      <c r="K2">
        <v>5.05</v>
      </c>
      <c r="L2" s="4">
        <f>VLOOKUP(M2,'USD to INR'!$R$3:$S$131,2,TRUE)</f>
        <v>62.207999999999998</v>
      </c>
      <c r="M2" s="2">
        <f>DATE(N2,P2,1)</f>
        <v>41640</v>
      </c>
      <c r="N2" t="s">
        <v>32</v>
      </c>
      <c r="O2" t="s">
        <v>13</v>
      </c>
      <c r="P2" s="17">
        <v>1</v>
      </c>
      <c r="Q2" s="18">
        <v>1020</v>
      </c>
      <c r="R2" s="18">
        <v>1010</v>
      </c>
      <c r="S2" s="1">
        <v>4.2</v>
      </c>
      <c r="T2">
        <v>917.072</v>
      </c>
      <c r="U2" s="4">
        <v>30.19047619047619</v>
      </c>
      <c r="V2" s="3"/>
    </row>
    <row r="3" spans="1:35" x14ac:dyDescent="0.25">
      <c r="A3" s="2">
        <v>41671</v>
      </c>
      <c r="B3">
        <v>899.18</v>
      </c>
      <c r="D3" s="2">
        <v>41642</v>
      </c>
      <c r="E3">
        <v>1020</v>
      </c>
      <c r="G3" s="2">
        <v>41642</v>
      </c>
      <c r="H3">
        <v>1010</v>
      </c>
      <c r="J3" s="21">
        <v>42094</v>
      </c>
      <c r="K3">
        <v>5.05</v>
      </c>
      <c r="L3" s="4">
        <f>VLOOKUP(M3,'USD to INR'!$R$3:$S$131,2,TRUE)</f>
        <v>62.023750000000007</v>
      </c>
      <c r="M3" s="2">
        <f t="shared" ref="M3:M66" si="0">DATE(N3,P3,1)</f>
        <v>41671</v>
      </c>
      <c r="N3" t="s">
        <v>32</v>
      </c>
      <c r="O3" t="s">
        <v>14</v>
      </c>
      <c r="P3" s="17">
        <v>2</v>
      </c>
      <c r="Q3" s="18">
        <v>970</v>
      </c>
      <c r="R3" s="18">
        <v>970</v>
      </c>
      <c r="S3" s="1">
        <v>4.2</v>
      </c>
      <c r="T3">
        <v>899.18</v>
      </c>
      <c r="U3" s="4">
        <v>26.712499999999999</v>
      </c>
    </row>
    <row r="4" spans="1:35" x14ac:dyDescent="0.25">
      <c r="A4" s="2">
        <v>41699</v>
      </c>
      <c r="B4">
        <v>892.30100000000004</v>
      </c>
      <c r="D4" s="2">
        <v>41645</v>
      </c>
      <c r="E4">
        <v>1020</v>
      </c>
      <c r="G4" s="2">
        <v>41645</v>
      </c>
      <c r="H4">
        <v>1010</v>
      </c>
      <c r="J4" s="21">
        <v>42095</v>
      </c>
      <c r="K4">
        <v>4.66</v>
      </c>
      <c r="L4" s="4">
        <f>VLOOKUP(M4,'USD to INR'!$R$3:$S$131,2,TRUE)</f>
        <v>60.632999999999996</v>
      </c>
      <c r="M4" s="2">
        <f t="shared" si="0"/>
        <v>41699</v>
      </c>
      <c r="N4" t="s">
        <v>32</v>
      </c>
      <c r="O4" t="s">
        <v>15</v>
      </c>
      <c r="P4" s="17">
        <v>3</v>
      </c>
      <c r="Q4" s="18">
        <v>870</v>
      </c>
      <c r="R4" s="18">
        <v>855</v>
      </c>
      <c r="S4" s="1">
        <v>4.2</v>
      </c>
      <c r="T4">
        <v>892.30100000000004</v>
      </c>
      <c r="U4" s="4">
        <v>28.642857142857142</v>
      </c>
    </row>
    <row r="5" spans="1:35" x14ac:dyDescent="0.25">
      <c r="A5" s="2">
        <v>41730</v>
      </c>
      <c r="B5">
        <v>908.60199999999998</v>
      </c>
      <c r="D5" s="2">
        <v>41646</v>
      </c>
      <c r="E5">
        <v>1020</v>
      </c>
      <c r="G5" s="2">
        <v>41646</v>
      </c>
      <c r="H5">
        <v>1010</v>
      </c>
      <c r="J5" s="21">
        <v>42277</v>
      </c>
      <c r="K5">
        <v>4.66</v>
      </c>
      <c r="L5" s="4">
        <f>VLOOKUP(M5,'USD to INR'!$R$3:$S$131,2,TRUE)</f>
        <v>60.326250000000002</v>
      </c>
      <c r="M5" s="2">
        <f t="shared" si="0"/>
        <v>41730</v>
      </c>
      <c r="N5" s="16">
        <v>2014</v>
      </c>
      <c r="O5" t="s">
        <v>16</v>
      </c>
      <c r="P5" s="17">
        <v>4</v>
      </c>
      <c r="Q5" s="18">
        <v>845</v>
      </c>
      <c r="R5" s="18">
        <v>770</v>
      </c>
      <c r="S5" s="1">
        <v>4.2</v>
      </c>
      <c r="T5">
        <v>908.60199999999998</v>
      </c>
      <c r="U5" s="4">
        <v>31.214285714285715</v>
      </c>
    </row>
    <row r="6" spans="1:35" ht="15.75" thickBot="1" x14ac:dyDescent="0.3">
      <c r="A6" s="2">
        <v>41760</v>
      </c>
      <c r="B6">
        <v>915.67</v>
      </c>
      <c r="D6" s="2">
        <v>41647</v>
      </c>
      <c r="E6">
        <v>1020</v>
      </c>
      <c r="G6" s="2">
        <v>41647</v>
      </c>
      <c r="H6">
        <v>1010</v>
      </c>
      <c r="J6" s="21">
        <v>42278</v>
      </c>
      <c r="K6">
        <v>3.82</v>
      </c>
      <c r="L6" s="4">
        <f>VLOOKUP(M6,'USD to INR'!$R$3:$S$131,2,TRUE)</f>
        <v>59.067500000000003</v>
      </c>
      <c r="M6" s="2">
        <f t="shared" si="0"/>
        <v>41760</v>
      </c>
      <c r="N6" t="s">
        <v>32</v>
      </c>
      <c r="O6" t="s">
        <v>17</v>
      </c>
      <c r="P6" s="17">
        <v>5</v>
      </c>
      <c r="Q6" s="18">
        <v>825</v>
      </c>
      <c r="R6" s="18">
        <v>810</v>
      </c>
      <c r="S6" s="1">
        <v>4.2</v>
      </c>
      <c r="T6">
        <v>915.67</v>
      </c>
      <c r="U6" s="4">
        <v>31.1</v>
      </c>
      <c r="Z6" s="29"/>
    </row>
    <row r="7" spans="1:35" x14ac:dyDescent="0.25">
      <c r="A7" s="2">
        <v>41791</v>
      </c>
      <c r="B7">
        <v>928.98599999999999</v>
      </c>
      <c r="D7" s="2">
        <v>41648</v>
      </c>
      <c r="E7">
        <v>1020</v>
      </c>
      <c r="G7" s="2">
        <v>41648</v>
      </c>
      <c r="H7">
        <v>1010</v>
      </c>
      <c r="J7" s="21">
        <v>42460</v>
      </c>
      <c r="K7">
        <v>3.82</v>
      </c>
      <c r="L7" s="4">
        <f>VLOOKUP(M7,'USD to INR'!$R$3:$S$131,2,TRUE)</f>
        <v>59.766000000000005</v>
      </c>
      <c r="M7" s="2">
        <f t="shared" si="0"/>
        <v>41791</v>
      </c>
      <c r="N7" t="s">
        <v>32</v>
      </c>
      <c r="O7" t="s">
        <v>18</v>
      </c>
      <c r="P7" s="17">
        <v>6</v>
      </c>
      <c r="Q7" s="18">
        <v>835</v>
      </c>
      <c r="R7" s="18">
        <v>835</v>
      </c>
      <c r="S7" s="1">
        <v>4.2</v>
      </c>
      <c r="T7">
        <v>928.98599999999999</v>
      </c>
      <c r="U7" s="4">
        <v>27.61904761904762</v>
      </c>
      <c r="Z7" s="26"/>
    </row>
    <row r="8" spans="1:35" ht="15" customHeight="1" x14ac:dyDescent="0.25">
      <c r="A8" s="2">
        <v>41821</v>
      </c>
      <c r="B8">
        <v>929.50099999999998</v>
      </c>
      <c r="D8" s="2">
        <v>41649</v>
      </c>
      <c r="E8">
        <v>1020</v>
      </c>
      <c r="G8" s="2">
        <v>41649</v>
      </c>
      <c r="H8">
        <v>1010</v>
      </c>
      <c r="J8" s="21">
        <v>42373</v>
      </c>
      <c r="K8">
        <v>3.82</v>
      </c>
      <c r="L8" s="4">
        <f>VLOOKUP(M8,'USD to INR'!$R$3:$S$131,2,TRUE)</f>
        <v>60.41375</v>
      </c>
      <c r="M8" s="2">
        <f t="shared" si="0"/>
        <v>41821</v>
      </c>
      <c r="N8" t="s">
        <v>32</v>
      </c>
      <c r="O8" t="s">
        <v>19</v>
      </c>
      <c r="P8" s="17">
        <v>7</v>
      </c>
      <c r="Q8" s="18">
        <v>840</v>
      </c>
      <c r="R8" s="18">
        <v>820</v>
      </c>
      <c r="S8" s="1">
        <v>4.2</v>
      </c>
      <c r="T8">
        <v>929.50099999999998</v>
      </c>
      <c r="U8" s="4">
        <v>26.636363636363637</v>
      </c>
      <c r="Z8" s="40" t="s">
        <v>58</v>
      </c>
      <c r="AA8" s="40"/>
      <c r="AB8" s="40"/>
      <c r="AC8" s="40"/>
      <c r="AD8" s="40"/>
      <c r="AE8" s="40"/>
      <c r="AF8" s="40"/>
      <c r="AG8" s="40"/>
      <c r="AH8" s="40"/>
      <c r="AI8" s="40"/>
    </row>
    <row r="9" spans="1:35" ht="15.75" thickBot="1" x14ac:dyDescent="0.3">
      <c r="A9" s="2">
        <v>41852</v>
      </c>
      <c r="B9">
        <v>866.47699999999998</v>
      </c>
      <c r="D9" s="2">
        <v>41652</v>
      </c>
      <c r="E9">
        <v>1020</v>
      </c>
      <c r="G9" s="2">
        <v>41652</v>
      </c>
      <c r="H9">
        <v>1010</v>
      </c>
      <c r="J9" s="21">
        <v>42374</v>
      </c>
      <c r="K9">
        <v>3.82</v>
      </c>
      <c r="L9" s="4">
        <f>VLOOKUP(M9,'USD to INR'!$R$3:$S$131,2,TRUE)</f>
        <v>60.661999999999999</v>
      </c>
      <c r="M9" s="2">
        <f t="shared" si="0"/>
        <v>41852</v>
      </c>
      <c r="N9" t="s">
        <v>32</v>
      </c>
      <c r="O9" t="s">
        <v>20</v>
      </c>
      <c r="P9" s="17">
        <v>8</v>
      </c>
      <c r="Q9" s="18">
        <v>800</v>
      </c>
      <c r="R9" s="18">
        <v>780</v>
      </c>
      <c r="S9" s="1">
        <v>4.2</v>
      </c>
      <c r="T9">
        <v>866.47699999999998</v>
      </c>
      <c r="U9" s="4">
        <v>14.119047619047619</v>
      </c>
      <c r="Z9" s="27" t="s">
        <v>0</v>
      </c>
      <c r="AA9" s="27">
        <v>2014</v>
      </c>
      <c r="AB9" s="27">
        <v>2015</v>
      </c>
      <c r="AC9" s="27">
        <v>2016</v>
      </c>
      <c r="AD9" s="27">
        <v>2017</v>
      </c>
      <c r="AE9" s="27">
        <v>2018</v>
      </c>
      <c r="AF9" s="27">
        <v>2019</v>
      </c>
      <c r="AG9" s="27">
        <v>2020</v>
      </c>
      <c r="AH9" s="27">
        <v>2021</v>
      </c>
      <c r="AI9" s="27">
        <v>2022</v>
      </c>
    </row>
    <row r="10" spans="1:35" ht="15.75" thickBot="1" x14ac:dyDescent="0.3">
      <c r="A10" s="2">
        <v>41883</v>
      </c>
      <c r="B10">
        <v>831.947</v>
      </c>
      <c r="D10" s="2">
        <v>41653</v>
      </c>
      <c r="E10">
        <v>1020</v>
      </c>
      <c r="G10" s="2">
        <v>41653</v>
      </c>
      <c r="H10">
        <v>1010</v>
      </c>
      <c r="J10" s="21">
        <v>42375</v>
      </c>
      <c r="K10">
        <v>3.82</v>
      </c>
      <c r="L10" s="4">
        <f>VLOOKUP(M10,'USD to INR'!$R$3:$S$131,2,TRUE)</f>
        <v>61.051249999999996</v>
      </c>
      <c r="M10" s="2">
        <f t="shared" si="0"/>
        <v>41883</v>
      </c>
      <c r="N10" t="s">
        <v>32</v>
      </c>
      <c r="O10" t="s">
        <v>21</v>
      </c>
      <c r="P10" s="17">
        <v>9</v>
      </c>
      <c r="Q10" s="18">
        <v>785</v>
      </c>
      <c r="R10" s="18">
        <v>745</v>
      </c>
      <c r="S10" s="1">
        <v>4.2</v>
      </c>
      <c r="T10">
        <v>831.947</v>
      </c>
      <c r="U10" s="4">
        <v>6.5909090909090908</v>
      </c>
      <c r="Z10" s="28" t="s">
        <v>13</v>
      </c>
      <c r="AA10" s="28">
        <v>4.407</v>
      </c>
      <c r="AB10" s="28">
        <v>3.1890000000000001</v>
      </c>
      <c r="AC10" s="28">
        <v>2.327</v>
      </c>
      <c r="AD10" s="28">
        <v>3.93</v>
      </c>
      <c r="AE10" s="28">
        <v>2.738</v>
      </c>
      <c r="AF10" s="28">
        <v>3.6419999999999999</v>
      </c>
      <c r="AG10" s="28">
        <v>2.1579999999999999</v>
      </c>
      <c r="AH10" s="28">
        <v>2.4670000000000001</v>
      </c>
      <c r="AI10" s="28">
        <v>4.024</v>
      </c>
    </row>
    <row r="11" spans="1:35" ht="15.75" thickBot="1" x14ac:dyDescent="0.3">
      <c r="A11" s="2">
        <v>41913</v>
      </c>
      <c r="B11">
        <v>703.81100000000004</v>
      </c>
      <c r="D11" s="2">
        <v>41654</v>
      </c>
      <c r="E11">
        <v>1020</v>
      </c>
      <c r="G11" s="2">
        <v>41654</v>
      </c>
      <c r="H11">
        <v>1010</v>
      </c>
      <c r="J11" s="21">
        <v>42376</v>
      </c>
      <c r="K11">
        <v>3.82</v>
      </c>
      <c r="L11" s="4">
        <f>VLOOKUP(M11,'USD to INR'!$R$3:$S$131,2,TRUE)</f>
        <v>61.306249999999999</v>
      </c>
      <c r="M11" s="2">
        <f t="shared" si="0"/>
        <v>41913</v>
      </c>
      <c r="N11" t="s">
        <v>32</v>
      </c>
      <c r="O11" t="s">
        <v>22</v>
      </c>
      <c r="P11" s="17">
        <v>10</v>
      </c>
      <c r="Q11" s="18">
        <v>765</v>
      </c>
      <c r="R11" s="18">
        <v>735</v>
      </c>
      <c r="S11" s="1">
        <v>4.2</v>
      </c>
      <c r="T11">
        <v>703.81100000000004</v>
      </c>
      <c r="U11" s="4">
        <v>-0.25</v>
      </c>
      <c r="W11" s="36">
        <f>T11*'feeds prices'!H2</f>
        <v>43202.607034209002</v>
      </c>
      <c r="Z11" s="29" t="s">
        <v>14</v>
      </c>
      <c r="AA11" s="29">
        <v>5.5570000000000004</v>
      </c>
      <c r="AB11" s="29">
        <v>2.8660000000000001</v>
      </c>
      <c r="AC11" s="29">
        <v>2.1890000000000001</v>
      </c>
      <c r="AD11" s="29">
        <v>3.391</v>
      </c>
      <c r="AE11" s="29">
        <v>3.6309999999999998</v>
      </c>
      <c r="AF11" s="29">
        <v>2.95</v>
      </c>
      <c r="AG11" s="29">
        <v>1.877</v>
      </c>
      <c r="AH11" s="29">
        <v>2.76</v>
      </c>
      <c r="AI11" s="29">
        <v>6.2649999999999997</v>
      </c>
    </row>
    <row r="12" spans="1:35" ht="15.75" thickBot="1" x14ac:dyDescent="0.3">
      <c r="A12" s="2">
        <v>41944</v>
      </c>
      <c r="B12">
        <v>629.49099999999999</v>
      </c>
      <c r="D12" s="2">
        <v>41655</v>
      </c>
      <c r="E12">
        <v>1020</v>
      </c>
      <c r="G12" s="2">
        <v>41655</v>
      </c>
      <c r="H12">
        <v>1010</v>
      </c>
      <c r="J12" s="21">
        <v>42377</v>
      </c>
      <c r="K12">
        <v>3.82</v>
      </c>
      <c r="L12" s="4">
        <f>VLOOKUP(M12,'USD to INR'!$R$3:$S$131,2,TRUE)</f>
        <v>61.826000000000001</v>
      </c>
      <c r="M12" s="2">
        <f t="shared" si="0"/>
        <v>41944</v>
      </c>
      <c r="N12" t="s">
        <v>32</v>
      </c>
      <c r="O12" t="s">
        <v>23</v>
      </c>
      <c r="P12" s="17">
        <v>11</v>
      </c>
      <c r="Q12" s="18">
        <v>600</v>
      </c>
      <c r="R12" s="18">
        <v>610</v>
      </c>
      <c r="S12" s="18">
        <v>5.05</v>
      </c>
      <c r="T12">
        <v>629.49099999999999</v>
      </c>
      <c r="U12" s="4">
        <v>-2.0249999999999999</v>
      </c>
      <c r="W12" s="36">
        <f>T12*'feeds prices'!H3</f>
        <v>38841.163391572001</v>
      </c>
      <c r="Z12" s="28" t="s">
        <v>15</v>
      </c>
      <c r="AA12" s="28">
        <v>4.8550000000000004</v>
      </c>
      <c r="AB12" s="28">
        <v>2.8940000000000001</v>
      </c>
      <c r="AC12" s="28">
        <v>1.7110000000000001</v>
      </c>
      <c r="AD12" s="28">
        <v>2.6269999999999998</v>
      </c>
      <c r="AE12" s="28">
        <v>2.6389999999999998</v>
      </c>
      <c r="AF12" s="28">
        <v>2.855</v>
      </c>
      <c r="AG12" s="28">
        <v>1.821</v>
      </c>
      <c r="AH12" s="28">
        <v>2.8540000000000001</v>
      </c>
      <c r="AI12" s="28">
        <v>4.5679999999999996</v>
      </c>
    </row>
    <row r="13" spans="1:35" ht="15.75" thickBot="1" x14ac:dyDescent="0.3">
      <c r="A13" s="2">
        <v>41974</v>
      </c>
      <c r="B13">
        <v>491.58600000000001</v>
      </c>
      <c r="D13" s="2">
        <v>41656</v>
      </c>
      <c r="E13">
        <v>1020</v>
      </c>
      <c r="G13" s="2">
        <v>41656</v>
      </c>
      <c r="H13">
        <v>1010</v>
      </c>
      <c r="J13" s="21">
        <v>42380</v>
      </c>
      <c r="K13">
        <v>3.82</v>
      </c>
      <c r="L13" s="4">
        <f>VLOOKUP(M13,'USD to INR'!$R$3:$S$131,2,TRUE)</f>
        <v>63.154249999999998</v>
      </c>
      <c r="M13" s="2">
        <f t="shared" si="0"/>
        <v>41974</v>
      </c>
      <c r="N13" t="s">
        <v>32</v>
      </c>
      <c r="O13" t="s">
        <v>24</v>
      </c>
      <c r="P13" s="17">
        <v>12</v>
      </c>
      <c r="Q13" s="18">
        <v>570</v>
      </c>
      <c r="R13" s="18">
        <v>550</v>
      </c>
      <c r="S13" s="18">
        <v>5.05</v>
      </c>
      <c r="T13">
        <v>491.58600000000001</v>
      </c>
      <c r="U13" s="4">
        <v>0.80476190476190468</v>
      </c>
      <c r="W13" s="36">
        <f>T13*'feeds prices'!H4</f>
        <v>30847.403462322</v>
      </c>
      <c r="Z13" s="29" t="s">
        <v>16</v>
      </c>
      <c r="AA13" s="29">
        <v>4.5839999999999996</v>
      </c>
      <c r="AB13" s="29">
        <v>2.59</v>
      </c>
      <c r="AC13" s="29">
        <v>1.903</v>
      </c>
      <c r="AD13" s="29">
        <v>3.1749999999999998</v>
      </c>
      <c r="AE13" s="29">
        <v>2.6909999999999998</v>
      </c>
      <c r="AF13" s="29">
        <v>2.7130000000000001</v>
      </c>
      <c r="AG13" s="29">
        <v>1.6339999999999999</v>
      </c>
      <c r="AH13" s="29">
        <v>2.5859999999999999</v>
      </c>
      <c r="AI13" s="29">
        <v>5.3360000000000003</v>
      </c>
    </row>
    <row r="14" spans="1:35" ht="15.75" thickBot="1" x14ac:dyDescent="0.3">
      <c r="A14" s="2">
        <v>42005</v>
      </c>
      <c r="B14">
        <v>389.91399999999999</v>
      </c>
      <c r="D14" s="2">
        <v>41659</v>
      </c>
      <c r="E14">
        <v>1020</v>
      </c>
      <c r="G14" s="2">
        <v>41659</v>
      </c>
      <c r="H14">
        <v>1010</v>
      </c>
      <c r="J14" s="21">
        <v>42381</v>
      </c>
      <c r="K14">
        <v>3.82</v>
      </c>
      <c r="L14" s="4">
        <f>VLOOKUP(M14,'USD to INR'!$R$3:$S$131,2,TRUE)</f>
        <v>61.921250000000001</v>
      </c>
      <c r="M14" s="2">
        <f t="shared" si="0"/>
        <v>42005</v>
      </c>
      <c r="N14" t="s">
        <v>33</v>
      </c>
      <c r="O14" t="s">
        <v>13</v>
      </c>
      <c r="P14" s="17">
        <v>1</v>
      </c>
      <c r="Q14" s="18">
        <v>470</v>
      </c>
      <c r="R14" s="18">
        <v>425</v>
      </c>
      <c r="S14" s="18">
        <v>5.05</v>
      </c>
      <c r="T14">
        <v>389.91399999999999</v>
      </c>
      <c r="U14" s="4">
        <v>0.38095238095238093</v>
      </c>
      <c r="W14" s="36">
        <f>T14*'feeds prices'!H5</f>
        <v>24224.571143289999</v>
      </c>
      <c r="Z14" s="28" t="s">
        <v>17</v>
      </c>
      <c r="AA14" s="28">
        <v>4.7949999999999999</v>
      </c>
      <c r="AB14" s="28">
        <v>2.5169999999999999</v>
      </c>
      <c r="AC14" s="28">
        <v>1.9950000000000001</v>
      </c>
      <c r="AD14" s="28">
        <v>3.1419999999999999</v>
      </c>
      <c r="AE14" s="28">
        <v>2.8210000000000002</v>
      </c>
      <c r="AF14" s="28">
        <v>2.5659999999999998</v>
      </c>
      <c r="AG14" s="28">
        <v>1.794</v>
      </c>
      <c r="AH14" s="28">
        <v>2.9249999999999998</v>
      </c>
      <c r="AI14" s="28">
        <v>7.2670000000000003</v>
      </c>
    </row>
    <row r="15" spans="1:35" ht="15.75" thickBot="1" x14ac:dyDescent="0.3">
      <c r="A15" s="2">
        <v>42036</v>
      </c>
      <c r="B15">
        <v>493.928</v>
      </c>
      <c r="D15" s="2">
        <v>41660</v>
      </c>
      <c r="E15">
        <v>1020</v>
      </c>
      <c r="G15" s="2">
        <v>41660</v>
      </c>
      <c r="H15">
        <v>1010</v>
      </c>
      <c r="J15" s="21">
        <v>42382</v>
      </c>
      <c r="K15">
        <v>3.82</v>
      </c>
      <c r="L15" s="4">
        <f>VLOOKUP(M15,'USD to INR'!$R$3:$S$131,2,TRUE)</f>
        <v>61.953499999999998</v>
      </c>
      <c r="M15" s="2">
        <f t="shared" si="0"/>
        <v>42036</v>
      </c>
      <c r="N15" t="s">
        <v>33</v>
      </c>
      <c r="O15" t="s">
        <v>14</v>
      </c>
      <c r="P15" s="17">
        <v>2</v>
      </c>
      <c r="Q15" s="18">
        <v>480</v>
      </c>
      <c r="R15" s="18">
        <v>450</v>
      </c>
      <c r="S15" s="18">
        <v>5.05</v>
      </c>
      <c r="T15">
        <v>493.928</v>
      </c>
      <c r="U15" s="4">
        <v>12.194444444444445</v>
      </c>
      <c r="W15" s="36">
        <f>T15*'feeds prices'!H6</f>
        <v>30653.173161784001</v>
      </c>
      <c r="Z15" s="29" t="s">
        <v>18</v>
      </c>
      <c r="AA15" s="29">
        <v>4.6189999999999998</v>
      </c>
      <c r="AB15" s="29">
        <v>2.8149999999999999</v>
      </c>
      <c r="AC15" s="29">
        <v>1.9630000000000001</v>
      </c>
      <c r="AD15" s="29">
        <v>3.2360000000000002</v>
      </c>
      <c r="AE15" s="29">
        <v>2.875</v>
      </c>
      <c r="AF15" s="29">
        <v>2.633</v>
      </c>
      <c r="AG15" s="29">
        <v>1.722</v>
      </c>
      <c r="AH15" s="29">
        <v>2.984</v>
      </c>
      <c r="AI15" s="29">
        <v>8.9079999999999995</v>
      </c>
    </row>
    <row r="16" spans="1:35" ht="15.75" thickBot="1" x14ac:dyDescent="0.3">
      <c r="A16" s="2">
        <v>42064</v>
      </c>
      <c r="B16">
        <v>488.00799999999998</v>
      </c>
      <c r="D16" s="2">
        <v>41661</v>
      </c>
      <c r="E16">
        <v>1020</v>
      </c>
      <c r="G16" s="2">
        <v>41661</v>
      </c>
      <c r="H16">
        <v>1010</v>
      </c>
      <c r="J16" s="21">
        <v>42383</v>
      </c>
      <c r="K16">
        <v>3.82</v>
      </c>
      <c r="L16" s="4">
        <f>VLOOKUP(M16,'USD to INR'!$R$3:$S$131,2,TRUE)</f>
        <v>62.487199999999994</v>
      </c>
      <c r="M16" s="2">
        <f t="shared" si="0"/>
        <v>42064</v>
      </c>
      <c r="N16" t="s">
        <v>33</v>
      </c>
      <c r="O16" t="s">
        <v>15</v>
      </c>
      <c r="P16" s="17">
        <v>3</v>
      </c>
      <c r="Q16" s="18">
        <v>460</v>
      </c>
      <c r="R16" s="18">
        <v>500</v>
      </c>
      <c r="S16" s="18">
        <v>5.05</v>
      </c>
      <c r="T16">
        <v>488.00799999999998</v>
      </c>
      <c r="U16" s="4">
        <v>16.90909090909091</v>
      </c>
      <c r="W16" s="36">
        <f>T16*'feeds prices'!H7</f>
        <v>30504.024393775999</v>
      </c>
      <c r="Z16" s="28" t="s">
        <v>19</v>
      </c>
      <c r="AA16" s="28">
        <v>4.4000000000000004</v>
      </c>
      <c r="AB16" s="28">
        <v>2.7730000000000001</v>
      </c>
      <c r="AC16" s="28">
        <v>2.9169999999999998</v>
      </c>
      <c r="AD16" s="28">
        <v>3.0670000000000002</v>
      </c>
      <c r="AE16" s="28">
        <v>2.996</v>
      </c>
      <c r="AF16" s="28">
        <v>2.2909999999999999</v>
      </c>
      <c r="AG16" s="28">
        <v>1.4950000000000001</v>
      </c>
      <c r="AH16" s="28">
        <v>3.617</v>
      </c>
      <c r="AI16" s="28">
        <v>6.5510000000000002</v>
      </c>
    </row>
    <row r="17" spans="1:35" ht="15.75" thickBot="1" x14ac:dyDescent="0.3">
      <c r="A17" s="2">
        <v>42095</v>
      </c>
      <c r="B17">
        <v>512.65099999999995</v>
      </c>
      <c r="D17" s="2">
        <v>41662</v>
      </c>
      <c r="E17">
        <v>1020</v>
      </c>
      <c r="G17" s="2">
        <v>41662</v>
      </c>
      <c r="H17">
        <v>1010</v>
      </c>
      <c r="J17" s="21">
        <v>42384</v>
      </c>
      <c r="K17">
        <v>3.82</v>
      </c>
      <c r="L17" s="4">
        <f>VLOOKUP(M17,'USD to INR'!$R$3:$S$131,2,TRUE)</f>
        <v>63.051749999999998</v>
      </c>
      <c r="M17" s="2">
        <f t="shared" si="0"/>
        <v>42095</v>
      </c>
      <c r="N17" t="s">
        <v>33</v>
      </c>
      <c r="O17" t="s">
        <v>16</v>
      </c>
      <c r="P17" s="17">
        <v>4</v>
      </c>
      <c r="Q17" s="18">
        <v>470</v>
      </c>
      <c r="R17" s="18">
        <v>460</v>
      </c>
      <c r="S17" s="18">
        <v>5.05</v>
      </c>
      <c r="T17">
        <v>512.65099999999995</v>
      </c>
      <c r="U17" s="4">
        <v>19.13095238095238</v>
      </c>
      <c r="W17" s="36">
        <f>T17*'feeds prices'!H8</f>
        <v>32168.382712287996</v>
      </c>
      <c r="Z17" s="29" t="s">
        <v>20</v>
      </c>
      <c r="AA17" s="29">
        <v>3.8079999999999998</v>
      </c>
      <c r="AB17" s="29">
        <v>2.8860000000000001</v>
      </c>
      <c r="AC17" s="29">
        <v>2.6720000000000002</v>
      </c>
      <c r="AD17" s="29">
        <v>2.9689999999999999</v>
      </c>
      <c r="AE17" s="29">
        <v>2.8220000000000001</v>
      </c>
      <c r="AF17" s="29">
        <v>2.141</v>
      </c>
      <c r="AG17" s="29">
        <v>1.8540000000000001</v>
      </c>
      <c r="AH17" s="29">
        <v>4.0439999999999996</v>
      </c>
      <c r="AI17" s="29">
        <v>8.6869999999999994</v>
      </c>
    </row>
    <row r="18" spans="1:35" ht="15.75" thickBot="1" x14ac:dyDescent="0.3">
      <c r="A18" s="2">
        <v>42125</v>
      </c>
      <c r="B18">
        <v>538.99099999999999</v>
      </c>
      <c r="D18" s="2">
        <v>41663</v>
      </c>
      <c r="E18">
        <v>1020</v>
      </c>
      <c r="G18" s="2">
        <v>41663</v>
      </c>
      <c r="H18">
        <v>1010</v>
      </c>
      <c r="J18" s="21">
        <v>42387</v>
      </c>
      <c r="K18">
        <v>3.82</v>
      </c>
      <c r="L18" s="4">
        <f>VLOOKUP(M18,'USD to INR'!$R$3:$S$131,2,TRUE)</f>
        <v>63.630800000000001</v>
      </c>
      <c r="M18" s="2">
        <f t="shared" si="0"/>
        <v>42125</v>
      </c>
      <c r="N18" t="s">
        <v>33</v>
      </c>
      <c r="O18" t="s">
        <v>17</v>
      </c>
      <c r="P18" s="17">
        <v>5</v>
      </c>
      <c r="Q18" s="18">
        <v>475</v>
      </c>
      <c r="R18" s="18">
        <v>465</v>
      </c>
      <c r="S18" s="18">
        <v>5.05</v>
      </c>
      <c r="T18">
        <v>538.99099999999999</v>
      </c>
      <c r="U18" s="4">
        <v>13.637499999999999</v>
      </c>
      <c r="W18" s="36">
        <f>T18*'feeds prices'!H9</f>
        <v>34378.619260389998</v>
      </c>
      <c r="Z18" s="28" t="s">
        <v>21</v>
      </c>
      <c r="AA18" s="28">
        <v>3.9569999999999999</v>
      </c>
      <c r="AB18" s="28">
        <v>2.6379999999999999</v>
      </c>
      <c r="AC18" s="28">
        <v>2.8530000000000002</v>
      </c>
      <c r="AD18" s="28">
        <v>2.9609999999999999</v>
      </c>
      <c r="AE18" s="28">
        <v>2.895</v>
      </c>
      <c r="AF18" s="28">
        <v>2.2509999999999999</v>
      </c>
      <c r="AG18" s="28">
        <v>2.5790000000000002</v>
      </c>
      <c r="AH18" s="28">
        <v>4.37</v>
      </c>
      <c r="AI18" s="28">
        <v>9.3529999999999998</v>
      </c>
    </row>
    <row r="19" spans="1:35" ht="15.75" thickBot="1" x14ac:dyDescent="0.3">
      <c r="A19" s="2">
        <v>42156</v>
      </c>
      <c r="B19">
        <v>522.56299999999999</v>
      </c>
      <c r="D19" s="2">
        <v>41666</v>
      </c>
      <c r="E19">
        <v>1020</v>
      </c>
      <c r="G19" s="2">
        <v>41666</v>
      </c>
      <c r="H19">
        <v>1010</v>
      </c>
      <c r="J19" s="21">
        <v>42388</v>
      </c>
      <c r="K19">
        <v>3.82</v>
      </c>
      <c r="L19" s="4">
        <f>VLOOKUP(M19,'USD to INR'!$R$3:$S$131,2,TRUE)</f>
        <v>63.615749999999998</v>
      </c>
      <c r="M19" s="2">
        <f t="shared" si="0"/>
        <v>42156</v>
      </c>
      <c r="N19" t="s">
        <v>33</v>
      </c>
      <c r="O19" t="s">
        <v>18</v>
      </c>
      <c r="P19" s="17">
        <v>6</v>
      </c>
      <c r="Q19" s="18">
        <v>440</v>
      </c>
      <c r="R19" s="18">
        <v>405</v>
      </c>
      <c r="S19" s="18">
        <v>4.66</v>
      </c>
      <c r="T19">
        <v>522.56299999999999</v>
      </c>
      <c r="U19" s="4">
        <v>15</v>
      </c>
      <c r="W19" s="36">
        <f>T19*'feeds prices'!H10</f>
        <v>33361.370371844998</v>
      </c>
      <c r="Z19" s="29" t="s">
        <v>22</v>
      </c>
      <c r="AA19" s="29">
        <v>3.984</v>
      </c>
      <c r="AB19" s="29">
        <v>2.5630000000000002</v>
      </c>
      <c r="AC19" s="29">
        <v>2.952</v>
      </c>
      <c r="AD19" s="29">
        <v>2.9740000000000002</v>
      </c>
      <c r="AE19" s="29">
        <v>3.0209999999999999</v>
      </c>
      <c r="AF19" s="29">
        <v>2.4279999999999999</v>
      </c>
      <c r="AG19" s="29">
        <v>2.101</v>
      </c>
      <c r="AH19" s="29">
        <v>5.8410000000000002</v>
      </c>
      <c r="AI19" s="29" t="s">
        <v>56</v>
      </c>
    </row>
    <row r="20" spans="1:35" ht="15.75" thickBot="1" x14ac:dyDescent="0.3">
      <c r="A20" s="2">
        <v>42186</v>
      </c>
      <c r="B20">
        <v>450.77</v>
      </c>
      <c r="D20" s="2">
        <v>41667</v>
      </c>
      <c r="E20">
        <v>1020</v>
      </c>
      <c r="G20" s="2">
        <v>41667</v>
      </c>
      <c r="H20">
        <v>1010</v>
      </c>
      <c r="J20" s="21">
        <v>42389</v>
      </c>
      <c r="K20">
        <v>3.82</v>
      </c>
      <c r="L20" s="4">
        <f>VLOOKUP(M20,'USD to INR'!$R$3:$S$131,2,TRUE)</f>
        <v>63.735999999999997</v>
      </c>
      <c r="M20" s="2">
        <f t="shared" si="0"/>
        <v>42186</v>
      </c>
      <c r="N20" t="s">
        <v>33</v>
      </c>
      <c r="O20" t="s">
        <v>19</v>
      </c>
      <c r="P20" s="17">
        <v>7</v>
      </c>
      <c r="Q20" s="18">
        <v>425</v>
      </c>
      <c r="R20" s="18">
        <v>395</v>
      </c>
      <c r="S20" s="18">
        <v>4.66</v>
      </c>
      <c r="T20">
        <v>450.77</v>
      </c>
      <c r="U20" s="4">
        <v>9.3409090909090917</v>
      </c>
      <c r="W20" s="36">
        <f>T20*'feeds prices'!H11</f>
        <v>28694.87279343</v>
      </c>
      <c r="Z20" s="28" t="s">
        <v>23</v>
      </c>
      <c r="AA20" s="28">
        <v>3.7280000000000002</v>
      </c>
      <c r="AB20" s="28">
        <v>2.0329999999999999</v>
      </c>
      <c r="AC20" s="28">
        <v>2.7639999999999998</v>
      </c>
      <c r="AD20" s="28">
        <v>2.7519999999999998</v>
      </c>
      <c r="AE20" s="28">
        <v>3.1850000000000001</v>
      </c>
      <c r="AF20" s="28">
        <v>2.597</v>
      </c>
      <c r="AG20" s="28">
        <v>2.996</v>
      </c>
      <c r="AH20" s="28">
        <v>6.202</v>
      </c>
      <c r="AI20" s="28" t="s">
        <v>56</v>
      </c>
    </row>
    <row r="21" spans="1:35" ht="15.75" thickBot="1" x14ac:dyDescent="0.3">
      <c r="A21" s="2">
        <v>42217</v>
      </c>
      <c r="B21">
        <v>391.03100000000001</v>
      </c>
      <c r="D21" s="2">
        <v>41668</v>
      </c>
      <c r="E21">
        <v>1020</v>
      </c>
      <c r="G21" s="2">
        <v>41668</v>
      </c>
      <c r="H21">
        <v>1010</v>
      </c>
      <c r="J21" s="21">
        <v>42390</v>
      </c>
      <c r="K21">
        <v>3.82</v>
      </c>
      <c r="L21" s="4">
        <f>VLOOKUP(M21,'USD to INR'!$R$3:$S$131,2,TRUE)</f>
        <v>65.54740000000001</v>
      </c>
      <c r="M21" s="2">
        <f t="shared" si="0"/>
        <v>42217</v>
      </c>
      <c r="N21" t="s">
        <v>33</v>
      </c>
      <c r="O21" t="s">
        <v>20</v>
      </c>
      <c r="P21" s="17">
        <v>8</v>
      </c>
      <c r="Q21" s="18">
        <v>400</v>
      </c>
      <c r="R21" s="18">
        <v>365</v>
      </c>
      <c r="S21" s="18">
        <v>4.66</v>
      </c>
      <c r="T21">
        <v>391.03100000000001</v>
      </c>
      <c r="U21" s="4">
        <v>8.0526315789473681</v>
      </c>
      <c r="W21" s="36">
        <f>T21*'feeds prices'!H12</f>
        <v>25457.841764648001</v>
      </c>
      <c r="Z21" s="29" t="s">
        <v>24</v>
      </c>
      <c r="AA21" s="29">
        <v>4.282</v>
      </c>
      <c r="AB21" s="29">
        <v>2.206</v>
      </c>
      <c r="AC21" s="29">
        <v>3.2320000000000002</v>
      </c>
      <c r="AD21" s="29">
        <v>3.0739999999999998</v>
      </c>
      <c r="AE21" s="29">
        <v>4.7149999999999999</v>
      </c>
      <c r="AF21" s="29">
        <v>2.4700000000000002</v>
      </c>
      <c r="AG21" s="29">
        <v>2.8959999999999999</v>
      </c>
      <c r="AH21" s="29">
        <v>5.4470000000000001</v>
      </c>
      <c r="AI21" s="29" t="s">
        <v>56</v>
      </c>
    </row>
    <row r="22" spans="1:35" ht="15.75" thickBot="1" x14ac:dyDescent="0.3">
      <c r="A22" s="2">
        <v>42248</v>
      </c>
      <c r="B22">
        <v>409.96800000000002</v>
      </c>
      <c r="D22" s="2">
        <v>41669</v>
      </c>
      <c r="E22">
        <v>1020</v>
      </c>
      <c r="G22" s="2">
        <v>41669</v>
      </c>
      <c r="H22">
        <v>1010</v>
      </c>
      <c r="J22" s="21">
        <v>42391</v>
      </c>
      <c r="K22">
        <v>3.82</v>
      </c>
      <c r="L22" s="4">
        <f>VLOOKUP(M22,'USD to INR'!$R$3:$S$131,2,TRUE)</f>
        <v>65.910750000000007</v>
      </c>
      <c r="M22" s="2">
        <f t="shared" si="0"/>
        <v>42248</v>
      </c>
      <c r="N22" t="s">
        <v>33</v>
      </c>
      <c r="O22" t="s">
        <v>21</v>
      </c>
      <c r="P22" s="17">
        <v>9</v>
      </c>
      <c r="Q22" s="18">
        <v>345</v>
      </c>
      <c r="R22" s="18">
        <v>315</v>
      </c>
      <c r="S22" s="18">
        <v>4.66</v>
      </c>
      <c r="T22">
        <v>409.96800000000002</v>
      </c>
      <c r="U22" s="4">
        <v>7.6</v>
      </c>
      <c r="W22" s="36">
        <f>T22*'feeds prices'!H13</f>
        <v>27145.496521728001</v>
      </c>
      <c r="Z22" s="30" t="s">
        <v>57</v>
      </c>
      <c r="AA22" s="30">
        <v>4.415</v>
      </c>
      <c r="AB22" s="30">
        <v>2.6640000000000001</v>
      </c>
      <c r="AC22" s="30">
        <v>2.456</v>
      </c>
      <c r="AD22" s="30">
        <v>3.1080000000000001</v>
      </c>
      <c r="AE22" s="30">
        <v>3.0859999999999999</v>
      </c>
      <c r="AF22" s="30">
        <v>2.6280000000000001</v>
      </c>
      <c r="AG22" s="30">
        <v>2.077</v>
      </c>
      <c r="AH22" s="30">
        <v>3.8410000000000002</v>
      </c>
      <c r="AI22" s="30">
        <v>6.7729999999999997</v>
      </c>
    </row>
    <row r="23" spans="1:35" x14ac:dyDescent="0.25">
      <c r="A23" s="2">
        <v>42278</v>
      </c>
      <c r="B23">
        <v>432.017</v>
      </c>
      <c r="D23" s="2">
        <v>41673</v>
      </c>
      <c r="E23">
        <v>970</v>
      </c>
      <c r="G23" s="2">
        <v>41673</v>
      </c>
      <c r="H23">
        <v>970</v>
      </c>
      <c r="J23" s="21">
        <v>42394</v>
      </c>
      <c r="K23">
        <v>3.82</v>
      </c>
      <c r="L23" s="4">
        <f>VLOOKUP(M23,'USD to INR'!$R$3:$S$131,2,TRUE)</f>
        <v>64.9495</v>
      </c>
      <c r="M23" s="2">
        <f t="shared" si="0"/>
        <v>42278</v>
      </c>
      <c r="N23" t="s">
        <v>33</v>
      </c>
      <c r="O23" t="s">
        <v>22</v>
      </c>
      <c r="P23" s="17">
        <v>10</v>
      </c>
      <c r="Q23" s="18">
        <v>365</v>
      </c>
      <c r="R23" s="18">
        <v>360</v>
      </c>
      <c r="S23" s="18">
        <v>4.66</v>
      </c>
      <c r="T23">
        <v>432.017</v>
      </c>
      <c r="U23" s="4">
        <v>12.295454545454545</v>
      </c>
      <c r="W23" s="36">
        <f>T23*'feeds prices'!H14</f>
        <v>28113.736108043999</v>
      </c>
    </row>
    <row r="24" spans="1:35" x14ac:dyDescent="0.25">
      <c r="A24" s="2">
        <v>42309</v>
      </c>
      <c r="B24">
        <v>428.20699999999999</v>
      </c>
      <c r="D24" s="2">
        <v>41674</v>
      </c>
      <c r="E24">
        <v>970</v>
      </c>
      <c r="G24" s="2">
        <v>41674</v>
      </c>
      <c r="H24">
        <v>970</v>
      </c>
      <c r="J24" s="21">
        <v>42395</v>
      </c>
      <c r="K24">
        <v>3.82</v>
      </c>
      <c r="L24" s="4">
        <f>VLOOKUP(M24,'USD to INR'!$R$3:$S$131,2,TRUE)</f>
        <v>66.361400000000003</v>
      </c>
      <c r="M24" s="2">
        <f t="shared" si="0"/>
        <v>42309</v>
      </c>
      <c r="N24" t="s">
        <v>33</v>
      </c>
      <c r="O24" t="s">
        <v>23</v>
      </c>
      <c r="P24" s="17">
        <v>11</v>
      </c>
      <c r="Q24" s="18">
        <v>435</v>
      </c>
      <c r="R24" s="18">
        <v>395</v>
      </c>
      <c r="S24" s="18">
        <v>4.66</v>
      </c>
      <c r="T24">
        <v>428.20699999999999</v>
      </c>
      <c r="U24" s="4">
        <v>13.35</v>
      </c>
      <c r="W24" s="36">
        <f>T24*'feeds prices'!H15</f>
        <v>28336.111781847998</v>
      </c>
    </row>
    <row r="25" spans="1:35" x14ac:dyDescent="0.25">
      <c r="A25" s="2">
        <v>42339</v>
      </c>
      <c r="B25">
        <v>392.46699999999998</v>
      </c>
      <c r="D25" s="2">
        <v>41675</v>
      </c>
      <c r="E25">
        <v>970</v>
      </c>
      <c r="G25" s="2">
        <v>41675</v>
      </c>
      <c r="H25">
        <v>970</v>
      </c>
      <c r="J25" s="21">
        <v>42396</v>
      </c>
      <c r="K25">
        <v>3.82</v>
      </c>
      <c r="L25" s="4">
        <f>VLOOKUP(M25,'USD to INR'!$R$3:$S$131,2,TRUE)</f>
        <v>66.415750000000003</v>
      </c>
      <c r="M25" s="2">
        <f t="shared" si="0"/>
        <v>42339</v>
      </c>
      <c r="N25" t="s">
        <v>33</v>
      </c>
      <c r="O25" t="s">
        <v>24</v>
      </c>
      <c r="P25" s="17">
        <v>12</v>
      </c>
      <c r="Q25" s="18">
        <v>475</v>
      </c>
      <c r="R25" s="18">
        <v>460</v>
      </c>
      <c r="S25" s="18">
        <v>3.82</v>
      </c>
      <c r="T25">
        <v>392.46699999999998</v>
      </c>
      <c r="U25" s="4">
        <v>13.954545454545455</v>
      </c>
      <c r="W25" s="36">
        <f>T25*'feeds prices'!H16</f>
        <v>26117.666677606998</v>
      </c>
    </row>
    <row r="26" spans="1:35" x14ac:dyDescent="0.25">
      <c r="A26" s="2">
        <v>42370</v>
      </c>
      <c r="B26">
        <v>313.66399999999999</v>
      </c>
      <c r="D26" s="2">
        <v>41676</v>
      </c>
      <c r="E26">
        <v>970</v>
      </c>
      <c r="G26" s="2">
        <v>41676</v>
      </c>
      <c r="H26">
        <v>970</v>
      </c>
      <c r="J26" s="21">
        <v>42397</v>
      </c>
      <c r="K26">
        <v>3.82</v>
      </c>
      <c r="L26" s="4">
        <f>VLOOKUP(M26,'USD to INR'!$R$3:$S$131,2,TRUE)</f>
        <v>67.57180000000001</v>
      </c>
      <c r="M26" s="2">
        <f t="shared" si="0"/>
        <v>42370</v>
      </c>
      <c r="N26" t="s">
        <v>34</v>
      </c>
      <c r="O26" t="s">
        <v>13</v>
      </c>
      <c r="P26" s="17">
        <v>1</v>
      </c>
      <c r="Q26" s="18">
        <v>390</v>
      </c>
      <c r="R26" s="18">
        <v>345</v>
      </c>
      <c r="S26" s="18">
        <v>3.819999999999999</v>
      </c>
      <c r="T26">
        <v>313.66399999999999</v>
      </c>
      <c r="U26" s="4">
        <v>11.824999999999999</v>
      </c>
      <c r="W26" s="36"/>
    </row>
    <row r="27" spans="1:35" x14ac:dyDescent="0.25">
      <c r="A27" s="2">
        <v>42401</v>
      </c>
      <c r="B27">
        <v>295.452</v>
      </c>
      <c r="D27" s="2">
        <v>41677</v>
      </c>
      <c r="E27">
        <v>970</v>
      </c>
      <c r="G27" s="2">
        <v>41677</v>
      </c>
      <c r="H27">
        <v>970</v>
      </c>
      <c r="J27" s="21">
        <v>42398</v>
      </c>
      <c r="K27">
        <v>3.82</v>
      </c>
      <c r="L27" s="4">
        <f>VLOOKUP(M27,'USD to INR'!$R$3:$S$131,2,TRUE)</f>
        <v>68.084500000000006</v>
      </c>
      <c r="M27" s="2">
        <f t="shared" si="0"/>
        <v>42401</v>
      </c>
      <c r="N27" t="s">
        <v>34</v>
      </c>
      <c r="O27" t="s">
        <v>14</v>
      </c>
      <c r="P27" s="17">
        <v>2</v>
      </c>
      <c r="Q27" s="18">
        <v>315</v>
      </c>
      <c r="R27" s="18">
        <v>285</v>
      </c>
      <c r="S27" s="18">
        <v>3.819999999999999</v>
      </c>
      <c r="T27">
        <v>295.452</v>
      </c>
      <c r="U27" s="4">
        <v>9.5526315789473681</v>
      </c>
    </row>
    <row r="28" spans="1:35" x14ac:dyDescent="0.25">
      <c r="A28" s="2">
        <v>42430</v>
      </c>
      <c r="B28">
        <v>342.72699999999998</v>
      </c>
      <c r="D28" s="2">
        <v>41680</v>
      </c>
      <c r="E28">
        <v>970</v>
      </c>
      <c r="G28" s="2">
        <v>41680</v>
      </c>
      <c r="H28">
        <v>970</v>
      </c>
      <c r="J28" s="21">
        <v>42401</v>
      </c>
      <c r="K28">
        <v>3.82</v>
      </c>
      <c r="L28" s="4">
        <f>VLOOKUP(M28,'USD to INR'!$R$3:$S$131,2,TRUE)</f>
        <v>66.624750000000006</v>
      </c>
      <c r="M28" s="2">
        <f t="shared" si="0"/>
        <v>42430</v>
      </c>
      <c r="N28" t="s">
        <v>34</v>
      </c>
      <c r="O28" t="s">
        <v>15</v>
      </c>
      <c r="P28" s="17">
        <v>3</v>
      </c>
      <c r="Q28" s="18">
        <v>320</v>
      </c>
      <c r="R28" s="18">
        <v>290</v>
      </c>
      <c r="S28" s="18">
        <v>3.8199999999999981</v>
      </c>
      <c r="T28">
        <v>342.72699999999998</v>
      </c>
      <c r="U28" s="4">
        <v>2.2727272727272729</v>
      </c>
    </row>
    <row r="29" spans="1:35" x14ac:dyDescent="0.25">
      <c r="A29" s="2">
        <v>42461</v>
      </c>
      <c r="B29">
        <v>372.01799999999997</v>
      </c>
      <c r="D29" s="2">
        <v>41681</v>
      </c>
      <c r="E29">
        <v>970</v>
      </c>
      <c r="G29" s="2">
        <v>41681</v>
      </c>
      <c r="H29">
        <v>970</v>
      </c>
      <c r="J29" s="21">
        <v>42402</v>
      </c>
      <c r="K29">
        <v>3.82</v>
      </c>
      <c r="L29" s="4">
        <f>VLOOKUP(M29,'USD to INR'!$R$3:$S$131,2,TRUE)</f>
        <v>66.573999999999998</v>
      </c>
      <c r="M29" s="2">
        <f t="shared" si="0"/>
        <v>42461</v>
      </c>
      <c r="N29" t="s">
        <v>34</v>
      </c>
      <c r="O29" t="s">
        <v>16</v>
      </c>
      <c r="P29" s="17">
        <v>4</v>
      </c>
      <c r="Q29" s="18">
        <v>350</v>
      </c>
      <c r="R29" s="18">
        <v>320</v>
      </c>
      <c r="S29" s="18">
        <v>3.0600000000000009</v>
      </c>
      <c r="T29">
        <v>372.01799999999997</v>
      </c>
      <c r="U29" s="4">
        <v>9.2738095238095237</v>
      </c>
    </row>
    <row r="30" spans="1:35" x14ac:dyDescent="0.25">
      <c r="A30" s="2">
        <v>42491</v>
      </c>
      <c r="B30">
        <v>389.70299999999997</v>
      </c>
      <c r="D30" s="2">
        <v>41682</v>
      </c>
      <c r="E30">
        <v>970</v>
      </c>
      <c r="G30" s="2">
        <v>41682</v>
      </c>
      <c r="H30">
        <v>970</v>
      </c>
      <c r="J30" s="21">
        <v>42403</v>
      </c>
      <c r="K30">
        <v>3.82</v>
      </c>
      <c r="L30" s="4">
        <f>VLOOKUP(M30,'USD to INR'!$R$3:$S$131,2,TRUE)</f>
        <v>66.978800000000007</v>
      </c>
      <c r="M30" s="2">
        <f t="shared" si="0"/>
        <v>42491</v>
      </c>
      <c r="N30" t="s">
        <v>34</v>
      </c>
      <c r="O30" t="s">
        <v>17</v>
      </c>
      <c r="P30" s="17">
        <v>5</v>
      </c>
      <c r="Q30" s="18">
        <v>380</v>
      </c>
      <c r="R30" s="18">
        <v>325</v>
      </c>
      <c r="S30" s="18">
        <v>3.0600000000000009</v>
      </c>
      <c r="T30">
        <v>389.70299999999997</v>
      </c>
      <c r="U30" s="4">
        <v>6</v>
      </c>
    </row>
    <row r="31" spans="1:35" x14ac:dyDescent="0.25">
      <c r="A31" s="2">
        <v>42522</v>
      </c>
      <c r="B31">
        <v>402.67599999999999</v>
      </c>
      <c r="D31" s="2">
        <v>41683</v>
      </c>
      <c r="E31">
        <v>970</v>
      </c>
      <c r="G31" s="2">
        <v>41683</v>
      </c>
      <c r="H31">
        <v>970</v>
      </c>
      <c r="J31" s="21">
        <v>42404</v>
      </c>
      <c r="K31">
        <v>3.82</v>
      </c>
      <c r="L31" s="4">
        <f>VLOOKUP(M31,'USD to INR'!$R$3:$S$131,2,TRUE)</f>
        <v>67.27525</v>
      </c>
      <c r="M31" s="2">
        <f t="shared" si="0"/>
        <v>42522</v>
      </c>
      <c r="N31" t="s">
        <v>34</v>
      </c>
      <c r="O31" t="s">
        <v>18</v>
      </c>
      <c r="P31" s="17">
        <v>6</v>
      </c>
      <c r="Q31" s="18">
        <v>365</v>
      </c>
      <c r="R31" s="18">
        <v>330</v>
      </c>
      <c r="S31" s="18">
        <v>3.0600000000000009</v>
      </c>
      <c r="T31">
        <v>402.67599999999999</v>
      </c>
      <c r="U31" s="4">
        <v>6.0568181818181817</v>
      </c>
    </row>
    <row r="32" spans="1:35" x14ac:dyDescent="0.25">
      <c r="A32" s="2">
        <v>42552</v>
      </c>
      <c r="B32">
        <v>367.87599999999998</v>
      </c>
      <c r="D32" s="2">
        <v>41684</v>
      </c>
      <c r="E32">
        <v>970</v>
      </c>
      <c r="G32" s="2">
        <v>41684</v>
      </c>
      <c r="H32">
        <v>970</v>
      </c>
      <c r="J32" s="21">
        <v>42405</v>
      </c>
      <c r="K32">
        <v>3.82</v>
      </c>
      <c r="L32" s="4">
        <f>VLOOKUP(M32,'USD to INR'!$R$3:$S$131,2,TRUE)</f>
        <v>66.986199999999997</v>
      </c>
      <c r="M32" s="2">
        <f t="shared" si="0"/>
        <v>42552</v>
      </c>
      <c r="N32" t="s">
        <v>34</v>
      </c>
      <c r="O32" t="s">
        <v>19</v>
      </c>
      <c r="P32" s="17">
        <v>7</v>
      </c>
      <c r="Q32" s="18">
        <v>310</v>
      </c>
      <c r="R32" s="18">
        <v>295</v>
      </c>
      <c r="S32" s="18">
        <v>3.0600000000000009</v>
      </c>
      <c r="T32">
        <v>367.87599999999998</v>
      </c>
      <c r="U32" s="4">
        <v>4.05</v>
      </c>
    </row>
    <row r="33" spans="1:21" x14ac:dyDescent="0.25">
      <c r="A33" s="2">
        <v>42583</v>
      </c>
      <c r="B33">
        <v>353.62799999999999</v>
      </c>
      <c r="D33" s="2">
        <v>41687</v>
      </c>
      <c r="E33">
        <v>970</v>
      </c>
      <c r="G33" s="2">
        <v>41687</v>
      </c>
      <c r="H33">
        <v>970</v>
      </c>
      <c r="J33" s="21">
        <v>42410</v>
      </c>
      <c r="K33">
        <v>3.82</v>
      </c>
      <c r="L33" s="4">
        <f>VLOOKUP(M33,'USD to INR'!$R$3:$S$131,2,TRUE)</f>
        <v>66.994</v>
      </c>
      <c r="M33" s="2">
        <f t="shared" si="0"/>
        <v>42583</v>
      </c>
      <c r="N33" t="s">
        <v>34</v>
      </c>
      <c r="O33" t="s">
        <v>20</v>
      </c>
      <c r="P33" s="17">
        <v>8</v>
      </c>
      <c r="Q33" s="18">
        <v>290</v>
      </c>
      <c r="R33" s="18">
        <v>285</v>
      </c>
      <c r="S33" s="18">
        <v>3.0600000000000009</v>
      </c>
      <c r="T33">
        <v>353.62799999999999</v>
      </c>
      <c r="U33" s="4">
        <v>-3.8636363636363638</v>
      </c>
    </row>
    <row r="34" spans="1:21" x14ac:dyDescent="0.25">
      <c r="A34" s="2">
        <v>42614</v>
      </c>
      <c r="B34">
        <v>378.10500000000002</v>
      </c>
      <c r="D34" s="2">
        <v>41688</v>
      </c>
      <c r="E34">
        <v>970</v>
      </c>
      <c r="G34" s="2">
        <v>41688</v>
      </c>
      <c r="H34">
        <v>970</v>
      </c>
      <c r="J34" s="21">
        <v>42411</v>
      </c>
      <c r="K34">
        <v>3.82</v>
      </c>
      <c r="L34" s="4">
        <f>VLOOKUP(M34,'USD to INR'!$R$3:$S$131,2,TRUE)</f>
        <v>66.808250000000001</v>
      </c>
      <c r="M34" s="2">
        <f t="shared" si="0"/>
        <v>42614</v>
      </c>
      <c r="N34" t="s">
        <v>34</v>
      </c>
      <c r="O34" t="s">
        <v>21</v>
      </c>
      <c r="P34" s="17">
        <v>9</v>
      </c>
      <c r="Q34" s="18">
        <v>320</v>
      </c>
      <c r="R34" s="18">
        <v>295</v>
      </c>
      <c r="S34" s="18">
        <v>3.0600000000000009</v>
      </c>
      <c r="T34">
        <v>378.10500000000002</v>
      </c>
      <c r="U34" s="4">
        <v>-1</v>
      </c>
    </row>
    <row r="35" spans="1:21" x14ac:dyDescent="0.25">
      <c r="A35" s="2">
        <v>42644</v>
      </c>
      <c r="B35">
        <v>423.589</v>
      </c>
      <c r="D35" s="2">
        <v>41689</v>
      </c>
      <c r="E35">
        <v>970</v>
      </c>
      <c r="G35" s="2">
        <v>41689</v>
      </c>
      <c r="H35">
        <v>970</v>
      </c>
      <c r="J35" s="21">
        <v>42412</v>
      </c>
      <c r="K35">
        <v>3.82</v>
      </c>
      <c r="L35" s="4">
        <f>VLOOKUP(M35,'USD to INR'!$R$3:$S$131,2,TRUE)</f>
        <v>66.763800000000003</v>
      </c>
      <c r="M35" s="2">
        <f t="shared" si="0"/>
        <v>42644</v>
      </c>
      <c r="N35" t="s">
        <v>34</v>
      </c>
      <c r="O35" t="s">
        <v>22</v>
      </c>
      <c r="P35" s="17">
        <v>10</v>
      </c>
      <c r="Q35" s="18">
        <v>370</v>
      </c>
      <c r="R35" s="18">
        <v>340</v>
      </c>
      <c r="S35" s="18">
        <v>2.5</v>
      </c>
      <c r="T35">
        <v>423.589</v>
      </c>
      <c r="U35" s="4">
        <v>0.80952380952380953</v>
      </c>
    </row>
    <row r="36" spans="1:21" x14ac:dyDescent="0.25">
      <c r="A36" s="2">
        <v>42675</v>
      </c>
      <c r="B36">
        <v>412.94600000000003</v>
      </c>
      <c r="D36" s="2">
        <v>41690</v>
      </c>
      <c r="E36">
        <v>970</v>
      </c>
      <c r="G36" s="2">
        <v>41690</v>
      </c>
      <c r="H36">
        <v>970</v>
      </c>
      <c r="J36" s="21">
        <v>42415</v>
      </c>
      <c r="K36">
        <v>3.82</v>
      </c>
      <c r="L36" s="4">
        <f>VLOOKUP(M36,'USD to INR'!$R$3:$S$131,2,TRUE)</f>
        <v>68.07650000000001</v>
      </c>
      <c r="M36" s="2">
        <f t="shared" si="0"/>
        <v>42675</v>
      </c>
      <c r="N36" t="s">
        <v>34</v>
      </c>
      <c r="O36" t="s">
        <v>23</v>
      </c>
      <c r="P36" s="17">
        <v>11</v>
      </c>
      <c r="Q36" s="18">
        <v>440</v>
      </c>
      <c r="R36" s="18">
        <v>390</v>
      </c>
      <c r="S36" s="18">
        <v>2.5</v>
      </c>
      <c r="T36">
        <v>412.94600000000003</v>
      </c>
      <c r="U36" s="4">
        <v>7.8181818181818183</v>
      </c>
    </row>
    <row r="37" spans="1:21" x14ac:dyDescent="0.25">
      <c r="A37" s="2">
        <v>42705</v>
      </c>
      <c r="B37">
        <v>456.65800000000002</v>
      </c>
      <c r="D37" s="2">
        <v>41691</v>
      </c>
      <c r="E37">
        <v>970</v>
      </c>
      <c r="G37" s="2">
        <v>41691</v>
      </c>
      <c r="H37">
        <v>970</v>
      </c>
      <c r="J37" s="21">
        <v>42416</v>
      </c>
      <c r="K37">
        <v>3.82</v>
      </c>
      <c r="L37" s="4">
        <f>VLOOKUP(M37,'USD to INR'!$R$3:$S$131,2,TRUE)</f>
        <v>67.77924999999999</v>
      </c>
      <c r="M37" s="2">
        <f t="shared" si="0"/>
        <v>42705</v>
      </c>
      <c r="N37" t="s">
        <v>34</v>
      </c>
      <c r="O37" t="s">
        <v>24</v>
      </c>
      <c r="P37" s="17">
        <v>12</v>
      </c>
      <c r="Q37" s="18">
        <v>420</v>
      </c>
      <c r="R37" s="18">
        <v>380</v>
      </c>
      <c r="S37" s="18">
        <v>2.5</v>
      </c>
      <c r="T37">
        <v>456.65800000000002</v>
      </c>
      <c r="U37" s="4">
        <v>3.5238095238095237</v>
      </c>
    </row>
    <row r="38" spans="1:21" x14ac:dyDescent="0.25">
      <c r="A38" s="2">
        <v>42736</v>
      </c>
      <c r="B38">
        <v>489.29399999999998</v>
      </c>
      <c r="D38" s="2">
        <v>41694</v>
      </c>
      <c r="E38">
        <v>970</v>
      </c>
      <c r="G38" s="2">
        <v>41694</v>
      </c>
      <c r="H38">
        <v>970</v>
      </c>
      <c r="J38" s="21">
        <v>42417</v>
      </c>
      <c r="K38">
        <v>3.82</v>
      </c>
      <c r="L38" s="4">
        <f>VLOOKUP(M38,'USD to INR'!$R$3:$S$131,2,TRUE)</f>
        <v>67.931799999999996</v>
      </c>
      <c r="M38" s="2">
        <f t="shared" si="0"/>
        <v>42736</v>
      </c>
      <c r="N38" t="s">
        <v>35</v>
      </c>
      <c r="O38" t="s">
        <v>13</v>
      </c>
      <c r="P38" s="17">
        <v>1</v>
      </c>
      <c r="Q38" s="18">
        <v>495</v>
      </c>
      <c r="R38" s="18">
        <v>435</v>
      </c>
      <c r="S38" s="18">
        <v>2.5</v>
      </c>
      <c r="T38">
        <v>489.29399999999998</v>
      </c>
      <c r="U38" s="4">
        <v>7.4749999999999996</v>
      </c>
    </row>
    <row r="39" spans="1:21" x14ac:dyDescent="0.25">
      <c r="A39" s="2">
        <v>42767</v>
      </c>
      <c r="B39">
        <v>495.25799999999998</v>
      </c>
      <c r="D39" s="2">
        <v>41695</v>
      </c>
      <c r="E39">
        <v>970</v>
      </c>
      <c r="G39" s="2">
        <v>41695</v>
      </c>
      <c r="H39">
        <v>970</v>
      </c>
      <c r="J39" s="21">
        <v>42418</v>
      </c>
      <c r="K39">
        <v>3.82</v>
      </c>
      <c r="L39" s="4">
        <f>VLOOKUP(M39,'USD to INR'!$R$3:$S$131,2,TRUE)</f>
        <v>66.839750000000009</v>
      </c>
      <c r="M39" s="2">
        <f t="shared" si="0"/>
        <v>42767</v>
      </c>
      <c r="N39" t="s">
        <v>35</v>
      </c>
      <c r="O39" t="s">
        <v>14</v>
      </c>
      <c r="P39" s="17">
        <v>2</v>
      </c>
      <c r="Q39" s="18">
        <v>600</v>
      </c>
      <c r="R39" s="18">
        <v>510</v>
      </c>
      <c r="S39" s="18">
        <v>2.5</v>
      </c>
      <c r="T39">
        <v>495.25799999999998</v>
      </c>
      <c r="U39" s="4">
        <v>13.925000000000001</v>
      </c>
    </row>
    <row r="40" spans="1:21" x14ac:dyDescent="0.25">
      <c r="A40" s="2">
        <v>42795</v>
      </c>
      <c r="B40">
        <v>446.036</v>
      </c>
      <c r="D40" s="2">
        <v>41696</v>
      </c>
      <c r="E40">
        <v>970</v>
      </c>
      <c r="G40" s="2">
        <v>41696</v>
      </c>
      <c r="H40">
        <v>970</v>
      </c>
      <c r="J40" s="21">
        <v>42419</v>
      </c>
      <c r="K40">
        <v>3.82</v>
      </c>
      <c r="L40" s="4">
        <f>VLOOKUP(M40,'USD to INR'!$R$3:$S$131,2,TRUE)</f>
        <v>65.578749999999999</v>
      </c>
      <c r="M40" s="2">
        <f t="shared" si="0"/>
        <v>42795</v>
      </c>
      <c r="N40" t="s">
        <v>35</v>
      </c>
      <c r="O40" t="s">
        <v>15</v>
      </c>
      <c r="P40" s="17">
        <v>3</v>
      </c>
      <c r="Q40" s="18">
        <v>600</v>
      </c>
      <c r="R40" s="18">
        <v>480</v>
      </c>
      <c r="S40" s="18">
        <v>2.5</v>
      </c>
      <c r="T40">
        <v>446.036</v>
      </c>
      <c r="U40" s="4">
        <v>8.5869565217391308</v>
      </c>
    </row>
    <row r="41" spans="1:21" x14ac:dyDescent="0.25">
      <c r="A41" s="2">
        <v>42826</v>
      </c>
      <c r="B41">
        <v>458.93900000000002</v>
      </c>
      <c r="D41" s="2">
        <v>41697</v>
      </c>
      <c r="E41">
        <v>970</v>
      </c>
      <c r="G41" s="2">
        <v>41697</v>
      </c>
      <c r="H41">
        <v>970</v>
      </c>
      <c r="J41" s="21">
        <v>42422</v>
      </c>
      <c r="K41">
        <v>3.82</v>
      </c>
      <c r="L41" s="4">
        <f>VLOOKUP(M41,'USD to INR'!$R$3:$S$131,2,TRUE)</f>
        <v>64.400999999999996</v>
      </c>
      <c r="M41" s="2">
        <f t="shared" si="0"/>
        <v>42826</v>
      </c>
      <c r="N41" t="s">
        <v>35</v>
      </c>
      <c r="O41" t="s">
        <v>16</v>
      </c>
      <c r="P41" s="17">
        <v>4</v>
      </c>
      <c r="Q41" s="18">
        <v>490</v>
      </c>
      <c r="R41" s="18">
        <v>430</v>
      </c>
      <c r="S41" s="18">
        <v>2.4799999999999991</v>
      </c>
      <c r="T41">
        <v>458.93900000000002</v>
      </c>
      <c r="U41" s="4">
        <v>11.684210526315789</v>
      </c>
    </row>
    <row r="42" spans="1:21" x14ac:dyDescent="0.25">
      <c r="A42" s="2">
        <v>42856</v>
      </c>
      <c r="B42">
        <v>427.10899999999998</v>
      </c>
      <c r="D42" s="2">
        <v>41698</v>
      </c>
      <c r="E42">
        <v>970</v>
      </c>
      <c r="G42" s="2">
        <v>41698</v>
      </c>
      <c r="H42">
        <v>970</v>
      </c>
      <c r="J42" s="21">
        <v>42423</v>
      </c>
      <c r="K42">
        <v>3.82</v>
      </c>
      <c r="L42" s="4">
        <f>VLOOKUP(M42,'USD to INR'!$R$3:$S$131,2,TRUE)</f>
        <v>64.433250000000001</v>
      </c>
      <c r="M42" s="2">
        <f t="shared" si="0"/>
        <v>42856</v>
      </c>
      <c r="N42" t="s">
        <v>35</v>
      </c>
      <c r="O42" t="s">
        <v>17</v>
      </c>
      <c r="P42" s="17">
        <v>5</v>
      </c>
      <c r="Q42" s="18">
        <v>390</v>
      </c>
      <c r="R42" s="18">
        <v>385</v>
      </c>
      <c r="S42" s="18">
        <v>2.4799999999999991</v>
      </c>
      <c r="T42">
        <v>427.10899999999998</v>
      </c>
      <c r="U42" s="4">
        <v>10.428571428571429</v>
      </c>
    </row>
    <row r="43" spans="1:21" x14ac:dyDescent="0.25">
      <c r="A43" s="2">
        <v>42887</v>
      </c>
      <c r="B43">
        <v>394.65800000000002</v>
      </c>
      <c r="D43" s="2">
        <v>41701</v>
      </c>
      <c r="E43">
        <v>870</v>
      </c>
      <c r="G43" s="2">
        <v>41701</v>
      </c>
      <c r="H43">
        <v>855</v>
      </c>
      <c r="J43" s="21">
        <v>42424</v>
      </c>
      <c r="K43">
        <v>3.82</v>
      </c>
      <c r="L43" s="4">
        <f>VLOOKUP(M43,'USD to INR'!$R$3:$S$131,2,TRUE)</f>
        <v>64.458750000000009</v>
      </c>
      <c r="M43" s="2">
        <f t="shared" si="0"/>
        <v>42887</v>
      </c>
      <c r="N43" t="s">
        <v>35</v>
      </c>
      <c r="O43" t="s">
        <v>18</v>
      </c>
      <c r="P43" s="17">
        <v>6</v>
      </c>
      <c r="Q43" s="18">
        <v>390</v>
      </c>
      <c r="R43" s="18">
        <v>385</v>
      </c>
      <c r="S43" s="18">
        <v>2.4799999999999991</v>
      </c>
      <c r="T43">
        <v>394.65800000000002</v>
      </c>
      <c r="U43" s="4">
        <v>8.7142857142857135</v>
      </c>
    </row>
    <row r="44" spans="1:21" x14ac:dyDescent="0.25">
      <c r="A44" s="2">
        <v>42917</v>
      </c>
      <c r="B44">
        <v>405.83100000000002</v>
      </c>
      <c r="D44" s="2">
        <v>41702</v>
      </c>
      <c r="E44">
        <v>870</v>
      </c>
      <c r="G44" s="2">
        <v>41702</v>
      </c>
      <c r="H44">
        <v>855</v>
      </c>
      <c r="J44" s="21">
        <v>42425</v>
      </c>
      <c r="K44">
        <v>3.82</v>
      </c>
      <c r="L44" s="4">
        <f>VLOOKUP(M44,'USD to INR'!$R$3:$S$131,2,TRUE)</f>
        <v>64.244800000000012</v>
      </c>
      <c r="M44" s="2">
        <f t="shared" si="0"/>
        <v>42917</v>
      </c>
      <c r="N44" t="s">
        <v>35</v>
      </c>
      <c r="O44" t="s">
        <v>19</v>
      </c>
      <c r="P44" s="17">
        <v>7</v>
      </c>
      <c r="Q44" s="18">
        <v>365</v>
      </c>
      <c r="R44" s="18">
        <v>345</v>
      </c>
      <c r="S44" s="18">
        <v>2.4799999999999991</v>
      </c>
      <c r="T44">
        <v>405.83100000000002</v>
      </c>
      <c r="U44" s="4">
        <v>4.0952380952380949</v>
      </c>
    </row>
    <row r="45" spans="1:21" x14ac:dyDescent="0.25">
      <c r="A45" s="2">
        <v>42948</v>
      </c>
      <c r="B45">
        <v>444.63299999999998</v>
      </c>
      <c r="D45" s="2">
        <v>41703</v>
      </c>
      <c r="E45">
        <v>870</v>
      </c>
      <c r="G45" s="2">
        <v>41703</v>
      </c>
      <c r="H45">
        <v>855</v>
      </c>
      <c r="J45" s="21">
        <v>42426</v>
      </c>
      <c r="K45">
        <v>3.82</v>
      </c>
      <c r="L45" s="4">
        <f>VLOOKUP(M45,'USD to INR'!$R$3:$S$131,2,TRUE)</f>
        <v>64.066249999999997</v>
      </c>
      <c r="M45" s="2">
        <f t="shared" si="0"/>
        <v>42948</v>
      </c>
      <c r="N45" t="s">
        <v>35</v>
      </c>
      <c r="O45" t="s">
        <v>20</v>
      </c>
      <c r="P45" s="17">
        <v>8</v>
      </c>
      <c r="Q45" s="18">
        <v>460</v>
      </c>
      <c r="R45" s="18">
        <v>420</v>
      </c>
      <c r="S45" s="18">
        <v>2.4799999999999986</v>
      </c>
      <c r="T45">
        <v>444.63299999999998</v>
      </c>
      <c r="U45" s="4">
        <v>6.5227272727272725</v>
      </c>
    </row>
    <row r="46" spans="1:21" x14ac:dyDescent="0.25">
      <c r="A46" s="2">
        <v>42979</v>
      </c>
      <c r="B46">
        <v>486.154</v>
      </c>
      <c r="D46" s="2">
        <v>41704</v>
      </c>
      <c r="E46">
        <v>870</v>
      </c>
      <c r="G46" s="2">
        <v>41704</v>
      </c>
      <c r="H46">
        <v>855</v>
      </c>
      <c r="J46" s="21">
        <v>42429</v>
      </c>
      <c r="K46">
        <v>3.82</v>
      </c>
      <c r="L46" s="4">
        <f>VLOOKUP(M46,'USD to INR'!$R$3:$S$131,2,TRUE)</f>
        <v>64.5</v>
      </c>
      <c r="M46" s="2">
        <f t="shared" si="0"/>
        <v>42979</v>
      </c>
      <c r="N46" t="s">
        <v>35</v>
      </c>
      <c r="O46" t="s">
        <v>21</v>
      </c>
      <c r="P46" s="17">
        <v>9</v>
      </c>
      <c r="Q46" s="18">
        <v>500</v>
      </c>
      <c r="R46" s="18">
        <v>480</v>
      </c>
      <c r="S46" s="18">
        <v>2.4799999999999991</v>
      </c>
      <c r="T46">
        <v>486.154</v>
      </c>
      <c r="U46" s="4">
        <v>9.4499999999999993</v>
      </c>
    </row>
    <row r="47" spans="1:21" x14ac:dyDescent="0.25">
      <c r="A47" s="2">
        <v>43009</v>
      </c>
      <c r="B47">
        <v>507.66699999999997</v>
      </c>
      <c r="D47" s="2">
        <v>41705</v>
      </c>
      <c r="E47">
        <v>870</v>
      </c>
      <c r="G47" s="2">
        <v>41705</v>
      </c>
      <c r="H47">
        <v>855</v>
      </c>
      <c r="J47" s="21">
        <v>42430</v>
      </c>
      <c r="K47">
        <v>3.82</v>
      </c>
      <c r="L47" s="4">
        <f>VLOOKUP(M47,'USD to INR'!$R$3:$S$131,2,TRUE)</f>
        <v>64.948000000000008</v>
      </c>
      <c r="M47" s="2">
        <f t="shared" si="0"/>
        <v>43009</v>
      </c>
      <c r="N47" t="s">
        <v>35</v>
      </c>
      <c r="O47" t="s">
        <v>22</v>
      </c>
      <c r="P47" s="17">
        <v>10</v>
      </c>
      <c r="Q47" s="18">
        <v>580</v>
      </c>
      <c r="R47" s="18">
        <v>575</v>
      </c>
      <c r="S47" s="18">
        <v>2.89</v>
      </c>
      <c r="T47">
        <v>507.66699999999997</v>
      </c>
      <c r="U47" s="4">
        <v>11.642857142857142</v>
      </c>
    </row>
    <row r="48" spans="1:21" x14ac:dyDescent="0.25">
      <c r="A48" s="2">
        <v>43040</v>
      </c>
      <c r="B48">
        <v>565.54</v>
      </c>
      <c r="D48" s="2">
        <v>41708</v>
      </c>
      <c r="E48">
        <v>870</v>
      </c>
      <c r="G48" s="2">
        <v>41708</v>
      </c>
      <c r="H48">
        <v>855</v>
      </c>
      <c r="J48" s="21">
        <v>42431</v>
      </c>
      <c r="K48">
        <v>3.82</v>
      </c>
      <c r="L48" s="4">
        <f>VLOOKUP(M48,'USD to INR'!$R$3:$S$131,2,TRUE)</f>
        <v>64.851249999999993</v>
      </c>
      <c r="M48" s="2">
        <f t="shared" si="0"/>
        <v>43040</v>
      </c>
      <c r="N48" t="s">
        <v>35</v>
      </c>
      <c r="O48" t="s">
        <v>23</v>
      </c>
      <c r="P48" s="17">
        <v>11</v>
      </c>
      <c r="Q48" s="18">
        <v>580</v>
      </c>
      <c r="R48" s="18">
        <v>575</v>
      </c>
      <c r="S48" s="18">
        <v>2.89</v>
      </c>
      <c r="T48">
        <v>565.54</v>
      </c>
      <c r="U48" s="4">
        <v>17.90909090909091</v>
      </c>
    </row>
    <row r="49" spans="1:21" x14ac:dyDescent="0.25">
      <c r="A49" s="2">
        <v>43070</v>
      </c>
      <c r="B49">
        <v>568.98599999999999</v>
      </c>
      <c r="D49" s="2">
        <v>41709</v>
      </c>
      <c r="E49">
        <v>870</v>
      </c>
      <c r="G49" s="2">
        <v>41709</v>
      </c>
      <c r="H49">
        <v>855</v>
      </c>
      <c r="J49" s="21">
        <v>42432</v>
      </c>
      <c r="K49">
        <v>3.82</v>
      </c>
      <c r="L49" s="4">
        <f>VLOOKUP(M49,'USD to INR'!$R$3:$S$131,2,TRUE)</f>
        <v>63.951999999999998</v>
      </c>
      <c r="M49" s="2">
        <f t="shared" si="0"/>
        <v>43070</v>
      </c>
      <c r="N49" t="s">
        <v>35</v>
      </c>
      <c r="O49" t="s">
        <v>24</v>
      </c>
      <c r="P49" s="17">
        <v>12</v>
      </c>
      <c r="Q49" s="18">
        <v>570</v>
      </c>
      <c r="R49" s="18">
        <v>590</v>
      </c>
      <c r="S49" s="18">
        <v>2.89</v>
      </c>
      <c r="T49">
        <v>568.98599999999999</v>
      </c>
      <c r="U49" s="4">
        <v>17.649999999999999</v>
      </c>
    </row>
    <row r="50" spans="1:21" x14ac:dyDescent="0.25">
      <c r="A50" s="2">
        <v>43101</v>
      </c>
      <c r="B50">
        <v>583.49699999999996</v>
      </c>
      <c r="D50" s="2">
        <v>41710</v>
      </c>
      <c r="E50">
        <v>870</v>
      </c>
      <c r="G50" s="2">
        <v>41710</v>
      </c>
      <c r="H50">
        <v>855</v>
      </c>
      <c r="J50" s="21">
        <v>42433</v>
      </c>
      <c r="K50">
        <v>3.82</v>
      </c>
      <c r="L50" s="4">
        <f>VLOOKUP(M50,'USD to INR'!$R$3:$S$131,2,TRUE)</f>
        <v>63.79</v>
      </c>
      <c r="M50" s="2">
        <f t="shared" si="0"/>
        <v>43101</v>
      </c>
      <c r="N50" t="s">
        <v>36</v>
      </c>
      <c r="O50" t="s">
        <v>13</v>
      </c>
      <c r="P50" s="17">
        <v>1</v>
      </c>
      <c r="Q50" s="18">
        <v>570</v>
      </c>
      <c r="R50" s="18">
        <v>590</v>
      </c>
      <c r="S50" s="18">
        <v>2.89</v>
      </c>
      <c r="T50">
        <v>583.49699999999996</v>
      </c>
      <c r="U50" s="4">
        <v>15.431818181818182</v>
      </c>
    </row>
    <row r="51" spans="1:21" x14ac:dyDescent="0.25">
      <c r="A51" s="2">
        <v>43132</v>
      </c>
      <c r="B51">
        <v>540.97900000000004</v>
      </c>
      <c r="D51" s="2">
        <v>41711</v>
      </c>
      <c r="E51">
        <v>870</v>
      </c>
      <c r="G51" s="2">
        <v>41711</v>
      </c>
      <c r="H51">
        <v>855</v>
      </c>
      <c r="J51" s="21">
        <v>42436</v>
      </c>
      <c r="K51">
        <v>3.82</v>
      </c>
      <c r="L51" s="4">
        <f>VLOOKUP(M51,'USD to INR'!$R$3:$S$131,2,TRUE)</f>
        <v>64.63</v>
      </c>
      <c r="M51" s="2">
        <f t="shared" si="0"/>
        <v>43132</v>
      </c>
      <c r="N51" t="s">
        <v>36</v>
      </c>
      <c r="O51" t="s">
        <v>14</v>
      </c>
      <c r="P51" s="17">
        <v>2</v>
      </c>
      <c r="Q51" s="18">
        <v>505</v>
      </c>
      <c r="R51" s="18">
        <v>525</v>
      </c>
      <c r="S51" s="18">
        <v>2.89</v>
      </c>
      <c r="T51">
        <v>540.97900000000004</v>
      </c>
      <c r="U51" s="4">
        <v>8.5789473684210531</v>
      </c>
    </row>
    <row r="52" spans="1:21" x14ac:dyDescent="0.25">
      <c r="A52" s="2">
        <v>43160</v>
      </c>
      <c r="B52">
        <v>551.65899999999999</v>
      </c>
      <c r="D52" s="2">
        <v>41712</v>
      </c>
      <c r="E52">
        <v>870</v>
      </c>
      <c r="G52" s="2">
        <v>41712</v>
      </c>
      <c r="H52">
        <v>855</v>
      </c>
      <c r="J52" s="21">
        <v>42437</v>
      </c>
      <c r="K52">
        <v>3.82</v>
      </c>
      <c r="L52" s="4">
        <f>VLOOKUP(M52,'USD to INR'!$R$3:$S$131,2,TRUE)</f>
        <v>65.055000000000007</v>
      </c>
      <c r="M52" s="2">
        <f t="shared" si="0"/>
        <v>43160</v>
      </c>
      <c r="N52" t="s">
        <v>36</v>
      </c>
      <c r="O52" t="s">
        <v>15</v>
      </c>
      <c r="P52" s="17">
        <v>3</v>
      </c>
      <c r="Q52" s="18">
        <v>465</v>
      </c>
      <c r="R52" s="18">
        <v>480</v>
      </c>
      <c r="S52" s="18">
        <v>2.89</v>
      </c>
      <c r="T52">
        <v>551.65899999999999</v>
      </c>
      <c r="U52" s="4">
        <v>13.738095238095237</v>
      </c>
    </row>
    <row r="53" spans="1:21" x14ac:dyDescent="0.25">
      <c r="A53" s="2">
        <v>43191</v>
      </c>
      <c r="B53">
        <v>583.29</v>
      </c>
      <c r="D53" s="2">
        <v>41715</v>
      </c>
      <c r="E53">
        <v>870</v>
      </c>
      <c r="G53" s="2">
        <v>41715</v>
      </c>
      <c r="H53">
        <v>855</v>
      </c>
      <c r="J53" s="21">
        <v>42438</v>
      </c>
      <c r="K53">
        <v>3.82</v>
      </c>
      <c r="L53" s="4">
        <f>VLOOKUP(M53,'USD to INR'!$R$3:$S$131,2,TRUE)</f>
        <v>65.966999999999999</v>
      </c>
      <c r="M53" s="2">
        <f t="shared" si="0"/>
        <v>43191</v>
      </c>
      <c r="N53" t="s">
        <v>36</v>
      </c>
      <c r="O53" t="s">
        <v>16</v>
      </c>
      <c r="P53" s="17">
        <v>4</v>
      </c>
      <c r="Q53" s="18">
        <v>470</v>
      </c>
      <c r="R53" s="18">
        <v>475</v>
      </c>
      <c r="S53" s="18">
        <v>3.0600000000000009</v>
      </c>
      <c r="T53">
        <v>583.29</v>
      </c>
      <c r="U53" s="4">
        <v>18.976190476190474</v>
      </c>
    </row>
    <row r="54" spans="1:21" x14ac:dyDescent="0.25">
      <c r="A54" s="2">
        <v>43221</v>
      </c>
      <c r="B54">
        <v>648.75699999999995</v>
      </c>
      <c r="D54" s="2">
        <v>41716</v>
      </c>
      <c r="E54">
        <v>870</v>
      </c>
      <c r="G54" s="2">
        <v>41716</v>
      </c>
      <c r="H54">
        <v>855</v>
      </c>
      <c r="J54" s="21">
        <v>42439</v>
      </c>
      <c r="K54">
        <v>3.82</v>
      </c>
      <c r="L54" s="4">
        <f>VLOOKUP(M54,'USD to INR'!$R$3:$S$131,2,TRUE)</f>
        <v>67.518749999999997</v>
      </c>
      <c r="M54" s="2">
        <f t="shared" si="0"/>
        <v>43221</v>
      </c>
      <c r="N54" t="s">
        <v>36</v>
      </c>
      <c r="O54" t="s">
        <v>17</v>
      </c>
      <c r="P54" s="17">
        <v>5</v>
      </c>
      <c r="Q54" s="18">
        <v>505</v>
      </c>
      <c r="R54" s="18">
        <v>500</v>
      </c>
      <c r="S54" s="18">
        <v>3.0600000000000009</v>
      </c>
      <c r="T54">
        <v>648.75699999999995</v>
      </c>
      <c r="U54" s="4">
        <v>24.952380952380953</v>
      </c>
    </row>
    <row r="55" spans="1:21" x14ac:dyDescent="0.25">
      <c r="A55" s="2">
        <v>43252</v>
      </c>
      <c r="B55">
        <v>617.75599999999997</v>
      </c>
      <c r="D55" s="2">
        <v>41717</v>
      </c>
      <c r="E55">
        <v>870</v>
      </c>
      <c r="G55" s="2">
        <v>41717</v>
      </c>
      <c r="H55">
        <v>855</v>
      </c>
      <c r="J55" s="21">
        <v>42440</v>
      </c>
      <c r="K55">
        <v>3.82</v>
      </c>
      <c r="L55" s="4">
        <f>VLOOKUP(M55,'USD to INR'!$R$3:$S$131,2,TRUE)</f>
        <v>67.98</v>
      </c>
      <c r="M55" s="2">
        <f t="shared" si="0"/>
        <v>43252</v>
      </c>
      <c r="N55" t="s">
        <v>36</v>
      </c>
      <c r="O55" t="s">
        <v>18</v>
      </c>
      <c r="P55" s="17">
        <v>6</v>
      </c>
      <c r="Q55" s="18">
        <v>560</v>
      </c>
      <c r="R55" s="18">
        <v>560</v>
      </c>
      <c r="S55" s="18">
        <v>3.0600000000000009</v>
      </c>
      <c r="T55">
        <v>617.75599999999997</v>
      </c>
      <c r="U55" s="4">
        <v>19.850000000000001</v>
      </c>
    </row>
    <row r="56" spans="1:21" x14ac:dyDescent="0.25">
      <c r="A56" s="2">
        <v>43282</v>
      </c>
      <c r="B56">
        <v>631.92100000000005</v>
      </c>
      <c r="D56" s="2">
        <v>41718</v>
      </c>
      <c r="E56">
        <v>870</v>
      </c>
      <c r="G56" s="2">
        <v>41718</v>
      </c>
      <c r="H56">
        <v>855</v>
      </c>
      <c r="J56" s="21">
        <v>42443</v>
      </c>
      <c r="K56">
        <v>3.82</v>
      </c>
      <c r="L56" s="4">
        <f>VLOOKUP(M56,'USD to INR'!$R$3:$S$131,2,TRUE)</f>
        <v>68.63900000000001</v>
      </c>
      <c r="M56" s="2">
        <f t="shared" si="0"/>
        <v>43282</v>
      </c>
      <c r="N56" t="s">
        <v>36</v>
      </c>
      <c r="O56" t="s">
        <v>19</v>
      </c>
      <c r="P56" s="17">
        <v>7</v>
      </c>
      <c r="Q56" s="18">
        <v>570</v>
      </c>
      <c r="R56" s="18">
        <v>555</v>
      </c>
      <c r="S56" s="18">
        <v>3.0600000000000009</v>
      </c>
      <c r="T56">
        <v>631.92100000000005</v>
      </c>
      <c r="U56" s="4">
        <v>19.977272727272727</v>
      </c>
    </row>
    <row r="57" spans="1:21" x14ac:dyDescent="0.25">
      <c r="A57" s="2">
        <v>43313</v>
      </c>
      <c r="B57">
        <v>633.15300000000002</v>
      </c>
      <c r="D57" s="2">
        <v>41719</v>
      </c>
      <c r="E57">
        <v>870</v>
      </c>
      <c r="G57" s="2">
        <v>41719</v>
      </c>
      <c r="H57">
        <v>855</v>
      </c>
      <c r="J57" s="21">
        <v>42444</v>
      </c>
      <c r="K57">
        <v>3.82</v>
      </c>
      <c r="L57" s="4">
        <f>VLOOKUP(M57,'USD to INR'!$R$3:$S$131,2,TRUE)</f>
        <v>69.991250000000008</v>
      </c>
      <c r="M57" s="2">
        <f t="shared" si="0"/>
        <v>43313</v>
      </c>
      <c r="N57" t="s">
        <v>36</v>
      </c>
      <c r="O57" t="s">
        <v>20</v>
      </c>
      <c r="P57" s="17">
        <v>8</v>
      </c>
      <c r="Q57" s="18">
        <v>595</v>
      </c>
      <c r="R57" s="18">
        <v>580</v>
      </c>
      <c r="S57" s="18">
        <v>3.0600000000000009</v>
      </c>
      <c r="T57">
        <v>633.15300000000002</v>
      </c>
      <c r="U57" s="4">
        <v>16.428571428571427</v>
      </c>
    </row>
    <row r="58" spans="1:21" x14ac:dyDescent="0.25">
      <c r="A58" s="2">
        <v>43344</v>
      </c>
      <c r="B58">
        <v>666.59199999999998</v>
      </c>
      <c r="D58" s="2">
        <v>41722</v>
      </c>
      <c r="E58">
        <v>870</v>
      </c>
      <c r="G58" s="2">
        <v>41722</v>
      </c>
      <c r="H58">
        <v>855</v>
      </c>
      <c r="J58" s="21">
        <v>42445</v>
      </c>
      <c r="K58">
        <v>3.82</v>
      </c>
      <c r="L58" s="4">
        <f>VLOOKUP(M58,'USD to INR'!$R$3:$S$131,2,TRUE)</f>
        <v>72.438000000000002</v>
      </c>
      <c r="M58" s="2">
        <f t="shared" si="0"/>
        <v>43344</v>
      </c>
      <c r="N58" t="s">
        <v>36</v>
      </c>
      <c r="O58" t="s">
        <v>21</v>
      </c>
      <c r="P58" s="17">
        <v>9</v>
      </c>
      <c r="Q58" s="18">
        <v>635</v>
      </c>
      <c r="R58" s="18">
        <v>600</v>
      </c>
      <c r="S58" s="18">
        <v>3.0600000000000009</v>
      </c>
      <c r="T58">
        <v>666.59199999999998</v>
      </c>
      <c r="U58" s="4">
        <v>10.725</v>
      </c>
    </row>
    <row r="59" spans="1:21" x14ac:dyDescent="0.25">
      <c r="A59" s="2">
        <v>43374</v>
      </c>
      <c r="B59">
        <v>660.41800000000001</v>
      </c>
      <c r="D59" s="2">
        <v>41723</v>
      </c>
      <c r="E59">
        <v>870</v>
      </c>
      <c r="G59" s="2">
        <v>41723</v>
      </c>
      <c r="H59">
        <v>855</v>
      </c>
      <c r="J59" s="21">
        <v>42446</v>
      </c>
      <c r="K59">
        <v>3.82</v>
      </c>
      <c r="L59" s="4">
        <f>VLOOKUP(M59,'USD to INR'!$R$3:$S$131,2,TRUE)</f>
        <v>73.221249999999998</v>
      </c>
      <c r="M59" s="2">
        <f t="shared" si="0"/>
        <v>43374</v>
      </c>
      <c r="N59" t="s">
        <v>36</v>
      </c>
      <c r="O59" t="s">
        <v>22</v>
      </c>
      <c r="P59" s="17">
        <v>10</v>
      </c>
      <c r="Q59" s="18">
        <v>655</v>
      </c>
      <c r="R59" s="18">
        <v>655</v>
      </c>
      <c r="S59" s="18">
        <v>3.36</v>
      </c>
      <c r="T59">
        <v>660.41800000000001</v>
      </c>
      <c r="U59" s="4">
        <v>8.3478260869565215</v>
      </c>
    </row>
    <row r="60" spans="1:21" x14ac:dyDescent="0.25">
      <c r="A60" s="2">
        <v>43405</v>
      </c>
      <c r="B60">
        <v>501.53500000000003</v>
      </c>
      <c r="D60" s="2">
        <v>41724</v>
      </c>
      <c r="E60">
        <v>870</v>
      </c>
      <c r="G60" s="2">
        <v>41724</v>
      </c>
      <c r="H60">
        <v>855</v>
      </c>
      <c r="J60" s="21">
        <v>42447</v>
      </c>
      <c r="K60">
        <v>3.82</v>
      </c>
      <c r="L60" s="4">
        <f>VLOOKUP(M60,'USD to INR'!$R$3:$S$131,2,TRUE)</f>
        <v>71.191249999999997</v>
      </c>
      <c r="M60" s="2">
        <f t="shared" si="0"/>
        <v>43405</v>
      </c>
      <c r="N60" t="s">
        <v>36</v>
      </c>
      <c r="O60" t="s">
        <v>23</v>
      </c>
      <c r="P60" s="17">
        <v>11</v>
      </c>
      <c r="Q60" s="18">
        <v>525</v>
      </c>
      <c r="R60" s="18">
        <v>540</v>
      </c>
      <c r="S60" s="18">
        <v>3.3600000000000003</v>
      </c>
      <c r="T60">
        <v>501.53500000000003</v>
      </c>
      <c r="U60" s="4">
        <v>6.7738095238095237</v>
      </c>
    </row>
    <row r="61" spans="1:21" x14ac:dyDescent="0.25">
      <c r="A61" s="2">
        <v>43435</v>
      </c>
      <c r="B61">
        <v>446.76299999999998</v>
      </c>
      <c r="D61" s="2">
        <v>41725</v>
      </c>
      <c r="E61">
        <v>870</v>
      </c>
      <c r="G61" s="2">
        <v>41725</v>
      </c>
      <c r="H61">
        <v>855</v>
      </c>
      <c r="J61" s="21">
        <v>42450</v>
      </c>
      <c r="K61">
        <v>3.82</v>
      </c>
      <c r="L61" s="4">
        <f>VLOOKUP(M61,'USD to INR'!$R$3:$S$131,2,TRUE)</f>
        <v>70.48060000000001</v>
      </c>
      <c r="M61" s="2">
        <f t="shared" si="0"/>
        <v>43435</v>
      </c>
      <c r="N61" t="s">
        <v>36</v>
      </c>
      <c r="O61" t="s">
        <v>24</v>
      </c>
      <c r="P61" s="17">
        <v>12</v>
      </c>
      <c r="Q61" s="18">
        <v>415</v>
      </c>
      <c r="R61" s="18">
        <v>445</v>
      </c>
      <c r="S61" s="18">
        <v>3.36</v>
      </c>
      <c r="T61">
        <v>446.76299999999998</v>
      </c>
      <c r="U61" s="4">
        <v>8.6944444444444446</v>
      </c>
    </row>
    <row r="62" spans="1:21" x14ac:dyDescent="0.25">
      <c r="A62" s="2">
        <v>43466</v>
      </c>
      <c r="B62">
        <v>447.99200000000002</v>
      </c>
      <c r="D62" s="2">
        <v>41726</v>
      </c>
      <c r="E62">
        <v>870</v>
      </c>
      <c r="G62" s="2">
        <v>41726</v>
      </c>
      <c r="H62">
        <v>855</v>
      </c>
      <c r="J62" s="21">
        <v>42451</v>
      </c>
      <c r="K62">
        <v>3.82</v>
      </c>
      <c r="L62" s="4">
        <f>VLOOKUP(M62,'USD to INR'!$R$3:$S$131,2,TRUE)</f>
        <v>70.98599999999999</v>
      </c>
      <c r="M62" s="2">
        <f t="shared" si="0"/>
        <v>43466</v>
      </c>
      <c r="N62" t="s">
        <v>37</v>
      </c>
      <c r="O62" t="s">
        <v>13</v>
      </c>
      <c r="P62" s="17">
        <v>1</v>
      </c>
      <c r="Q62" s="18">
        <v>420</v>
      </c>
      <c r="R62" s="18">
        <v>430</v>
      </c>
      <c r="S62" s="18">
        <v>3.36</v>
      </c>
      <c r="T62">
        <v>447.99200000000002</v>
      </c>
      <c r="U62" s="4">
        <v>11.693181818181818</v>
      </c>
    </row>
    <row r="63" spans="1:21" x14ac:dyDescent="0.25">
      <c r="A63" s="2">
        <v>43497</v>
      </c>
      <c r="B63">
        <v>492.52300000000002</v>
      </c>
      <c r="D63" s="2">
        <v>41729</v>
      </c>
      <c r="E63">
        <v>870</v>
      </c>
      <c r="G63" s="2">
        <v>41729</v>
      </c>
      <c r="H63">
        <v>855</v>
      </c>
      <c r="J63" s="21">
        <v>42452</v>
      </c>
      <c r="K63">
        <v>3.82</v>
      </c>
      <c r="L63" s="4">
        <f>VLOOKUP(M63,'USD to INR'!$R$3:$S$131,2,TRUE)</f>
        <v>71.134999999999991</v>
      </c>
      <c r="M63" s="2">
        <f t="shared" si="0"/>
        <v>43497</v>
      </c>
      <c r="N63" t="s">
        <v>37</v>
      </c>
      <c r="O63" t="s">
        <v>14</v>
      </c>
      <c r="P63" s="17">
        <v>2</v>
      </c>
      <c r="Q63" s="18">
        <v>470</v>
      </c>
      <c r="R63" s="18">
        <v>440</v>
      </c>
      <c r="S63" s="18">
        <v>3.36</v>
      </c>
      <c r="T63">
        <v>492.52300000000002</v>
      </c>
      <c r="U63" s="4">
        <v>15.777777777777779</v>
      </c>
    </row>
    <row r="64" spans="1:21" x14ac:dyDescent="0.25">
      <c r="A64" s="2">
        <v>43525</v>
      </c>
      <c r="B64">
        <v>525.721</v>
      </c>
      <c r="D64" s="2">
        <v>41730</v>
      </c>
      <c r="E64">
        <v>845</v>
      </c>
      <c r="G64" s="2">
        <v>41730</v>
      </c>
      <c r="H64">
        <v>770</v>
      </c>
      <c r="J64" s="21">
        <v>42453</v>
      </c>
      <c r="K64">
        <v>3.82</v>
      </c>
      <c r="L64" s="4">
        <f>VLOOKUP(M64,'USD to INR'!$R$3:$S$131,2,TRUE)</f>
        <v>69.3</v>
      </c>
      <c r="M64" s="2">
        <f t="shared" si="0"/>
        <v>43525</v>
      </c>
      <c r="N64" t="s">
        <v>37</v>
      </c>
      <c r="O64" t="s">
        <v>15</v>
      </c>
      <c r="P64" s="17">
        <v>3</v>
      </c>
      <c r="Q64" s="18">
        <v>520</v>
      </c>
      <c r="R64" s="18">
        <v>490</v>
      </c>
      <c r="S64" s="18">
        <v>3.3600000000000003</v>
      </c>
      <c r="T64">
        <v>525.721</v>
      </c>
      <c r="U64" s="4">
        <v>16.321428571428573</v>
      </c>
    </row>
    <row r="65" spans="1:21" x14ac:dyDescent="0.25">
      <c r="A65" s="2">
        <v>43556</v>
      </c>
      <c r="B65">
        <v>559.47</v>
      </c>
      <c r="D65" s="2">
        <v>41731</v>
      </c>
      <c r="E65">
        <v>845</v>
      </c>
      <c r="G65" s="2">
        <v>41731</v>
      </c>
      <c r="H65">
        <v>770</v>
      </c>
      <c r="J65" s="21">
        <v>42457</v>
      </c>
      <c r="K65">
        <v>3.82</v>
      </c>
      <c r="L65" s="4">
        <f>VLOOKUP(M65,'USD to INR'!$R$3:$S$131,2,TRUE)</f>
        <v>69.385499999999993</v>
      </c>
      <c r="M65" s="2">
        <f t="shared" si="0"/>
        <v>43556</v>
      </c>
      <c r="N65" t="s">
        <v>37</v>
      </c>
      <c r="O65" t="s">
        <v>16</v>
      </c>
      <c r="P65" s="17">
        <v>4</v>
      </c>
      <c r="Q65" s="18">
        <v>535</v>
      </c>
      <c r="R65" s="18">
        <v>515</v>
      </c>
      <c r="S65" s="18">
        <v>3.6899999999999991</v>
      </c>
      <c r="T65">
        <v>559.47</v>
      </c>
      <c r="U65" s="4">
        <v>16.202380952380953</v>
      </c>
    </row>
    <row r="66" spans="1:21" x14ac:dyDescent="0.25">
      <c r="A66" s="2">
        <v>43586</v>
      </c>
      <c r="B66">
        <v>528.32100000000003</v>
      </c>
      <c r="D66" s="2">
        <v>41732</v>
      </c>
      <c r="E66">
        <v>845</v>
      </c>
      <c r="G66" s="2">
        <v>41732</v>
      </c>
      <c r="H66">
        <v>770</v>
      </c>
      <c r="J66" s="21">
        <v>42458</v>
      </c>
      <c r="K66">
        <v>3.82</v>
      </c>
      <c r="L66" s="4">
        <f>VLOOKUP(M66,'USD to INR'!$R$3:$S$131,2,TRUE)</f>
        <v>69.813749999999999</v>
      </c>
      <c r="M66" s="2">
        <f t="shared" si="0"/>
        <v>43586</v>
      </c>
      <c r="N66" t="s">
        <v>37</v>
      </c>
      <c r="O66" t="s">
        <v>17</v>
      </c>
      <c r="P66" s="17">
        <v>5</v>
      </c>
      <c r="Q66" s="18">
        <v>530</v>
      </c>
      <c r="R66" s="18">
        <v>525</v>
      </c>
      <c r="S66" s="18">
        <v>3.6899999999999991</v>
      </c>
      <c r="T66">
        <v>528.32100000000003</v>
      </c>
      <c r="U66" s="4">
        <v>13.035714285714286</v>
      </c>
    </row>
    <row r="67" spans="1:21" x14ac:dyDescent="0.25">
      <c r="A67" s="2">
        <v>43617</v>
      </c>
      <c r="B67">
        <v>453.61599999999999</v>
      </c>
      <c r="D67" s="2">
        <v>41733</v>
      </c>
      <c r="E67">
        <v>845</v>
      </c>
      <c r="G67" s="2">
        <v>41733</v>
      </c>
      <c r="H67">
        <v>770</v>
      </c>
      <c r="J67" s="21">
        <v>42459</v>
      </c>
      <c r="K67">
        <v>3.82</v>
      </c>
      <c r="L67" s="4">
        <f>VLOOKUP(M67,'USD to INR'!$R$3:$S$131,2,TRUE)</f>
        <v>69.240600000000001</v>
      </c>
      <c r="M67" s="2">
        <f t="shared" ref="M67:M105" si="1">DATE(N67,P67,1)</f>
        <v>43617</v>
      </c>
      <c r="N67" t="s">
        <v>37</v>
      </c>
      <c r="O67" t="s">
        <v>18</v>
      </c>
      <c r="P67" s="17">
        <v>6</v>
      </c>
      <c r="Q67" s="18">
        <v>415</v>
      </c>
      <c r="R67" s="18">
        <v>430</v>
      </c>
      <c r="S67" s="18">
        <v>3.6899999999999991</v>
      </c>
      <c r="T67">
        <v>453.61599999999999</v>
      </c>
      <c r="U67" s="4">
        <v>9.6842105263157894</v>
      </c>
    </row>
    <row r="68" spans="1:21" x14ac:dyDescent="0.25">
      <c r="A68" s="2">
        <v>43647</v>
      </c>
      <c r="B68">
        <v>490.29599999999999</v>
      </c>
      <c r="D68" s="2">
        <v>41736</v>
      </c>
      <c r="E68">
        <v>845</v>
      </c>
      <c r="G68" s="2">
        <v>41736</v>
      </c>
      <c r="H68">
        <v>770</v>
      </c>
      <c r="J68" s="21">
        <v>42460</v>
      </c>
      <c r="K68">
        <v>3.82</v>
      </c>
      <c r="L68" s="4">
        <f>VLOOKUP(M68,'USD to INR'!$R$3:$S$131,2,TRUE)</f>
        <v>69</v>
      </c>
      <c r="M68" s="2">
        <f t="shared" si="1"/>
        <v>43647</v>
      </c>
      <c r="N68" t="s">
        <v>37</v>
      </c>
      <c r="O68" t="s">
        <v>19</v>
      </c>
      <c r="P68" s="17">
        <v>7</v>
      </c>
      <c r="Q68" s="18">
        <v>355</v>
      </c>
      <c r="R68" s="18">
        <v>375</v>
      </c>
      <c r="S68" s="18">
        <v>3.6899999999999991</v>
      </c>
      <c r="T68">
        <v>490.29599999999999</v>
      </c>
      <c r="U68" s="4">
        <v>13.282608695652174</v>
      </c>
    </row>
    <row r="69" spans="1:21" x14ac:dyDescent="0.25">
      <c r="A69" s="2">
        <v>43678</v>
      </c>
      <c r="B69">
        <v>441.85599999999999</v>
      </c>
      <c r="D69" s="2">
        <v>41737</v>
      </c>
      <c r="E69">
        <v>845</v>
      </c>
      <c r="G69" s="2">
        <v>41737</v>
      </c>
      <c r="H69">
        <v>770</v>
      </c>
      <c r="J69" s="21">
        <v>42461</v>
      </c>
      <c r="K69">
        <v>3.06</v>
      </c>
      <c r="L69" s="4">
        <f>VLOOKUP(M69,'USD to INR'!$R$3:$S$131,2,TRUE)</f>
        <v>71.261250000000004</v>
      </c>
      <c r="M69" s="2">
        <f t="shared" si="1"/>
        <v>43678</v>
      </c>
      <c r="N69" t="s">
        <v>37</v>
      </c>
      <c r="O69" t="s">
        <v>20</v>
      </c>
      <c r="P69" s="17">
        <v>8</v>
      </c>
      <c r="Q69" s="18">
        <v>360</v>
      </c>
      <c r="R69" s="18">
        <v>370</v>
      </c>
      <c r="S69" s="18">
        <v>3.6899999999999991</v>
      </c>
      <c r="T69">
        <v>441.85599999999999</v>
      </c>
      <c r="U69" s="4">
        <v>13.574999999999999</v>
      </c>
    </row>
    <row r="70" spans="1:21" x14ac:dyDescent="0.25">
      <c r="A70" s="2">
        <v>43709</v>
      </c>
      <c r="B70">
        <v>471.79500000000002</v>
      </c>
      <c r="D70" s="2">
        <v>41738</v>
      </c>
      <c r="E70">
        <v>845</v>
      </c>
      <c r="G70" s="2">
        <v>41738</v>
      </c>
      <c r="H70">
        <v>770</v>
      </c>
      <c r="J70" s="21">
        <v>42464</v>
      </c>
      <c r="K70">
        <v>3.06</v>
      </c>
      <c r="L70" s="4">
        <f>VLOOKUP(M70,'USD to INR'!$R$3:$S$131,2,TRUE)</f>
        <v>71.007800000000003</v>
      </c>
      <c r="M70" s="2">
        <f t="shared" si="1"/>
        <v>43709</v>
      </c>
      <c r="N70" t="s">
        <v>37</v>
      </c>
      <c r="O70" t="s">
        <v>21</v>
      </c>
      <c r="P70" s="17">
        <v>9</v>
      </c>
      <c r="Q70" s="18">
        <v>360</v>
      </c>
      <c r="R70" s="18">
        <v>350</v>
      </c>
      <c r="S70" s="18">
        <v>3.6899999999999991</v>
      </c>
      <c r="T70">
        <v>471.79500000000002</v>
      </c>
      <c r="U70" s="4">
        <v>16.523809523809526</v>
      </c>
    </row>
    <row r="71" spans="1:21" x14ac:dyDescent="0.25">
      <c r="A71" s="2">
        <v>43739</v>
      </c>
      <c r="B71">
        <v>472.49200000000002</v>
      </c>
      <c r="D71" s="2">
        <v>41739</v>
      </c>
      <c r="E71">
        <v>845</v>
      </c>
      <c r="G71" s="2">
        <v>41739</v>
      </c>
      <c r="H71">
        <v>770</v>
      </c>
      <c r="J71" s="21">
        <v>42465</v>
      </c>
      <c r="K71">
        <v>3.06</v>
      </c>
      <c r="L71" s="4">
        <f>VLOOKUP(M71,'USD to INR'!$R$3:$S$131,2,TRUE)</f>
        <v>70.898499999999999</v>
      </c>
      <c r="M71" s="2">
        <f t="shared" si="1"/>
        <v>43739</v>
      </c>
      <c r="N71" t="s">
        <v>37</v>
      </c>
      <c r="O71" t="s">
        <v>22</v>
      </c>
      <c r="P71" s="17">
        <v>10</v>
      </c>
      <c r="Q71" s="18">
        <v>435</v>
      </c>
      <c r="R71" s="18">
        <v>420</v>
      </c>
      <c r="S71" s="18">
        <v>3.2299999999999986</v>
      </c>
      <c r="T71">
        <v>472.49200000000002</v>
      </c>
      <c r="U71" s="4">
        <v>36.409090909090907</v>
      </c>
    </row>
    <row r="72" spans="1:21" x14ac:dyDescent="0.25">
      <c r="A72" s="2">
        <v>43770</v>
      </c>
      <c r="B72">
        <v>502.30700000000002</v>
      </c>
      <c r="D72" s="2">
        <v>41740</v>
      </c>
      <c r="E72">
        <v>845</v>
      </c>
      <c r="G72" s="2">
        <v>41740</v>
      </c>
      <c r="H72">
        <v>770</v>
      </c>
      <c r="J72" s="21">
        <v>42466</v>
      </c>
      <c r="K72">
        <v>3.06</v>
      </c>
      <c r="L72" s="4">
        <f>VLOOKUP(M72,'USD to INR'!$R$3:$S$131,2,TRUE)</f>
        <v>71.637749999999997</v>
      </c>
      <c r="M72" s="2">
        <f t="shared" si="1"/>
        <v>43770</v>
      </c>
      <c r="N72" t="s">
        <v>37</v>
      </c>
      <c r="O72" t="s">
        <v>23</v>
      </c>
      <c r="P72" s="17">
        <v>11</v>
      </c>
      <c r="Q72" s="18">
        <v>445</v>
      </c>
      <c r="R72" s="18">
        <v>430</v>
      </c>
      <c r="S72" s="18">
        <v>3.2299999999999986</v>
      </c>
      <c r="T72">
        <v>502.30700000000002</v>
      </c>
      <c r="U72" s="4">
        <v>33.547619047619051</v>
      </c>
    </row>
    <row r="73" spans="1:21" x14ac:dyDescent="0.25">
      <c r="A73" s="2">
        <v>43800</v>
      </c>
      <c r="B73">
        <v>526.64300000000003</v>
      </c>
      <c r="D73" s="2">
        <v>41743</v>
      </c>
      <c r="E73">
        <v>845</v>
      </c>
      <c r="G73" s="2">
        <v>41743</v>
      </c>
      <c r="H73">
        <v>770</v>
      </c>
      <c r="J73" s="21">
        <v>42467</v>
      </c>
      <c r="K73">
        <v>3.06</v>
      </c>
      <c r="L73" s="4">
        <f>VLOOKUP(M73,'USD to INR'!$R$3:$S$131,2,TRUE)</f>
        <v>71.273200000000003</v>
      </c>
      <c r="M73" s="2">
        <f t="shared" si="1"/>
        <v>43800</v>
      </c>
      <c r="N73" t="s">
        <v>37</v>
      </c>
      <c r="O73" t="s">
        <v>24</v>
      </c>
      <c r="P73" s="17">
        <v>12</v>
      </c>
      <c r="Q73" s="18">
        <v>455</v>
      </c>
      <c r="R73" s="18">
        <v>440</v>
      </c>
      <c r="S73" s="18">
        <v>3.2299999999999986</v>
      </c>
      <c r="T73">
        <v>526.64300000000003</v>
      </c>
      <c r="U73" s="4">
        <v>46.142857142857146</v>
      </c>
    </row>
    <row r="74" spans="1:21" x14ac:dyDescent="0.25">
      <c r="A74" s="2">
        <v>43831</v>
      </c>
      <c r="B74">
        <v>514.702</v>
      </c>
      <c r="D74" s="2">
        <v>41744</v>
      </c>
      <c r="E74">
        <v>845</v>
      </c>
      <c r="G74" s="2">
        <v>41744</v>
      </c>
      <c r="H74">
        <v>770</v>
      </c>
      <c r="J74" s="21">
        <v>42468</v>
      </c>
      <c r="K74">
        <v>3.06</v>
      </c>
      <c r="L74" s="4">
        <f>VLOOKUP(M74,'USD to INR'!$R$3:$S$131,2,TRUE)</f>
        <v>71.230999999999995</v>
      </c>
      <c r="M74" s="2">
        <f t="shared" si="1"/>
        <v>43831</v>
      </c>
      <c r="N74" t="s">
        <v>38</v>
      </c>
      <c r="O74" t="s">
        <v>13</v>
      </c>
      <c r="P74" s="17">
        <v>1</v>
      </c>
      <c r="Q74" s="18">
        <v>590</v>
      </c>
      <c r="R74" s="18">
        <v>565</v>
      </c>
      <c r="S74" s="18">
        <v>3.2299999999999986</v>
      </c>
      <c r="T74">
        <v>514.702</v>
      </c>
      <c r="U74" s="4">
        <v>34.452380952380949</v>
      </c>
    </row>
    <row r="75" spans="1:21" x14ac:dyDescent="0.25">
      <c r="A75" s="2">
        <v>43862</v>
      </c>
      <c r="B75">
        <v>449.892</v>
      </c>
      <c r="D75" s="2">
        <v>41745</v>
      </c>
      <c r="E75">
        <v>845</v>
      </c>
      <c r="G75" s="2">
        <v>41745</v>
      </c>
      <c r="H75">
        <v>770</v>
      </c>
      <c r="J75" s="21">
        <v>42471</v>
      </c>
      <c r="K75">
        <v>3.06</v>
      </c>
      <c r="L75" s="4">
        <f>VLOOKUP(M75,'USD to INR'!$R$3:$S$131,2,TRUE)</f>
        <v>71.865499999999997</v>
      </c>
      <c r="M75" s="2">
        <f t="shared" si="1"/>
        <v>43862</v>
      </c>
      <c r="N75" t="s">
        <v>38</v>
      </c>
      <c r="O75" t="s">
        <v>14</v>
      </c>
      <c r="P75" s="17">
        <v>2</v>
      </c>
      <c r="Q75" s="18">
        <v>545</v>
      </c>
      <c r="R75" s="18">
        <v>505</v>
      </c>
      <c r="S75" s="18">
        <v>3.2299999999999982</v>
      </c>
      <c r="T75">
        <v>449.892</v>
      </c>
      <c r="U75" s="4">
        <v>29.95</v>
      </c>
    </row>
    <row r="76" spans="1:21" x14ac:dyDescent="0.25">
      <c r="A76" s="2">
        <v>43891</v>
      </c>
      <c r="B76">
        <v>246.261</v>
      </c>
      <c r="D76" s="2">
        <v>41746</v>
      </c>
      <c r="E76">
        <v>845</v>
      </c>
      <c r="G76" s="2">
        <v>41746</v>
      </c>
      <c r="H76">
        <v>770</v>
      </c>
      <c r="J76" s="21">
        <v>42472</v>
      </c>
      <c r="K76">
        <v>3.06</v>
      </c>
      <c r="L76" s="4">
        <f>VLOOKUP(M76,'USD to INR'!$R$3:$S$131,2,TRUE)</f>
        <v>74.991</v>
      </c>
      <c r="M76" s="2">
        <f t="shared" si="1"/>
        <v>43891</v>
      </c>
      <c r="N76" t="s">
        <v>38</v>
      </c>
      <c r="O76" t="s">
        <v>15</v>
      </c>
      <c r="P76" s="17">
        <v>3</v>
      </c>
      <c r="Q76" s="18">
        <v>480</v>
      </c>
      <c r="R76" s="18">
        <v>430</v>
      </c>
      <c r="S76" s="18">
        <v>3.2299999999999986</v>
      </c>
      <c r="T76">
        <v>246.261</v>
      </c>
      <c r="U76" s="4">
        <v>17.568181818181817</v>
      </c>
    </row>
    <row r="77" spans="1:21" x14ac:dyDescent="0.25">
      <c r="A77" s="2">
        <v>43922</v>
      </c>
      <c r="B77">
        <v>108.301</v>
      </c>
      <c r="D77" s="2">
        <v>41750</v>
      </c>
      <c r="E77">
        <v>845</v>
      </c>
      <c r="G77" s="2">
        <v>41750</v>
      </c>
      <c r="H77">
        <v>770</v>
      </c>
      <c r="J77" s="21">
        <v>42473</v>
      </c>
      <c r="K77">
        <v>3.06</v>
      </c>
      <c r="L77" s="4">
        <f>VLOOKUP(M77,'USD to INR'!$R$3:$S$131,2,TRUE)</f>
        <v>76.111999999999995</v>
      </c>
      <c r="M77" s="2">
        <f t="shared" si="1"/>
        <v>43922</v>
      </c>
      <c r="N77" t="s">
        <v>38</v>
      </c>
      <c r="O77" t="s">
        <v>16</v>
      </c>
      <c r="P77" s="17">
        <v>4</v>
      </c>
      <c r="Q77" s="18">
        <v>240</v>
      </c>
      <c r="R77" s="18">
        <v>230</v>
      </c>
      <c r="S77" s="18">
        <v>2.39</v>
      </c>
      <c r="T77">
        <v>108.301</v>
      </c>
      <c r="U77" s="4">
        <v>8.4047619047619051</v>
      </c>
    </row>
    <row r="78" spans="1:21" x14ac:dyDescent="0.25">
      <c r="A78" s="2">
        <v>43952</v>
      </c>
      <c r="B78">
        <v>193.953</v>
      </c>
      <c r="D78" s="2">
        <v>41751</v>
      </c>
      <c r="E78">
        <v>845</v>
      </c>
      <c r="G78" s="2">
        <v>41751</v>
      </c>
      <c r="H78">
        <v>770</v>
      </c>
      <c r="J78" s="21">
        <v>42474</v>
      </c>
      <c r="K78">
        <v>3.06</v>
      </c>
      <c r="L78" s="4">
        <f>VLOOKUP(M78,'USD to INR'!$R$3:$S$131,2,TRUE)</f>
        <v>75.695999999999998</v>
      </c>
      <c r="M78" s="2">
        <f t="shared" si="1"/>
        <v>43952</v>
      </c>
      <c r="N78" t="s">
        <v>38</v>
      </c>
      <c r="O78" t="s">
        <v>17</v>
      </c>
      <c r="P78" s="17">
        <v>5</v>
      </c>
      <c r="Q78" s="18">
        <v>340</v>
      </c>
      <c r="R78" s="18">
        <v>340</v>
      </c>
      <c r="S78" s="18">
        <v>2.39</v>
      </c>
      <c r="T78">
        <v>193.953</v>
      </c>
      <c r="U78" s="4">
        <v>15.611111111111111</v>
      </c>
    </row>
    <row r="79" spans="1:21" x14ac:dyDescent="0.25">
      <c r="A79" s="2">
        <v>43983</v>
      </c>
      <c r="B79">
        <v>336.77800000000002</v>
      </c>
      <c r="D79" s="2">
        <v>41752</v>
      </c>
      <c r="E79">
        <v>845</v>
      </c>
      <c r="G79" s="2">
        <v>41752</v>
      </c>
      <c r="H79">
        <v>770</v>
      </c>
      <c r="J79" s="21">
        <v>42475</v>
      </c>
      <c r="K79">
        <v>3.06</v>
      </c>
      <c r="L79" s="4">
        <f>VLOOKUP(M79,'USD to INR'!$R$3:$S$131,2,TRUE)</f>
        <v>75.641500000000008</v>
      </c>
      <c r="M79" s="2">
        <f t="shared" si="1"/>
        <v>43983</v>
      </c>
      <c r="N79" t="s">
        <v>38</v>
      </c>
      <c r="O79" t="s">
        <v>18</v>
      </c>
      <c r="P79" s="17">
        <v>6</v>
      </c>
      <c r="Q79" s="18">
        <v>330</v>
      </c>
      <c r="R79" s="18">
        <v>350</v>
      </c>
      <c r="S79" s="18">
        <v>2.39</v>
      </c>
      <c r="T79">
        <v>336.77800000000002</v>
      </c>
      <c r="U79" s="4">
        <v>22.556818181818183</v>
      </c>
    </row>
    <row r="80" spans="1:21" x14ac:dyDescent="0.25">
      <c r="A80" s="2">
        <v>44013</v>
      </c>
      <c r="B80">
        <v>375.334</v>
      </c>
      <c r="D80" s="2">
        <v>41753</v>
      </c>
      <c r="E80">
        <v>845</v>
      </c>
      <c r="G80" s="2">
        <v>41753</v>
      </c>
      <c r="H80">
        <v>770</v>
      </c>
      <c r="J80" s="21">
        <v>42478</v>
      </c>
      <c r="K80">
        <v>3.06</v>
      </c>
      <c r="L80" s="4">
        <f>VLOOKUP(M80,'USD to INR'!$R$3:$S$131,2,TRUE)</f>
        <v>74.941999999999993</v>
      </c>
      <c r="M80" s="2">
        <f t="shared" si="1"/>
        <v>44013</v>
      </c>
      <c r="N80" t="s">
        <v>38</v>
      </c>
      <c r="O80" t="s">
        <v>19</v>
      </c>
      <c r="P80" s="17">
        <v>7</v>
      </c>
      <c r="Q80" s="18">
        <v>340</v>
      </c>
      <c r="R80" s="18">
        <v>360</v>
      </c>
      <c r="S80" s="18">
        <v>2.39</v>
      </c>
      <c r="T80">
        <v>375.334</v>
      </c>
      <c r="U80" s="4">
        <v>24.071428571428573</v>
      </c>
    </row>
    <row r="81" spans="1:21" x14ac:dyDescent="0.25">
      <c r="A81" s="2">
        <v>44044</v>
      </c>
      <c r="B81">
        <v>376.04500000000002</v>
      </c>
      <c r="D81" s="2">
        <v>41754</v>
      </c>
      <c r="E81">
        <v>845</v>
      </c>
      <c r="G81" s="2">
        <v>41754</v>
      </c>
      <c r="H81">
        <v>770</v>
      </c>
      <c r="J81" s="21">
        <v>42479</v>
      </c>
      <c r="K81">
        <v>3.06</v>
      </c>
      <c r="L81" s="4">
        <f>VLOOKUP(M81,'USD to INR'!$R$3:$S$131,2,TRUE)</f>
        <v>74.241799999999984</v>
      </c>
      <c r="M81" s="2">
        <f t="shared" si="1"/>
        <v>44044</v>
      </c>
      <c r="N81" t="s">
        <v>38</v>
      </c>
      <c r="O81" t="s">
        <v>20</v>
      </c>
      <c r="P81" s="17">
        <v>8</v>
      </c>
      <c r="Q81" s="18">
        <v>345</v>
      </c>
      <c r="R81" s="18">
        <v>365</v>
      </c>
      <c r="S81" s="18">
        <v>2.39</v>
      </c>
      <c r="T81">
        <v>376.04500000000002</v>
      </c>
      <c r="U81" s="4">
        <v>9.7125000000000004</v>
      </c>
    </row>
    <row r="82" spans="1:21" x14ac:dyDescent="0.25">
      <c r="A82" s="2">
        <v>44075</v>
      </c>
      <c r="B82">
        <v>375.89800000000002</v>
      </c>
      <c r="D82" s="2">
        <v>41757</v>
      </c>
      <c r="E82">
        <v>845</v>
      </c>
      <c r="G82" s="2">
        <v>41757</v>
      </c>
      <c r="H82">
        <v>770</v>
      </c>
      <c r="J82" s="21">
        <v>42480</v>
      </c>
      <c r="K82">
        <v>3.06</v>
      </c>
      <c r="L82" s="4">
        <f>VLOOKUP(M82,'USD to INR'!$R$3:$S$131,2,TRUE)</f>
        <v>73.482000000000014</v>
      </c>
      <c r="M82" s="2">
        <f t="shared" si="1"/>
        <v>44075</v>
      </c>
      <c r="N82" t="s">
        <v>38</v>
      </c>
      <c r="O82" t="s">
        <v>21</v>
      </c>
      <c r="P82" s="17">
        <v>9</v>
      </c>
      <c r="Q82" s="18">
        <v>355</v>
      </c>
      <c r="R82" s="18">
        <v>365</v>
      </c>
      <c r="S82" s="18">
        <v>2.39</v>
      </c>
      <c r="T82">
        <v>375.89800000000002</v>
      </c>
      <c r="U82" s="4">
        <v>15.977272727272727</v>
      </c>
    </row>
    <row r="83" spans="1:21" x14ac:dyDescent="0.25">
      <c r="A83" s="2">
        <v>44105</v>
      </c>
      <c r="B83">
        <v>371.54899999999998</v>
      </c>
      <c r="D83" s="2">
        <v>41758</v>
      </c>
      <c r="E83">
        <v>845</v>
      </c>
      <c r="G83" s="2">
        <v>41758</v>
      </c>
      <c r="H83">
        <v>770</v>
      </c>
      <c r="J83" s="21">
        <v>42481</v>
      </c>
      <c r="K83">
        <v>3.06</v>
      </c>
      <c r="L83" s="4">
        <f>VLOOKUP(M83,'USD to INR'!$R$3:$S$131,2,TRUE)</f>
        <v>73.708750000000009</v>
      </c>
      <c r="M83" s="2">
        <f t="shared" si="1"/>
        <v>44105</v>
      </c>
      <c r="N83" t="s">
        <v>38</v>
      </c>
      <c r="O83" t="s">
        <v>22</v>
      </c>
      <c r="P83" s="17">
        <v>10</v>
      </c>
      <c r="Q83" s="18">
        <v>380</v>
      </c>
      <c r="R83" s="18">
        <v>375</v>
      </c>
      <c r="S83" s="18">
        <v>1.7899999999999994</v>
      </c>
      <c r="T83">
        <v>371.54899999999998</v>
      </c>
      <c r="U83" s="4">
        <v>11.954545454545455</v>
      </c>
    </row>
    <row r="84" spans="1:21" x14ac:dyDescent="0.25">
      <c r="A84" s="2">
        <v>44136</v>
      </c>
      <c r="B84">
        <v>362.93</v>
      </c>
      <c r="D84" s="2">
        <v>41759</v>
      </c>
      <c r="E84">
        <v>845</v>
      </c>
      <c r="G84" s="2">
        <v>41759</v>
      </c>
      <c r="H84">
        <v>770</v>
      </c>
      <c r="J84" s="21">
        <v>42482</v>
      </c>
      <c r="K84">
        <v>3.06</v>
      </c>
      <c r="L84" s="4">
        <f>VLOOKUP(M84,'USD to INR'!$R$3:$S$131,2,TRUE)</f>
        <v>74.067000000000007</v>
      </c>
      <c r="M84" s="2">
        <f t="shared" si="1"/>
        <v>44136</v>
      </c>
      <c r="N84" t="s">
        <v>38</v>
      </c>
      <c r="O84" t="s">
        <v>23</v>
      </c>
      <c r="P84" s="17">
        <v>11</v>
      </c>
      <c r="Q84" s="18">
        <v>440</v>
      </c>
      <c r="R84" s="18">
        <v>430</v>
      </c>
      <c r="S84" s="18">
        <v>1.7899999999999996</v>
      </c>
      <c r="T84">
        <v>362.93</v>
      </c>
      <c r="U84" s="4">
        <v>7.5238095238095237</v>
      </c>
    </row>
    <row r="85" spans="1:21" x14ac:dyDescent="0.25">
      <c r="A85" s="2">
        <v>44166</v>
      </c>
      <c r="B85">
        <v>420.01799999999997</v>
      </c>
      <c r="D85" s="2">
        <v>41761</v>
      </c>
      <c r="E85">
        <v>825</v>
      </c>
      <c r="G85" s="2">
        <v>41761</v>
      </c>
      <c r="H85">
        <v>810</v>
      </c>
      <c r="J85" s="21">
        <v>42485</v>
      </c>
      <c r="K85">
        <v>3.06</v>
      </c>
      <c r="L85" s="4">
        <f>VLOOKUP(M85,'USD to INR'!$R$3:$S$131,2,TRUE)</f>
        <v>73.495499999999993</v>
      </c>
      <c r="M85" s="2">
        <f t="shared" si="1"/>
        <v>44166</v>
      </c>
      <c r="N85" t="s">
        <v>38</v>
      </c>
      <c r="O85" t="s">
        <v>24</v>
      </c>
      <c r="P85" s="17">
        <v>12</v>
      </c>
      <c r="Q85" s="18">
        <v>460</v>
      </c>
      <c r="R85" s="18">
        <v>450</v>
      </c>
      <c r="S85" s="18">
        <v>1.7899999999999994</v>
      </c>
      <c r="T85">
        <v>420.01799999999997</v>
      </c>
      <c r="U85" s="4">
        <v>16</v>
      </c>
    </row>
    <row r="86" spans="1:21" x14ac:dyDescent="0.25">
      <c r="A86" s="2">
        <v>44197</v>
      </c>
      <c r="B86">
        <v>493.49099999999999</v>
      </c>
      <c r="D86" s="2">
        <v>41764</v>
      </c>
      <c r="E86">
        <v>825</v>
      </c>
      <c r="G86" s="2">
        <v>41764</v>
      </c>
      <c r="H86">
        <v>810</v>
      </c>
      <c r="J86" s="21">
        <v>42486</v>
      </c>
      <c r="K86">
        <v>3.06</v>
      </c>
      <c r="L86" s="4">
        <f>VLOOKUP(M86,'USD to INR'!$R$3:$S$131,2,TRUE)</f>
        <v>73.023400000000009</v>
      </c>
      <c r="M86" s="2">
        <f t="shared" si="1"/>
        <v>44197</v>
      </c>
      <c r="N86" t="s">
        <v>39</v>
      </c>
      <c r="O86" t="s">
        <v>13</v>
      </c>
      <c r="P86" s="17">
        <v>1</v>
      </c>
      <c r="Q86" s="18">
        <v>530</v>
      </c>
      <c r="R86" s="18">
        <v>550</v>
      </c>
      <c r="S86" s="18">
        <v>1.7899999999999996</v>
      </c>
      <c r="T86">
        <v>493.49099999999999</v>
      </c>
      <c r="U86" s="4">
        <v>21.087499999999999</v>
      </c>
    </row>
    <row r="87" spans="1:21" x14ac:dyDescent="0.25">
      <c r="A87" s="2">
        <v>44228</v>
      </c>
      <c r="B87">
        <v>544.53899999999999</v>
      </c>
      <c r="D87" s="2">
        <v>41765</v>
      </c>
      <c r="E87">
        <v>825</v>
      </c>
      <c r="G87" s="2">
        <v>41765</v>
      </c>
      <c r="H87">
        <v>810</v>
      </c>
      <c r="J87" s="21">
        <v>42487</v>
      </c>
      <c r="K87">
        <v>3.06</v>
      </c>
      <c r="L87" s="4">
        <f>VLOOKUP(M87,'USD to INR'!$R$3:$S$131,2,TRUE)</f>
        <v>73.057500000000005</v>
      </c>
      <c r="M87" s="2">
        <f t="shared" si="1"/>
        <v>44228</v>
      </c>
      <c r="N87" t="s">
        <v>39</v>
      </c>
      <c r="O87" t="s">
        <v>14</v>
      </c>
      <c r="P87" s="17">
        <v>2</v>
      </c>
      <c r="Q87" s="18">
        <v>585</v>
      </c>
      <c r="R87" s="18">
        <v>605</v>
      </c>
      <c r="S87" s="18">
        <v>1.7899999999999996</v>
      </c>
      <c r="T87">
        <v>544.53899999999999</v>
      </c>
      <c r="U87" s="4">
        <v>22.868421052631579</v>
      </c>
    </row>
    <row r="88" spans="1:21" x14ac:dyDescent="0.25">
      <c r="A88" s="2">
        <v>44256</v>
      </c>
      <c r="B88">
        <v>565.78800000000001</v>
      </c>
      <c r="D88" s="2">
        <v>41766</v>
      </c>
      <c r="E88">
        <v>825</v>
      </c>
      <c r="G88" s="2">
        <v>41766</v>
      </c>
      <c r="H88">
        <v>810</v>
      </c>
      <c r="J88" s="21">
        <v>42488</v>
      </c>
      <c r="K88">
        <v>3.06</v>
      </c>
      <c r="L88" s="4">
        <f>VLOOKUP(M88,'USD to INR'!$R$3:$S$131,2,TRUE)</f>
        <v>72.765250000000009</v>
      </c>
      <c r="M88" s="2">
        <f t="shared" si="1"/>
        <v>44256</v>
      </c>
      <c r="N88" t="s">
        <v>39</v>
      </c>
      <c r="O88" t="s">
        <v>15</v>
      </c>
      <c r="P88" s="17">
        <v>3</v>
      </c>
      <c r="Q88" s="18">
        <v>595</v>
      </c>
      <c r="R88" s="18">
        <v>625</v>
      </c>
      <c r="S88" s="18">
        <v>1.7899999999999994</v>
      </c>
      <c r="T88">
        <v>565.78800000000001</v>
      </c>
      <c r="U88" s="4">
        <v>31.695652173913043</v>
      </c>
    </row>
    <row r="89" spans="1:21" x14ac:dyDescent="0.25">
      <c r="A89" s="2">
        <v>44287</v>
      </c>
      <c r="B89">
        <v>541.77800000000002</v>
      </c>
      <c r="D89" s="2">
        <v>41767</v>
      </c>
      <c r="E89">
        <v>825</v>
      </c>
      <c r="G89" s="2">
        <v>41767</v>
      </c>
      <c r="H89">
        <v>810</v>
      </c>
      <c r="J89" s="21">
        <v>42489</v>
      </c>
      <c r="K89">
        <v>3.06</v>
      </c>
      <c r="L89" s="4">
        <f>VLOOKUP(M89,'USD to INR'!$R$3:$S$131,2,TRUE)</f>
        <v>74.555500000000009</v>
      </c>
      <c r="M89" s="2">
        <f t="shared" si="1"/>
        <v>44287</v>
      </c>
      <c r="N89" t="s">
        <v>39</v>
      </c>
      <c r="O89" t="s">
        <v>16</v>
      </c>
      <c r="P89" s="17">
        <v>4</v>
      </c>
      <c r="Q89" s="18">
        <v>530</v>
      </c>
      <c r="R89" s="18">
        <v>560</v>
      </c>
      <c r="S89" s="18">
        <v>1.7899999999999996</v>
      </c>
      <c r="T89">
        <v>541.77800000000002</v>
      </c>
      <c r="U89" s="4">
        <v>27.821428571428573</v>
      </c>
    </row>
    <row r="90" spans="1:21" x14ac:dyDescent="0.25">
      <c r="A90" s="2">
        <v>44317</v>
      </c>
      <c r="B90">
        <v>579.19799999999998</v>
      </c>
      <c r="D90" s="2">
        <v>41768</v>
      </c>
      <c r="E90">
        <v>825</v>
      </c>
      <c r="G90" s="2">
        <v>41768</v>
      </c>
      <c r="H90">
        <v>810</v>
      </c>
      <c r="J90" s="21">
        <v>42493</v>
      </c>
      <c r="K90">
        <v>3.06</v>
      </c>
      <c r="L90" s="4">
        <f>VLOOKUP(M90,'USD to INR'!$R$3:$S$131,2,TRUE)</f>
        <v>72.9238</v>
      </c>
      <c r="M90" s="2">
        <f t="shared" si="1"/>
        <v>44317</v>
      </c>
      <c r="N90" t="s">
        <v>39</v>
      </c>
      <c r="O90" t="s">
        <v>17</v>
      </c>
      <c r="P90" s="17">
        <v>5</v>
      </c>
      <c r="Q90" s="18">
        <v>475</v>
      </c>
      <c r="R90" s="18">
        <v>495</v>
      </c>
      <c r="S90" s="18">
        <v>1.7899999999999996</v>
      </c>
      <c r="T90">
        <v>579.19799999999998</v>
      </c>
      <c r="U90" s="4">
        <v>25.263157894736842</v>
      </c>
    </row>
    <row r="91" spans="1:21" x14ac:dyDescent="0.25">
      <c r="A91" s="2">
        <v>44348</v>
      </c>
      <c r="B91">
        <v>622.524</v>
      </c>
      <c r="D91" s="2">
        <v>41771</v>
      </c>
      <c r="E91">
        <v>825</v>
      </c>
      <c r="G91" s="2">
        <v>41771</v>
      </c>
      <c r="H91">
        <v>810</v>
      </c>
      <c r="J91" s="21">
        <v>42494</v>
      </c>
      <c r="K91">
        <v>3.06</v>
      </c>
      <c r="L91" s="4">
        <f>VLOOKUP(M91,'USD to INR'!$R$3:$S$131,2,TRUE)</f>
        <v>74.015499999999989</v>
      </c>
      <c r="M91" s="2">
        <f t="shared" si="1"/>
        <v>44348</v>
      </c>
      <c r="N91" t="s">
        <v>39</v>
      </c>
      <c r="O91" t="s">
        <v>18</v>
      </c>
      <c r="P91" s="17">
        <v>6</v>
      </c>
      <c r="Q91" s="18">
        <v>525</v>
      </c>
      <c r="R91" s="18">
        <v>530</v>
      </c>
      <c r="S91" s="18">
        <v>1.7899999999999994</v>
      </c>
      <c r="T91">
        <v>622.524</v>
      </c>
      <c r="U91" s="4">
        <v>22.96590909090909</v>
      </c>
    </row>
    <row r="92" spans="1:21" x14ac:dyDescent="0.25">
      <c r="A92" s="2">
        <v>44378</v>
      </c>
      <c r="B92">
        <v>663.37900000000002</v>
      </c>
      <c r="D92" s="2">
        <v>41773</v>
      </c>
      <c r="E92">
        <v>825</v>
      </c>
      <c r="G92" s="2">
        <v>41773</v>
      </c>
      <c r="H92">
        <v>810</v>
      </c>
      <c r="J92" s="21">
        <v>42495</v>
      </c>
      <c r="K92">
        <v>3.06</v>
      </c>
      <c r="L92" s="4">
        <f>VLOOKUP(M92,'USD to INR'!$R$3:$S$131,2,TRUE)</f>
        <v>74.463250000000002</v>
      </c>
      <c r="M92" s="2">
        <f t="shared" si="1"/>
        <v>44378</v>
      </c>
      <c r="N92" t="s">
        <v>39</v>
      </c>
      <c r="O92" t="s">
        <v>19</v>
      </c>
      <c r="P92" s="17">
        <v>7</v>
      </c>
      <c r="Q92" s="18">
        <v>620</v>
      </c>
      <c r="R92" s="18">
        <v>620</v>
      </c>
      <c r="S92" s="18">
        <v>1.7899999999999996</v>
      </c>
      <c r="T92">
        <v>663.37900000000002</v>
      </c>
      <c r="U92" s="4">
        <v>22.86904761904762</v>
      </c>
    </row>
    <row r="93" spans="1:21" x14ac:dyDescent="0.25">
      <c r="A93" s="2">
        <v>44409</v>
      </c>
      <c r="B93">
        <v>623.07100000000003</v>
      </c>
      <c r="D93" s="2">
        <v>41774</v>
      </c>
      <c r="E93">
        <v>825</v>
      </c>
      <c r="G93" s="2">
        <v>41774</v>
      </c>
      <c r="H93">
        <v>810</v>
      </c>
      <c r="J93" s="21">
        <v>42496</v>
      </c>
      <c r="K93">
        <v>3.06</v>
      </c>
      <c r="L93" s="4">
        <f>VLOOKUP(M93,'USD to INR'!$R$3:$S$131,2,TRUE)</f>
        <v>73.855599999999981</v>
      </c>
      <c r="M93" s="2">
        <f t="shared" si="1"/>
        <v>44409</v>
      </c>
      <c r="N93" t="s">
        <v>39</v>
      </c>
      <c r="O93" t="s">
        <v>20</v>
      </c>
      <c r="P93" s="17">
        <v>8</v>
      </c>
      <c r="Q93" s="18">
        <v>655</v>
      </c>
      <c r="R93" s="18">
        <v>660</v>
      </c>
      <c r="S93" s="18">
        <v>1.7899999999999996</v>
      </c>
      <c r="T93">
        <v>623.07100000000003</v>
      </c>
      <c r="U93" s="4">
        <v>19.428571428571427</v>
      </c>
    </row>
    <row r="94" spans="1:21" x14ac:dyDescent="0.25">
      <c r="A94" s="2">
        <v>44440</v>
      </c>
      <c r="B94">
        <v>661.83500000000004</v>
      </c>
      <c r="D94" s="2">
        <v>41775</v>
      </c>
      <c r="E94">
        <v>825</v>
      </c>
      <c r="G94" s="2">
        <v>41775</v>
      </c>
      <c r="H94">
        <v>810</v>
      </c>
      <c r="J94" s="21">
        <v>42499</v>
      </c>
      <c r="K94">
        <v>3.06</v>
      </c>
      <c r="L94" s="4">
        <f>VLOOKUP(M94,'USD to INR'!$R$3:$S$131,2,TRUE)</f>
        <v>73.77525</v>
      </c>
      <c r="M94" s="2">
        <f t="shared" si="1"/>
        <v>44440</v>
      </c>
      <c r="N94" t="s">
        <v>39</v>
      </c>
      <c r="O94" t="s">
        <v>21</v>
      </c>
      <c r="P94" s="17">
        <v>9</v>
      </c>
      <c r="Q94" s="18">
        <v>665</v>
      </c>
      <c r="R94" s="18">
        <v>665</v>
      </c>
      <c r="S94" s="18">
        <v>1.7899999999999994</v>
      </c>
      <c r="T94">
        <v>661.83500000000004</v>
      </c>
      <c r="U94" s="4">
        <v>17.579545454545453</v>
      </c>
    </row>
    <row r="95" spans="1:21" x14ac:dyDescent="0.25">
      <c r="A95" s="2">
        <v>44470</v>
      </c>
      <c r="B95">
        <v>742.65499999999997</v>
      </c>
      <c r="D95" s="2">
        <v>41778</v>
      </c>
      <c r="E95">
        <v>825</v>
      </c>
      <c r="G95" s="2">
        <v>41778</v>
      </c>
      <c r="H95">
        <v>810</v>
      </c>
      <c r="J95" s="21">
        <v>42500</v>
      </c>
      <c r="K95">
        <v>3.06</v>
      </c>
      <c r="L95" s="4">
        <f>VLOOKUP(M95,'USD to INR'!$R$3:$S$131,2,TRUE)</f>
        <v>75.146000000000001</v>
      </c>
      <c r="M95" s="2">
        <f t="shared" si="1"/>
        <v>44470</v>
      </c>
      <c r="N95" t="s">
        <v>39</v>
      </c>
      <c r="O95" t="s">
        <v>22</v>
      </c>
      <c r="P95" s="17">
        <v>10</v>
      </c>
      <c r="Q95" s="18">
        <v>795</v>
      </c>
      <c r="R95" s="18">
        <v>800</v>
      </c>
      <c r="S95" s="18">
        <v>2.899999999999999</v>
      </c>
      <c r="T95">
        <v>742.65499999999997</v>
      </c>
      <c r="U95" s="4">
        <v>19.511904761904763</v>
      </c>
    </row>
    <row r="96" spans="1:21" x14ac:dyDescent="0.25">
      <c r="A96" s="2">
        <v>44501</v>
      </c>
      <c r="B96">
        <v>732.04</v>
      </c>
      <c r="D96" s="2">
        <v>41779</v>
      </c>
      <c r="E96">
        <v>825</v>
      </c>
      <c r="G96" s="2">
        <v>41779</v>
      </c>
      <c r="H96">
        <v>810</v>
      </c>
      <c r="J96" s="21">
        <v>42501</v>
      </c>
      <c r="K96">
        <v>3.06</v>
      </c>
      <c r="L96" s="4">
        <f>VLOOKUP(M96,'USD to INR'!$R$3:$S$131,2,TRUE)</f>
        <v>75.146000000000001</v>
      </c>
      <c r="M96" s="2">
        <f t="shared" si="1"/>
        <v>44501</v>
      </c>
      <c r="N96" t="s">
        <v>39</v>
      </c>
      <c r="O96" t="s">
        <v>23</v>
      </c>
      <c r="P96" s="17">
        <v>11</v>
      </c>
      <c r="Q96" s="18">
        <v>830</v>
      </c>
      <c r="R96" s="18">
        <v>870</v>
      </c>
      <c r="S96" s="18">
        <v>2.899999999999999</v>
      </c>
      <c r="T96">
        <v>732.04</v>
      </c>
      <c r="U96" s="4">
        <v>37.63095238095238</v>
      </c>
    </row>
    <row r="97" spans="1:21" x14ac:dyDescent="0.25">
      <c r="A97" s="2">
        <v>44531</v>
      </c>
      <c r="B97">
        <v>671.178</v>
      </c>
      <c r="D97" s="2">
        <v>41780</v>
      </c>
      <c r="E97">
        <v>825</v>
      </c>
      <c r="G97" s="2">
        <v>41780</v>
      </c>
      <c r="H97">
        <v>810</v>
      </c>
      <c r="J97" s="21">
        <v>42502</v>
      </c>
      <c r="K97">
        <v>3.06</v>
      </c>
      <c r="L97" s="4">
        <f>VLOOKUP(M97,'USD to INR'!$R$3:$S$131,2,TRUE)</f>
        <v>75.146000000000001</v>
      </c>
      <c r="M97" s="2">
        <f t="shared" si="1"/>
        <v>44531</v>
      </c>
      <c r="N97" t="s">
        <v>39</v>
      </c>
      <c r="O97" t="s">
        <v>24</v>
      </c>
      <c r="P97" s="17">
        <v>12</v>
      </c>
      <c r="Q97" s="18">
        <v>750</v>
      </c>
      <c r="R97" s="18">
        <v>795</v>
      </c>
      <c r="S97" s="18">
        <v>2.899999999999999</v>
      </c>
      <c r="T97">
        <v>671.178</v>
      </c>
      <c r="U97" s="4">
        <v>42.352272727272727</v>
      </c>
    </row>
    <row r="98" spans="1:21" x14ac:dyDescent="0.25">
      <c r="A98" s="2">
        <v>44562</v>
      </c>
      <c r="B98">
        <v>743.65899999999999</v>
      </c>
      <c r="D98" s="2">
        <v>41781</v>
      </c>
      <c r="E98">
        <v>825</v>
      </c>
      <c r="G98" s="2">
        <v>41781</v>
      </c>
      <c r="H98">
        <v>810</v>
      </c>
      <c r="J98" s="21">
        <v>42503</v>
      </c>
      <c r="K98">
        <v>3.06</v>
      </c>
      <c r="L98" s="4">
        <f>VLOOKUP(M98,'USD to INR'!$R$3:$S$131,2,TRUE)</f>
        <v>75.146000000000001</v>
      </c>
      <c r="M98" s="2">
        <f t="shared" si="1"/>
        <v>44562</v>
      </c>
      <c r="N98" t="s">
        <v>50</v>
      </c>
      <c r="O98" t="s">
        <v>13</v>
      </c>
      <c r="P98" s="17">
        <v>1</v>
      </c>
      <c r="Q98" s="18">
        <v>710</v>
      </c>
      <c r="R98" s="18">
        <v>740</v>
      </c>
      <c r="S98" s="18">
        <v>2.899999999999999</v>
      </c>
      <c r="T98">
        <v>743.65899999999999</v>
      </c>
      <c r="U98" s="4">
        <v>33.63095238095238</v>
      </c>
    </row>
    <row r="99" spans="1:21" x14ac:dyDescent="0.25">
      <c r="A99" s="2">
        <v>44593</v>
      </c>
      <c r="B99">
        <v>832.03499999999997</v>
      </c>
      <c r="D99" s="2">
        <v>41782</v>
      </c>
      <c r="E99">
        <v>825</v>
      </c>
      <c r="G99" s="2">
        <v>41782</v>
      </c>
      <c r="H99">
        <v>810</v>
      </c>
      <c r="J99" s="21">
        <v>42506</v>
      </c>
      <c r="K99">
        <v>3.06</v>
      </c>
      <c r="L99" s="4">
        <f>VLOOKUP(M99,'USD to INR'!$R$3:$S$131,2,TRUE)</f>
        <v>75.146000000000001</v>
      </c>
      <c r="M99" s="2">
        <f t="shared" si="1"/>
        <v>44593</v>
      </c>
      <c r="N99" t="s">
        <v>50</v>
      </c>
      <c r="O99" t="s">
        <v>14</v>
      </c>
      <c r="P99" s="17">
        <v>2</v>
      </c>
      <c r="Q99" s="18">
        <v>775</v>
      </c>
      <c r="R99" s="18">
        <v>775</v>
      </c>
      <c r="S99" s="18">
        <v>2.899999999999999</v>
      </c>
      <c r="T99">
        <v>832.03499999999997</v>
      </c>
      <c r="U99" s="4">
        <v>41.527777777777779</v>
      </c>
    </row>
    <row r="100" spans="1:21" x14ac:dyDescent="0.25">
      <c r="A100" s="2">
        <v>44621</v>
      </c>
      <c r="B100">
        <v>955.52300000000002</v>
      </c>
      <c r="D100" s="2">
        <v>41785</v>
      </c>
      <c r="E100">
        <v>825</v>
      </c>
      <c r="G100" s="2">
        <v>41785</v>
      </c>
      <c r="H100">
        <v>810</v>
      </c>
      <c r="J100" s="21">
        <v>42507</v>
      </c>
      <c r="K100">
        <v>3.06</v>
      </c>
      <c r="L100" s="4">
        <f>VLOOKUP(M100,'USD to INR'!$R$3:$S$131,2,TRUE)</f>
        <v>75.146000000000001</v>
      </c>
      <c r="M100" s="2">
        <f t="shared" si="1"/>
        <v>44621</v>
      </c>
      <c r="N100" t="s">
        <v>50</v>
      </c>
      <c r="O100" t="s">
        <v>15</v>
      </c>
      <c r="P100" s="17">
        <v>3</v>
      </c>
      <c r="Q100" s="18">
        <v>920</v>
      </c>
      <c r="R100" s="18">
        <v>895</v>
      </c>
      <c r="S100" s="18">
        <v>2.899999999999999</v>
      </c>
      <c r="T100">
        <v>955.52300000000002</v>
      </c>
      <c r="U100" s="4">
        <v>49.271739130434781</v>
      </c>
    </row>
    <row r="101" spans="1:21" x14ac:dyDescent="0.25">
      <c r="A101" s="2">
        <v>44652</v>
      </c>
      <c r="B101">
        <v>852.64400000000001</v>
      </c>
      <c r="D101" s="2">
        <v>41786</v>
      </c>
      <c r="E101">
        <v>825</v>
      </c>
      <c r="G101" s="2">
        <v>41786</v>
      </c>
      <c r="H101">
        <v>810</v>
      </c>
      <c r="J101" s="21">
        <v>42508</v>
      </c>
      <c r="K101">
        <v>3.06</v>
      </c>
      <c r="L101" s="4">
        <f>VLOOKUP(M101,'USD to INR'!$R$3:$S$131,2,TRUE)</f>
        <v>75.146000000000001</v>
      </c>
      <c r="M101" s="2">
        <f t="shared" si="1"/>
        <v>44652</v>
      </c>
      <c r="N101" t="s">
        <v>50</v>
      </c>
      <c r="O101" t="s">
        <v>16</v>
      </c>
      <c r="P101" s="17">
        <v>4</v>
      </c>
      <c r="Q101" s="18">
        <v>960</v>
      </c>
      <c r="R101" s="18">
        <v>940</v>
      </c>
      <c r="S101" s="18">
        <v>2.899999999999999</v>
      </c>
      <c r="T101">
        <v>852.64400000000001</v>
      </c>
      <c r="U101" s="4">
        <v>25.875</v>
      </c>
    </row>
    <row r="102" spans="1:21" x14ac:dyDescent="0.25">
      <c r="A102" s="2">
        <v>44682</v>
      </c>
      <c r="B102">
        <v>821.45500000000004</v>
      </c>
      <c r="D102" s="2">
        <v>41787</v>
      </c>
      <c r="E102">
        <v>825</v>
      </c>
      <c r="G102" s="2">
        <v>41787</v>
      </c>
      <c r="H102">
        <v>810</v>
      </c>
      <c r="J102" s="21">
        <v>42509</v>
      </c>
      <c r="K102">
        <v>3.06</v>
      </c>
      <c r="L102" s="4">
        <f>VLOOKUP(M102,'USD to INR'!$R$3:$S$131,2,TRUE)</f>
        <v>75.146000000000001</v>
      </c>
      <c r="M102" s="2">
        <f t="shared" si="1"/>
        <v>44682</v>
      </c>
      <c r="N102" t="s">
        <v>50</v>
      </c>
      <c r="O102" t="s">
        <v>17</v>
      </c>
      <c r="P102" s="17">
        <v>5</v>
      </c>
      <c r="Q102" s="18">
        <v>860</v>
      </c>
      <c r="R102" s="18">
        <v>850</v>
      </c>
      <c r="S102" s="18">
        <v>6.0999999999999979</v>
      </c>
      <c r="T102">
        <v>821.45500000000004</v>
      </c>
      <c r="U102" s="4">
        <v>17.710526315789473</v>
      </c>
    </row>
    <row r="103" spans="1:21" x14ac:dyDescent="0.25">
      <c r="A103" s="2">
        <v>44713</v>
      </c>
      <c r="B103">
        <v>740.45699999999999</v>
      </c>
      <c r="D103" s="2">
        <v>41788</v>
      </c>
      <c r="E103">
        <v>825</v>
      </c>
      <c r="G103" s="2">
        <v>41788</v>
      </c>
      <c r="H103">
        <v>810</v>
      </c>
      <c r="J103" s="21">
        <v>42510</v>
      </c>
      <c r="K103">
        <v>3.06</v>
      </c>
      <c r="L103" s="4">
        <f>VLOOKUP(M103,'USD to INR'!$R$3:$S$131,2,TRUE)</f>
        <v>75.146000000000001</v>
      </c>
      <c r="M103" s="2">
        <f t="shared" si="1"/>
        <v>44713</v>
      </c>
      <c r="N103" t="s">
        <v>50</v>
      </c>
      <c r="O103" t="s">
        <v>18</v>
      </c>
      <c r="P103" s="17">
        <v>6</v>
      </c>
      <c r="Q103" s="18">
        <v>750</v>
      </c>
      <c r="R103" s="18">
        <v>750</v>
      </c>
      <c r="S103" s="18">
        <v>6.0999999999999979</v>
      </c>
      <c r="T103">
        <v>740.45699999999999</v>
      </c>
      <c r="U103" s="4">
        <v>12.965909090909092</v>
      </c>
    </row>
    <row r="104" spans="1:21" x14ac:dyDescent="0.25">
      <c r="A104" s="2">
        <v>44743</v>
      </c>
      <c r="B104">
        <v>710.04499999999996</v>
      </c>
      <c r="D104" s="2">
        <v>41789</v>
      </c>
      <c r="E104">
        <v>825</v>
      </c>
      <c r="G104" s="2">
        <v>41789</v>
      </c>
      <c r="H104">
        <v>810</v>
      </c>
      <c r="J104" s="21">
        <v>42513</v>
      </c>
      <c r="K104">
        <v>3.06</v>
      </c>
      <c r="L104" s="4">
        <f>VLOOKUP(M104,'USD to INR'!$R$3:$S$131,2,TRUE)</f>
        <v>75.146000000000001</v>
      </c>
      <c r="M104" s="2">
        <f t="shared" si="1"/>
        <v>44743</v>
      </c>
      <c r="N104" t="s">
        <v>50</v>
      </c>
      <c r="O104" t="s">
        <v>19</v>
      </c>
      <c r="P104" s="17">
        <v>7</v>
      </c>
      <c r="Q104" s="18">
        <v>725</v>
      </c>
      <c r="R104" s="18">
        <v>725</v>
      </c>
      <c r="S104" s="18">
        <v>6.0999999999999979</v>
      </c>
      <c r="T104">
        <v>710.04499999999996</v>
      </c>
      <c r="U104" s="4">
        <v>31.237500000000001</v>
      </c>
    </row>
    <row r="105" spans="1:21" x14ac:dyDescent="0.25">
      <c r="D105" s="2">
        <v>41792</v>
      </c>
      <c r="E105">
        <v>835</v>
      </c>
      <c r="G105" s="2">
        <v>41792</v>
      </c>
      <c r="H105">
        <v>835</v>
      </c>
      <c r="J105" s="21">
        <v>42514</v>
      </c>
      <c r="K105">
        <v>3.06</v>
      </c>
      <c r="L105" s="4">
        <f>VLOOKUP(M105,'USD to INR'!$R$3:$S$131,2,TRUE)</f>
        <v>75.146000000000001</v>
      </c>
      <c r="M105" s="2">
        <f t="shared" si="1"/>
        <v>44774</v>
      </c>
      <c r="N105" t="s">
        <v>50</v>
      </c>
      <c r="O105" t="s">
        <v>20</v>
      </c>
      <c r="P105" s="17">
        <v>8</v>
      </c>
      <c r="Q105" s="18">
        <v>660</v>
      </c>
      <c r="R105" s="18">
        <v>670</v>
      </c>
      <c r="S105" s="18">
        <v>6.0999999999999988</v>
      </c>
      <c r="U105" s="4">
        <v>20.113636363636363</v>
      </c>
    </row>
    <row r="106" spans="1:21" x14ac:dyDescent="0.25">
      <c r="D106" s="2">
        <v>41793</v>
      </c>
      <c r="E106">
        <v>835</v>
      </c>
      <c r="G106" s="2">
        <v>41793</v>
      </c>
      <c r="H106">
        <v>835</v>
      </c>
      <c r="J106" s="21">
        <v>42515</v>
      </c>
      <c r="K106">
        <v>3.06</v>
      </c>
      <c r="L106" s="4"/>
      <c r="M106" s="2"/>
      <c r="N106" s="2"/>
      <c r="O106" s="2"/>
      <c r="P106" s="2"/>
      <c r="Q106" s="2"/>
      <c r="R106" s="2"/>
      <c r="S106" s="2"/>
      <c r="U106" s="4"/>
    </row>
    <row r="107" spans="1:21" x14ac:dyDescent="0.25">
      <c r="D107" s="2">
        <v>41794</v>
      </c>
      <c r="E107">
        <v>835</v>
      </c>
      <c r="G107" s="2">
        <v>41794</v>
      </c>
      <c r="H107">
        <v>835</v>
      </c>
      <c r="J107" s="21">
        <v>42516</v>
      </c>
      <c r="K107">
        <v>3.06</v>
      </c>
      <c r="L107" s="4"/>
      <c r="M107" s="2"/>
      <c r="P107" s="17"/>
      <c r="U107" s="4"/>
    </row>
    <row r="108" spans="1:21" x14ac:dyDescent="0.25">
      <c r="D108" s="2">
        <v>41795</v>
      </c>
      <c r="E108">
        <v>835</v>
      </c>
      <c r="G108" s="2">
        <v>41795</v>
      </c>
      <c r="H108">
        <v>835</v>
      </c>
      <c r="J108" s="21">
        <v>42517</v>
      </c>
      <c r="K108">
        <v>3.06</v>
      </c>
      <c r="L108" s="4"/>
      <c r="M108" s="2"/>
      <c r="P108" s="17"/>
      <c r="U108" s="4"/>
    </row>
    <row r="109" spans="1:21" x14ac:dyDescent="0.25">
      <c r="D109" s="2">
        <v>41796</v>
      </c>
      <c r="E109">
        <v>835</v>
      </c>
      <c r="G109" s="2">
        <v>41796</v>
      </c>
      <c r="H109">
        <v>835</v>
      </c>
      <c r="J109" s="21">
        <v>42520</v>
      </c>
      <c r="K109">
        <v>3.06</v>
      </c>
      <c r="L109" s="4"/>
      <c r="M109" s="2"/>
      <c r="P109" s="17"/>
      <c r="U109" s="4"/>
    </row>
    <row r="110" spans="1:21" x14ac:dyDescent="0.25">
      <c r="D110" s="2">
        <v>41799</v>
      </c>
      <c r="E110">
        <v>835</v>
      </c>
      <c r="G110" s="2">
        <v>41799</v>
      </c>
      <c r="H110">
        <v>835</v>
      </c>
      <c r="J110" s="21">
        <v>42521</v>
      </c>
      <c r="K110">
        <v>3.06</v>
      </c>
      <c r="L110" s="4"/>
      <c r="M110" s="2"/>
      <c r="U110" s="4"/>
    </row>
    <row r="111" spans="1:21" x14ac:dyDescent="0.25">
      <c r="D111" s="2">
        <v>41800</v>
      </c>
      <c r="E111">
        <v>835</v>
      </c>
      <c r="G111" s="2">
        <v>41800</v>
      </c>
      <c r="H111">
        <v>835</v>
      </c>
      <c r="J111" s="21">
        <v>42522</v>
      </c>
      <c r="K111">
        <v>3.06</v>
      </c>
      <c r="L111" s="4"/>
      <c r="M111" s="2"/>
      <c r="U111" s="4"/>
    </row>
    <row r="112" spans="1:21" x14ac:dyDescent="0.25">
      <c r="D112" s="2">
        <v>41801</v>
      </c>
      <c r="E112">
        <v>835</v>
      </c>
      <c r="G112" s="2">
        <v>41801</v>
      </c>
      <c r="H112">
        <v>835</v>
      </c>
      <c r="J112" s="21">
        <v>42523</v>
      </c>
      <c r="K112">
        <v>3.06</v>
      </c>
      <c r="L112" s="4"/>
      <c r="M112" s="2"/>
      <c r="U112" s="4"/>
    </row>
    <row r="113" spans="4:21" x14ac:dyDescent="0.25">
      <c r="D113" s="2">
        <v>41802</v>
      </c>
      <c r="E113">
        <v>835</v>
      </c>
      <c r="G113" s="2">
        <v>41802</v>
      </c>
      <c r="H113">
        <v>835</v>
      </c>
      <c r="J113" s="21">
        <v>42524</v>
      </c>
      <c r="K113">
        <v>3.06</v>
      </c>
      <c r="L113" s="4"/>
      <c r="M113" s="2"/>
      <c r="U113" s="4"/>
    </row>
    <row r="114" spans="4:21" x14ac:dyDescent="0.25">
      <c r="D114" s="2">
        <v>41803</v>
      </c>
      <c r="E114">
        <v>835</v>
      </c>
      <c r="G114" s="2">
        <v>41803</v>
      </c>
      <c r="H114">
        <v>835</v>
      </c>
      <c r="J114" s="21">
        <v>42527</v>
      </c>
      <c r="K114">
        <v>3.06</v>
      </c>
      <c r="L114" s="4"/>
      <c r="M114" s="2"/>
      <c r="U114" s="4"/>
    </row>
    <row r="115" spans="4:21" x14ac:dyDescent="0.25">
      <c r="D115" s="2">
        <v>41806</v>
      </c>
      <c r="E115">
        <v>835</v>
      </c>
      <c r="G115" s="2">
        <v>41806</v>
      </c>
      <c r="H115">
        <v>835</v>
      </c>
      <c r="J115" s="21">
        <v>42528</v>
      </c>
      <c r="K115">
        <v>3.06</v>
      </c>
      <c r="L115" s="4"/>
      <c r="M115" s="2"/>
      <c r="U115" s="4"/>
    </row>
    <row r="116" spans="4:21" x14ac:dyDescent="0.25">
      <c r="D116" s="2">
        <v>41807</v>
      </c>
      <c r="E116">
        <v>835</v>
      </c>
      <c r="G116" s="2">
        <v>41807</v>
      </c>
      <c r="H116">
        <v>835</v>
      </c>
      <c r="J116" s="21">
        <v>42529</v>
      </c>
      <c r="K116">
        <v>3.06</v>
      </c>
      <c r="L116" s="4"/>
      <c r="M116" s="2"/>
      <c r="U116" s="4"/>
    </row>
    <row r="117" spans="4:21" x14ac:dyDescent="0.25">
      <c r="D117" s="2">
        <v>41808</v>
      </c>
      <c r="E117">
        <v>835</v>
      </c>
      <c r="G117" s="2">
        <v>41808</v>
      </c>
      <c r="H117">
        <v>835</v>
      </c>
      <c r="J117" s="21">
        <v>42530</v>
      </c>
      <c r="K117">
        <v>3.06</v>
      </c>
      <c r="L117" s="4"/>
      <c r="M117" s="2"/>
      <c r="U117" s="4"/>
    </row>
    <row r="118" spans="4:21" x14ac:dyDescent="0.25">
      <c r="D118" s="2">
        <v>41809</v>
      </c>
      <c r="E118">
        <v>835</v>
      </c>
      <c r="G118" s="2">
        <v>41809</v>
      </c>
      <c r="H118">
        <v>835</v>
      </c>
      <c r="J118" s="21">
        <v>42531</v>
      </c>
      <c r="K118">
        <v>3.06</v>
      </c>
      <c r="L118" s="4"/>
      <c r="M118" s="2"/>
      <c r="U118" s="4"/>
    </row>
    <row r="119" spans="4:21" x14ac:dyDescent="0.25">
      <c r="D119" s="2">
        <v>41810</v>
      </c>
      <c r="E119">
        <v>835</v>
      </c>
      <c r="G119" s="2">
        <v>41810</v>
      </c>
      <c r="H119">
        <v>835</v>
      </c>
      <c r="J119" s="21">
        <v>42534</v>
      </c>
      <c r="K119">
        <v>3.06</v>
      </c>
      <c r="L119" s="4"/>
      <c r="M119" s="2"/>
      <c r="U119" s="4"/>
    </row>
    <row r="120" spans="4:21" x14ac:dyDescent="0.25">
      <c r="D120" s="2">
        <v>41813</v>
      </c>
      <c r="E120">
        <v>835</v>
      </c>
      <c r="G120" s="2">
        <v>41813</v>
      </c>
      <c r="H120">
        <v>835</v>
      </c>
      <c r="J120" s="21">
        <v>42535</v>
      </c>
      <c r="K120">
        <v>3.06</v>
      </c>
      <c r="L120" s="4"/>
      <c r="M120" s="2"/>
      <c r="U120" s="4"/>
    </row>
    <row r="121" spans="4:21" x14ac:dyDescent="0.25">
      <c r="D121" s="2">
        <v>41814</v>
      </c>
      <c r="E121">
        <v>835</v>
      </c>
      <c r="G121" s="2">
        <v>41814</v>
      </c>
      <c r="H121">
        <v>835</v>
      </c>
      <c r="J121" s="21">
        <v>42536</v>
      </c>
      <c r="K121">
        <v>3.06</v>
      </c>
      <c r="L121" s="4"/>
      <c r="M121" s="2"/>
      <c r="U121" s="4"/>
    </row>
    <row r="122" spans="4:21" x14ac:dyDescent="0.25">
      <c r="D122" s="2">
        <v>41815</v>
      </c>
      <c r="E122">
        <v>835</v>
      </c>
      <c r="G122" s="2">
        <v>41815</v>
      </c>
      <c r="H122">
        <v>835</v>
      </c>
      <c r="J122" s="21">
        <v>42537</v>
      </c>
      <c r="K122">
        <v>3.06</v>
      </c>
      <c r="L122" s="4"/>
      <c r="M122" s="2"/>
      <c r="U122" s="4"/>
    </row>
    <row r="123" spans="4:21" x14ac:dyDescent="0.25">
      <c r="D123" s="2">
        <v>41816</v>
      </c>
      <c r="E123">
        <v>835</v>
      </c>
      <c r="G123" s="2">
        <v>41816</v>
      </c>
      <c r="H123">
        <v>835</v>
      </c>
      <c r="J123" s="21">
        <v>42538</v>
      </c>
      <c r="K123">
        <v>3.06</v>
      </c>
      <c r="L123" s="4"/>
      <c r="M123" s="2"/>
      <c r="U123" s="4"/>
    </row>
    <row r="124" spans="4:21" x14ac:dyDescent="0.25">
      <c r="D124" s="2">
        <v>41817</v>
      </c>
      <c r="E124">
        <v>835</v>
      </c>
      <c r="G124" s="2">
        <v>41817</v>
      </c>
      <c r="H124">
        <v>835</v>
      </c>
      <c r="J124" s="21">
        <v>42541</v>
      </c>
      <c r="K124">
        <v>3.06</v>
      </c>
      <c r="L124" s="4"/>
      <c r="M124" s="2"/>
      <c r="U124" s="4"/>
    </row>
    <row r="125" spans="4:21" x14ac:dyDescent="0.25">
      <c r="D125" s="2">
        <v>41820</v>
      </c>
      <c r="E125">
        <v>835</v>
      </c>
      <c r="G125" s="2">
        <v>41820</v>
      </c>
      <c r="H125">
        <v>835</v>
      </c>
      <c r="J125" s="21">
        <v>42542</v>
      </c>
      <c r="K125">
        <v>3.06</v>
      </c>
      <c r="L125" s="4"/>
      <c r="M125" s="2"/>
      <c r="U125" s="4"/>
    </row>
    <row r="126" spans="4:21" x14ac:dyDescent="0.25">
      <c r="D126" s="2">
        <v>41821</v>
      </c>
      <c r="E126">
        <v>840</v>
      </c>
      <c r="G126" s="2">
        <v>41821</v>
      </c>
      <c r="H126">
        <v>820</v>
      </c>
      <c r="J126" s="21">
        <v>42543</v>
      </c>
      <c r="K126">
        <v>3.06</v>
      </c>
      <c r="L126" s="4"/>
      <c r="M126" s="2"/>
      <c r="U126" s="4"/>
    </row>
    <row r="127" spans="4:21" x14ac:dyDescent="0.25">
      <c r="D127" s="2">
        <v>41822</v>
      </c>
      <c r="E127">
        <v>840</v>
      </c>
      <c r="G127" s="2">
        <v>41822</v>
      </c>
      <c r="H127">
        <v>820</v>
      </c>
      <c r="J127" s="21">
        <v>42544</v>
      </c>
      <c r="K127">
        <v>3.06</v>
      </c>
      <c r="L127" s="4"/>
      <c r="M127" s="2"/>
      <c r="U127" s="4"/>
    </row>
    <row r="128" spans="4:21" x14ac:dyDescent="0.25">
      <c r="D128" s="2">
        <v>41823</v>
      </c>
      <c r="E128">
        <v>840</v>
      </c>
      <c r="G128" s="2">
        <v>41823</v>
      </c>
      <c r="H128">
        <v>820</v>
      </c>
      <c r="J128" s="21">
        <v>42545</v>
      </c>
      <c r="K128">
        <v>3.06</v>
      </c>
      <c r="L128" s="4"/>
      <c r="M128" s="2"/>
      <c r="U128" s="4"/>
    </row>
    <row r="129" spans="4:21" x14ac:dyDescent="0.25">
      <c r="D129" s="2">
        <v>41824</v>
      </c>
      <c r="E129">
        <v>840</v>
      </c>
      <c r="G129" s="2">
        <v>41824</v>
      </c>
      <c r="H129">
        <v>820</v>
      </c>
      <c r="J129" s="21">
        <v>42548</v>
      </c>
      <c r="K129">
        <v>3.06</v>
      </c>
      <c r="L129" s="4"/>
      <c r="M129" s="2"/>
      <c r="U129" s="4"/>
    </row>
    <row r="130" spans="4:21" x14ac:dyDescent="0.25">
      <c r="D130" s="2">
        <v>41827</v>
      </c>
      <c r="E130">
        <v>840</v>
      </c>
      <c r="G130" s="2">
        <v>41827</v>
      </c>
      <c r="H130">
        <v>820</v>
      </c>
      <c r="J130" s="21">
        <v>42549</v>
      </c>
      <c r="K130">
        <v>3.06</v>
      </c>
      <c r="L130" s="4"/>
      <c r="M130" s="2"/>
      <c r="U130" s="4"/>
    </row>
    <row r="131" spans="4:21" x14ac:dyDescent="0.25">
      <c r="D131" s="2">
        <v>41828</v>
      </c>
      <c r="E131">
        <v>840</v>
      </c>
      <c r="G131" s="2">
        <v>41828</v>
      </c>
      <c r="H131">
        <v>820</v>
      </c>
      <c r="J131" s="21">
        <v>42550</v>
      </c>
      <c r="K131">
        <v>3.06</v>
      </c>
      <c r="L131" s="4"/>
      <c r="M131" s="2"/>
      <c r="U131" s="4"/>
    </row>
    <row r="132" spans="4:21" x14ac:dyDescent="0.25">
      <c r="D132" s="2">
        <v>41829</v>
      </c>
      <c r="E132">
        <v>840</v>
      </c>
      <c r="G132" s="2">
        <v>41829</v>
      </c>
      <c r="H132">
        <v>820</v>
      </c>
      <c r="J132" s="21">
        <v>42551</v>
      </c>
      <c r="K132">
        <v>3.06</v>
      </c>
      <c r="L132" s="4"/>
      <c r="M132" s="2"/>
      <c r="U132" s="4"/>
    </row>
    <row r="133" spans="4:21" x14ac:dyDescent="0.25">
      <c r="D133" s="2">
        <v>41830</v>
      </c>
      <c r="E133">
        <v>840</v>
      </c>
      <c r="G133" s="2">
        <v>41830</v>
      </c>
      <c r="H133">
        <v>820</v>
      </c>
      <c r="J133" s="21">
        <v>42552</v>
      </c>
      <c r="K133">
        <v>3.06</v>
      </c>
      <c r="L133" s="4"/>
      <c r="M133" s="2"/>
      <c r="U133" s="4"/>
    </row>
    <row r="134" spans="4:21" x14ac:dyDescent="0.25">
      <c r="D134" s="2">
        <v>41831</v>
      </c>
      <c r="E134">
        <v>840</v>
      </c>
      <c r="G134" s="2">
        <v>41831</v>
      </c>
      <c r="H134">
        <v>820</v>
      </c>
      <c r="J134" s="21">
        <v>42555</v>
      </c>
      <c r="K134">
        <v>3.06</v>
      </c>
      <c r="L134" s="4"/>
      <c r="M134" s="2"/>
      <c r="U134" s="4"/>
    </row>
    <row r="135" spans="4:21" x14ac:dyDescent="0.25">
      <c r="D135" s="2">
        <v>41834</v>
      </c>
      <c r="E135">
        <v>840</v>
      </c>
      <c r="G135" s="2">
        <v>41834</v>
      </c>
      <c r="H135">
        <v>820</v>
      </c>
      <c r="J135" s="21">
        <v>42556</v>
      </c>
      <c r="K135">
        <v>3.06</v>
      </c>
      <c r="L135" s="4"/>
      <c r="M135" s="2"/>
      <c r="U135" s="4"/>
    </row>
    <row r="136" spans="4:21" x14ac:dyDescent="0.25">
      <c r="D136" s="2">
        <v>41835</v>
      </c>
      <c r="E136">
        <v>840</v>
      </c>
      <c r="G136" s="2">
        <v>41835</v>
      </c>
      <c r="H136">
        <v>820</v>
      </c>
      <c r="J136" s="21">
        <v>42558</v>
      </c>
      <c r="K136">
        <v>3.06</v>
      </c>
      <c r="L136" s="4"/>
      <c r="M136" s="2"/>
      <c r="U136" s="4"/>
    </row>
    <row r="137" spans="4:21" x14ac:dyDescent="0.25">
      <c r="D137" s="2">
        <v>41836</v>
      </c>
      <c r="E137">
        <v>840</v>
      </c>
      <c r="G137" s="2">
        <v>41836</v>
      </c>
      <c r="H137">
        <v>820</v>
      </c>
      <c r="J137" s="21">
        <v>42559</v>
      </c>
      <c r="K137">
        <v>3.06</v>
      </c>
      <c r="L137" s="4"/>
      <c r="M137" s="2"/>
      <c r="U137" s="4"/>
    </row>
    <row r="138" spans="4:21" x14ac:dyDescent="0.25">
      <c r="D138" s="2">
        <v>41837</v>
      </c>
      <c r="E138">
        <v>840</v>
      </c>
      <c r="G138" s="2">
        <v>41837</v>
      </c>
      <c r="H138">
        <v>820</v>
      </c>
      <c r="J138" s="21">
        <v>42562</v>
      </c>
      <c r="K138">
        <v>3.06</v>
      </c>
      <c r="L138" s="4"/>
      <c r="M138" s="2"/>
      <c r="U138" s="4"/>
    </row>
    <row r="139" spans="4:21" x14ac:dyDescent="0.25">
      <c r="D139" s="2">
        <v>41838</v>
      </c>
      <c r="E139">
        <v>840</v>
      </c>
      <c r="G139" s="2">
        <v>41838</v>
      </c>
      <c r="H139">
        <v>820</v>
      </c>
      <c r="J139" s="21">
        <v>42563</v>
      </c>
      <c r="K139">
        <v>3.06</v>
      </c>
      <c r="L139" s="4"/>
      <c r="M139" s="2"/>
      <c r="U139" s="4"/>
    </row>
    <row r="140" spans="4:21" x14ac:dyDescent="0.25">
      <c r="D140" s="2">
        <v>41841</v>
      </c>
      <c r="E140">
        <v>840</v>
      </c>
      <c r="G140" s="2">
        <v>41841</v>
      </c>
      <c r="H140">
        <v>820</v>
      </c>
      <c r="J140" s="21">
        <v>42564</v>
      </c>
      <c r="K140">
        <v>3.06</v>
      </c>
      <c r="L140" s="4"/>
      <c r="M140" s="2"/>
      <c r="U140" s="4"/>
    </row>
    <row r="141" spans="4:21" x14ac:dyDescent="0.25">
      <c r="D141" s="2">
        <v>41842</v>
      </c>
      <c r="E141">
        <v>840</v>
      </c>
      <c r="G141" s="2">
        <v>41842</v>
      </c>
      <c r="H141">
        <v>820</v>
      </c>
      <c r="J141" s="21">
        <v>42565</v>
      </c>
      <c r="K141">
        <v>3.06</v>
      </c>
      <c r="L141" s="4"/>
      <c r="M141" s="2"/>
      <c r="U141" s="4"/>
    </row>
    <row r="142" spans="4:21" x14ac:dyDescent="0.25">
      <c r="D142" s="2">
        <v>41843</v>
      </c>
      <c r="E142">
        <v>840</v>
      </c>
      <c r="G142" s="2">
        <v>41843</v>
      </c>
      <c r="H142">
        <v>820</v>
      </c>
      <c r="J142" s="21">
        <v>42566</v>
      </c>
      <c r="K142">
        <v>3.06</v>
      </c>
      <c r="L142" s="4"/>
      <c r="M142" s="2"/>
      <c r="U142" s="4"/>
    </row>
    <row r="143" spans="4:21" x14ac:dyDescent="0.25">
      <c r="D143" s="2">
        <v>41844</v>
      </c>
      <c r="E143">
        <v>840</v>
      </c>
      <c r="G143" s="2">
        <v>41844</v>
      </c>
      <c r="H143">
        <v>820</v>
      </c>
      <c r="J143" s="21">
        <v>42569</v>
      </c>
      <c r="K143">
        <v>3.06</v>
      </c>
      <c r="L143" s="4"/>
      <c r="M143" s="2"/>
      <c r="U143" s="4"/>
    </row>
    <row r="144" spans="4:21" x14ac:dyDescent="0.25">
      <c r="D144" s="2">
        <v>41845</v>
      </c>
      <c r="E144">
        <v>840</v>
      </c>
      <c r="G144" s="2">
        <v>41845</v>
      </c>
      <c r="H144">
        <v>820</v>
      </c>
      <c r="J144" s="21">
        <v>42570</v>
      </c>
      <c r="K144">
        <v>3.06</v>
      </c>
      <c r="L144" s="4"/>
      <c r="M144" s="2"/>
      <c r="U144" s="4"/>
    </row>
    <row r="145" spans="4:21" x14ac:dyDescent="0.25">
      <c r="D145" s="2">
        <v>41849</v>
      </c>
      <c r="E145">
        <v>840</v>
      </c>
      <c r="G145" s="2">
        <v>41849</v>
      </c>
      <c r="H145">
        <v>820</v>
      </c>
      <c r="J145" s="21">
        <v>42571</v>
      </c>
      <c r="K145">
        <v>3.06</v>
      </c>
      <c r="L145" s="4"/>
      <c r="M145" s="2"/>
      <c r="U145" s="4"/>
    </row>
    <row r="146" spans="4:21" x14ac:dyDescent="0.25">
      <c r="D146" s="2">
        <v>41850</v>
      </c>
      <c r="E146">
        <v>840</v>
      </c>
      <c r="G146" s="2">
        <v>41850</v>
      </c>
      <c r="H146">
        <v>820</v>
      </c>
      <c r="J146" s="21">
        <v>42572</v>
      </c>
      <c r="K146">
        <v>3.06</v>
      </c>
      <c r="L146" s="4"/>
      <c r="M146" s="2"/>
      <c r="U146" s="4"/>
    </row>
    <row r="147" spans="4:21" x14ac:dyDescent="0.25">
      <c r="D147" s="2">
        <v>41851</v>
      </c>
      <c r="E147">
        <v>840</v>
      </c>
      <c r="G147" s="2">
        <v>41851</v>
      </c>
      <c r="H147">
        <v>820</v>
      </c>
      <c r="J147" s="21">
        <v>42573</v>
      </c>
      <c r="K147">
        <v>3.06</v>
      </c>
      <c r="L147" s="4"/>
      <c r="M147" s="2"/>
      <c r="U147" s="4"/>
    </row>
    <row r="148" spans="4:21" x14ac:dyDescent="0.25">
      <c r="D148" s="2">
        <v>41852</v>
      </c>
      <c r="E148">
        <v>800</v>
      </c>
      <c r="G148" s="2">
        <v>41852</v>
      </c>
      <c r="H148">
        <v>780</v>
      </c>
      <c r="J148" s="21">
        <v>42576</v>
      </c>
      <c r="K148">
        <v>3.06</v>
      </c>
      <c r="L148" s="4"/>
      <c r="M148" s="2"/>
      <c r="U148" s="4"/>
    </row>
    <row r="149" spans="4:21" x14ac:dyDescent="0.25">
      <c r="D149" s="2">
        <v>41855</v>
      </c>
      <c r="E149">
        <v>800</v>
      </c>
      <c r="G149" s="2">
        <v>41855</v>
      </c>
      <c r="H149">
        <v>780</v>
      </c>
      <c r="J149" s="21">
        <v>42577</v>
      </c>
      <c r="K149">
        <v>3.06</v>
      </c>
      <c r="L149" s="4"/>
      <c r="M149" s="2"/>
      <c r="U149" s="4"/>
    </row>
    <row r="150" spans="4:21" x14ac:dyDescent="0.25">
      <c r="D150" s="2">
        <v>41856</v>
      </c>
      <c r="E150">
        <v>800</v>
      </c>
      <c r="G150" s="2">
        <v>41856</v>
      </c>
      <c r="H150">
        <v>780</v>
      </c>
      <c r="J150" s="21">
        <v>42578</v>
      </c>
      <c r="K150">
        <v>3.06</v>
      </c>
      <c r="L150" s="4"/>
      <c r="M150" s="2"/>
      <c r="U150" s="4"/>
    </row>
    <row r="151" spans="4:21" x14ac:dyDescent="0.25">
      <c r="D151" s="2">
        <v>41857</v>
      </c>
      <c r="E151">
        <v>800</v>
      </c>
      <c r="G151" s="2">
        <v>41857</v>
      </c>
      <c r="H151">
        <v>780</v>
      </c>
      <c r="J151" s="21">
        <v>42579</v>
      </c>
      <c r="K151">
        <v>3.06</v>
      </c>
      <c r="L151" s="4"/>
      <c r="M151" s="2"/>
      <c r="U151" s="4"/>
    </row>
    <row r="152" spans="4:21" x14ac:dyDescent="0.25">
      <c r="D152" s="2">
        <v>41858</v>
      </c>
      <c r="E152">
        <v>800</v>
      </c>
      <c r="G152" s="2">
        <v>41858</v>
      </c>
      <c r="H152">
        <v>780</v>
      </c>
      <c r="J152" s="21">
        <v>42580</v>
      </c>
      <c r="K152">
        <v>3.06</v>
      </c>
      <c r="L152" s="4"/>
      <c r="M152" s="2"/>
      <c r="U152" s="4"/>
    </row>
    <row r="153" spans="4:21" x14ac:dyDescent="0.25">
      <c r="D153" s="2">
        <v>41859</v>
      </c>
      <c r="E153">
        <v>800</v>
      </c>
      <c r="G153" s="2">
        <v>41859</v>
      </c>
      <c r="H153">
        <v>780</v>
      </c>
      <c r="J153" s="21">
        <v>42583</v>
      </c>
      <c r="K153">
        <v>3.06</v>
      </c>
      <c r="L153" s="4"/>
      <c r="M153" s="2"/>
      <c r="U153" s="4"/>
    </row>
    <row r="154" spans="4:21" x14ac:dyDescent="0.25">
      <c r="D154" s="2">
        <v>41862</v>
      </c>
      <c r="E154">
        <v>800</v>
      </c>
      <c r="G154" s="2">
        <v>41862</v>
      </c>
      <c r="H154">
        <v>780</v>
      </c>
      <c r="J154" s="21">
        <v>42584</v>
      </c>
      <c r="K154">
        <v>3.06</v>
      </c>
      <c r="L154" s="4"/>
      <c r="M154" s="2"/>
      <c r="U154" s="4"/>
    </row>
    <row r="155" spans="4:21" x14ac:dyDescent="0.25">
      <c r="D155" s="2">
        <v>41863</v>
      </c>
      <c r="E155">
        <v>800</v>
      </c>
      <c r="G155" s="2">
        <v>41863</v>
      </c>
      <c r="H155">
        <v>780</v>
      </c>
      <c r="J155" s="21">
        <v>42585</v>
      </c>
      <c r="K155">
        <v>3.06</v>
      </c>
      <c r="L155" s="4"/>
      <c r="M155" s="2"/>
      <c r="U155" s="4"/>
    </row>
    <row r="156" spans="4:21" x14ac:dyDescent="0.25">
      <c r="D156" s="2">
        <v>41864</v>
      </c>
      <c r="E156">
        <v>800</v>
      </c>
      <c r="G156" s="2">
        <v>41864</v>
      </c>
      <c r="H156">
        <v>780</v>
      </c>
      <c r="J156" s="21">
        <v>42586</v>
      </c>
      <c r="K156">
        <v>3.06</v>
      </c>
      <c r="L156" s="4"/>
      <c r="M156" s="2"/>
      <c r="U156" s="4"/>
    </row>
    <row r="157" spans="4:21" x14ac:dyDescent="0.25">
      <c r="D157" s="2">
        <v>41865</v>
      </c>
      <c r="E157">
        <v>800</v>
      </c>
      <c r="G157" s="2">
        <v>41865</v>
      </c>
      <c r="H157">
        <v>780</v>
      </c>
      <c r="J157" s="21">
        <v>42587</v>
      </c>
      <c r="K157">
        <v>3.06</v>
      </c>
      <c r="L157" s="4"/>
      <c r="M157" s="2"/>
      <c r="U157" s="4"/>
    </row>
    <row r="158" spans="4:21" x14ac:dyDescent="0.25">
      <c r="D158" s="2">
        <v>41866</v>
      </c>
      <c r="E158">
        <v>800</v>
      </c>
      <c r="G158" s="2">
        <v>41866</v>
      </c>
      <c r="H158">
        <v>780</v>
      </c>
      <c r="J158" s="21">
        <v>42590</v>
      </c>
      <c r="K158">
        <v>3.06</v>
      </c>
      <c r="L158" s="4"/>
      <c r="M158" s="2"/>
      <c r="U158" s="4"/>
    </row>
    <row r="159" spans="4:21" x14ac:dyDescent="0.25">
      <c r="D159" s="2">
        <v>41869</v>
      </c>
      <c r="E159">
        <v>800</v>
      </c>
      <c r="G159" s="2">
        <v>41869</v>
      </c>
      <c r="H159">
        <v>780</v>
      </c>
      <c r="J159" s="21">
        <v>42592</v>
      </c>
      <c r="K159">
        <v>3.06</v>
      </c>
      <c r="L159" s="4"/>
      <c r="M159" s="2"/>
      <c r="U159" s="4"/>
    </row>
    <row r="160" spans="4:21" x14ac:dyDescent="0.25">
      <c r="D160" s="2">
        <v>41870</v>
      </c>
      <c r="E160">
        <v>800</v>
      </c>
      <c r="G160" s="2">
        <v>41870</v>
      </c>
      <c r="H160">
        <v>780</v>
      </c>
      <c r="J160" s="21">
        <v>42593</v>
      </c>
      <c r="K160">
        <v>3.06</v>
      </c>
      <c r="L160" s="4"/>
      <c r="M160" s="2"/>
      <c r="U160" s="4"/>
    </row>
    <row r="161" spans="4:21" x14ac:dyDescent="0.25">
      <c r="D161" s="2">
        <v>41871</v>
      </c>
      <c r="E161">
        <v>800</v>
      </c>
      <c r="G161" s="2">
        <v>41871</v>
      </c>
      <c r="H161">
        <v>780</v>
      </c>
      <c r="J161" s="21">
        <v>42594</v>
      </c>
      <c r="K161">
        <v>3.06</v>
      </c>
      <c r="L161" s="4"/>
      <c r="M161" s="2"/>
      <c r="U161" s="4"/>
    </row>
    <row r="162" spans="4:21" x14ac:dyDescent="0.25">
      <c r="D162" s="2">
        <v>41872</v>
      </c>
      <c r="E162">
        <v>800</v>
      </c>
      <c r="G162" s="2">
        <v>41872</v>
      </c>
      <c r="H162">
        <v>780</v>
      </c>
      <c r="J162" s="21">
        <v>42597</v>
      </c>
      <c r="K162">
        <v>3.06</v>
      </c>
      <c r="L162" s="4"/>
      <c r="M162" s="2"/>
      <c r="U162" s="4"/>
    </row>
    <row r="163" spans="4:21" x14ac:dyDescent="0.25">
      <c r="D163" s="2">
        <v>41873</v>
      </c>
      <c r="E163">
        <v>800</v>
      </c>
      <c r="G163" s="2">
        <v>41873</v>
      </c>
      <c r="H163">
        <v>780</v>
      </c>
      <c r="J163" s="21">
        <v>42598</v>
      </c>
      <c r="K163">
        <v>3.06</v>
      </c>
      <c r="L163" s="4"/>
      <c r="M163" s="2"/>
      <c r="U163" s="4"/>
    </row>
    <row r="164" spans="4:21" x14ac:dyDescent="0.25">
      <c r="D164" s="2">
        <v>41876</v>
      </c>
      <c r="E164">
        <v>800</v>
      </c>
      <c r="G164" s="2">
        <v>41876</v>
      </c>
      <c r="H164">
        <v>780</v>
      </c>
      <c r="J164" s="21">
        <v>42599</v>
      </c>
      <c r="K164">
        <v>3.06</v>
      </c>
      <c r="L164" s="4"/>
      <c r="M164" s="2"/>
      <c r="U164" s="4"/>
    </row>
    <row r="165" spans="4:21" x14ac:dyDescent="0.25">
      <c r="D165" s="2">
        <v>41877</v>
      </c>
      <c r="E165">
        <v>800</v>
      </c>
      <c r="G165" s="2">
        <v>41877</v>
      </c>
      <c r="H165">
        <v>780</v>
      </c>
      <c r="J165" s="21">
        <v>42600</v>
      </c>
      <c r="K165">
        <v>3.06</v>
      </c>
      <c r="L165" s="4"/>
      <c r="M165" s="2"/>
      <c r="U165" s="4"/>
    </row>
    <row r="166" spans="4:21" x14ac:dyDescent="0.25">
      <c r="D166" s="2">
        <v>41878</v>
      </c>
      <c r="E166">
        <v>800</v>
      </c>
      <c r="G166" s="2">
        <v>41878</v>
      </c>
      <c r="H166">
        <v>780</v>
      </c>
      <c r="J166" s="21">
        <v>42601</v>
      </c>
      <c r="K166">
        <v>3.06</v>
      </c>
      <c r="L166" s="4"/>
      <c r="M166" s="2"/>
      <c r="U166" s="4"/>
    </row>
    <row r="167" spans="4:21" x14ac:dyDescent="0.25">
      <c r="D167" s="2">
        <v>41879</v>
      </c>
      <c r="E167">
        <v>800</v>
      </c>
      <c r="G167" s="2">
        <v>41879</v>
      </c>
      <c r="H167">
        <v>780</v>
      </c>
      <c r="J167" s="21">
        <v>42604</v>
      </c>
      <c r="K167">
        <v>3.06</v>
      </c>
      <c r="L167" s="4"/>
      <c r="M167" s="2"/>
      <c r="U167" s="4"/>
    </row>
    <row r="168" spans="4:21" x14ac:dyDescent="0.25">
      <c r="D168" s="2">
        <v>41880</v>
      </c>
      <c r="E168">
        <v>800</v>
      </c>
      <c r="G168" s="2">
        <v>41880</v>
      </c>
      <c r="H168">
        <v>780</v>
      </c>
      <c r="J168" s="21">
        <v>42605</v>
      </c>
      <c r="K168">
        <v>3.06</v>
      </c>
      <c r="L168" s="4"/>
      <c r="M168" s="2"/>
      <c r="U168" s="4"/>
    </row>
    <row r="169" spans="4:21" x14ac:dyDescent="0.25">
      <c r="D169" s="2">
        <v>41883</v>
      </c>
      <c r="E169">
        <v>785</v>
      </c>
      <c r="G169" s="2">
        <v>41883</v>
      </c>
      <c r="H169">
        <v>745</v>
      </c>
      <c r="J169" s="21">
        <v>42606</v>
      </c>
      <c r="K169">
        <v>3.06</v>
      </c>
      <c r="L169" s="4"/>
      <c r="M169" s="2"/>
      <c r="U169" s="4"/>
    </row>
    <row r="170" spans="4:21" x14ac:dyDescent="0.25">
      <c r="D170" s="2">
        <v>41884</v>
      </c>
      <c r="E170">
        <v>785</v>
      </c>
      <c r="G170" s="2">
        <v>41884</v>
      </c>
      <c r="H170">
        <v>745</v>
      </c>
      <c r="J170" s="21">
        <v>42607</v>
      </c>
      <c r="K170">
        <v>3.06</v>
      </c>
      <c r="L170" s="4"/>
      <c r="M170" s="2"/>
      <c r="U170" s="4"/>
    </row>
    <row r="171" spans="4:21" x14ac:dyDescent="0.25">
      <c r="D171" s="2">
        <v>41885</v>
      </c>
      <c r="E171">
        <v>785</v>
      </c>
      <c r="G171" s="2">
        <v>41885</v>
      </c>
      <c r="H171">
        <v>745</v>
      </c>
      <c r="J171" s="21">
        <v>42608</v>
      </c>
      <c r="K171">
        <v>3.06</v>
      </c>
      <c r="L171" s="4"/>
      <c r="M171" s="2"/>
      <c r="U171" s="4"/>
    </row>
    <row r="172" spans="4:21" x14ac:dyDescent="0.25">
      <c r="D172" s="2">
        <v>41886</v>
      </c>
      <c r="E172">
        <v>785</v>
      </c>
      <c r="G172" s="2">
        <v>41886</v>
      </c>
      <c r="H172">
        <v>745</v>
      </c>
      <c r="J172" s="21">
        <v>42611</v>
      </c>
      <c r="K172">
        <v>3.06</v>
      </c>
      <c r="L172" s="4"/>
      <c r="M172" s="2"/>
      <c r="U172" s="4"/>
    </row>
    <row r="173" spans="4:21" x14ac:dyDescent="0.25">
      <c r="D173" s="2">
        <v>41887</v>
      </c>
      <c r="E173">
        <v>785</v>
      </c>
      <c r="G173" s="2">
        <v>41887</v>
      </c>
      <c r="H173">
        <v>745</v>
      </c>
      <c r="J173" s="21">
        <v>42612</v>
      </c>
      <c r="K173">
        <v>3.06</v>
      </c>
      <c r="L173" s="4"/>
      <c r="M173" s="2"/>
      <c r="U173" s="4"/>
    </row>
    <row r="174" spans="4:21" x14ac:dyDescent="0.25">
      <c r="D174" s="2">
        <v>41890</v>
      </c>
      <c r="E174">
        <v>785</v>
      </c>
      <c r="G174" s="2">
        <v>41890</v>
      </c>
      <c r="H174">
        <v>745</v>
      </c>
      <c r="J174" s="21">
        <v>42613</v>
      </c>
      <c r="K174">
        <v>3.06</v>
      </c>
      <c r="L174" s="4"/>
      <c r="M174" s="2"/>
      <c r="U174" s="4"/>
    </row>
    <row r="175" spans="4:21" x14ac:dyDescent="0.25">
      <c r="D175" s="2">
        <v>41891</v>
      </c>
      <c r="E175">
        <v>785</v>
      </c>
      <c r="G175" s="2">
        <v>41891</v>
      </c>
      <c r="H175">
        <v>745</v>
      </c>
      <c r="J175" s="21">
        <v>42614</v>
      </c>
      <c r="K175">
        <v>3.06</v>
      </c>
      <c r="L175" s="4"/>
      <c r="M175" s="2"/>
      <c r="U175" s="4"/>
    </row>
    <row r="176" spans="4:21" x14ac:dyDescent="0.25">
      <c r="D176" s="2">
        <v>41892</v>
      </c>
      <c r="E176">
        <v>785</v>
      </c>
      <c r="G176" s="2">
        <v>41892</v>
      </c>
      <c r="H176">
        <v>745</v>
      </c>
      <c r="J176" s="21">
        <v>42615</v>
      </c>
      <c r="K176">
        <v>3.06</v>
      </c>
      <c r="L176" s="4"/>
      <c r="M176" s="2"/>
      <c r="U176" s="4"/>
    </row>
    <row r="177" spans="4:21" x14ac:dyDescent="0.25">
      <c r="D177" s="2">
        <v>41893</v>
      </c>
      <c r="E177">
        <v>785</v>
      </c>
      <c r="G177" s="2">
        <v>41893</v>
      </c>
      <c r="H177">
        <v>745</v>
      </c>
      <c r="J177" s="21">
        <v>42618</v>
      </c>
      <c r="K177">
        <v>3.06</v>
      </c>
      <c r="L177" s="4"/>
      <c r="M177" s="2"/>
      <c r="U177" s="4"/>
    </row>
    <row r="178" spans="4:21" x14ac:dyDescent="0.25">
      <c r="D178" s="2">
        <v>41894</v>
      </c>
      <c r="E178">
        <v>785</v>
      </c>
      <c r="G178" s="2">
        <v>41894</v>
      </c>
      <c r="H178">
        <v>745</v>
      </c>
      <c r="J178" s="21">
        <v>42619</v>
      </c>
      <c r="K178">
        <v>3.06</v>
      </c>
      <c r="L178" s="4"/>
      <c r="M178" s="2"/>
      <c r="U178" s="4"/>
    </row>
    <row r="179" spans="4:21" x14ac:dyDescent="0.25">
      <c r="D179" s="2">
        <v>41897</v>
      </c>
      <c r="E179">
        <v>785</v>
      </c>
      <c r="G179" s="2">
        <v>41897</v>
      </c>
      <c r="H179">
        <v>745</v>
      </c>
      <c r="J179" s="21">
        <v>42620</v>
      </c>
      <c r="K179">
        <v>3.06</v>
      </c>
      <c r="L179" s="4"/>
      <c r="M179" s="2"/>
      <c r="U179" s="4"/>
    </row>
    <row r="180" spans="4:21" x14ac:dyDescent="0.25">
      <c r="D180" s="2">
        <v>41898</v>
      </c>
      <c r="E180">
        <v>785</v>
      </c>
      <c r="G180" s="2">
        <v>41898</v>
      </c>
      <c r="H180">
        <v>745</v>
      </c>
      <c r="J180" s="21">
        <v>42621</v>
      </c>
      <c r="K180">
        <v>3.06</v>
      </c>
      <c r="L180" s="4"/>
      <c r="M180" s="2"/>
      <c r="U180" s="4"/>
    </row>
    <row r="181" spans="4:21" x14ac:dyDescent="0.25">
      <c r="D181" s="2">
        <v>41899</v>
      </c>
      <c r="E181">
        <v>785</v>
      </c>
      <c r="G181" s="2">
        <v>41899</v>
      </c>
      <c r="H181">
        <v>745</v>
      </c>
      <c r="J181" s="21">
        <v>42622</v>
      </c>
      <c r="K181">
        <v>3.06</v>
      </c>
      <c r="L181" s="4"/>
      <c r="M181" s="2"/>
      <c r="U181" s="4"/>
    </row>
    <row r="182" spans="4:21" x14ac:dyDescent="0.25">
      <c r="D182" s="2">
        <v>41900</v>
      </c>
      <c r="E182">
        <v>785</v>
      </c>
      <c r="G182" s="2">
        <v>41900</v>
      </c>
      <c r="H182">
        <v>745</v>
      </c>
      <c r="J182" s="21">
        <v>42626</v>
      </c>
      <c r="K182">
        <v>3.06</v>
      </c>
      <c r="L182" s="4"/>
      <c r="M182" s="2"/>
      <c r="U182" s="4"/>
    </row>
    <row r="183" spans="4:21" x14ac:dyDescent="0.25">
      <c r="D183" s="2">
        <v>41901</v>
      </c>
      <c r="E183">
        <v>785</v>
      </c>
      <c r="G183" s="2">
        <v>41901</v>
      </c>
      <c r="H183">
        <v>745</v>
      </c>
      <c r="J183" s="21">
        <v>42627</v>
      </c>
      <c r="K183">
        <v>3.06</v>
      </c>
      <c r="L183" s="4"/>
      <c r="M183" s="2"/>
      <c r="U183" s="4"/>
    </row>
    <row r="184" spans="4:21" x14ac:dyDescent="0.25">
      <c r="D184" s="2">
        <v>41904</v>
      </c>
      <c r="E184">
        <v>785</v>
      </c>
      <c r="G184" s="2">
        <v>41904</v>
      </c>
      <c r="H184">
        <v>745</v>
      </c>
      <c r="J184" s="21">
        <v>42628</v>
      </c>
      <c r="K184">
        <v>3.06</v>
      </c>
      <c r="L184" s="4"/>
      <c r="M184" s="2"/>
      <c r="U184" s="4"/>
    </row>
    <row r="185" spans="4:21" x14ac:dyDescent="0.25">
      <c r="D185" s="2">
        <v>41905</v>
      </c>
      <c r="E185">
        <v>785</v>
      </c>
      <c r="G185" s="2">
        <v>41905</v>
      </c>
      <c r="H185">
        <v>745</v>
      </c>
      <c r="J185" s="21">
        <v>42629</v>
      </c>
      <c r="K185">
        <v>3.06</v>
      </c>
      <c r="L185" s="4"/>
      <c r="M185" s="2"/>
      <c r="U185" s="4"/>
    </row>
    <row r="186" spans="4:21" x14ac:dyDescent="0.25">
      <c r="D186" s="2">
        <v>41906</v>
      </c>
      <c r="E186">
        <v>785</v>
      </c>
      <c r="G186" s="2">
        <v>41906</v>
      </c>
      <c r="H186">
        <v>745</v>
      </c>
      <c r="J186" s="21">
        <v>42632</v>
      </c>
      <c r="K186">
        <v>3.06</v>
      </c>
      <c r="L186" s="4"/>
      <c r="M186" s="2"/>
      <c r="U186" s="4"/>
    </row>
    <row r="187" spans="4:21" x14ac:dyDescent="0.25">
      <c r="D187" s="2">
        <v>41907</v>
      </c>
      <c r="E187">
        <v>785</v>
      </c>
      <c r="G187" s="2">
        <v>41907</v>
      </c>
      <c r="H187">
        <v>745</v>
      </c>
      <c r="J187" s="21">
        <v>42633</v>
      </c>
      <c r="K187">
        <v>3.06</v>
      </c>
      <c r="L187" s="4"/>
      <c r="M187" s="2"/>
      <c r="U187" s="4"/>
    </row>
    <row r="188" spans="4:21" x14ac:dyDescent="0.25">
      <c r="D188" s="2">
        <v>41908</v>
      </c>
      <c r="E188">
        <v>785</v>
      </c>
      <c r="G188" s="2">
        <v>41908</v>
      </c>
      <c r="H188">
        <v>745</v>
      </c>
      <c r="J188" s="21">
        <v>42634</v>
      </c>
      <c r="K188">
        <v>3.06</v>
      </c>
      <c r="L188" s="4"/>
      <c r="M188" s="2"/>
      <c r="U188" s="4"/>
    </row>
    <row r="189" spans="4:21" x14ac:dyDescent="0.25">
      <c r="D189" s="2">
        <v>41911</v>
      </c>
      <c r="E189">
        <v>785</v>
      </c>
      <c r="G189" s="2">
        <v>41911</v>
      </c>
      <c r="H189">
        <v>745</v>
      </c>
      <c r="J189" s="21">
        <v>42635</v>
      </c>
      <c r="K189">
        <v>3.06</v>
      </c>
      <c r="L189" s="4"/>
      <c r="M189" s="2"/>
      <c r="U189" s="4"/>
    </row>
    <row r="190" spans="4:21" x14ac:dyDescent="0.25">
      <c r="D190" s="2">
        <v>41912</v>
      </c>
      <c r="E190">
        <v>785</v>
      </c>
      <c r="G190" s="2">
        <v>41912</v>
      </c>
      <c r="H190">
        <v>745</v>
      </c>
      <c r="J190" s="21">
        <v>42636</v>
      </c>
      <c r="K190">
        <v>3.06</v>
      </c>
      <c r="L190" s="4"/>
      <c r="M190" s="2"/>
      <c r="U190" s="4"/>
    </row>
    <row r="191" spans="4:21" x14ac:dyDescent="0.25">
      <c r="D191" s="2">
        <v>41913</v>
      </c>
      <c r="E191">
        <v>765</v>
      </c>
      <c r="G191" s="2">
        <v>41913</v>
      </c>
      <c r="H191">
        <v>735</v>
      </c>
      <c r="J191" s="21">
        <v>42639</v>
      </c>
      <c r="K191">
        <v>3.06</v>
      </c>
      <c r="L191" s="4"/>
      <c r="M191" s="2"/>
      <c r="U191" s="4"/>
    </row>
    <row r="192" spans="4:21" x14ac:dyDescent="0.25">
      <c r="D192" s="2">
        <v>41914</v>
      </c>
      <c r="E192">
        <v>765</v>
      </c>
      <c r="G192" s="2">
        <v>41914</v>
      </c>
      <c r="H192">
        <v>735</v>
      </c>
      <c r="J192" s="21">
        <v>42640</v>
      </c>
      <c r="K192">
        <v>3.06</v>
      </c>
      <c r="L192" s="4"/>
      <c r="M192" s="2"/>
      <c r="U192" s="4"/>
    </row>
    <row r="193" spans="4:21" x14ac:dyDescent="0.25">
      <c r="D193" s="2">
        <v>41915</v>
      </c>
      <c r="E193">
        <v>765</v>
      </c>
      <c r="G193" s="2">
        <v>41915</v>
      </c>
      <c r="H193">
        <v>735</v>
      </c>
      <c r="J193" s="21">
        <v>42641</v>
      </c>
      <c r="K193">
        <v>3.06</v>
      </c>
      <c r="L193" s="4"/>
      <c r="M193" s="2"/>
      <c r="U193" s="4"/>
    </row>
    <row r="194" spans="4:21" x14ac:dyDescent="0.25">
      <c r="D194" s="2">
        <v>41919</v>
      </c>
      <c r="E194">
        <v>765</v>
      </c>
      <c r="G194" s="2">
        <v>41919</v>
      </c>
      <c r="H194">
        <v>735</v>
      </c>
      <c r="J194" s="21">
        <v>42642</v>
      </c>
      <c r="K194">
        <v>3.06</v>
      </c>
      <c r="L194" s="4"/>
      <c r="M194" s="2"/>
      <c r="U194" s="4"/>
    </row>
    <row r="195" spans="4:21" x14ac:dyDescent="0.25">
      <c r="D195" s="2">
        <v>41920</v>
      </c>
      <c r="E195">
        <v>765</v>
      </c>
      <c r="G195" s="2">
        <v>41920</v>
      </c>
      <c r="H195">
        <v>735</v>
      </c>
      <c r="J195" s="21">
        <v>42643</v>
      </c>
      <c r="K195">
        <v>3.06</v>
      </c>
      <c r="L195" s="4"/>
      <c r="M195" s="2"/>
      <c r="U195" s="4"/>
    </row>
    <row r="196" spans="4:21" x14ac:dyDescent="0.25">
      <c r="D196" s="2">
        <v>41921</v>
      </c>
      <c r="E196">
        <v>765</v>
      </c>
      <c r="G196" s="2">
        <v>41921</v>
      </c>
      <c r="H196">
        <v>735</v>
      </c>
      <c r="J196" s="21">
        <v>42646</v>
      </c>
      <c r="K196">
        <v>2.5</v>
      </c>
      <c r="L196" s="4"/>
      <c r="M196" s="2"/>
      <c r="U196" s="4"/>
    </row>
    <row r="197" spans="4:21" x14ac:dyDescent="0.25">
      <c r="D197" s="2">
        <v>41922</v>
      </c>
      <c r="E197">
        <v>765</v>
      </c>
      <c r="G197" s="2">
        <v>41922</v>
      </c>
      <c r="H197">
        <v>735</v>
      </c>
      <c r="J197" s="21">
        <v>42647</v>
      </c>
      <c r="K197">
        <v>2.5</v>
      </c>
      <c r="L197" s="4"/>
      <c r="M197" s="2"/>
      <c r="U197" s="4"/>
    </row>
    <row r="198" spans="4:21" x14ac:dyDescent="0.25">
      <c r="D198" s="2">
        <v>41925</v>
      </c>
      <c r="E198">
        <v>765</v>
      </c>
      <c r="G198" s="2">
        <v>41925</v>
      </c>
      <c r="H198">
        <v>735</v>
      </c>
      <c r="J198" s="21">
        <v>42648</v>
      </c>
      <c r="K198">
        <v>2.5</v>
      </c>
      <c r="L198" s="4"/>
      <c r="M198" s="2"/>
      <c r="U198" s="4"/>
    </row>
    <row r="199" spans="4:21" x14ac:dyDescent="0.25">
      <c r="D199" s="2">
        <v>41926</v>
      </c>
      <c r="E199">
        <v>765</v>
      </c>
      <c r="G199" s="2">
        <v>41926</v>
      </c>
      <c r="H199">
        <v>735</v>
      </c>
      <c r="J199" s="21">
        <v>42649</v>
      </c>
      <c r="K199">
        <v>2.5</v>
      </c>
      <c r="L199" s="4"/>
      <c r="M199" s="2"/>
      <c r="U199" s="4"/>
    </row>
    <row r="200" spans="4:21" x14ac:dyDescent="0.25">
      <c r="D200" s="2">
        <v>41927</v>
      </c>
      <c r="E200">
        <v>765</v>
      </c>
      <c r="G200" s="2">
        <v>41927</v>
      </c>
      <c r="H200">
        <v>735</v>
      </c>
      <c r="J200" s="21">
        <v>42650</v>
      </c>
      <c r="K200">
        <v>2.5</v>
      </c>
      <c r="L200" s="4"/>
      <c r="M200" s="2"/>
      <c r="U200" s="4"/>
    </row>
    <row r="201" spans="4:21" x14ac:dyDescent="0.25">
      <c r="D201" s="2">
        <v>41928</v>
      </c>
      <c r="E201">
        <v>765</v>
      </c>
      <c r="G201" s="2">
        <v>41928</v>
      </c>
      <c r="H201">
        <v>735</v>
      </c>
      <c r="J201" s="21">
        <v>42653</v>
      </c>
      <c r="K201">
        <v>2.5</v>
      </c>
      <c r="L201" s="4"/>
      <c r="M201" s="2"/>
      <c r="U201" s="4"/>
    </row>
    <row r="202" spans="4:21" x14ac:dyDescent="0.25">
      <c r="D202" s="2">
        <v>41929</v>
      </c>
      <c r="E202">
        <v>765</v>
      </c>
      <c r="G202" s="2">
        <v>41929</v>
      </c>
      <c r="H202">
        <v>735</v>
      </c>
      <c r="J202" s="21">
        <v>42654</v>
      </c>
      <c r="K202">
        <v>2.5</v>
      </c>
      <c r="L202" s="4"/>
      <c r="M202" s="2"/>
      <c r="U202" s="4"/>
    </row>
    <row r="203" spans="4:21" x14ac:dyDescent="0.25">
      <c r="D203" s="2">
        <v>41932</v>
      </c>
      <c r="E203">
        <v>765</v>
      </c>
      <c r="G203" s="2">
        <v>41932</v>
      </c>
      <c r="H203">
        <v>735</v>
      </c>
      <c r="J203" s="21">
        <v>42655</v>
      </c>
      <c r="K203">
        <v>2.5</v>
      </c>
      <c r="L203" s="4"/>
      <c r="M203" s="2"/>
      <c r="U203" s="4"/>
    </row>
    <row r="204" spans="4:21" x14ac:dyDescent="0.25">
      <c r="D204" s="2">
        <v>41933</v>
      </c>
      <c r="E204">
        <v>765</v>
      </c>
      <c r="G204" s="2">
        <v>41933</v>
      </c>
      <c r="H204">
        <v>735</v>
      </c>
      <c r="J204" s="21">
        <v>42656</v>
      </c>
      <c r="K204">
        <v>2.5</v>
      </c>
      <c r="L204" s="4"/>
      <c r="M204" s="2"/>
      <c r="U204" s="4"/>
    </row>
    <row r="205" spans="4:21" x14ac:dyDescent="0.25">
      <c r="D205" s="2">
        <v>41935</v>
      </c>
      <c r="E205">
        <v>765</v>
      </c>
      <c r="G205" s="2">
        <v>41935</v>
      </c>
      <c r="H205">
        <v>735</v>
      </c>
      <c r="J205" s="21">
        <v>42657</v>
      </c>
      <c r="K205">
        <v>2.5</v>
      </c>
      <c r="L205" s="4"/>
      <c r="M205" s="2"/>
      <c r="U205" s="4"/>
    </row>
    <row r="206" spans="4:21" x14ac:dyDescent="0.25">
      <c r="D206" s="2">
        <v>41936</v>
      </c>
      <c r="E206">
        <v>765</v>
      </c>
      <c r="G206" s="2">
        <v>41936</v>
      </c>
      <c r="H206">
        <v>735</v>
      </c>
      <c r="J206" s="21">
        <v>42660</v>
      </c>
      <c r="K206">
        <v>2.5</v>
      </c>
      <c r="L206" s="4"/>
      <c r="M206" s="2"/>
      <c r="U206" s="4"/>
    </row>
    <row r="207" spans="4:21" x14ac:dyDescent="0.25">
      <c r="D207" s="2">
        <v>41939</v>
      </c>
      <c r="E207">
        <v>765</v>
      </c>
      <c r="G207" s="2">
        <v>41939</v>
      </c>
      <c r="H207">
        <v>735</v>
      </c>
      <c r="J207" s="21">
        <v>42661</v>
      </c>
      <c r="K207">
        <v>2.5</v>
      </c>
      <c r="L207" s="4"/>
      <c r="M207" s="2"/>
      <c r="U207" s="4"/>
    </row>
    <row r="208" spans="4:21" x14ac:dyDescent="0.25">
      <c r="D208" s="2">
        <v>41940</v>
      </c>
      <c r="E208">
        <v>765</v>
      </c>
      <c r="G208" s="2">
        <v>41940</v>
      </c>
      <c r="H208">
        <v>735</v>
      </c>
      <c r="J208" s="21">
        <v>42662</v>
      </c>
      <c r="K208">
        <v>2.5</v>
      </c>
      <c r="L208" s="4"/>
      <c r="M208" s="2"/>
      <c r="U208" s="4"/>
    </row>
    <row r="209" spans="4:21" x14ac:dyDescent="0.25">
      <c r="D209" s="2">
        <v>41941</v>
      </c>
      <c r="E209">
        <v>765</v>
      </c>
      <c r="G209" s="2">
        <v>41941</v>
      </c>
      <c r="H209">
        <v>735</v>
      </c>
      <c r="J209" s="21">
        <v>42663</v>
      </c>
      <c r="K209">
        <v>2.5</v>
      </c>
      <c r="L209" s="4"/>
      <c r="M209" s="2"/>
      <c r="U209" s="4"/>
    </row>
    <row r="210" spans="4:21" x14ac:dyDescent="0.25">
      <c r="D210" s="2">
        <v>41942</v>
      </c>
      <c r="E210">
        <v>765</v>
      </c>
      <c r="G210" s="2">
        <v>41942</v>
      </c>
      <c r="H210">
        <v>735</v>
      </c>
      <c r="J210" s="21">
        <v>42664</v>
      </c>
      <c r="K210">
        <v>2.5</v>
      </c>
      <c r="L210" s="4"/>
      <c r="M210" s="2"/>
      <c r="U210" s="4"/>
    </row>
    <row r="211" spans="4:21" x14ac:dyDescent="0.25">
      <c r="D211" s="2">
        <v>41943</v>
      </c>
      <c r="E211">
        <v>765</v>
      </c>
      <c r="G211" s="2">
        <v>41943</v>
      </c>
      <c r="H211">
        <v>735</v>
      </c>
      <c r="J211" s="21">
        <v>42667</v>
      </c>
      <c r="K211">
        <v>2.5</v>
      </c>
      <c r="L211" s="4"/>
      <c r="M211" s="2"/>
      <c r="U211" s="4"/>
    </row>
    <row r="212" spans="4:21" x14ac:dyDescent="0.25">
      <c r="D212" s="2">
        <v>41946</v>
      </c>
      <c r="E212">
        <v>600</v>
      </c>
      <c r="G212" s="2">
        <v>41946</v>
      </c>
      <c r="H212">
        <v>610</v>
      </c>
      <c r="J212" s="21">
        <v>42668</v>
      </c>
      <c r="K212">
        <v>2.5</v>
      </c>
      <c r="L212" s="4"/>
      <c r="M212" s="2"/>
      <c r="U212" s="4"/>
    </row>
    <row r="213" spans="4:21" x14ac:dyDescent="0.25">
      <c r="D213" s="2">
        <v>41947</v>
      </c>
      <c r="E213">
        <v>600</v>
      </c>
      <c r="G213" s="2">
        <v>41947</v>
      </c>
      <c r="H213">
        <v>610</v>
      </c>
      <c r="J213" s="21">
        <v>42669</v>
      </c>
      <c r="K213">
        <v>2.5</v>
      </c>
      <c r="L213" s="4"/>
      <c r="M213" s="2"/>
      <c r="U213" s="4"/>
    </row>
    <row r="214" spans="4:21" x14ac:dyDescent="0.25">
      <c r="D214" s="2">
        <v>41948</v>
      </c>
      <c r="E214">
        <v>600</v>
      </c>
      <c r="G214" s="2">
        <v>41948</v>
      </c>
      <c r="H214">
        <v>610</v>
      </c>
      <c r="J214" s="21">
        <v>42670</v>
      </c>
      <c r="K214">
        <v>2.5</v>
      </c>
      <c r="L214" s="4"/>
      <c r="M214" s="2"/>
      <c r="U214" s="4"/>
    </row>
    <row r="215" spans="4:21" x14ac:dyDescent="0.25">
      <c r="D215" s="2">
        <v>41949</v>
      </c>
      <c r="E215">
        <v>600</v>
      </c>
      <c r="G215" s="2">
        <v>41949</v>
      </c>
      <c r="H215">
        <v>610</v>
      </c>
      <c r="J215" s="21">
        <v>42671</v>
      </c>
      <c r="K215">
        <v>2.5</v>
      </c>
      <c r="L215" s="4"/>
      <c r="M215" s="2"/>
      <c r="U215" s="4"/>
    </row>
    <row r="216" spans="4:21" x14ac:dyDescent="0.25">
      <c r="D216" s="2">
        <v>41950</v>
      </c>
      <c r="E216">
        <v>600</v>
      </c>
      <c r="G216" s="2">
        <v>41950</v>
      </c>
      <c r="H216">
        <v>610</v>
      </c>
      <c r="J216" s="21">
        <v>42674</v>
      </c>
      <c r="K216">
        <v>2.5</v>
      </c>
      <c r="L216" s="4"/>
      <c r="M216" s="2"/>
      <c r="U216" s="4"/>
    </row>
    <row r="217" spans="4:21" x14ac:dyDescent="0.25">
      <c r="D217" s="2">
        <v>41953</v>
      </c>
      <c r="E217">
        <v>600</v>
      </c>
      <c r="G217" s="2">
        <v>41953</v>
      </c>
      <c r="H217">
        <v>610</v>
      </c>
      <c r="J217" s="21">
        <v>42675</v>
      </c>
      <c r="K217">
        <v>2.5</v>
      </c>
      <c r="L217" s="4"/>
      <c r="M217" s="2"/>
      <c r="U217" s="4"/>
    </row>
    <row r="218" spans="4:21" x14ac:dyDescent="0.25">
      <c r="D218" s="2">
        <v>41954</v>
      </c>
      <c r="E218">
        <v>600</v>
      </c>
      <c r="G218" s="2">
        <v>41954</v>
      </c>
      <c r="H218">
        <v>610</v>
      </c>
      <c r="J218" s="21">
        <v>42676</v>
      </c>
      <c r="K218">
        <v>2.5</v>
      </c>
      <c r="L218" s="4"/>
      <c r="M218" s="2"/>
      <c r="U218" s="4"/>
    </row>
    <row r="219" spans="4:21" x14ac:dyDescent="0.25">
      <c r="D219" s="2">
        <v>41955</v>
      </c>
      <c r="E219">
        <v>600</v>
      </c>
      <c r="G219" s="2">
        <v>41955</v>
      </c>
      <c r="H219">
        <v>610</v>
      </c>
      <c r="J219" s="21">
        <v>42677</v>
      </c>
      <c r="K219">
        <v>2.5</v>
      </c>
      <c r="L219" s="4"/>
      <c r="M219" s="2"/>
      <c r="U219" s="4"/>
    </row>
    <row r="220" spans="4:21" x14ac:dyDescent="0.25">
      <c r="D220" s="2">
        <v>41956</v>
      </c>
      <c r="E220">
        <v>600</v>
      </c>
      <c r="G220" s="2">
        <v>41956</v>
      </c>
      <c r="H220">
        <v>610</v>
      </c>
      <c r="J220" s="21">
        <v>42678</v>
      </c>
      <c r="K220">
        <v>2.5</v>
      </c>
      <c r="L220" s="4"/>
      <c r="M220" s="2"/>
      <c r="U220" s="4"/>
    </row>
    <row r="221" spans="4:21" x14ac:dyDescent="0.25">
      <c r="D221" s="2">
        <v>41957</v>
      </c>
      <c r="E221">
        <v>600</v>
      </c>
      <c r="G221" s="2">
        <v>41957</v>
      </c>
      <c r="H221">
        <v>610</v>
      </c>
      <c r="J221" s="21">
        <v>42681</v>
      </c>
      <c r="K221">
        <v>2.5</v>
      </c>
      <c r="L221" s="4"/>
      <c r="M221" s="2"/>
      <c r="U221" s="4"/>
    </row>
    <row r="222" spans="4:21" x14ac:dyDescent="0.25">
      <c r="D222" s="2">
        <v>41960</v>
      </c>
      <c r="E222">
        <v>600</v>
      </c>
      <c r="G222" s="2">
        <v>41960</v>
      </c>
      <c r="H222">
        <v>610</v>
      </c>
      <c r="J222" s="21">
        <v>42682</v>
      </c>
      <c r="K222">
        <v>2.5</v>
      </c>
      <c r="L222" s="4"/>
      <c r="M222" s="2"/>
      <c r="U222" s="4"/>
    </row>
    <row r="223" spans="4:21" x14ac:dyDescent="0.25">
      <c r="D223" s="2">
        <v>41961</v>
      </c>
      <c r="E223">
        <v>600</v>
      </c>
      <c r="G223" s="2">
        <v>41961</v>
      </c>
      <c r="H223">
        <v>610</v>
      </c>
      <c r="J223" s="21">
        <v>42683</v>
      </c>
      <c r="K223">
        <v>2.5</v>
      </c>
      <c r="L223" s="4"/>
      <c r="M223" s="2"/>
      <c r="U223" s="4"/>
    </row>
    <row r="224" spans="4:21" x14ac:dyDescent="0.25">
      <c r="D224" s="2">
        <v>41962</v>
      </c>
      <c r="E224">
        <v>600</v>
      </c>
      <c r="G224" s="2">
        <v>41962</v>
      </c>
      <c r="H224">
        <v>610</v>
      </c>
      <c r="J224" s="21">
        <v>42684</v>
      </c>
      <c r="K224">
        <v>2.5</v>
      </c>
      <c r="L224" s="4"/>
      <c r="M224" s="2"/>
      <c r="U224" s="4"/>
    </row>
    <row r="225" spans="4:21" x14ac:dyDescent="0.25">
      <c r="D225" s="2">
        <v>41963</v>
      </c>
      <c r="E225">
        <v>600</v>
      </c>
      <c r="G225" s="2">
        <v>41963</v>
      </c>
      <c r="H225">
        <v>610</v>
      </c>
      <c r="J225" s="21">
        <v>42685</v>
      </c>
      <c r="K225">
        <v>2.5</v>
      </c>
      <c r="L225" s="4"/>
      <c r="M225" s="2"/>
      <c r="U225" s="4"/>
    </row>
    <row r="226" spans="4:21" x14ac:dyDescent="0.25">
      <c r="D226" s="2">
        <v>41964</v>
      </c>
      <c r="E226">
        <v>600</v>
      </c>
      <c r="G226" s="2">
        <v>41964</v>
      </c>
      <c r="H226">
        <v>610</v>
      </c>
      <c r="J226" s="21">
        <v>42688</v>
      </c>
      <c r="K226">
        <v>2.5</v>
      </c>
      <c r="L226" s="4"/>
      <c r="M226" s="2"/>
      <c r="U226" s="4"/>
    </row>
    <row r="227" spans="4:21" x14ac:dyDescent="0.25">
      <c r="D227" s="2">
        <v>41967</v>
      </c>
      <c r="E227">
        <v>600</v>
      </c>
      <c r="G227" s="2">
        <v>41967</v>
      </c>
      <c r="H227">
        <v>610</v>
      </c>
      <c r="J227" s="21">
        <v>42689</v>
      </c>
      <c r="K227">
        <v>2.5</v>
      </c>
      <c r="L227" s="4"/>
      <c r="M227" s="2"/>
      <c r="U227" s="4"/>
    </row>
    <row r="228" spans="4:21" x14ac:dyDescent="0.25">
      <c r="D228" s="2">
        <v>41968</v>
      </c>
      <c r="E228">
        <v>600</v>
      </c>
      <c r="G228" s="2">
        <v>41968</v>
      </c>
      <c r="H228">
        <v>610</v>
      </c>
      <c r="J228" s="21">
        <v>42690</v>
      </c>
      <c r="K228">
        <v>2.5</v>
      </c>
      <c r="L228" s="4"/>
      <c r="M228" s="2"/>
      <c r="U228" s="4"/>
    </row>
    <row r="229" spans="4:21" x14ac:dyDescent="0.25">
      <c r="D229" s="2">
        <v>41969</v>
      </c>
      <c r="E229">
        <v>600</v>
      </c>
      <c r="G229" s="2">
        <v>41969</v>
      </c>
      <c r="H229">
        <v>610</v>
      </c>
      <c r="J229" s="21">
        <v>42691</v>
      </c>
      <c r="K229">
        <v>2.5</v>
      </c>
      <c r="L229" s="4"/>
      <c r="M229" s="2"/>
      <c r="U229" s="4"/>
    </row>
    <row r="230" spans="4:21" x14ac:dyDescent="0.25">
      <c r="D230" s="2">
        <v>41970</v>
      </c>
      <c r="E230">
        <v>600</v>
      </c>
      <c r="G230" s="2">
        <v>41970</v>
      </c>
      <c r="H230">
        <v>610</v>
      </c>
      <c r="J230" s="21">
        <v>42692</v>
      </c>
      <c r="K230">
        <v>2.5</v>
      </c>
      <c r="L230" s="4"/>
      <c r="M230" s="2"/>
      <c r="U230" s="4"/>
    </row>
    <row r="231" spans="4:21" x14ac:dyDescent="0.25">
      <c r="D231" s="2">
        <v>41971</v>
      </c>
      <c r="E231">
        <v>600</v>
      </c>
      <c r="G231" s="2">
        <v>41971</v>
      </c>
      <c r="H231">
        <v>610</v>
      </c>
      <c r="J231" s="21">
        <v>42695</v>
      </c>
      <c r="K231">
        <v>2.5</v>
      </c>
      <c r="L231" s="4"/>
      <c r="M231" s="2"/>
      <c r="U231" s="4"/>
    </row>
    <row r="232" spans="4:21" x14ac:dyDescent="0.25">
      <c r="D232" s="2">
        <v>41974</v>
      </c>
      <c r="E232">
        <v>570</v>
      </c>
      <c r="G232" s="2">
        <v>41974</v>
      </c>
      <c r="H232">
        <v>550</v>
      </c>
      <c r="J232" s="21">
        <v>42696</v>
      </c>
      <c r="K232">
        <v>2.5</v>
      </c>
      <c r="L232" s="4"/>
      <c r="M232" s="2"/>
      <c r="U232" s="4"/>
    </row>
    <row r="233" spans="4:21" x14ac:dyDescent="0.25">
      <c r="D233" s="2">
        <v>41975</v>
      </c>
      <c r="E233">
        <v>570</v>
      </c>
      <c r="G233" s="2">
        <v>41975</v>
      </c>
      <c r="H233">
        <v>550</v>
      </c>
      <c r="J233" s="21">
        <v>42697</v>
      </c>
      <c r="K233">
        <v>2.5</v>
      </c>
      <c r="L233" s="4"/>
      <c r="M233" s="2"/>
      <c r="U233" s="4"/>
    </row>
    <row r="234" spans="4:21" x14ac:dyDescent="0.25">
      <c r="D234" s="2">
        <v>41976</v>
      </c>
      <c r="E234">
        <v>570</v>
      </c>
      <c r="G234" s="2">
        <v>41976</v>
      </c>
      <c r="H234">
        <v>550</v>
      </c>
      <c r="J234" s="21">
        <v>42698</v>
      </c>
      <c r="K234">
        <v>2.5</v>
      </c>
      <c r="L234" s="4"/>
      <c r="M234" s="2"/>
      <c r="U234" s="4"/>
    </row>
    <row r="235" spans="4:21" x14ac:dyDescent="0.25">
      <c r="D235" s="2">
        <v>41977</v>
      </c>
      <c r="E235">
        <v>570</v>
      </c>
      <c r="G235" s="2">
        <v>41977</v>
      </c>
      <c r="H235">
        <v>550</v>
      </c>
      <c r="J235" s="21">
        <v>42699</v>
      </c>
      <c r="K235">
        <v>2.5</v>
      </c>
      <c r="L235" s="4"/>
      <c r="M235" s="2"/>
      <c r="U235" s="4"/>
    </row>
    <row r="236" spans="4:21" x14ac:dyDescent="0.25">
      <c r="D236" s="2">
        <v>41978</v>
      </c>
      <c r="E236">
        <v>570</v>
      </c>
      <c r="G236" s="2">
        <v>41978</v>
      </c>
      <c r="H236">
        <v>550</v>
      </c>
      <c r="J236" s="21">
        <v>42702</v>
      </c>
      <c r="K236">
        <v>2.5</v>
      </c>
      <c r="L236" s="4"/>
      <c r="M236" s="2"/>
      <c r="U236" s="4"/>
    </row>
    <row r="237" spans="4:21" x14ac:dyDescent="0.25">
      <c r="D237" s="2">
        <v>41981</v>
      </c>
      <c r="E237">
        <v>570</v>
      </c>
      <c r="G237" s="2">
        <v>41981</v>
      </c>
      <c r="H237">
        <v>550</v>
      </c>
      <c r="J237" s="21">
        <v>42703</v>
      </c>
      <c r="K237">
        <v>2.5</v>
      </c>
      <c r="L237" s="4"/>
      <c r="M237" s="2"/>
      <c r="U237" s="4"/>
    </row>
    <row r="238" spans="4:21" x14ac:dyDescent="0.25">
      <c r="D238" s="2">
        <v>41982</v>
      </c>
      <c r="E238">
        <v>570</v>
      </c>
      <c r="G238" s="2">
        <v>41982</v>
      </c>
      <c r="H238">
        <v>550</v>
      </c>
      <c r="J238" s="21">
        <v>42704</v>
      </c>
      <c r="K238">
        <v>2.5</v>
      </c>
      <c r="L238" s="4"/>
      <c r="M238" s="2"/>
      <c r="U238" s="4"/>
    </row>
    <row r="239" spans="4:21" x14ac:dyDescent="0.25">
      <c r="D239" s="2">
        <v>41983</v>
      </c>
      <c r="E239">
        <v>570</v>
      </c>
      <c r="G239" s="2">
        <v>41983</v>
      </c>
      <c r="H239">
        <v>550</v>
      </c>
      <c r="J239" s="21">
        <v>42705</v>
      </c>
      <c r="K239">
        <v>2.5</v>
      </c>
      <c r="L239" s="4"/>
      <c r="M239" s="2"/>
      <c r="U239" s="4"/>
    </row>
    <row r="240" spans="4:21" x14ac:dyDescent="0.25">
      <c r="D240" s="2">
        <v>41984</v>
      </c>
      <c r="E240">
        <v>570</v>
      </c>
      <c r="G240" s="2">
        <v>41984</v>
      </c>
      <c r="H240">
        <v>550</v>
      </c>
      <c r="J240" s="21">
        <v>42706</v>
      </c>
      <c r="K240">
        <v>2.5</v>
      </c>
      <c r="L240" s="4"/>
      <c r="M240" s="2"/>
      <c r="U240" s="4"/>
    </row>
    <row r="241" spans="4:21" x14ac:dyDescent="0.25">
      <c r="D241" s="2">
        <v>41985</v>
      </c>
      <c r="E241">
        <v>570</v>
      </c>
      <c r="G241" s="2">
        <v>41985</v>
      </c>
      <c r="H241">
        <v>550</v>
      </c>
      <c r="J241" s="21">
        <v>42709</v>
      </c>
      <c r="K241">
        <v>2.5</v>
      </c>
      <c r="L241" s="4"/>
      <c r="M241" s="2"/>
      <c r="U241" s="4"/>
    </row>
    <row r="242" spans="4:21" x14ac:dyDescent="0.25">
      <c r="D242" s="2">
        <v>41988</v>
      </c>
      <c r="E242">
        <v>570</v>
      </c>
      <c r="G242" s="2">
        <v>41988</v>
      </c>
      <c r="H242">
        <v>550</v>
      </c>
      <c r="J242" s="21">
        <v>42710</v>
      </c>
      <c r="K242">
        <v>2.5</v>
      </c>
      <c r="L242" s="4"/>
      <c r="M242" s="2"/>
      <c r="U242" s="4"/>
    </row>
    <row r="243" spans="4:21" x14ac:dyDescent="0.25">
      <c r="D243" s="2">
        <v>41989</v>
      </c>
      <c r="E243">
        <v>570</v>
      </c>
      <c r="G243" s="2">
        <v>41989</v>
      </c>
      <c r="H243">
        <v>550</v>
      </c>
      <c r="J243" s="21">
        <v>42711</v>
      </c>
      <c r="K243">
        <v>2.5</v>
      </c>
      <c r="L243" s="4"/>
      <c r="M243" s="2"/>
      <c r="U243" s="4"/>
    </row>
    <row r="244" spans="4:21" x14ac:dyDescent="0.25">
      <c r="D244" s="2">
        <v>41990</v>
      </c>
      <c r="E244">
        <v>570</v>
      </c>
      <c r="G244" s="2">
        <v>41990</v>
      </c>
      <c r="H244">
        <v>550</v>
      </c>
      <c r="J244" s="21">
        <v>42712</v>
      </c>
      <c r="K244">
        <v>2.5</v>
      </c>
      <c r="L244" s="4"/>
      <c r="M244" s="2"/>
      <c r="U244" s="4"/>
    </row>
    <row r="245" spans="4:21" x14ac:dyDescent="0.25">
      <c r="D245" s="2">
        <v>41991</v>
      </c>
      <c r="E245">
        <v>570</v>
      </c>
      <c r="G245" s="2">
        <v>41991</v>
      </c>
      <c r="H245">
        <v>550</v>
      </c>
      <c r="J245" s="21">
        <v>42713</v>
      </c>
      <c r="K245">
        <v>2.5</v>
      </c>
      <c r="L245" s="4"/>
      <c r="M245" s="2"/>
      <c r="U245" s="4"/>
    </row>
    <row r="246" spans="4:21" x14ac:dyDescent="0.25">
      <c r="D246" s="2">
        <v>41992</v>
      </c>
      <c r="E246">
        <v>570</v>
      </c>
      <c r="G246" s="2">
        <v>41992</v>
      </c>
      <c r="H246">
        <v>550</v>
      </c>
      <c r="J246" s="21">
        <v>42716</v>
      </c>
      <c r="K246">
        <v>2.5</v>
      </c>
      <c r="L246" s="4"/>
      <c r="M246" s="2"/>
      <c r="U246" s="4"/>
    </row>
    <row r="247" spans="4:21" x14ac:dyDescent="0.25">
      <c r="D247" s="2">
        <v>41995</v>
      </c>
      <c r="E247">
        <v>570</v>
      </c>
      <c r="G247" s="2">
        <v>41995</v>
      </c>
      <c r="H247">
        <v>550</v>
      </c>
      <c r="J247" s="21">
        <v>42717</v>
      </c>
      <c r="K247">
        <v>2.5</v>
      </c>
      <c r="L247" s="4"/>
      <c r="M247" s="2"/>
      <c r="U247" s="4"/>
    </row>
    <row r="248" spans="4:21" x14ac:dyDescent="0.25">
      <c r="D248" s="2">
        <v>41996</v>
      </c>
      <c r="E248">
        <v>570</v>
      </c>
      <c r="G248" s="2">
        <v>41996</v>
      </c>
      <c r="H248">
        <v>550</v>
      </c>
      <c r="J248" s="21">
        <v>42718</v>
      </c>
      <c r="K248">
        <v>2.5</v>
      </c>
      <c r="L248" s="4"/>
      <c r="M248" s="2"/>
      <c r="U248" s="4"/>
    </row>
    <row r="249" spans="4:21" x14ac:dyDescent="0.25">
      <c r="D249" s="2">
        <v>41997</v>
      </c>
      <c r="E249">
        <v>570</v>
      </c>
      <c r="G249" s="2">
        <v>41997</v>
      </c>
      <c r="H249">
        <v>550</v>
      </c>
      <c r="J249" s="21">
        <v>42719</v>
      </c>
      <c r="K249">
        <v>2.5</v>
      </c>
      <c r="L249" s="4"/>
      <c r="M249" s="2"/>
      <c r="U249" s="4"/>
    </row>
    <row r="250" spans="4:21" x14ac:dyDescent="0.25">
      <c r="D250" s="2">
        <v>42002</v>
      </c>
      <c r="E250">
        <v>570</v>
      </c>
      <c r="G250" s="2">
        <v>42002</v>
      </c>
      <c r="H250">
        <v>550</v>
      </c>
      <c r="J250" s="21">
        <v>42720</v>
      </c>
      <c r="K250">
        <v>2.5</v>
      </c>
      <c r="L250" s="4"/>
      <c r="M250" s="2"/>
      <c r="U250" s="4"/>
    </row>
    <row r="251" spans="4:21" x14ac:dyDescent="0.25">
      <c r="D251" s="2">
        <v>42003</v>
      </c>
      <c r="E251">
        <v>570</v>
      </c>
      <c r="G251" s="2">
        <v>42003</v>
      </c>
      <c r="H251">
        <v>550</v>
      </c>
      <c r="J251" s="21">
        <v>42723</v>
      </c>
      <c r="K251">
        <v>2.5</v>
      </c>
      <c r="L251" s="4"/>
      <c r="M251" s="2"/>
      <c r="U251" s="4"/>
    </row>
    <row r="252" spans="4:21" x14ac:dyDescent="0.25">
      <c r="D252" s="2">
        <v>42004</v>
      </c>
      <c r="E252">
        <v>570</v>
      </c>
      <c r="G252" s="2">
        <v>42004</v>
      </c>
      <c r="H252">
        <v>550</v>
      </c>
      <c r="J252" s="21">
        <v>42724</v>
      </c>
      <c r="K252">
        <v>2.5</v>
      </c>
      <c r="L252" s="4"/>
      <c r="M252" s="2"/>
      <c r="U252" s="4"/>
    </row>
    <row r="253" spans="4:21" x14ac:dyDescent="0.25">
      <c r="D253" s="2">
        <v>42006</v>
      </c>
      <c r="E253">
        <v>470</v>
      </c>
      <c r="G253" s="2">
        <v>42006</v>
      </c>
      <c r="H253">
        <v>425</v>
      </c>
      <c r="J253" s="21">
        <v>42725</v>
      </c>
      <c r="K253">
        <v>2.5</v>
      </c>
      <c r="L253" s="4"/>
      <c r="M253" s="2"/>
      <c r="U253" s="4"/>
    </row>
    <row r="254" spans="4:21" x14ac:dyDescent="0.25">
      <c r="D254" s="2">
        <v>42009</v>
      </c>
      <c r="E254">
        <v>470</v>
      </c>
      <c r="G254" s="2">
        <v>42009</v>
      </c>
      <c r="H254">
        <v>425</v>
      </c>
      <c r="J254" s="21">
        <v>42726</v>
      </c>
      <c r="K254">
        <v>2.5</v>
      </c>
      <c r="L254" s="4"/>
      <c r="M254" s="2"/>
      <c r="U254" s="4"/>
    </row>
    <row r="255" spans="4:21" x14ac:dyDescent="0.25">
      <c r="D255" s="2">
        <v>42010</v>
      </c>
      <c r="E255">
        <v>470</v>
      </c>
      <c r="G255" s="2">
        <v>42010</v>
      </c>
      <c r="H255">
        <v>425</v>
      </c>
      <c r="J255" s="21">
        <v>42727</v>
      </c>
      <c r="K255">
        <v>2.5</v>
      </c>
      <c r="L255" s="4"/>
      <c r="M255" s="2"/>
      <c r="U255" s="4"/>
    </row>
    <row r="256" spans="4:21" x14ac:dyDescent="0.25">
      <c r="D256" s="2">
        <v>42011</v>
      </c>
      <c r="E256">
        <v>470</v>
      </c>
      <c r="G256" s="2">
        <v>42011</v>
      </c>
      <c r="H256">
        <v>425</v>
      </c>
      <c r="J256" s="21">
        <v>42731</v>
      </c>
      <c r="K256">
        <v>2.5</v>
      </c>
      <c r="L256" s="4"/>
      <c r="M256" s="2"/>
      <c r="U256" s="4"/>
    </row>
    <row r="257" spans="4:21" x14ac:dyDescent="0.25">
      <c r="D257" s="2">
        <v>42012</v>
      </c>
      <c r="E257">
        <v>470</v>
      </c>
      <c r="G257" s="2">
        <v>42012</v>
      </c>
      <c r="H257">
        <v>425</v>
      </c>
      <c r="J257" s="21">
        <v>42732</v>
      </c>
      <c r="K257">
        <v>2.5</v>
      </c>
      <c r="L257" s="4"/>
      <c r="M257" s="2"/>
      <c r="U257" s="4"/>
    </row>
    <row r="258" spans="4:21" x14ac:dyDescent="0.25">
      <c r="D258" s="2">
        <v>42013</v>
      </c>
      <c r="E258">
        <v>470</v>
      </c>
      <c r="G258" s="2">
        <v>42013</v>
      </c>
      <c r="H258">
        <v>425</v>
      </c>
      <c r="J258" s="21">
        <v>42733</v>
      </c>
      <c r="K258">
        <v>2.5</v>
      </c>
      <c r="L258" s="4"/>
      <c r="M258" s="2"/>
      <c r="U258" s="4"/>
    </row>
    <row r="259" spans="4:21" x14ac:dyDescent="0.25">
      <c r="D259" s="2">
        <v>42016</v>
      </c>
      <c r="E259">
        <v>470</v>
      </c>
      <c r="G259" s="2">
        <v>42016</v>
      </c>
      <c r="H259">
        <v>425</v>
      </c>
      <c r="J259" s="21">
        <v>42734</v>
      </c>
      <c r="K259">
        <v>2.5</v>
      </c>
      <c r="L259" s="4"/>
      <c r="M259" s="2"/>
      <c r="U259" s="4"/>
    </row>
    <row r="260" spans="4:21" x14ac:dyDescent="0.25">
      <c r="D260" s="2">
        <v>42017</v>
      </c>
      <c r="E260">
        <v>470</v>
      </c>
      <c r="G260" s="2">
        <v>42017</v>
      </c>
      <c r="H260">
        <v>425</v>
      </c>
      <c r="J260" s="21">
        <v>42738</v>
      </c>
      <c r="K260">
        <v>2.5</v>
      </c>
      <c r="L260" s="4"/>
      <c r="M260" s="2"/>
      <c r="U260" s="4"/>
    </row>
    <row r="261" spans="4:21" x14ac:dyDescent="0.25">
      <c r="D261" s="2">
        <v>42018</v>
      </c>
      <c r="E261">
        <v>470</v>
      </c>
      <c r="G261" s="2">
        <v>42018</v>
      </c>
      <c r="H261">
        <v>425</v>
      </c>
      <c r="J261" s="21">
        <v>42739</v>
      </c>
      <c r="K261">
        <v>2.5</v>
      </c>
      <c r="L261" s="4"/>
      <c r="M261" s="2"/>
      <c r="U261" s="4"/>
    </row>
    <row r="262" spans="4:21" x14ac:dyDescent="0.25">
      <c r="D262" s="2">
        <v>42019</v>
      </c>
      <c r="E262">
        <v>470</v>
      </c>
      <c r="G262" s="2">
        <v>42019</v>
      </c>
      <c r="H262">
        <v>425</v>
      </c>
      <c r="J262" s="21">
        <v>42740</v>
      </c>
      <c r="K262">
        <v>2.5</v>
      </c>
      <c r="L262" s="4"/>
      <c r="M262" s="2"/>
      <c r="U262" s="4"/>
    </row>
    <row r="263" spans="4:21" x14ac:dyDescent="0.25">
      <c r="D263" s="2">
        <v>42020</v>
      </c>
      <c r="E263">
        <v>470</v>
      </c>
      <c r="G263" s="2">
        <v>42020</v>
      </c>
      <c r="H263">
        <v>425</v>
      </c>
      <c r="J263" s="21">
        <v>42741</v>
      </c>
      <c r="K263">
        <v>2.5</v>
      </c>
      <c r="L263" s="4"/>
      <c r="M263" s="2"/>
      <c r="U263" s="4"/>
    </row>
    <row r="264" spans="4:21" x14ac:dyDescent="0.25">
      <c r="D264" s="2">
        <v>42023</v>
      </c>
      <c r="E264">
        <v>470</v>
      </c>
      <c r="G264" s="2">
        <v>42023</v>
      </c>
      <c r="H264">
        <v>425</v>
      </c>
      <c r="J264" s="21">
        <v>42744</v>
      </c>
      <c r="K264">
        <v>2.5</v>
      </c>
      <c r="L264" s="4"/>
      <c r="M264" s="2"/>
      <c r="U264" s="4"/>
    </row>
    <row r="265" spans="4:21" x14ac:dyDescent="0.25">
      <c r="D265" s="2">
        <v>42024</v>
      </c>
      <c r="E265">
        <v>470</v>
      </c>
      <c r="G265" s="2">
        <v>42024</v>
      </c>
      <c r="H265">
        <v>425</v>
      </c>
      <c r="J265" s="21">
        <v>42745</v>
      </c>
      <c r="K265">
        <v>2.5</v>
      </c>
      <c r="L265" s="4"/>
      <c r="M265" s="2"/>
      <c r="U265" s="4"/>
    </row>
    <row r="266" spans="4:21" x14ac:dyDescent="0.25">
      <c r="D266" s="2">
        <v>42025</v>
      </c>
      <c r="E266">
        <v>470</v>
      </c>
      <c r="G266" s="2">
        <v>42025</v>
      </c>
      <c r="H266">
        <v>425</v>
      </c>
      <c r="J266" s="21">
        <v>42746</v>
      </c>
      <c r="K266">
        <v>2.5</v>
      </c>
      <c r="L266" s="4"/>
      <c r="M266" s="2"/>
      <c r="U266" s="4"/>
    </row>
    <row r="267" spans="4:21" x14ac:dyDescent="0.25">
      <c r="D267" s="2">
        <v>42026</v>
      </c>
      <c r="E267">
        <v>470</v>
      </c>
      <c r="G267" s="2">
        <v>42026</v>
      </c>
      <c r="H267">
        <v>425</v>
      </c>
      <c r="J267" s="21">
        <v>42747</v>
      </c>
      <c r="K267">
        <v>2.5</v>
      </c>
      <c r="L267" s="4"/>
      <c r="M267" s="2"/>
      <c r="U267" s="4"/>
    </row>
    <row r="268" spans="4:21" x14ac:dyDescent="0.25">
      <c r="D268" s="2">
        <v>42027</v>
      </c>
      <c r="E268">
        <v>470</v>
      </c>
      <c r="G268" s="2">
        <v>42027</v>
      </c>
      <c r="H268">
        <v>425</v>
      </c>
      <c r="J268" s="21">
        <v>42748</v>
      </c>
      <c r="K268">
        <v>2.5</v>
      </c>
      <c r="L268" s="4"/>
      <c r="M268" s="2"/>
      <c r="U268" s="4"/>
    </row>
    <row r="269" spans="4:21" x14ac:dyDescent="0.25">
      <c r="D269" s="2">
        <v>42030</v>
      </c>
      <c r="E269">
        <v>470</v>
      </c>
      <c r="G269" s="2">
        <v>42030</v>
      </c>
      <c r="H269">
        <v>425</v>
      </c>
      <c r="J269" s="21">
        <v>42751</v>
      </c>
      <c r="K269">
        <v>2.5</v>
      </c>
      <c r="L269" s="4"/>
      <c r="M269" s="2"/>
      <c r="U269" s="4"/>
    </row>
    <row r="270" spans="4:21" x14ac:dyDescent="0.25">
      <c r="D270" s="2">
        <v>42031</v>
      </c>
      <c r="E270">
        <v>470</v>
      </c>
      <c r="G270" s="2">
        <v>42031</v>
      </c>
      <c r="H270">
        <v>425</v>
      </c>
      <c r="J270" s="21">
        <v>42752</v>
      </c>
      <c r="K270">
        <v>2.5</v>
      </c>
      <c r="L270" s="4"/>
      <c r="M270" s="2"/>
      <c r="U270" s="4"/>
    </row>
    <row r="271" spans="4:21" x14ac:dyDescent="0.25">
      <c r="D271" s="2">
        <v>42032</v>
      </c>
      <c r="E271">
        <v>470</v>
      </c>
      <c r="G271" s="2">
        <v>42032</v>
      </c>
      <c r="H271">
        <v>425</v>
      </c>
      <c r="J271" s="21">
        <v>42753</v>
      </c>
      <c r="K271">
        <v>2.5</v>
      </c>
      <c r="L271" s="4"/>
      <c r="M271" s="2"/>
      <c r="U271" s="4"/>
    </row>
    <row r="272" spans="4:21" x14ac:dyDescent="0.25">
      <c r="D272" s="2">
        <v>42033</v>
      </c>
      <c r="E272">
        <v>470</v>
      </c>
      <c r="G272" s="2">
        <v>42033</v>
      </c>
      <c r="H272">
        <v>425</v>
      </c>
      <c r="J272" s="21">
        <v>42754</v>
      </c>
      <c r="K272">
        <v>2.5</v>
      </c>
      <c r="L272" s="4"/>
      <c r="M272" s="2"/>
      <c r="U272" s="4"/>
    </row>
    <row r="273" spans="4:21" x14ac:dyDescent="0.25">
      <c r="D273" s="2">
        <v>42034</v>
      </c>
      <c r="E273">
        <v>470</v>
      </c>
      <c r="G273" s="2">
        <v>42034</v>
      </c>
      <c r="H273">
        <v>425</v>
      </c>
      <c r="J273" s="21">
        <v>42755</v>
      </c>
      <c r="K273">
        <v>2.5</v>
      </c>
      <c r="L273" s="4"/>
      <c r="M273" s="2"/>
      <c r="U273" s="4"/>
    </row>
    <row r="274" spans="4:21" x14ac:dyDescent="0.25">
      <c r="D274" s="2">
        <v>42037</v>
      </c>
      <c r="E274">
        <v>480</v>
      </c>
      <c r="G274" s="2">
        <v>42037</v>
      </c>
      <c r="H274">
        <v>450</v>
      </c>
      <c r="J274" s="21">
        <v>42758</v>
      </c>
      <c r="K274">
        <v>2.5</v>
      </c>
      <c r="L274" s="4"/>
      <c r="M274" s="2"/>
      <c r="U274" s="4"/>
    </row>
    <row r="275" spans="4:21" x14ac:dyDescent="0.25">
      <c r="D275" s="2">
        <v>42038</v>
      </c>
      <c r="E275">
        <v>480</v>
      </c>
      <c r="G275" s="2">
        <v>42038</v>
      </c>
      <c r="H275">
        <v>450</v>
      </c>
      <c r="J275" s="21">
        <v>42759</v>
      </c>
      <c r="K275">
        <v>2.5</v>
      </c>
      <c r="L275" s="4"/>
      <c r="M275" s="2"/>
      <c r="U275" s="4"/>
    </row>
    <row r="276" spans="4:21" x14ac:dyDescent="0.25">
      <c r="D276" s="2">
        <v>42039</v>
      </c>
      <c r="E276">
        <v>480</v>
      </c>
      <c r="G276" s="2">
        <v>42039</v>
      </c>
      <c r="H276">
        <v>450</v>
      </c>
      <c r="J276" s="21">
        <v>42760</v>
      </c>
      <c r="K276">
        <v>2.5</v>
      </c>
      <c r="L276" s="4"/>
      <c r="M276" s="2"/>
      <c r="U276" s="4"/>
    </row>
    <row r="277" spans="4:21" x14ac:dyDescent="0.25">
      <c r="D277" s="2">
        <v>42040</v>
      </c>
      <c r="E277">
        <v>480</v>
      </c>
      <c r="G277" s="2">
        <v>42040</v>
      </c>
      <c r="H277">
        <v>450</v>
      </c>
      <c r="J277" s="21">
        <v>42761</v>
      </c>
      <c r="K277">
        <v>2.5</v>
      </c>
      <c r="L277" s="4"/>
      <c r="M277" s="2"/>
      <c r="U277" s="4"/>
    </row>
    <row r="278" spans="4:21" x14ac:dyDescent="0.25">
      <c r="D278" s="2">
        <v>42041</v>
      </c>
      <c r="E278">
        <v>480</v>
      </c>
      <c r="G278" s="2">
        <v>42041</v>
      </c>
      <c r="H278">
        <v>450</v>
      </c>
      <c r="J278" s="21">
        <v>42762</v>
      </c>
      <c r="K278">
        <v>2.5</v>
      </c>
      <c r="L278" s="4"/>
      <c r="M278" s="2"/>
      <c r="U278" s="4"/>
    </row>
    <row r="279" spans="4:21" x14ac:dyDescent="0.25">
      <c r="D279" s="2">
        <v>42044</v>
      </c>
      <c r="E279">
        <v>480</v>
      </c>
      <c r="G279" s="2">
        <v>42044</v>
      </c>
      <c r="H279">
        <v>450</v>
      </c>
      <c r="J279" s="21">
        <v>42766</v>
      </c>
      <c r="K279">
        <v>2.5</v>
      </c>
      <c r="L279" s="4"/>
      <c r="M279" s="2"/>
      <c r="U279" s="4"/>
    </row>
    <row r="280" spans="4:21" x14ac:dyDescent="0.25">
      <c r="D280" s="2">
        <v>42045</v>
      </c>
      <c r="E280">
        <v>480</v>
      </c>
      <c r="G280" s="2">
        <v>42045</v>
      </c>
      <c r="H280">
        <v>450</v>
      </c>
      <c r="J280" s="21">
        <v>42767</v>
      </c>
      <c r="K280">
        <v>2.5</v>
      </c>
      <c r="L280" s="4"/>
      <c r="M280" s="2"/>
      <c r="U280" s="4"/>
    </row>
    <row r="281" spans="4:21" x14ac:dyDescent="0.25">
      <c r="D281" s="2">
        <v>42046</v>
      </c>
      <c r="E281">
        <v>480</v>
      </c>
      <c r="G281" s="2">
        <v>42046</v>
      </c>
      <c r="H281">
        <v>450</v>
      </c>
      <c r="J281" s="21">
        <v>42768</v>
      </c>
      <c r="K281">
        <v>2.5</v>
      </c>
      <c r="L281" s="4"/>
      <c r="M281" s="2"/>
      <c r="U281" s="4"/>
    </row>
    <row r="282" spans="4:21" x14ac:dyDescent="0.25">
      <c r="D282" s="2">
        <v>42047</v>
      </c>
      <c r="E282">
        <v>480</v>
      </c>
      <c r="G282" s="2">
        <v>42047</v>
      </c>
      <c r="H282">
        <v>450</v>
      </c>
      <c r="J282" s="21">
        <v>42769</v>
      </c>
      <c r="K282">
        <v>2.5</v>
      </c>
      <c r="L282" s="4"/>
      <c r="M282" s="2"/>
      <c r="U282" s="4"/>
    </row>
    <row r="283" spans="4:21" x14ac:dyDescent="0.25">
      <c r="D283" s="2">
        <v>42048</v>
      </c>
      <c r="E283">
        <v>480</v>
      </c>
      <c r="G283" s="2">
        <v>42048</v>
      </c>
      <c r="H283">
        <v>450</v>
      </c>
      <c r="J283" s="21">
        <v>42772</v>
      </c>
      <c r="K283">
        <v>2.5</v>
      </c>
      <c r="L283" s="4"/>
      <c r="M283" s="2"/>
      <c r="U283" s="4"/>
    </row>
    <row r="284" spans="4:21" x14ac:dyDescent="0.25">
      <c r="D284" s="2">
        <v>42051</v>
      </c>
      <c r="E284">
        <v>480</v>
      </c>
      <c r="G284" s="2">
        <v>42051</v>
      </c>
      <c r="H284">
        <v>450</v>
      </c>
      <c r="J284" s="21">
        <v>42773</v>
      </c>
      <c r="K284">
        <v>2.5</v>
      </c>
      <c r="L284" s="4"/>
      <c r="M284" s="2"/>
      <c r="U284" s="4"/>
    </row>
    <row r="285" spans="4:21" x14ac:dyDescent="0.25">
      <c r="D285" s="2">
        <v>42052</v>
      </c>
      <c r="E285">
        <v>480</v>
      </c>
      <c r="G285" s="2">
        <v>42052</v>
      </c>
      <c r="H285">
        <v>450</v>
      </c>
      <c r="J285" s="21">
        <v>42774</v>
      </c>
      <c r="K285">
        <v>2.5</v>
      </c>
      <c r="L285" s="4"/>
      <c r="M285" s="2"/>
      <c r="U285" s="4"/>
    </row>
    <row r="286" spans="4:21" x14ac:dyDescent="0.25">
      <c r="D286" s="2">
        <v>42053</v>
      </c>
      <c r="E286">
        <v>480</v>
      </c>
      <c r="G286" s="2">
        <v>42053</v>
      </c>
      <c r="H286">
        <v>450</v>
      </c>
      <c r="J286" s="21">
        <v>42775</v>
      </c>
      <c r="K286">
        <v>2.5</v>
      </c>
      <c r="L286" s="4"/>
      <c r="M286" s="2"/>
      <c r="U286" s="4"/>
    </row>
    <row r="287" spans="4:21" x14ac:dyDescent="0.25">
      <c r="D287" s="2">
        <v>42058</v>
      </c>
      <c r="E287">
        <v>480</v>
      </c>
      <c r="G287" s="2">
        <v>42058</v>
      </c>
      <c r="H287">
        <v>450</v>
      </c>
      <c r="J287" s="21">
        <v>42776</v>
      </c>
      <c r="K287">
        <v>2.5</v>
      </c>
      <c r="L287" s="4"/>
      <c r="M287" s="2"/>
      <c r="U287" s="4"/>
    </row>
    <row r="288" spans="4:21" x14ac:dyDescent="0.25">
      <c r="D288" s="2">
        <v>42059</v>
      </c>
      <c r="E288">
        <v>480</v>
      </c>
      <c r="G288" s="2">
        <v>42059</v>
      </c>
      <c r="H288">
        <v>450</v>
      </c>
      <c r="J288" s="21">
        <v>42779</v>
      </c>
      <c r="K288">
        <v>2.5</v>
      </c>
      <c r="L288" s="4"/>
      <c r="M288" s="2"/>
      <c r="U288" s="4"/>
    </row>
    <row r="289" spans="4:21" x14ac:dyDescent="0.25">
      <c r="D289" s="2">
        <v>42060</v>
      </c>
      <c r="E289">
        <v>480</v>
      </c>
      <c r="G289" s="2">
        <v>42060</v>
      </c>
      <c r="H289">
        <v>450</v>
      </c>
      <c r="J289" s="21">
        <v>42780</v>
      </c>
      <c r="K289">
        <v>2.5</v>
      </c>
      <c r="L289" s="4"/>
      <c r="M289" s="2"/>
      <c r="U289" s="4"/>
    </row>
    <row r="290" spans="4:21" x14ac:dyDescent="0.25">
      <c r="D290" s="2">
        <v>42061</v>
      </c>
      <c r="E290">
        <v>480</v>
      </c>
      <c r="G290" s="2">
        <v>42061</v>
      </c>
      <c r="H290">
        <v>450</v>
      </c>
      <c r="J290" s="21">
        <v>42781</v>
      </c>
      <c r="K290">
        <v>2.5</v>
      </c>
      <c r="L290" s="4"/>
      <c r="M290" s="2"/>
      <c r="U290" s="4"/>
    </row>
    <row r="291" spans="4:21" x14ac:dyDescent="0.25">
      <c r="D291" s="2">
        <v>42062</v>
      </c>
      <c r="E291">
        <v>480</v>
      </c>
      <c r="G291" s="2">
        <v>42062</v>
      </c>
      <c r="H291">
        <v>450</v>
      </c>
      <c r="J291" s="21">
        <v>42782</v>
      </c>
      <c r="K291">
        <v>2.5</v>
      </c>
      <c r="L291" s="4"/>
      <c r="M291" s="2"/>
      <c r="U291" s="4"/>
    </row>
    <row r="292" spans="4:21" x14ac:dyDescent="0.25">
      <c r="D292" s="2">
        <v>42065</v>
      </c>
      <c r="E292">
        <v>460</v>
      </c>
      <c r="G292" s="2">
        <v>42065</v>
      </c>
      <c r="H292">
        <v>500</v>
      </c>
      <c r="J292" s="21">
        <v>42783</v>
      </c>
      <c r="K292">
        <v>2.5</v>
      </c>
      <c r="L292" s="4"/>
      <c r="M292" s="2"/>
      <c r="U292" s="4"/>
    </row>
    <row r="293" spans="4:21" x14ac:dyDescent="0.25">
      <c r="D293" s="2">
        <v>42066</v>
      </c>
      <c r="E293">
        <v>460</v>
      </c>
      <c r="G293" s="2">
        <v>42066</v>
      </c>
      <c r="H293">
        <v>500</v>
      </c>
      <c r="J293" s="21">
        <v>42786</v>
      </c>
      <c r="K293">
        <v>2.5</v>
      </c>
      <c r="L293" s="4"/>
      <c r="M293" s="2"/>
      <c r="U293" s="4"/>
    </row>
    <row r="294" spans="4:21" x14ac:dyDescent="0.25">
      <c r="D294" s="2">
        <v>42067</v>
      </c>
      <c r="E294">
        <v>460</v>
      </c>
      <c r="G294" s="2">
        <v>42067</v>
      </c>
      <c r="H294">
        <v>500</v>
      </c>
      <c r="J294" s="21">
        <v>42787</v>
      </c>
      <c r="K294">
        <v>2.5</v>
      </c>
      <c r="L294" s="4"/>
      <c r="M294" s="2"/>
      <c r="U294" s="4"/>
    </row>
    <row r="295" spans="4:21" x14ac:dyDescent="0.25">
      <c r="D295" s="2">
        <v>42068</v>
      </c>
      <c r="E295">
        <v>460</v>
      </c>
      <c r="G295" s="2">
        <v>42068</v>
      </c>
      <c r="H295">
        <v>500</v>
      </c>
      <c r="J295" s="21">
        <v>42788</v>
      </c>
      <c r="K295">
        <v>2.5</v>
      </c>
      <c r="L295" s="4"/>
      <c r="M295" s="2"/>
      <c r="U295" s="4"/>
    </row>
    <row r="296" spans="4:21" x14ac:dyDescent="0.25">
      <c r="D296" s="2">
        <v>42069</v>
      </c>
      <c r="E296">
        <v>460</v>
      </c>
      <c r="G296" s="2">
        <v>42069</v>
      </c>
      <c r="H296">
        <v>500</v>
      </c>
      <c r="J296" s="21">
        <v>42789</v>
      </c>
      <c r="K296">
        <v>2.5</v>
      </c>
      <c r="L296" s="4"/>
      <c r="M296" s="2"/>
      <c r="U296" s="4"/>
    </row>
    <row r="297" spans="4:21" x14ac:dyDescent="0.25">
      <c r="D297" s="2">
        <v>42072</v>
      </c>
      <c r="E297">
        <v>460</v>
      </c>
      <c r="G297" s="2">
        <v>42072</v>
      </c>
      <c r="H297">
        <v>500</v>
      </c>
      <c r="J297" s="21">
        <v>42790</v>
      </c>
      <c r="K297">
        <v>2.5</v>
      </c>
      <c r="L297" s="4"/>
      <c r="M297" s="2"/>
      <c r="U297" s="4"/>
    </row>
    <row r="298" spans="4:21" x14ac:dyDescent="0.25">
      <c r="D298" s="2">
        <v>42073</v>
      </c>
      <c r="E298">
        <v>460</v>
      </c>
      <c r="G298" s="2">
        <v>42073</v>
      </c>
      <c r="H298">
        <v>500</v>
      </c>
      <c r="J298" s="21">
        <v>42793</v>
      </c>
      <c r="K298">
        <v>2.5</v>
      </c>
      <c r="L298" s="4"/>
      <c r="M298" s="2"/>
      <c r="U298" s="4"/>
    </row>
    <row r="299" spans="4:21" x14ac:dyDescent="0.25">
      <c r="D299" s="2">
        <v>42074</v>
      </c>
      <c r="E299">
        <v>460</v>
      </c>
      <c r="G299" s="2">
        <v>42074</v>
      </c>
      <c r="H299">
        <v>500</v>
      </c>
      <c r="J299" s="21">
        <v>42794</v>
      </c>
      <c r="K299">
        <v>2.5</v>
      </c>
      <c r="L299" s="4"/>
      <c r="M299" s="2"/>
      <c r="U299" s="4"/>
    </row>
    <row r="300" spans="4:21" x14ac:dyDescent="0.25">
      <c r="D300" s="2">
        <v>42075</v>
      </c>
      <c r="E300">
        <v>460</v>
      </c>
      <c r="G300" s="2">
        <v>42075</v>
      </c>
      <c r="H300">
        <v>500</v>
      </c>
      <c r="J300" s="21">
        <v>42795</v>
      </c>
      <c r="K300">
        <v>2.5</v>
      </c>
      <c r="L300" s="4"/>
      <c r="M300" s="2"/>
      <c r="U300" s="4"/>
    </row>
    <row r="301" spans="4:21" x14ac:dyDescent="0.25">
      <c r="D301" s="2">
        <v>42076</v>
      </c>
      <c r="E301">
        <v>460</v>
      </c>
      <c r="G301" s="2">
        <v>42076</v>
      </c>
      <c r="H301">
        <v>500</v>
      </c>
      <c r="J301" s="21">
        <v>42796</v>
      </c>
      <c r="K301">
        <v>2.5</v>
      </c>
      <c r="L301" s="4"/>
      <c r="M301" s="2"/>
      <c r="U301" s="4"/>
    </row>
    <row r="302" spans="4:21" x14ac:dyDescent="0.25">
      <c r="D302" s="2">
        <v>42079</v>
      </c>
      <c r="E302">
        <v>460</v>
      </c>
      <c r="G302" s="2">
        <v>42079</v>
      </c>
      <c r="H302">
        <v>500</v>
      </c>
      <c r="J302" s="21">
        <v>42797</v>
      </c>
      <c r="K302">
        <v>2.5</v>
      </c>
      <c r="L302" s="4"/>
      <c r="M302" s="2"/>
      <c r="U302" s="4"/>
    </row>
    <row r="303" spans="4:21" x14ac:dyDescent="0.25">
      <c r="D303" s="2">
        <v>42080</v>
      </c>
      <c r="E303">
        <v>460</v>
      </c>
      <c r="G303" s="2">
        <v>42080</v>
      </c>
      <c r="H303">
        <v>500</v>
      </c>
      <c r="J303" s="21">
        <v>42800</v>
      </c>
      <c r="K303">
        <v>2.5</v>
      </c>
      <c r="L303" s="4"/>
      <c r="M303" s="2"/>
      <c r="U303" s="4"/>
    </row>
    <row r="304" spans="4:21" x14ac:dyDescent="0.25">
      <c r="D304" s="2">
        <v>42081</v>
      </c>
      <c r="E304">
        <v>460</v>
      </c>
      <c r="G304" s="2">
        <v>42081</v>
      </c>
      <c r="H304">
        <v>500</v>
      </c>
      <c r="J304" s="21">
        <v>42801</v>
      </c>
      <c r="K304">
        <v>2.5</v>
      </c>
      <c r="L304" s="4"/>
      <c r="M304" s="2"/>
      <c r="U304" s="4"/>
    </row>
    <row r="305" spans="4:21" x14ac:dyDescent="0.25">
      <c r="D305" s="2">
        <v>42082</v>
      </c>
      <c r="E305">
        <v>460</v>
      </c>
      <c r="G305" s="2">
        <v>42082</v>
      </c>
      <c r="H305">
        <v>500</v>
      </c>
      <c r="J305" s="21">
        <v>42802</v>
      </c>
      <c r="K305">
        <v>2.5</v>
      </c>
      <c r="L305" s="4"/>
      <c r="M305" s="2"/>
      <c r="U305" s="4"/>
    </row>
    <row r="306" spans="4:21" x14ac:dyDescent="0.25">
      <c r="D306" s="2">
        <v>42083</v>
      </c>
      <c r="E306">
        <v>460</v>
      </c>
      <c r="G306" s="2">
        <v>42083</v>
      </c>
      <c r="H306">
        <v>500</v>
      </c>
      <c r="J306" s="21">
        <v>42803</v>
      </c>
      <c r="K306">
        <v>2.5</v>
      </c>
      <c r="L306" s="4"/>
      <c r="M306" s="2"/>
      <c r="U306" s="4"/>
    </row>
    <row r="307" spans="4:21" x14ac:dyDescent="0.25">
      <c r="D307" s="2">
        <v>42086</v>
      </c>
      <c r="E307">
        <v>460</v>
      </c>
      <c r="G307" s="2">
        <v>42086</v>
      </c>
      <c r="H307">
        <v>500</v>
      </c>
      <c r="J307" s="21">
        <v>42804</v>
      </c>
      <c r="K307">
        <v>2.5</v>
      </c>
      <c r="L307" s="4"/>
      <c r="M307" s="2"/>
      <c r="U307" s="4"/>
    </row>
    <row r="308" spans="4:21" x14ac:dyDescent="0.25">
      <c r="D308" s="2">
        <v>42087</v>
      </c>
      <c r="E308">
        <v>460</v>
      </c>
      <c r="G308" s="2">
        <v>42087</v>
      </c>
      <c r="H308">
        <v>500</v>
      </c>
      <c r="J308" s="21">
        <v>42807</v>
      </c>
      <c r="K308">
        <v>2.5</v>
      </c>
      <c r="L308" s="4"/>
      <c r="M308" s="2"/>
      <c r="U308" s="4"/>
    </row>
    <row r="309" spans="4:21" x14ac:dyDescent="0.25">
      <c r="D309" s="2">
        <v>42088</v>
      </c>
      <c r="E309">
        <v>460</v>
      </c>
      <c r="G309" s="2">
        <v>42088</v>
      </c>
      <c r="H309">
        <v>500</v>
      </c>
      <c r="J309" s="21">
        <v>42808</v>
      </c>
      <c r="K309">
        <v>2.5</v>
      </c>
      <c r="L309" s="4"/>
      <c r="M309" s="2"/>
      <c r="U309" s="4"/>
    </row>
    <row r="310" spans="4:21" x14ac:dyDescent="0.25">
      <c r="D310" s="2">
        <v>42089</v>
      </c>
      <c r="E310">
        <v>460</v>
      </c>
      <c r="G310" s="2">
        <v>42089</v>
      </c>
      <c r="H310">
        <v>500</v>
      </c>
      <c r="J310" s="21">
        <v>42809</v>
      </c>
      <c r="K310">
        <v>2.5</v>
      </c>
      <c r="L310" s="4"/>
      <c r="M310" s="2"/>
      <c r="U310" s="4"/>
    </row>
    <row r="311" spans="4:21" x14ac:dyDescent="0.25">
      <c r="D311" s="2">
        <v>42090</v>
      </c>
      <c r="E311">
        <v>460</v>
      </c>
      <c r="G311" s="2">
        <v>42090</v>
      </c>
      <c r="H311">
        <v>500</v>
      </c>
      <c r="J311" s="21">
        <v>42810</v>
      </c>
      <c r="K311">
        <v>2.5</v>
      </c>
      <c r="L311" s="4"/>
      <c r="M311" s="2"/>
      <c r="U311" s="4"/>
    </row>
    <row r="312" spans="4:21" x14ac:dyDescent="0.25">
      <c r="D312" s="2">
        <v>42093</v>
      </c>
      <c r="E312">
        <v>460</v>
      </c>
      <c r="G312" s="2">
        <v>42093</v>
      </c>
      <c r="H312">
        <v>500</v>
      </c>
      <c r="J312" s="21">
        <v>42811</v>
      </c>
      <c r="K312">
        <v>2.5</v>
      </c>
      <c r="L312" s="4"/>
      <c r="M312" s="2"/>
      <c r="U312" s="4"/>
    </row>
    <row r="313" spans="4:21" x14ac:dyDescent="0.25">
      <c r="D313" s="2">
        <v>42094</v>
      </c>
      <c r="E313">
        <v>460</v>
      </c>
      <c r="G313" s="2">
        <v>42094</v>
      </c>
      <c r="H313">
        <v>500</v>
      </c>
      <c r="J313" s="21">
        <v>42814</v>
      </c>
      <c r="K313">
        <v>2.5</v>
      </c>
      <c r="L313" s="4"/>
      <c r="M313" s="2"/>
      <c r="U313" s="4"/>
    </row>
    <row r="314" spans="4:21" x14ac:dyDescent="0.25">
      <c r="D314" s="2">
        <v>42095</v>
      </c>
      <c r="E314">
        <v>470</v>
      </c>
      <c r="G314" s="2">
        <v>42095</v>
      </c>
      <c r="H314">
        <v>460</v>
      </c>
      <c r="J314" s="21">
        <v>42815</v>
      </c>
      <c r="K314">
        <v>2.5</v>
      </c>
      <c r="L314" s="4"/>
      <c r="M314" s="2"/>
      <c r="U314" s="4"/>
    </row>
    <row r="315" spans="4:21" x14ac:dyDescent="0.25">
      <c r="D315" s="2">
        <v>42096</v>
      </c>
      <c r="E315">
        <v>470</v>
      </c>
      <c r="G315" s="2">
        <v>42096</v>
      </c>
      <c r="H315">
        <v>460</v>
      </c>
      <c r="J315" s="21">
        <v>42816</v>
      </c>
      <c r="K315">
        <v>2.5</v>
      </c>
      <c r="L315" s="4"/>
      <c r="M315" s="2"/>
      <c r="U315" s="4"/>
    </row>
    <row r="316" spans="4:21" x14ac:dyDescent="0.25">
      <c r="D316" s="2">
        <v>42100</v>
      </c>
      <c r="E316">
        <v>470</v>
      </c>
      <c r="G316" s="2">
        <v>42100</v>
      </c>
      <c r="H316">
        <v>460</v>
      </c>
      <c r="J316" s="21">
        <v>42817</v>
      </c>
      <c r="K316">
        <v>2.5</v>
      </c>
      <c r="L316" s="4"/>
      <c r="M316" s="2"/>
      <c r="U316" s="4"/>
    </row>
    <row r="317" spans="4:21" x14ac:dyDescent="0.25">
      <c r="D317" s="2">
        <v>42101</v>
      </c>
      <c r="E317">
        <v>470</v>
      </c>
      <c r="G317" s="2">
        <v>42101</v>
      </c>
      <c r="H317">
        <v>460</v>
      </c>
      <c r="J317" s="21">
        <v>42818</v>
      </c>
      <c r="K317">
        <v>2.5</v>
      </c>
      <c r="L317" s="4"/>
      <c r="M317" s="2"/>
      <c r="U317" s="4"/>
    </row>
    <row r="318" spans="4:21" x14ac:dyDescent="0.25">
      <c r="D318" s="2">
        <v>42102</v>
      </c>
      <c r="E318">
        <v>470</v>
      </c>
      <c r="G318" s="2">
        <v>42102</v>
      </c>
      <c r="H318">
        <v>460</v>
      </c>
      <c r="J318" s="21">
        <v>42821</v>
      </c>
      <c r="K318">
        <v>2.5</v>
      </c>
      <c r="L318" s="4"/>
      <c r="M318" s="2"/>
      <c r="U318" s="4"/>
    </row>
    <row r="319" spans="4:21" x14ac:dyDescent="0.25">
      <c r="D319" s="2">
        <v>42103</v>
      </c>
      <c r="E319">
        <v>470</v>
      </c>
      <c r="G319" s="2">
        <v>42103</v>
      </c>
      <c r="H319">
        <v>460</v>
      </c>
      <c r="J319" s="21">
        <v>42822</v>
      </c>
      <c r="K319">
        <v>2.5</v>
      </c>
      <c r="L319" s="4"/>
      <c r="M319" s="2"/>
      <c r="U319" s="4"/>
    </row>
    <row r="320" spans="4:21" x14ac:dyDescent="0.25">
      <c r="D320" s="2">
        <v>42104</v>
      </c>
      <c r="E320">
        <v>470</v>
      </c>
      <c r="G320" s="2">
        <v>42104</v>
      </c>
      <c r="H320">
        <v>460</v>
      </c>
      <c r="J320" s="21">
        <v>42823</v>
      </c>
      <c r="K320">
        <v>2.5</v>
      </c>
      <c r="L320" s="4"/>
      <c r="M320" s="2"/>
      <c r="U320" s="4"/>
    </row>
    <row r="321" spans="4:21" x14ac:dyDescent="0.25">
      <c r="D321" s="2">
        <v>42107</v>
      </c>
      <c r="E321">
        <v>470</v>
      </c>
      <c r="G321" s="2">
        <v>42107</v>
      </c>
      <c r="H321">
        <v>460</v>
      </c>
      <c r="J321" s="21">
        <v>42824</v>
      </c>
      <c r="K321">
        <v>2.5</v>
      </c>
      <c r="L321" s="4"/>
      <c r="M321" s="2"/>
      <c r="U321" s="4"/>
    </row>
    <row r="322" spans="4:21" x14ac:dyDescent="0.25">
      <c r="D322" s="2">
        <v>42108</v>
      </c>
      <c r="E322">
        <v>470</v>
      </c>
      <c r="G322" s="2">
        <v>42108</v>
      </c>
      <c r="H322">
        <v>460</v>
      </c>
      <c r="J322" s="21">
        <v>42825</v>
      </c>
      <c r="K322">
        <v>2.5</v>
      </c>
      <c r="L322" s="4"/>
      <c r="M322" s="2"/>
      <c r="U322" s="4"/>
    </row>
    <row r="323" spans="4:21" x14ac:dyDescent="0.25">
      <c r="D323" s="2">
        <v>42109</v>
      </c>
      <c r="E323">
        <v>470</v>
      </c>
      <c r="G323" s="2">
        <v>42109</v>
      </c>
      <c r="H323">
        <v>460</v>
      </c>
      <c r="J323" s="21">
        <v>42828</v>
      </c>
      <c r="K323">
        <v>2.48</v>
      </c>
      <c r="L323" s="4"/>
      <c r="M323" s="2"/>
      <c r="U323" s="4"/>
    </row>
    <row r="324" spans="4:21" x14ac:dyDescent="0.25">
      <c r="D324" s="2">
        <v>42110</v>
      </c>
      <c r="E324">
        <v>470</v>
      </c>
      <c r="G324" s="2">
        <v>42110</v>
      </c>
      <c r="H324">
        <v>460</v>
      </c>
      <c r="J324" s="21">
        <v>42829</v>
      </c>
      <c r="K324">
        <v>2.48</v>
      </c>
      <c r="L324" s="4"/>
      <c r="M324" s="2"/>
      <c r="U324" s="4"/>
    </row>
    <row r="325" spans="4:21" x14ac:dyDescent="0.25">
      <c r="D325" s="2">
        <v>42111</v>
      </c>
      <c r="E325">
        <v>470</v>
      </c>
      <c r="G325" s="2">
        <v>42111</v>
      </c>
      <c r="H325">
        <v>460</v>
      </c>
      <c r="J325" s="21">
        <v>42830</v>
      </c>
      <c r="K325">
        <v>2.48</v>
      </c>
      <c r="L325" s="4"/>
      <c r="M325" s="2"/>
      <c r="U325" s="4"/>
    </row>
    <row r="326" spans="4:21" x14ac:dyDescent="0.25">
      <c r="D326" s="2">
        <v>42114</v>
      </c>
      <c r="E326">
        <v>470</v>
      </c>
      <c r="G326" s="2">
        <v>42114</v>
      </c>
      <c r="H326">
        <v>460</v>
      </c>
      <c r="J326" s="21">
        <v>42831</v>
      </c>
      <c r="K326">
        <v>2.48</v>
      </c>
      <c r="L326" s="4"/>
      <c r="M326" s="2"/>
      <c r="U326" s="4"/>
    </row>
    <row r="327" spans="4:21" x14ac:dyDescent="0.25">
      <c r="D327" s="2">
        <v>42115</v>
      </c>
      <c r="E327">
        <v>470</v>
      </c>
      <c r="G327" s="2">
        <v>42115</v>
      </c>
      <c r="H327">
        <v>460</v>
      </c>
      <c r="J327" s="21">
        <v>42832</v>
      </c>
      <c r="K327">
        <v>2.48</v>
      </c>
      <c r="L327" s="4"/>
      <c r="M327" s="2"/>
      <c r="U327" s="4"/>
    </row>
    <row r="328" spans="4:21" x14ac:dyDescent="0.25">
      <c r="D328" s="2">
        <v>42116</v>
      </c>
      <c r="E328">
        <v>470</v>
      </c>
      <c r="G328" s="2">
        <v>42116</v>
      </c>
      <c r="H328">
        <v>460</v>
      </c>
      <c r="J328" s="21">
        <v>42835</v>
      </c>
      <c r="K328">
        <v>2.48</v>
      </c>
      <c r="L328" s="4"/>
      <c r="M328" s="2"/>
      <c r="U328" s="4"/>
    </row>
    <row r="329" spans="4:21" x14ac:dyDescent="0.25">
      <c r="D329" s="2">
        <v>42117</v>
      </c>
      <c r="E329">
        <v>470</v>
      </c>
      <c r="G329" s="2">
        <v>42117</v>
      </c>
      <c r="H329">
        <v>460</v>
      </c>
      <c r="J329" s="21">
        <v>42836</v>
      </c>
      <c r="K329">
        <v>2.48</v>
      </c>
      <c r="L329" s="4"/>
      <c r="M329" s="2"/>
      <c r="U329" s="4"/>
    </row>
    <row r="330" spans="4:21" x14ac:dyDescent="0.25">
      <c r="D330" s="2">
        <v>42118</v>
      </c>
      <c r="E330">
        <v>470</v>
      </c>
      <c r="G330" s="2">
        <v>42118</v>
      </c>
      <c r="H330">
        <v>460</v>
      </c>
      <c r="J330" s="21">
        <v>42837</v>
      </c>
      <c r="K330">
        <v>2.48</v>
      </c>
      <c r="L330" s="4"/>
      <c r="M330" s="2"/>
      <c r="U330" s="4"/>
    </row>
    <row r="331" spans="4:21" x14ac:dyDescent="0.25">
      <c r="D331" s="2">
        <v>42121</v>
      </c>
      <c r="E331">
        <v>470</v>
      </c>
      <c r="G331" s="2">
        <v>42121</v>
      </c>
      <c r="H331">
        <v>460</v>
      </c>
      <c r="J331" s="21">
        <v>42838</v>
      </c>
      <c r="K331">
        <v>2.48</v>
      </c>
      <c r="L331" s="4"/>
      <c r="M331" s="2"/>
      <c r="U331" s="4"/>
    </row>
    <row r="332" spans="4:21" x14ac:dyDescent="0.25">
      <c r="D332" s="2">
        <v>42122</v>
      </c>
      <c r="E332">
        <v>470</v>
      </c>
      <c r="G332" s="2">
        <v>42122</v>
      </c>
      <c r="H332">
        <v>460</v>
      </c>
      <c r="J332" s="21">
        <v>42842</v>
      </c>
      <c r="K332">
        <v>2.48</v>
      </c>
      <c r="L332" s="4"/>
      <c r="M332" s="2"/>
      <c r="U332" s="4"/>
    </row>
    <row r="333" spans="4:21" x14ac:dyDescent="0.25">
      <c r="D333" s="2">
        <v>42123</v>
      </c>
      <c r="E333">
        <v>470</v>
      </c>
      <c r="G333" s="2">
        <v>42123</v>
      </c>
      <c r="H333">
        <v>460</v>
      </c>
      <c r="J333" s="21">
        <v>42843</v>
      </c>
      <c r="K333">
        <v>2.48</v>
      </c>
      <c r="L333" s="4"/>
      <c r="M333" s="2"/>
      <c r="U333" s="4"/>
    </row>
    <row r="334" spans="4:21" x14ac:dyDescent="0.25">
      <c r="D334" s="2">
        <v>42124</v>
      </c>
      <c r="E334">
        <v>470</v>
      </c>
      <c r="G334" s="2">
        <v>42124</v>
      </c>
      <c r="H334">
        <v>460</v>
      </c>
      <c r="J334" s="21">
        <v>42844</v>
      </c>
      <c r="K334">
        <v>2.48</v>
      </c>
      <c r="L334" s="4"/>
      <c r="M334" s="2"/>
      <c r="U334" s="4"/>
    </row>
    <row r="335" spans="4:21" x14ac:dyDescent="0.25">
      <c r="D335" s="2">
        <v>42128</v>
      </c>
      <c r="E335">
        <v>475</v>
      </c>
      <c r="G335" s="2">
        <v>42128</v>
      </c>
      <c r="H335">
        <v>465</v>
      </c>
      <c r="J335" s="21">
        <v>42845</v>
      </c>
      <c r="K335">
        <v>2.48</v>
      </c>
      <c r="L335" s="4"/>
      <c r="M335" s="2"/>
      <c r="U335" s="4"/>
    </row>
    <row r="336" spans="4:21" x14ac:dyDescent="0.25">
      <c r="D336" s="2">
        <v>42129</v>
      </c>
      <c r="E336">
        <v>475</v>
      </c>
      <c r="G336" s="2">
        <v>42129</v>
      </c>
      <c r="H336">
        <v>465</v>
      </c>
      <c r="J336" s="21">
        <v>42846</v>
      </c>
      <c r="K336">
        <v>2.48</v>
      </c>
      <c r="L336" s="4"/>
      <c r="M336" s="2"/>
      <c r="U336" s="4"/>
    </row>
    <row r="337" spans="4:21" x14ac:dyDescent="0.25">
      <c r="D337" s="2">
        <v>42130</v>
      </c>
      <c r="E337">
        <v>475</v>
      </c>
      <c r="G337" s="2">
        <v>42130</v>
      </c>
      <c r="H337">
        <v>465</v>
      </c>
      <c r="J337" s="21">
        <v>42849</v>
      </c>
      <c r="K337">
        <v>2.48</v>
      </c>
      <c r="L337" s="4"/>
      <c r="M337" s="2"/>
      <c r="U337" s="4"/>
    </row>
    <row r="338" spans="4:21" x14ac:dyDescent="0.25">
      <c r="D338" s="2">
        <v>42131</v>
      </c>
      <c r="E338">
        <v>475</v>
      </c>
      <c r="G338" s="2">
        <v>42131</v>
      </c>
      <c r="H338">
        <v>465</v>
      </c>
      <c r="J338" s="21">
        <v>42850</v>
      </c>
      <c r="K338">
        <v>2.48</v>
      </c>
      <c r="L338" s="4"/>
      <c r="M338" s="2"/>
      <c r="U338" s="4"/>
    </row>
    <row r="339" spans="4:21" x14ac:dyDescent="0.25">
      <c r="D339" s="2">
        <v>42132</v>
      </c>
      <c r="E339">
        <v>475</v>
      </c>
      <c r="G339" s="2">
        <v>42132</v>
      </c>
      <c r="H339">
        <v>465</v>
      </c>
      <c r="J339" s="21">
        <v>42851</v>
      </c>
      <c r="K339">
        <v>2.48</v>
      </c>
      <c r="L339" s="4"/>
      <c r="M339" s="2"/>
      <c r="U339" s="4"/>
    </row>
    <row r="340" spans="4:21" x14ac:dyDescent="0.25">
      <c r="D340" s="2">
        <v>42135</v>
      </c>
      <c r="E340">
        <v>475</v>
      </c>
      <c r="G340" s="2">
        <v>42135</v>
      </c>
      <c r="H340">
        <v>465</v>
      </c>
      <c r="J340" s="21">
        <v>42852</v>
      </c>
      <c r="K340">
        <v>2.48</v>
      </c>
      <c r="L340" s="4"/>
      <c r="M340" s="2"/>
      <c r="U340" s="4"/>
    </row>
    <row r="341" spans="4:21" x14ac:dyDescent="0.25">
      <c r="D341" s="2">
        <v>42136</v>
      </c>
      <c r="E341">
        <v>475</v>
      </c>
      <c r="G341" s="2">
        <v>42136</v>
      </c>
      <c r="H341">
        <v>465</v>
      </c>
      <c r="J341" s="21">
        <v>42853</v>
      </c>
      <c r="K341">
        <v>2.48</v>
      </c>
      <c r="L341" s="4"/>
      <c r="M341" s="2"/>
      <c r="U341" s="4"/>
    </row>
    <row r="342" spans="4:21" x14ac:dyDescent="0.25">
      <c r="D342" s="2">
        <v>42137</v>
      </c>
      <c r="E342">
        <v>475</v>
      </c>
      <c r="G342" s="2">
        <v>42137</v>
      </c>
      <c r="H342">
        <v>465</v>
      </c>
      <c r="J342" s="21">
        <v>42857</v>
      </c>
      <c r="K342">
        <v>2.48</v>
      </c>
      <c r="L342" s="4"/>
      <c r="M342" s="2"/>
      <c r="U342" s="4"/>
    </row>
    <row r="343" spans="4:21" x14ac:dyDescent="0.25">
      <c r="D343" s="2">
        <v>42138</v>
      </c>
      <c r="E343">
        <v>475</v>
      </c>
      <c r="G343" s="2">
        <v>42138</v>
      </c>
      <c r="H343">
        <v>465</v>
      </c>
      <c r="J343" s="21">
        <v>42858</v>
      </c>
      <c r="K343">
        <v>2.48</v>
      </c>
      <c r="L343" s="4"/>
      <c r="M343" s="2"/>
      <c r="U343" s="4"/>
    </row>
    <row r="344" spans="4:21" x14ac:dyDescent="0.25">
      <c r="D344" s="2">
        <v>42139</v>
      </c>
      <c r="E344">
        <v>475</v>
      </c>
      <c r="G344" s="2">
        <v>42139</v>
      </c>
      <c r="H344">
        <v>465</v>
      </c>
      <c r="J344" s="21">
        <v>42859</v>
      </c>
      <c r="K344">
        <v>2.48</v>
      </c>
      <c r="L344" s="4"/>
      <c r="M344" s="2"/>
      <c r="U344" s="4"/>
    </row>
    <row r="345" spans="4:21" x14ac:dyDescent="0.25">
      <c r="D345" s="2">
        <v>42142</v>
      </c>
      <c r="E345">
        <v>475</v>
      </c>
      <c r="G345" s="2">
        <v>42142</v>
      </c>
      <c r="H345">
        <v>465</v>
      </c>
      <c r="J345" s="21">
        <v>42860</v>
      </c>
      <c r="K345">
        <v>2.48</v>
      </c>
      <c r="L345" s="4"/>
      <c r="M345" s="2"/>
      <c r="U345" s="4"/>
    </row>
    <row r="346" spans="4:21" x14ac:dyDescent="0.25">
      <c r="D346" s="2">
        <v>42143</v>
      </c>
      <c r="E346">
        <v>475</v>
      </c>
      <c r="G346" s="2">
        <v>42143</v>
      </c>
      <c r="H346">
        <v>465</v>
      </c>
      <c r="J346" s="21">
        <v>42863</v>
      </c>
      <c r="K346">
        <v>2.48</v>
      </c>
      <c r="L346" s="4"/>
      <c r="M346" s="2"/>
      <c r="U346" s="4"/>
    </row>
    <row r="347" spans="4:21" x14ac:dyDescent="0.25">
      <c r="D347" s="2">
        <v>42144</v>
      </c>
      <c r="E347">
        <v>475</v>
      </c>
      <c r="G347" s="2">
        <v>42144</v>
      </c>
      <c r="H347">
        <v>465</v>
      </c>
      <c r="J347" s="21">
        <v>42864</v>
      </c>
      <c r="K347">
        <v>2.48</v>
      </c>
      <c r="L347" s="4"/>
      <c r="M347" s="2"/>
      <c r="U347" s="4"/>
    </row>
    <row r="348" spans="4:21" x14ac:dyDescent="0.25">
      <c r="D348" s="2">
        <v>42145</v>
      </c>
      <c r="E348">
        <v>475</v>
      </c>
      <c r="G348" s="2">
        <v>42145</v>
      </c>
      <c r="H348">
        <v>465</v>
      </c>
      <c r="J348" s="21">
        <v>42866</v>
      </c>
      <c r="K348">
        <v>2.48</v>
      </c>
      <c r="L348" s="4"/>
      <c r="M348" s="2"/>
      <c r="U348" s="4"/>
    </row>
    <row r="349" spans="4:21" x14ac:dyDescent="0.25">
      <c r="D349" s="2">
        <v>42146</v>
      </c>
      <c r="E349">
        <v>475</v>
      </c>
      <c r="G349" s="2">
        <v>42146</v>
      </c>
      <c r="H349">
        <v>465</v>
      </c>
      <c r="J349" s="21">
        <v>42867</v>
      </c>
      <c r="K349">
        <v>2.48</v>
      </c>
      <c r="L349" s="4"/>
      <c r="M349" s="2"/>
      <c r="U349" s="4"/>
    </row>
    <row r="350" spans="4:21" x14ac:dyDescent="0.25">
      <c r="D350" s="2">
        <v>42149</v>
      </c>
      <c r="E350">
        <v>475</v>
      </c>
      <c r="G350" s="2">
        <v>42149</v>
      </c>
      <c r="H350">
        <v>465</v>
      </c>
      <c r="J350" s="21">
        <v>42870</v>
      </c>
      <c r="K350">
        <v>2.48</v>
      </c>
      <c r="L350" s="4"/>
      <c r="M350" s="2"/>
      <c r="U350" s="4"/>
    </row>
    <row r="351" spans="4:21" x14ac:dyDescent="0.25">
      <c r="D351" s="2">
        <v>42150</v>
      </c>
      <c r="E351">
        <v>475</v>
      </c>
      <c r="G351" s="2">
        <v>42150</v>
      </c>
      <c r="H351">
        <v>465</v>
      </c>
      <c r="J351" s="21">
        <v>42871</v>
      </c>
      <c r="K351">
        <v>2.48</v>
      </c>
      <c r="L351" s="4"/>
      <c r="M351" s="2"/>
      <c r="U351" s="4"/>
    </row>
    <row r="352" spans="4:21" x14ac:dyDescent="0.25">
      <c r="D352" s="2">
        <v>42151</v>
      </c>
      <c r="E352">
        <v>475</v>
      </c>
      <c r="G352" s="2">
        <v>42151</v>
      </c>
      <c r="H352">
        <v>465</v>
      </c>
      <c r="J352" s="21">
        <v>42872</v>
      </c>
      <c r="K352">
        <v>2.48</v>
      </c>
      <c r="L352" s="4"/>
      <c r="M352" s="2"/>
      <c r="U352" s="4"/>
    </row>
    <row r="353" spans="4:21" x14ac:dyDescent="0.25">
      <c r="D353" s="2">
        <v>42152</v>
      </c>
      <c r="E353">
        <v>475</v>
      </c>
      <c r="G353" s="2">
        <v>42152</v>
      </c>
      <c r="H353">
        <v>465</v>
      </c>
      <c r="J353" s="21">
        <v>42873</v>
      </c>
      <c r="K353">
        <v>2.48</v>
      </c>
      <c r="L353" s="4"/>
      <c r="M353" s="2"/>
      <c r="U353" s="4"/>
    </row>
    <row r="354" spans="4:21" x14ac:dyDescent="0.25">
      <c r="D354" s="2">
        <v>42153</v>
      </c>
      <c r="E354">
        <v>475</v>
      </c>
      <c r="G354" s="2">
        <v>42153</v>
      </c>
      <c r="H354">
        <v>465</v>
      </c>
      <c r="J354" s="21">
        <v>42874</v>
      </c>
      <c r="K354">
        <v>2.48</v>
      </c>
      <c r="L354" s="4"/>
      <c r="M354" s="2"/>
      <c r="U354" s="4"/>
    </row>
    <row r="355" spans="4:21" x14ac:dyDescent="0.25">
      <c r="D355" s="2">
        <v>42157</v>
      </c>
      <c r="E355">
        <v>440</v>
      </c>
      <c r="G355" s="2">
        <v>42157</v>
      </c>
      <c r="H355">
        <v>405</v>
      </c>
      <c r="J355" s="21">
        <v>42877</v>
      </c>
      <c r="K355">
        <v>2.48</v>
      </c>
      <c r="L355" s="4"/>
      <c r="M355" s="2"/>
      <c r="U355" s="4"/>
    </row>
    <row r="356" spans="4:21" x14ac:dyDescent="0.25">
      <c r="D356" s="2">
        <v>42158</v>
      </c>
      <c r="E356">
        <v>440</v>
      </c>
      <c r="G356" s="2">
        <v>42158</v>
      </c>
      <c r="H356">
        <v>405</v>
      </c>
      <c r="J356" s="21">
        <v>42878</v>
      </c>
      <c r="K356">
        <v>2.48</v>
      </c>
      <c r="L356" s="4"/>
      <c r="M356" s="2"/>
      <c r="U356" s="4"/>
    </row>
    <row r="357" spans="4:21" x14ac:dyDescent="0.25">
      <c r="D357" s="2">
        <v>42159</v>
      </c>
      <c r="E357">
        <v>440</v>
      </c>
      <c r="G357" s="2">
        <v>42159</v>
      </c>
      <c r="H357">
        <v>405</v>
      </c>
      <c r="J357" s="21">
        <v>42879</v>
      </c>
      <c r="K357">
        <v>2.48</v>
      </c>
      <c r="L357" s="4"/>
      <c r="M357" s="2"/>
      <c r="U357" s="4"/>
    </row>
    <row r="358" spans="4:21" x14ac:dyDescent="0.25">
      <c r="D358" s="2">
        <v>42160</v>
      </c>
      <c r="E358">
        <v>440</v>
      </c>
      <c r="G358" s="2">
        <v>42160</v>
      </c>
      <c r="H358">
        <v>405</v>
      </c>
      <c r="J358" s="21">
        <v>42880</v>
      </c>
      <c r="K358">
        <v>2.48</v>
      </c>
      <c r="L358" s="4"/>
      <c r="M358" s="2"/>
      <c r="U358" s="4"/>
    </row>
    <row r="359" spans="4:21" x14ac:dyDescent="0.25">
      <c r="D359" s="2">
        <v>42163</v>
      </c>
      <c r="E359">
        <v>440</v>
      </c>
      <c r="G359" s="2">
        <v>42163</v>
      </c>
      <c r="H359">
        <v>405</v>
      </c>
      <c r="J359" s="21">
        <v>42881</v>
      </c>
      <c r="K359">
        <v>2.48</v>
      </c>
      <c r="L359" s="4"/>
      <c r="M359" s="2"/>
      <c r="U359" s="4"/>
    </row>
    <row r="360" spans="4:21" x14ac:dyDescent="0.25">
      <c r="D360" s="2">
        <v>42164</v>
      </c>
      <c r="E360">
        <v>440</v>
      </c>
      <c r="G360" s="2">
        <v>42164</v>
      </c>
      <c r="H360">
        <v>405</v>
      </c>
      <c r="J360" s="21">
        <v>42884</v>
      </c>
      <c r="K360">
        <v>2.48</v>
      </c>
      <c r="L360" s="4"/>
      <c r="M360" s="2"/>
      <c r="U360" s="4"/>
    </row>
    <row r="361" spans="4:21" x14ac:dyDescent="0.25">
      <c r="D361" s="2">
        <v>42165</v>
      </c>
      <c r="E361">
        <v>440</v>
      </c>
      <c r="G361" s="2">
        <v>42165</v>
      </c>
      <c r="H361">
        <v>405</v>
      </c>
      <c r="J361" s="21">
        <v>42885</v>
      </c>
      <c r="K361">
        <v>2.48</v>
      </c>
      <c r="L361" s="4"/>
      <c r="M361" s="2"/>
      <c r="U361" s="4"/>
    </row>
    <row r="362" spans="4:21" x14ac:dyDescent="0.25">
      <c r="D362" s="2">
        <v>42166</v>
      </c>
      <c r="E362">
        <v>440</v>
      </c>
      <c r="G362" s="2">
        <v>42166</v>
      </c>
      <c r="H362">
        <v>405</v>
      </c>
      <c r="J362" s="21">
        <v>42886</v>
      </c>
      <c r="K362">
        <v>2.48</v>
      </c>
      <c r="L362" s="4"/>
      <c r="M362" s="2"/>
      <c r="U362" s="4"/>
    </row>
    <row r="363" spans="4:21" x14ac:dyDescent="0.25">
      <c r="D363" s="2">
        <v>42167</v>
      </c>
      <c r="E363">
        <v>440</v>
      </c>
      <c r="G363" s="2">
        <v>42167</v>
      </c>
      <c r="H363">
        <v>405</v>
      </c>
      <c r="J363" s="21">
        <v>42887</v>
      </c>
      <c r="K363">
        <v>2.48</v>
      </c>
      <c r="L363" s="4"/>
      <c r="M363" s="2"/>
      <c r="U363" s="4"/>
    </row>
    <row r="364" spans="4:21" x14ac:dyDescent="0.25">
      <c r="D364" s="2">
        <v>42170</v>
      </c>
      <c r="E364">
        <v>440</v>
      </c>
      <c r="G364" s="2">
        <v>42170</v>
      </c>
      <c r="H364">
        <v>405</v>
      </c>
      <c r="J364" s="21">
        <v>42888</v>
      </c>
      <c r="K364">
        <v>2.48</v>
      </c>
      <c r="L364" s="4"/>
      <c r="M364" s="2"/>
      <c r="U364" s="4"/>
    </row>
    <row r="365" spans="4:21" x14ac:dyDescent="0.25">
      <c r="D365" s="2">
        <v>42171</v>
      </c>
      <c r="E365">
        <v>440</v>
      </c>
      <c r="G365" s="2">
        <v>42171</v>
      </c>
      <c r="H365">
        <v>405</v>
      </c>
      <c r="J365" s="21">
        <v>42891</v>
      </c>
      <c r="K365">
        <v>2.48</v>
      </c>
      <c r="L365" s="4"/>
      <c r="M365" s="2"/>
      <c r="U365" s="4"/>
    </row>
    <row r="366" spans="4:21" x14ac:dyDescent="0.25">
      <c r="D366" s="2">
        <v>42172</v>
      </c>
      <c r="E366">
        <v>440</v>
      </c>
      <c r="G366" s="2">
        <v>42172</v>
      </c>
      <c r="H366">
        <v>405</v>
      </c>
      <c r="J366" s="21">
        <v>42892</v>
      </c>
      <c r="K366">
        <v>2.48</v>
      </c>
      <c r="L366" s="4"/>
      <c r="M366" s="2"/>
      <c r="U366" s="4"/>
    </row>
    <row r="367" spans="4:21" x14ac:dyDescent="0.25">
      <c r="D367" s="2">
        <v>42173</v>
      </c>
      <c r="E367">
        <v>440</v>
      </c>
      <c r="G367" s="2">
        <v>42173</v>
      </c>
      <c r="H367">
        <v>405</v>
      </c>
      <c r="J367" s="21">
        <v>42893</v>
      </c>
      <c r="K367">
        <v>2.48</v>
      </c>
      <c r="L367" s="4"/>
      <c r="M367" s="2"/>
      <c r="U367" s="4"/>
    </row>
    <row r="368" spans="4:21" x14ac:dyDescent="0.25">
      <c r="D368" s="2">
        <v>42174</v>
      </c>
      <c r="E368">
        <v>440</v>
      </c>
      <c r="G368" s="2">
        <v>42174</v>
      </c>
      <c r="H368">
        <v>405</v>
      </c>
      <c r="J368" s="21">
        <v>42894</v>
      </c>
      <c r="K368">
        <v>2.48</v>
      </c>
      <c r="L368" s="4"/>
      <c r="M368" s="2"/>
      <c r="U368" s="4"/>
    </row>
    <row r="369" spans="4:21" x14ac:dyDescent="0.25">
      <c r="D369" s="2">
        <v>42177</v>
      </c>
      <c r="E369">
        <v>440</v>
      </c>
      <c r="G369" s="2">
        <v>42177</v>
      </c>
      <c r="H369">
        <v>405</v>
      </c>
      <c r="J369" s="21">
        <v>42895</v>
      </c>
      <c r="K369">
        <v>2.48</v>
      </c>
      <c r="L369" s="4"/>
      <c r="M369" s="2"/>
      <c r="U369" s="4"/>
    </row>
    <row r="370" spans="4:21" x14ac:dyDescent="0.25">
      <c r="D370" s="2">
        <v>42178</v>
      </c>
      <c r="E370">
        <v>440</v>
      </c>
      <c r="G370" s="2">
        <v>42178</v>
      </c>
      <c r="H370">
        <v>405</v>
      </c>
      <c r="J370" s="21">
        <v>42898</v>
      </c>
      <c r="K370">
        <v>2.48</v>
      </c>
      <c r="L370" s="4"/>
      <c r="M370" s="2"/>
      <c r="U370" s="4"/>
    </row>
    <row r="371" spans="4:21" x14ac:dyDescent="0.25">
      <c r="D371" s="2">
        <v>42179</v>
      </c>
      <c r="E371">
        <v>440</v>
      </c>
      <c r="G371" s="2">
        <v>42179</v>
      </c>
      <c r="H371">
        <v>405</v>
      </c>
      <c r="J371" s="21">
        <v>42899</v>
      </c>
      <c r="K371">
        <v>2.48</v>
      </c>
      <c r="L371" s="4"/>
      <c r="M371" s="2"/>
      <c r="U371" s="4"/>
    </row>
    <row r="372" spans="4:21" x14ac:dyDescent="0.25">
      <c r="D372" s="2">
        <v>42180</v>
      </c>
      <c r="E372">
        <v>440</v>
      </c>
      <c r="G372" s="2">
        <v>42180</v>
      </c>
      <c r="H372">
        <v>405</v>
      </c>
      <c r="J372" s="21">
        <v>42900</v>
      </c>
      <c r="K372">
        <v>2.48</v>
      </c>
      <c r="L372" s="4"/>
      <c r="M372" s="2"/>
      <c r="U372" s="4"/>
    </row>
    <row r="373" spans="4:21" x14ac:dyDescent="0.25">
      <c r="D373" s="2">
        <v>42181</v>
      </c>
      <c r="E373">
        <v>440</v>
      </c>
      <c r="G373" s="2">
        <v>42181</v>
      </c>
      <c r="H373">
        <v>405</v>
      </c>
      <c r="J373" s="21">
        <v>42901</v>
      </c>
      <c r="K373">
        <v>2.48</v>
      </c>
      <c r="L373" s="4"/>
      <c r="M373" s="2"/>
      <c r="U373" s="4"/>
    </row>
    <row r="374" spans="4:21" x14ac:dyDescent="0.25">
      <c r="D374" s="2">
        <v>42184</v>
      </c>
      <c r="E374">
        <v>440</v>
      </c>
      <c r="G374" s="2">
        <v>42184</v>
      </c>
      <c r="H374">
        <v>405</v>
      </c>
      <c r="J374" s="21">
        <v>42902</v>
      </c>
      <c r="K374">
        <v>2.48</v>
      </c>
      <c r="L374" s="4"/>
      <c r="M374" s="2"/>
      <c r="U374" s="4"/>
    </row>
    <row r="375" spans="4:21" x14ac:dyDescent="0.25">
      <c r="D375" s="2">
        <v>42185</v>
      </c>
      <c r="E375">
        <v>440</v>
      </c>
      <c r="G375" s="2">
        <v>42185</v>
      </c>
      <c r="H375">
        <v>405</v>
      </c>
      <c r="J375" s="21">
        <v>42905</v>
      </c>
      <c r="K375">
        <v>2.48</v>
      </c>
      <c r="L375" s="4"/>
      <c r="M375" s="2"/>
      <c r="U375" s="4"/>
    </row>
    <row r="376" spans="4:21" x14ac:dyDescent="0.25">
      <c r="D376" s="2">
        <v>42186</v>
      </c>
      <c r="E376">
        <v>425</v>
      </c>
      <c r="G376" s="2">
        <v>42186</v>
      </c>
      <c r="H376">
        <v>395</v>
      </c>
      <c r="J376" s="21">
        <v>42906</v>
      </c>
      <c r="K376">
        <v>2.48</v>
      </c>
      <c r="L376" s="4"/>
      <c r="M376" s="2"/>
      <c r="U376" s="4"/>
    </row>
    <row r="377" spans="4:21" x14ac:dyDescent="0.25">
      <c r="D377" s="2">
        <v>42187</v>
      </c>
      <c r="E377">
        <v>425</v>
      </c>
      <c r="G377" s="2">
        <v>42187</v>
      </c>
      <c r="H377">
        <v>395</v>
      </c>
      <c r="J377" s="21">
        <v>42907</v>
      </c>
      <c r="K377">
        <v>2.48</v>
      </c>
      <c r="L377" s="4"/>
      <c r="M377" s="2"/>
      <c r="U377" s="4"/>
    </row>
    <row r="378" spans="4:21" x14ac:dyDescent="0.25">
      <c r="D378" s="2">
        <v>42188</v>
      </c>
      <c r="E378">
        <v>425</v>
      </c>
      <c r="G378" s="2">
        <v>42188</v>
      </c>
      <c r="H378">
        <v>395</v>
      </c>
      <c r="J378" s="21">
        <v>42908</v>
      </c>
      <c r="K378">
        <v>2.48</v>
      </c>
      <c r="L378" s="4"/>
      <c r="M378" s="2"/>
      <c r="U378" s="4"/>
    </row>
    <row r="379" spans="4:21" x14ac:dyDescent="0.25">
      <c r="D379" s="2">
        <v>42191</v>
      </c>
      <c r="E379">
        <v>425</v>
      </c>
      <c r="G379" s="2">
        <v>42191</v>
      </c>
      <c r="H379">
        <v>395</v>
      </c>
      <c r="J379" s="21">
        <v>42909</v>
      </c>
      <c r="K379">
        <v>2.48</v>
      </c>
      <c r="L379" s="4"/>
      <c r="M379" s="2"/>
      <c r="U379" s="4"/>
    </row>
    <row r="380" spans="4:21" x14ac:dyDescent="0.25">
      <c r="D380" s="2">
        <v>42192</v>
      </c>
      <c r="E380">
        <v>425</v>
      </c>
      <c r="G380" s="2">
        <v>42192</v>
      </c>
      <c r="H380">
        <v>395</v>
      </c>
      <c r="J380" s="21">
        <v>42913</v>
      </c>
      <c r="K380">
        <v>2.48</v>
      </c>
      <c r="L380" s="4"/>
      <c r="M380" s="2"/>
      <c r="U380" s="4"/>
    </row>
    <row r="381" spans="4:21" x14ac:dyDescent="0.25">
      <c r="D381" s="2">
        <v>42193</v>
      </c>
      <c r="E381">
        <v>425</v>
      </c>
      <c r="G381" s="2">
        <v>42193</v>
      </c>
      <c r="H381">
        <v>395</v>
      </c>
      <c r="J381" s="21">
        <v>42914</v>
      </c>
      <c r="K381">
        <v>2.48</v>
      </c>
      <c r="L381" s="4"/>
      <c r="M381" s="2"/>
      <c r="U381" s="4"/>
    </row>
    <row r="382" spans="4:21" x14ac:dyDescent="0.25">
      <c r="D382" s="2">
        <v>42194</v>
      </c>
      <c r="E382">
        <v>425</v>
      </c>
      <c r="G382" s="2">
        <v>42194</v>
      </c>
      <c r="H382">
        <v>395</v>
      </c>
      <c r="J382" s="21">
        <v>42915</v>
      </c>
      <c r="K382">
        <v>2.48</v>
      </c>
      <c r="L382" s="4"/>
      <c r="M382" s="2"/>
      <c r="U382" s="4"/>
    </row>
    <row r="383" spans="4:21" x14ac:dyDescent="0.25">
      <c r="D383" s="2">
        <v>42195</v>
      </c>
      <c r="E383">
        <v>425</v>
      </c>
      <c r="G383" s="2">
        <v>42195</v>
      </c>
      <c r="H383">
        <v>395</v>
      </c>
      <c r="J383" s="21">
        <v>42916</v>
      </c>
      <c r="K383">
        <v>2.48</v>
      </c>
      <c r="L383" s="4"/>
      <c r="M383" s="2"/>
      <c r="U383" s="4"/>
    </row>
    <row r="384" spans="4:21" x14ac:dyDescent="0.25">
      <c r="D384" s="2">
        <v>42198</v>
      </c>
      <c r="E384">
        <v>425</v>
      </c>
      <c r="G384" s="2">
        <v>42198</v>
      </c>
      <c r="H384">
        <v>395</v>
      </c>
      <c r="J384" s="21">
        <v>42919</v>
      </c>
      <c r="K384">
        <v>2.48</v>
      </c>
      <c r="L384" s="4"/>
      <c r="M384" s="2"/>
      <c r="U384" s="4"/>
    </row>
    <row r="385" spans="4:21" x14ac:dyDescent="0.25">
      <c r="D385" s="2">
        <v>42199</v>
      </c>
      <c r="E385">
        <v>425</v>
      </c>
      <c r="G385" s="2">
        <v>42199</v>
      </c>
      <c r="H385">
        <v>395</v>
      </c>
      <c r="J385" s="21">
        <v>42920</v>
      </c>
      <c r="K385">
        <v>2.48</v>
      </c>
      <c r="L385" s="4"/>
      <c r="M385" s="2"/>
      <c r="U385" s="4"/>
    </row>
    <row r="386" spans="4:21" x14ac:dyDescent="0.25">
      <c r="D386" s="2">
        <v>42200</v>
      </c>
      <c r="E386">
        <v>425</v>
      </c>
      <c r="G386" s="2">
        <v>42200</v>
      </c>
      <c r="H386">
        <v>395</v>
      </c>
      <c r="J386" s="21">
        <v>42921</v>
      </c>
      <c r="K386">
        <v>2.48</v>
      </c>
      <c r="L386" s="4"/>
      <c r="M386" s="2"/>
      <c r="U386" s="4"/>
    </row>
    <row r="387" spans="4:21" x14ac:dyDescent="0.25">
      <c r="D387" s="2">
        <v>42201</v>
      </c>
      <c r="E387">
        <v>425</v>
      </c>
      <c r="G387" s="2">
        <v>42201</v>
      </c>
      <c r="H387">
        <v>395</v>
      </c>
      <c r="J387" s="21">
        <v>42922</v>
      </c>
      <c r="K387">
        <v>2.48</v>
      </c>
      <c r="L387" s="4"/>
      <c r="M387" s="2"/>
      <c r="U387" s="4"/>
    </row>
    <row r="388" spans="4:21" x14ac:dyDescent="0.25">
      <c r="D388" s="2">
        <v>42205</v>
      </c>
      <c r="E388">
        <v>425</v>
      </c>
      <c r="G388" s="2">
        <v>42205</v>
      </c>
      <c r="H388">
        <v>395</v>
      </c>
      <c r="J388" s="21">
        <v>42923</v>
      </c>
      <c r="K388">
        <v>2.48</v>
      </c>
      <c r="L388" s="4"/>
      <c r="M388" s="2"/>
      <c r="U388" s="4"/>
    </row>
    <row r="389" spans="4:21" x14ac:dyDescent="0.25">
      <c r="D389" s="2">
        <v>42206</v>
      </c>
      <c r="E389">
        <v>425</v>
      </c>
      <c r="G389" s="2">
        <v>42206</v>
      </c>
      <c r="H389">
        <v>395</v>
      </c>
      <c r="J389" s="21">
        <v>42926</v>
      </c>
      <c r="K389">
        <v>2.48</v>
      </c>
      <c r="L389" s="4"/>
      <c r="M389" s="2"/>
      <c r="U389" s="4"/>
    </row>
    <row r="390" spans="4:21" x14ac:dyDescent="0.25">
      <c r="D390" s="2">
        <v>42207</v>
      </c>
      <c r="E390">
        <v>425</v>
      </c>
      <c r="G390" s="2">
        <v>42207</v>
      </c>
      <c r="H390">
        <v>395</v>
      </c>
      <c r="J390" s="21">
        <v>42927</v>
      </c>
      <c r="K390">
        <v>2.48</v>
      </c>
      <c r="L390" s="4"/>
      <c r="M390" s="2"/>
      <c r="U390" s="4"/>
    </row>
    <row r="391" spans="4:21" x14ac:dyDescent="0.25">
      <c r="D391" s="2">
        <v>42208</v>
      </c>
      <c r="E391">
        <v>425</v>
      </c>
      <c r="G391" s="2">
        <v>42208</v>
      </c>
      <c r="H391">
        <v>395</v>
      </c>
      <c r="J391" s="21">
        <v>42928</v>
      </c>
      <c r="K391">
        <v>2.48</v>
      </c>
      <c r="L391" s="4"/>
      <c r="M391" s="2"/>
      <c r="U391" s="4"/>
    </row>
    <row r="392" spans="4:21" x14ac:dyDescent="0.25">
      <c r="D392" s="2">
        <v>42209</v>
      </c>
      <c r="E392">
        <v>425</v>
      </c>
      <c r="G392" s="2">
        <v>42209</v>
      </c>
      <c r="H392">
        <v>395</v>
      </c>
      <c r="J392" s="21">
        <v>42929</v>
      </c>
      <c r="K392">
        <v>2.48</v>
      </c>
      <c r="L392" s="4"/>
      <c r="M392" s="2"/>
      <c r="U392" s="4"/>
    </row>
    <row r="393" spans="4:21" x14ac:dyDescent="0.25">
      <c r="D393" s="2">
        <v>42212</v>
      </c>
      <c r="E393">
        <v>425</v>
      </c>
      <c r="G393" s="2">
        <v>42212</v>
      </c>
      <c r="H393">
        <v>395</v>
      </c>
      <c r="J393" s="21">
        <v>42930</v>
      </c>
      <c r="K393">
        <v>2.48</v>
      </c>
      <c r="L393" s="4"/>
      <c r="M393" s="2"/>
      <c r="U393" s="4"/>
    </row>
    <row r="394" spans="4:21" x14ac:dyDescent="0.25">
      <c r="D394" s="2">
        <v>42213</v>
      </c>
      <c r="E394">
        <v>425</v>
      </c>
      <c r="G394" s="2">
        <v>42213</v>
      </c>
      <c r="H394">
        <v>395</v>
      </c>
      <c r="J394" s="21">
        <v>42933</v>
      </c>
      <c r="K394">
        <v>2.48</v>
      </c>
      <c r="L394" s="4"/>
      <c r="M394" s="2"/>
      <c r="U394" s="4"/>
    </row>
    <row r="395" spans="4:21" x14ac:dyDescent="0.25">
      <c r="D395" s="2">
        <v>42214</v>
      </c>
      <c r="E395">
        <v>425</v>
      </c>
      <c r="G395" s="2">
        <v>42214</v>
      </c>
      <c r="H395">
        <v>395</v>
      </c>
      <c r="J395" s="21">
        <v>42934</v>
      </c>
      <c r="K395">
        <v>2.48</v>
      </c>
      <c r="L395" s="4"/>
      <c r="M395" s="2"/>
      <c r="U395" s="4"/>
    </row>
    <row r="396" spans="4:21" x14ac:dyDescent="0.25">
      <c r="D396" s="2">
        <v>42215</v>
      </c>
      <c r="E396">
        <v>425</v>
      </c>
      <c r="G396" s="2">
        <v>42215</v>
      </c>
      <c r="H396">
        <v>395</v>
      </c>
      <c r="J396" s="21">
        <v>42935</v>
      </c>
      <c r="K396">
        <v>2.48</v>
      </c>
      <c r="L396" s="4"/>
      <c r="M396" s="2"/>
      <c r="U396" s="4"/>
    </row>
    <row r="397" spans="4:21" x14ac:dyDescent="0.25">
      <c r="D397" s="2">
        <v>42216</v>
      </c>
      <c r="E397">
        <v>425</v>
      </c>
      <c r="G397" s="2">
        <v>42216</v>
      </c>
      <c r="H397">
        <v>395</v>
      </c>
      <c r="J397" s="21">
        <v>42936</v>
      </c>
      <c r="K397">
        <v>2.48</v>
      </c>
      <c r="L397" s="4"/>
      <c r="M397" s="2"/>
      <c r="U397" s="4"/>
    </row>
    <row r="398" spans="4:21" x14ac:dyDescent="0.25">
      <c r="D398" s="2">
        <v>42219</v>
      </c>
      <c r="E398">
        <v>400</v>
      </c>
      <c r="G398" s="2">
        <v>42219</v>
      </c>
      <c r="H398">
        <v>365</v>
      </c>
      <c r="J398" s="21">
        <v>42937</v>
      </c>
      <c r="K398">
        <v>2.48</v>
      </c>
      <c r="L398" s="4"/>
      <c r="M398" s="2"/>
      <c r="U398" s="4"/>
    </row>
    <row r="399" spans="4:21" x14ac:dyDescent="0.25">
      <c r="D399" s="2">
        <v>42220</v>
      </c>
      <c r="E399">
        <v>400</v>
      </c>
      <c r="G399" s="2">
        <v>42220</v>
      </c>
      <c r="H399">
        <v>365</v>
      </c>
      <c r="J399" s="21">
        <v>42940</v>
      </c>
      <c r="K399">
        <v>2.48</v>
      </c>
      <c r="L399" s="4"/>
      <c r="M399" s="2"/>
      <c r="U399" s="4"/>
    </row>
    <row r="400" spans="4:21" x14ac:dyDescent="0.25">
      <c r="D400" s="2">
        <v>42221</v>
      </c>
      <c r="E400">
        <v>400</v>
      </c>
      <c r="G400" s="2">
        <v>42221</v>
      </c>
      <c r="H400">
        <v>365</v>
      </c>
      <c r="J400" s="21">
        <v>42941</v>
      </c>
      <c r="K400">
        <v>2.48</v>
      </c>
      <c r="L400" s="4"/>
      <c r="M400" s="2"/>
      <c r="U400" s="4"/>
    </row>
    <row r="401" spans="4:21" x14ac:dyDescent="0.25">
      <c r="D401" s="2">
        <v>42222</v>
      </c>
      <c r="E401">
        <v>400</v>
      </c>
      <c r="G401" s="2">
        <v>42222</v>
      </c>
      <c r="H401">
        <v>365</v>
      </c>
      <c r="J401" s="21">
        <v>42942</v>
      </c>
      <c r="K401">
        <v>2.48</v>
      </c>
      <c r="L401" s="4"/>
      <c r="M401" s="2"/>
      <c r="U401" s="4"/>
    </row>
    <row r="402" spans="4:21" x14ac:dyDescent="0.25">
      <c r="D402" s="2">
        <v>42227</v>
      </c>
      <c r="E402">
        <v>400</v>
      </c>
      <c r="G402" s="2">
        <v>42227</v>
      </c>
      <c r="H402">
        <v>365</v>
      </c>
      <c r="J402" s="21">
        <v>42943</v>
      </c>
      <c r="K402">
        <v>2.48</v>
      </c>
      <c r="L402" s="4"/>
      <c r="M402" s="2"/>
      <c r="U402" s="4"/>
    </row>
    <row r="403" spans="4:21" x14ac:dyDescent="0.25">
      <c r="D403" s="2">
        <v>42228</v>
      </c>
      <c r="E403">
        <v>400</v>
      </c>
      <c r="G403" s="2">
        <v>42228</v>
      </c>
      <c r="H403">
        <v>365</v>
      </c>
      <c r="J403" s="21">
        <v>42944</v>
      </c>
      <c r="K403">
        <v>2.48</v>
      </c>
      <c r="L403" s="4"/>
      <c r="M403" s="2"/>
      <c r="U403" s="4"/>
    </row>
    <row r="404" spans="4:21" x14ac:dyDescent="0.25">
      <c r="D404" s="2">
        <v>42229</v>
      </c>
      <c r="E404">
        <v>400</v>
      </c>
      <c r="G404" s="2">
        <v>42229</v>
      </c>
      <c r="H404">
        <v>365</v>
      </c>
      <c r="J404" s="21">
        <v>42947</v>
      </c>
      <c r="K404">
        <v>2.48</v>
      </c>
      <c r="L404" s="4"/>
      <c r="M404" s="2"/>
      <c r="U404" s="4"/>
    </row>
    <row r="405" spans="4:21" x14ac:dyDescent="0.25">
      <c r="D405" s="2">
        <v>42230</v>
      </c>
      <c r="E405">
        <v>400</v>
      </c>
      <c r="G405" s="2">
        <v>42230</v>
      </c>
      <c r="H405">
        <v>365</v>
      </c>
      <c r="J405" s="21">
        <v>42948</v>
      </c>
      <c r="K405">
        <v>2.48</v>
      </c>
      <c r="L405" s="4"/>
      <c r="M405" s="2"/>
      <c r="U405" s="4"/>
    </row>
    <row r="406" spans="4:21" x14ac:dyDescent="0.25">
      <c r="D406" s="2">
        <v>42233</v>
      </c>
      <c r="E406">
        <v>400</v>
      </c>
      <c r="G406" s="2">
        <v>42233</v>
      </c>
      <c r="H406">
        <v>365</v>
      </c>
      <c r="J406" s="21">
        <v>42949</v>
      </c>
      <c r="K406">
        <v>2.48</v>
      </c>
      <c r="L406" s="4"/>
      <c r="M406" s="2"/>
      <c r="U406" s="4"/>
    </row>
    <row r="407" spans="4:21" x14ac:dyDescent="0.25">
      <c r="D407" s="2">
        <v>42234</v>
      </c>
      <c r="E407">
        <v>400</v>
      </c>
      <c r="G407" s="2">
        <v>42234</v>
      </c>
      <c r="H407">
        <v>365</v>
      </c>
      <c r="J407" s="21">
        <v>42950</v>
      </c>
      <c r="K407">
        <v>2.48</v>
      </c>
      <c r="L407" s="4"/>
      <c r="M407" s="2"/>
      <c r="U407" s="4"/>
    </row>
    <row r="408" spans="4:21" x14ac:dyDescent="0.25">
      <c r="D408" s="2">
        <v>42235</v>
      </c>
      <c r="E408">
        <v>400</v>
      </c>
      <c r="G408" s="2">
        <v>42235</v>
      </c>
      <c r="H408">
        <v>365</v>
      </c>
      <c r="J408" s="21">
        <v>42951</v>
      </c>
      <c r="K408">
        <v>2.48</v>
      </c>
      <c r="L408" s="4"/>
      <c r="M408" s="2"/>
      <c r="U408" s="4"/>
    </row>
    <row r="409" spans="4:21" x14ac:dyDescent="0.25">
      <c r="D409" s="2">
        <v>42236</v>
      </c>
      <c r="E409">
        <v>400</v>
      </c>
      <c r="G409" s="2">
        <v>42236</v>
      </c>
      <c r="H409">
        <v>365</v>
      </c>
      <c r="J409" s="21">
        <v>42954</v>
      </c>
      <c r="K409">
        <v>2.48</v>
      </c>
      <c r="L409" s="4"/>
      <c r="M409" s="2"/>
      <c r="U409" s="4"/>
    </row>
    <row r="410" spans="4:21" x14ac:dyDescent="0.25">
      <c r="D410" s="2">
        <v>42237</v>
      </c>
      <c r="E410">
        <v>400</v>
      </c>
      <c r="G410" s="2">
        <v>42237</v>
      </c>
      <c r="H410">
        <v>365</v>
      </c>
      <c r="J410" s="21">
        <v>42955</v>
      </c>
      <c r="K410">
        <v>2.48</v>
      </c>
      <c r="L410" s="4"/>
      <c r="M410" s="2"/>
      <c r="U410" s="4"/>
    </row>
    <row r="411" spans="4:21" x14ac:dyDescent="0.25">
      <c r="D411" s="2">
        <v>42240</v>
      </c>
      <c r="E411">
        <v>400</v>
      </c>
      <c r="G411" s="2">
        <v>42240</v>
      </c>
      <c r="H411">
        <v>365</v>
      </c>
      <c r="J411" s="21">
        <v>42957</v>
      </c>
      <c r="K411">
        <v>2.48</v>
      </c>
      <c r="L411" s="4"/>
      <c r="M411" s="2"/>
      <c r="U411" s="4"/>
    </row>
    <row r="412" spans="4:21" x14ac:dyDescent="0.25">
      <c r="D412" s="2">
        <v>42241</v>
      </c>
      <c r="E412">
        <v>400</v>
      </c>
      <c r="G412" s="2">
        <v>42241</v>
      </c>
      <c r="H412">
        <v>365</v>
      </c>
      <c r="J412" s="21">
        <v>42958</v>
      </c>
      <c r="K412">
        <v>2.48</v>
      </c>
      <c r="L412" s="4"/>
      <c r="M412" s="2"/>
      <c r="U412" s="4"/>
    </row>
    <row r="413" spans="4:21" x14ac:dyDescent="0.25">
      <c r="D413" s="2">
        <v>42242</v>
      </c>
      <c r="E413">
        <v>400</v>
      </c>
      <c r="G413" s="2">
        <v>42242</v>
      </c>
      <c r="H413">
        <v>365</v>
      </c>
      <c r="J413" s="21">
        <v>42961</v>
      </c>
      <c r="K413">
        <v>2.48</v>
      </c>
      <c r="L413" s="4"/>
      <c r="M413" s="2"/>
      <c r="U413" s="4"/>
    </row>
    <row r="414" spans="4:21" x14ac:dyDescent="0.25">
      <c r="D414" s="2">
        <v>42243</v>
      </c>
      <c r="E414">
        <v>400</v>
      </c>
      <c r="G414" s="2">
        <v>42243</v>
      </c>
      <c r="H414">
        <v>365</v>
      </c>
      <c r="J414" s="21">
        <v>42962</v>
      </c>
      <c r="K414">
        <v>2.48</v>
      </c>
      <c r="L414" s="4"/>
      <c r="M414" s="2"/>
      <c r="U414" s="4"/>
    </row>
    <row r="415" spans="4:21" x14ac:dyDescent="0.25">
      <c r="D415" s="2">
        <v>42244</v>
      </c>
      <c r="E415">
        <v>400</v>
      </c>
      <c r="G415" s="2">
        <v>42244</v>
      </c>
      <c r="H415">
        <v>365</v>
      </c>
      <c r="J415" s="21">
        <v>42963</v>
      </c>
      <c r="K415">
        <v>2.48</v>
      </c>
      <c r="L415" s="4"/>
      <c r="M415" s="2"/>
      <c r="U415" s="4"/>
    </row>
    <row r="416" spans="4:21" x14ac:dyDescent="0.25">
      <c r="D416" s="2">
        <v>42247</v>
      </c>
      <c r="E416">
        <v>400</v>
      </c>
      <c r="G416" s="2">
        <v>42247</v>
      </c>
      <c r="H416">
        <v>365</v>
      </c>
      <c r="J416" s="21">
        <v>42964</v>
      </c>
      <c r="K416">
        <v>2.48</v>
      </c>
      <c r="L416" s="4"/>
      <c r="M416" s="2"/>
      <c r="U416" s="4"/>
    </row>
    <row r="417" spans="4:21" x14ac:dyDescent="0.25">
      <c r="D417" s="2">
        <v>42248</v>
      </c>
      <c r="E417">
        <v>345</v>
      </c>
      <c r="G417" s="2">
        <v>42248</v>
      </c>
      <c r="H417">
        <v>315</v>
      </c>
      <c r="J417" s="21">
        <v>42965</v>
      </c>
      <c r="K417">
        <v>2.48</v>
      </c>
      <c r="L417" s="4"/>
      <c r="M417" s="2"/>
      <c r="U417" s="4"/>
    </row>
    <row r="418" spans="4:21" x14ac:dyDescent="0.25">
      <c r="D418" s="2">
        <v>42249</v>
      </c>
      <c r="E418">
        <v>345</v>
      </c>
      <c r="G418" s="2">
        <v>42249</v>
      </c>
      <c r="H418">
        <v>315</v>
      </c>
      <c r="J418" s="21">
        <v>42968</v>
      </c>
      <c r="K418">
        <v>2.48</v>
      </c>
      <c r="L418" s="4"/>
      <c r="M418" s="2"/>
      <c r="U418" s="4"/>
    </row>
    <row r="419" spans="4:21" x14ac:dyDescent="0.25">
      <c r="D419" s="2">
        <v>42250</v>
      </c>
      <c r="E419">
        <v>345</v>
      </c>
      <c r="G419" s="2">
        <v>42250</v>
      </c>
      <c r="H419">
        <v>315</v>
      </c>
      <c r="J419" s="21">
        <v>42969</v>
      </c>
      <c r="K419">
        <v>2.48</v>
      </c>
      <c r="L419" s="4"/>
      <c r="M419" s="2"/>
      <c r="U419" s="4"/>
    </row>
    <row r="420" spans="4:21" x14ac:dyDescent="0.25">
      <c r="D420" s="2">
        <v>42251</v>
      </c>
      <c r="E420">
        <v>345</v>
      </c>
      <c r="G420" s="2">
        <v>42251</v>
      </c>
      <c r="H420">
        <v>315</v>
      </c>
      <c r="J420" s="21">
        <v>42970</v>
      </c>
      <c r="K420">
        <v>2.48</v>
      </c>
      <c r="L420" s="4"/>
      <c r="M420" s="2"/>
      <c r="U420" s="4"/>
    </row>
    <row r="421" spans="4:21" x14ac:dyDescent="0.25">
      <c r="D421" s="2">
        <v>42254</v>
      </c>
      <c r="E421">
        <v>345</v>
      </c>
      <c r="G421" s="2">
        <v>42254</v>
      </c>
      <c r="H421">
        <v>315</v>
      </c>
      <c r="J421" s="21">
        <v>42971</v>
      </c>
      <c r="K421">
        <v>2.48</v>
      </c>
      <c r="L421" s="4"/>
      <c r="M421" s="2"/>
      <c r="U421" s="4"/>
    </row>
    <row r="422" spans="4:21" x14ac:dyDescent="0.25">
      <c r="D422" s="2">
        <v>42255</v>
      </c>
      <c r="E422">
        <v>345</v>
      </c>
      <c r="G422" s="2">
        <v>42255</v>
      </c>
      <c r="H422">
        <v>315</v>
      </c>
      <c r="J422" s="21">
        <v>42972</v>
      </c>
      <c r="K422">
        <v>2.48</v>
      </c>
      <c r="L422" s="4"/>
      <c r="M422" s="2"/>
      <c r="U422" s="4"/>
    </row>
    <row r="423" spans="4:21" x14ac:dyDescent="0.25">
      <c r="D423" s="2">
        <v>42256</v>
      </c>
      <c r="E423">
        <v>345</v>
      </c>
      <c r="G423" s="2">
        <v>42256</v>
      </c>
      <c r="H423">
        <v>315</v>
      </c>
      <c r="J423" s="21">
        <v>42975</v>
      </c>
      <c r="K423">
        <v>2.48</v>
      </c>
      <c r="L423" s="4"/>
      <c r="M423" s="2"/>
      <c r="U423" s="4"/>
    </row>
    <row r="424" spans="4:21" x14ac:dyDescent="0.25">
      <c r="D424" s="2">
        <v>42257</v>
      </c>
      <c r="E424">
        <v>345</v>
      </c>
      <c r="G424" s="2">
        <v>42257</v>
      </c>
      <c r="H424">
        <v>315</v>
      </c>
      <c r="J424" s="21">
        <v>42976</v>
      </c>
      <c r="K424">
        <v>2.48</v>
      </c>
      <c r="L424" s="4"/>
      <c r="M424" s="2"/>
      <c r="U424" s="4"/>
    </row>
    <row r="425" spans="4:21" x14ac:dyDescent="0.25">
      <c r="D425" s="2">
        <v>42261</v>
      </c>
      <c r="E425">
        <v>345</v>
      </c>
      <c r="G425" s="2">
        <v>42261</v>
      </c>
      <c r="H425">
        <v>315</v>
      </c>
      <c r="J425" s="21">
        <v>42977</v>
      </c>
      <c r="K425">
        <v>2.48</v>
      </c>
      <c r="L425" s="4"/>
      <c r="M425" s="2"/>
      <c r="U425" s="4"/>
    </row>
    <row r="426" spans="4:21" x14ac:dyDescent="0.25">
      <c r="D426" s="2">
        <v>42262</v>
      </c>
      <c r="E426">
        <v>345</v>
      </c>
      <c r="G426" s="2">
        <v>42262</v>
      </c>
      <c r="H426">
        <v>315</v>
      </c>
      <c r="J426" s="21">
        <v>42978</v>
      </c>
      <c r="K426">
        <v>2.48</v>
      </c>
      <c r="L426" s="4"/>
      <c r="M426" s="2"/>
      <c r="U426" s="4"/>
    </row>
    <row r="427" spans="4:21" x14ac:dyDescent="0.25">
      <c r="D427" s="2">
        <v>42263</v>
      </c>
      <c r="E427">
        <v>345</v>
      </c>
      <c r="G427" s="2">
        <v>42263</v>
      </c>
      <c r="H427">
        <v>315</v>
      </c>
      <c r="J427" s="21">
        <v>42982</v>
      </c>
      <c r="K427">
        <v>2.48</v>
      </c>
      <c r="L427" s="4"/>
      <c r="M427" s="2"/>
      <c r="U427" s="4"/>
    </row>
    <row r="428" spans="4:21" x14ac:dyDescent="0.25">
      <c r="D428" s="2">
        <v>42264</v>
      </c>
      <c r="E428">
        <v>345</v>
      </c>
      <c r="G428" s="2">
        <v>42264</v>
      </c>
      <c r="H428">
        <v>315</v>
      </c>
      <c r="J428" s="21">
        <v>42983</v>
      </c>
      <c r="K428">
        <v>2.48</v>
      </c>
      <c r="L428" s="4"/>
      <c r="M428" s="2"/>
      <c r="U428" s="4"/>
    </row>
    <row r="429" spans="4:21" x14ac:dyDescent="0.25">
      <c r="D429" s="2">
        <v>42265</v>
      </c>
      <c r="E429">
        <v>345</v>
      </c>
      <c r="G429" s="2">
        <v>42265</v>
      </c>
      <c r="H429">
        <v>315</v>
      </c>
      <c r="J429" s="21">
        <v>42984</v>
      </c>
      <c r="K429">
        <v>2.48</v>
      </c>
      <c r="L429" s="4"/>
      <c r="M429" s="2"/>
      <c r="U429" s="4"/>
    </row>
    <row r="430" spans="4:21" x14ac:dyDescent="0.25">
      <c r="D430" s="2">
        <v>42268</v>
      </c>
      <c r="E430">
        <v>345</v>
      </c>
      <c r="G430" s="2">
        <v>42268</v>
      </c>
      <c r="H430">
        <v>315</v>
      </c>
      <c r="J430" s="21">
        <v>42985</v>
      </c>
      <c r="K430">
        <v>2.48</v>
      </c>
      <c r="L430" s="4"/>
      <c r="M430" s="2"/>
      <c r="U430" s="4"/>
    </row>
    <row r="431" spans="4:21" x14ac:dyDescent="0.25">
      <c r="D431" s="2">
        <v>42269</v>
      </c>
      <c r="E431">
        <v>345</v>
      </c>
      <c r="G431" s="2">
        <v>42269</v>
      </c>
      <c r="H431">
        <v>315</v>
      </c>
      <c r="J431" s="21">
        <v>42986</v>
      </c>
      <c r="K431">
        <v>2.48</v>
      </c>
      <c r="L431" s="4"/>
      <c r="M431" s="2"/>
      <c r="U431" s="4"/>
    </row>
    <row r="432" spans="4:21" x14ac:dyDescent="0.25">
      <c r="D432" s="2">
        <v>42270</v>
      </c>
      <c r="E432">
        <v>345</v>
      </c>
      <c r="G432" s="2">
        <v>42270</v>
      </c>
      <c r="H432">
        <v>315</v>
      </c>
      <c r="J432" s="21">
        <v>42989</v>
      </c>
      <c r="K432">
        <v>2.48</v>
      </c>
      <c r="L432" s="4"/>
      <c r="M432" s="2"/>
      <c r="U432" s="4"/>
    </row>
    <row r="433" spans="4:21" x14ac:dyDescent="0.25">
      <c r="D433" s="2">
        <v>42272</v>
      </c>
      <c r="E433">
        <v>345</v>
      </c>
      <c r="G433" s="2">
        <v>42272</v>
      </c>
      <c r="H433">
        <v>315</v>
      </c>
      <c r="J433" s="21">
        <v>42990</v>
      </c>
      <c r="K433">
        <v>2.48</v>
      </c>
      <c r="L433" s="4"/>
      <c r="M433" s="2"/>
      <c r="U433" s="4"/>
    </row>
    <row r="434" spans="4:21" x14ac:dyDescent="0.25">
      <c r="D434" s="2">
        <v>42275</v>
      </c>
      <c r="E434">
        <v>345</v>
      </c>
      <c r="G434" s="2">
        <v>42275</v>
      </c>
      <c r="H434">
        <v>315</v>
      </c>
      <c r="J434" s="21">
        <v>42991</v>
      </c>
      <c r="K434">
        <v>2.48</v>
      </c>
      <c r="L434" s="4"/>
      <c r="M434" s="2"/>
      <c r="U434" s="4"/>
    </row>
    <row r="435" spans="4:21" x14ac:dyDescent="0.25">
      <c r="D435" s="2">
        <v>42276</v>
      </c>
      <c r="E435">
        <v>345</v>
      </c>
      <c r="G435" s="2">
        <v>42276</v>
      </c>
      <c r="H435">
        <v>315</v>
      </c>
      <c r="J435" s="21">
        <v>42992</v>
      </c>
      <c r="K435">
        <v>2.48</v>
      </c>
      <c r="L435" s="4"/>
      <c r="M435" s="2"/>
      <c r="U435" s="4"/>
    </row>
    <row r="436" spans="4:21" x14ac:dyDescent="0.25">
      <c r="D436" s="2">
        <v>42277</v>
      </c>
      <c r="E436">
        <v>345</v>
      </c>
      <c r="G436" s="2">
        <v>42277</v>
      </c>
      <c r="H436">
        <v>315</v>
      </c>
      <c r="J436" s="21">
        <v>42993</v>
      </c>
      <c r="K436">
        <v>2.48</v>
      </c>
      <c r="L436" s="4"/>
      <c r="M436" s="2"/>
      <c r="U436" s="4"/>
    </row>
    <row r="437" spans="4:21" x14ac:dyDescent="0.25">
      <c r="D437" s="2">
        <v>42278</v>
      </c>
      <c r="E437">
        <v>365</v>
      </c>
      <c r="G437" s="2">
        <v>42278</v>
      </c>
      <c r="H437">
        <v>360</v>
      </c>
      <c r="J437" s="21">
        <v>42996</v>
      </c>
      <c r="K437">
        <v>2.48</v>
      </c>
      <c r="L437" s="4"/>
      <c r="M437" s="2"/>
      <c r="U437" s="4"/>
    </row>
    <row r="438" spans="4:21" x14ac:dyDescent="0.25">
      <c r="D438" s="2">
        <v>42279</v>
      </c>
      <c r="E438">
        <v>365</v>
      </c>
      <c r="G438" s="2">
        <v>42279</v>
      </c>
      <c r="H438">
        <v>360</v>
      </c>
      <c r="J438" s="21">
        <v>42997</v>
      </c>
      <c r="K438">
        <v>2.48</v>
      </c>
      <c r="L438" s="4"/>
      <c r="M438" s="2"/>
      <c r="U438" s="4"/>
    </row>
    <row r="439" spans="4:21" x14ac:dyDescent="0.25">
      <c r="D439" s="2">
        <v>42282</v>
      </c>
      <c r="E439">
        <v>365</v>
      </c>
      <c r="G439" s="2">
        <v>42282</v>
      </c>
      <c r="H439">
        <v>360</v>
      </c>
      <c r="J439" s="21">
        <v>42998</v>
      </c>
      <c r="K439">
        <v>2.48</v>
      </c>
      <c r="L439" s="4"/>
      <c r="M439" s="2"/>
      <c r="U439" s="4"/>
    </row>
    <row r="440" spans="4:21" x14ac:dyDescent="0.25">
      <c r="D440" s="2">
        <v>42283</v>
      </c>
      <c r="E440">
        <v>365</v>
      </c>
      <c r="G440" s="2">
        <v>42283</v>
      </c>
      <c r="H440">
        <v>360</v>
      </c>
      <c r="J440" s="21">
        <v>42999</v>
      </c>
      <c r="K440">
        <v>2.48</v>
      </c>
      <c r="L440" s="4"/>
      <c r="M440" s="2"/>
      <c r="U440" s="4"/>
    </row>
    <row r="441" spans="4:21" x14ac:dyDescent="0.25">
      <c r="D441" s="2">
        <v>42284</v>
      </c>
      <c r="E441">
        <v>365</v>
      </c>
      <c r="G441" s="2">
        <v>42284</v>
      </c>
      <c r="H441">
        <v>360</v>
      </c>
      <c r="J441" s="21">
        <v>43000</v>
      </c>
      <c r="K441">
        <v>2.48</v>
      </c>
      <c r="L441" s="4"/>
      <c r="M441" s="2"/>
      <c r="U441" s="4"/>
    </row>
    <row r="442" spans="4:21" x14ac:dyDescent="0.25">
      <c r="D442" s="2">
        <v>42285</v>
      </c>
      <c r="E442">
        <v>365</v>
      </c>
      <c r="G442" s="2">
        <v>42285</v>
      </c>
      <c r="H442">
        <v>360</v>
      </c>
      <c r="J442" s="21">
        <v>43003</v>
      </c>
      <c r="K442">
        <v>2.48</v>
      </c>
      <c r="L442" s="4"/>
      <c r="M442" s="2"/>
      <c r="U442" s="4"/>
    </row>
    <row r="443" spans="4:21" x14ac:dyDescent="0.25">
      <c r="D443" s="2">
        <v>42286</v>
      </c>
      <c r="E443">
        <v>365</v>
      </c>
      <c r="G443" s="2">
        <v>42286</v>
      </c>
      <c r="H443">
        <v>360</v>
      </c>
      <c r="J443" s="21">
        <v>43004</v>
      </c>
      <c r="K443">
        <v>2.48</v>
      </c>
      <c r="L443" s="4"/>
      <c r="M443" s="2"/>
      <c r="U443" s="4"/>
    </row>
    <row r="444" spans="4:21" x14ac:dyDescent="0.25">
      <c r="D444" s="2">
        <v>42289</v>
      </c>
      <c r="E444">
        <v>365</v>
      </c>
      <c r="G444" s="2">
        <v>42289</v>
      </c>
      <c r="H444">
        <v>360</v>
      </c>
      <c r="J444" s="21">
        <v>43005</v>
      </c>
      <c r="K444">
        <v>2.48</v>
      </c>
      <c r="L444" s="4"/>
      <c r="M444" s="2"/>
      <c r="U444" s="4"/>
    </row>
    <row r="445" spans="4:21" x14ac:dyDescent="0.25">
      <c r="D445" s="2">
        <v>42290</v>
      </c>
      <c r="E445">
        <v>365</v>
      </c>
      <c r="G445" s="2">
        <v>42290</v>
      </c>
      <c r="H445">
        <v>360</v>
      </c>
      <c r="J445" s="21">
        <v>43006</v>
      </c>
      <c r="K445">
        <v>2.48</v>
      </c>
      <c r="L445" s="4"/>
      <c r="M445" s="2"/>
      <c r="U445" s="4"/>
    </row>
    <row r="446" spans="4:21" x14ac:dyDescent="0.25">
      <c r="D446" s="2">
        <v>42291</v>
      </c>
      <c r="E446">
        <v>365</v>
      </c>
      <c r="G446" s="2">
        <v>42291</v>
      </c>
      <c r="H446">
        <v>360</v>
      </c>
      <c r="J446" s="21">
        <v>43007</v>
      </c>
      <c r="K446">
        <v>2.48</v>
      </c>
      <c r="L446" s="4"/>
      <c r="M446" s="2"/>
      <c r="U446" s="4"/>
    </row>
    <row r="447" spans="4:21" x14ac:dyDescent="0.25">
      <c r="D447" s="2">
        <v>42292</v>
      </c>
      <c r="E447">
        <v>365</v>
      </c>
      <c r="G447" s="2">
        <v>42292</v>
      </c>
      <c r="H447">
        <v>360</v>
      </c>
      <c r="J447" s="21">
        <v>43010</v>
      </c>
      <c r="K447">
        <v>2.89</v>
      </c>
      <c r="L447" s="4"/>
      <c r="M447" s="2"/>
      <c r="U447" s="4"/>
    </row>
    <row r="448" spans="4:21" x14ac:dyDescent="0.25">
      <c r="D448" s="2">
        <v>42293</v>
      </c>
      <c r="E448">
        <v>365</v>
      </c>
      <c r="G448" s="2">
        <v>42293</v>
      </c>
      <c r="H448">
        <v>360</v>
      </c>
      <c r="J448" s="21">
        <v>43011</v>
      </c>
      <c r="K448">
        <v>2.89</v>
      </c>
      <c r="L448" s="4"/>
      <c r="M448" s="2"/>
      <c r="U448" s="4"/>
    </row>
    <row r="449" spans="4:21" x14ac:dyDescent="0.25">
      <c r="D449" s="2">
        <v>42296</v>
      </c>
      <c r="E449">
        <v>365</v>
      </c>
      <c r="G449" s="2">
        <v>42296</v>
      </c>
      <c r="H449">
        <v>360</v>
      </c>
      <c r="J449" s="21">
        <v>43012</v>
      </c>
      <c r="K449">
        <v>2.89</v>
      </c>
      <c r="L449" s="4"/>
      <c r="M449" s="2"/>
      <c r="U449" s="4"/>
    </row>
    <row r="450" spans="4:21" x14ac:dyDescent="0.25">
      <c r="D450" s="2">
        <v>42297</v>
      </c>
      <c r="E450">
        <v>365</v>
      </c>
      <c r="G450" s="2">
        <v>42297</v>
      </c>
      <c r="H450">
        <v>360</v>
      </c>
      <c r="J450" s="21">
        <v>43013</v>
      </c>
      <c r="K450">
        <v>2.89</v>
      </c>
      <c r="L450" s="4"/>
      <c r="M450" s="2"/>
      <c r="U450" s="4"/>
    </row>
    <row r="451" spans="4:21" x14ac:dyDescent="0.25">
      <c r="D451" s="2">
        <v>42298</v>
      </c>
      <c r="E451">
        <v>365</v>
      </c>
      <c r="G451" s="2">
        <v>42298</v>
      </c>
      <c r="H451">
        <v>360</v>
      </c>
      <c r="J451" s="21">
        <v>43014</v>
      </c>
      <c r="K451">
        <v>2.89</v>
      </c>
      <c r="L451" s="4"/>
      <c r="M451" s="2"/>
      <c r="U451" s="4"/>
    </row>
    <row r="452" spans="4:21" x14ac:dyDescent="0.25">
      <c r="D452" s="2">
        <v>42299</v>
      </c>
      <c r="E452">
        <v>365</v>
      </c>
      <c r="G452" s="2">
        <v>42299</v>
      </c>
      <c r="H452">
        <v>360</v>
      </c>
      <c r="J452" s="21">
        <v>43017</v>
      </c>
      <c r="K452">
        <v>2.89</v>
      </c>
      <c r="L452" s="4"/>
      <c r="M452" s="2"/>
      <c r="U452" s="4"/>
    </row>
    <row r="453" spans="4:21" x14ac:dyDescent="0.25">
      <c r="D453" s="2">
        <v>42300</v>
      </c>
      <c r="E453">
        <v>365</v>
      </c>
      <c r="G453" s="2">
        <v>42300</v>
      </c>
      <c r="H453">
        <v>360</v>
      </c>
      <c r="J453" s="21">
        <v>43018</v>
      </c>
      <c r="K453">
        <v>2.89</v>
      </c>
      <c r="L453" s="4"/>
      <c r="M453" s="2"/>
      <c r="U453" s="4"/>
    </row>
    <row r="454" spans="4:21" x14ac:dyDescent="0.25">
      <c r="D454" s="2">
        <v>42303</v>
      </c>
      <c r="E454">
        <v>365</v>
      </c>
      <c r="G454" s="2">
        <v>42303</v>
      </c>
      <c r="H454">
        <v>360</v>
      </c>
      <c r="J454" s="21">
        <v>43019</v>
      </c>
      <c r="K454">
        <v>2.89</v>
      </c>
      <c r="L454" s="4"/>
      <c r="M454" s="2"/>
      <c r="U454" s="4"/>
    </row>
    <row r="455" spans="4:21" x14ac:dyDescent="0.25">
      <c r="D455" s="2">
        <v>42304</v>
      </c>
      <c r="E455">
        <v>365</v>
      </c>
      <c r="G455" s="2">
        <v>42304</v>
      </c>
      <c r="H455">
        <v>360</v>
      </c>
      <c r="J455" s="21">
        <v>43020</v>
      </c>
      <c r="K455">
        <v>2.89</v>
      </c>
      <c r="L455" s="4"/>
      <c r="M455" s="2"/>
      <c r="U455" s="4"/>
    </row>
    <row r="456" spans="4:21" x14ac:dyDescent="0.25">
      <c r="D456" s="2">
        <v>42305</v>
      </c>
      <c r="E456">
        <v>365</v>
      </c>
      <c r="G456" s="2">
        <v>42305</v>
      </c>
      <c r="H456">
        <v>360</v>
      </c>
      <c r="J456" s="21">
        <v>43021</v>
      </c>
      <c r="K456">
        <v>2.89</v>
      </c>
      <c r="L456" s="4"/>
      <c r="M456" s="2"/>
      <c r="U456" s="4"/>
    </row>
    <row r="457" spans="4:21" x14ac:dyDescent="0.25">
      <c r="D457" s="2">
        <v>42306</v>
      </c>
      <c r="E457">
        <v>365</v>
      </c>
      <c r="G457" s="2">
        <v>42306</v>
      </c>
      <c r="H457">
        <v>360</v>
      </c>
      <c r="J457" s="21">
        <v>43024</v>
      </c>
      <c r="K457">
        <v>2.89</v>
      </c>
      <c r="L457" s="4"/>
      <c r="M457" s="2"/>
      <c r="U457" s="4"/>
    </row>
    <row r="458" spans="4:21" x14ac:dyDescent="0.25">
      <c r="D458" s="2">
        <v>42307</v>
      </c>
      <c r="E458">
        <v>365</v>
      </c>
      <c r="G458" s="2">
        <v>42307</v>
      </c>
      <c r="H458">
        <v>360</v>
      </c>
      <c r="J458" s="21">
        <v>43025</v>
      </c>
      <c r="K458">
        <v>2.89</v>
      </c>
      <c r="L458" s="4"/>
      <c r="M458" s="2"/>
      <c r="U458" s="4"/>
    </row>
    <row r="459" spans="4:21" x14ac:dyDescent="0.25">
      <c r="D459" s="2">
        <v>42310</v>
      </c>
      <c r="E459">
        <v>435</v>
      </c>
      <c r="G459" s="2">
        <v>42310</v>
      </c>
      <c r="H459">
        <v>395</v>
      </c>
      <c r="J459" s="21">
        <v>43027</v>
      </c>
      <c r="K459">
        <v>2.89</v>
      </c>
      <c r="L459" s="4"/>
      <c r="M459" s="2"/>
      <c r="U459" s="4"/>
    </row>
    <row r="460" spans="4:21" x14ac:dyDescent="0.25">
      <c r="D460" s="2">
        <v>42311</v>
      </c>
      <c r="E460">
        <v>435</v>
      </c>
      <c r="G460" s="2">
        <v>42311</v>
      </c>
      <c r="H460">
        <v>395</v>
      </c>
      <c r="J460" s="21">
        <v>43028</v>
      </c>
      <c r="K460">
        <v>2.89</v>
      </c>
      <c r="L460" s="4"/>
      <c r="M460" s="2"/>
      <c r="U460" s="4"/>
    </row>
    <row r="461" spans="4:21" x14ac:dyDescent="0.25">
      <c r="D461" s="2">
        <v>42312</v>
      </c>
      <c r="E461">
        <v>435</v>
      </c>
      <c r="G461" s="2">
        <v>42312</v>
      </c>
      <c r="H461">
        <v>395</v>
      </c>
      <c r="J461" s="21">
        <v>43031</v>
      </c>
      <c r="K461">
        <v>2.89</v>
      </c>
      <c r="L461" s="4"/>
      <c r="M461" s="2"/>
      <c r="U461" s="4"/>
    </row>
    <row r="462" spans="4:21" x14ac:dyDescent="0.25">
      <c r="D462" s="2">
        <v>42313</v>
      </c>
      <c r="E462">
        <v>435</v>
      </c>
      <c r="G462" s="2">
        <v>42313</v>
      </c>
      <c r="H462">
        <v>395</v>
      </c>
      <c r="J462" s="21">
        <v>43032</v>
      </c>
      <c r="K462">
        <v>2.89</v>
      </c>
      <c r="L462" s="4"/>
      <c r="M462" s="2"/>
      <c r="U462" s="4"/>
    </row>
    <row r="463" spans="4:21" x14ac:dyDescent="0.25">
      <c r="D463" s="2">
        <v>42314</v>
      </c>
      <c r="E463">
        <v>435</v>
      </c>
      <c r="G463" s="2">
        <v>42314</v>
      </c>
      <c r="H463">
        <v>395</v>
      </c>
      <c r="J463" s="21">
        <v>43033</v>
      </c>
      <c r="K463">
        <v>2.89</v>
      </c>
      <c r="L463" s="4"/>
      <c r="M463" s="2"/>
      <c r="U463" s="4"/>
    </row>
    <row r="464" spans="4:21" x14ac:dyDescent="0.25">
      <c r="D464" s="2">
        <v>42317</v>
      </c>
      <c r="E464">
        <v>435</v>
      </c>
      <c r="G464" s="2">
        <v>42317</v>
      </c>
      <c r="H464">
        <v>395</v>
      </c>
      <c r="J464" s="21">
        <v>43034</v>
      </c>
      <c r="K464">
        <v>2.89</v>
      </c>
      <c r="L464" s="4"/>
      <c r="M464" s="2"/>
      <c r="U464" s="4"/>
    </row>
    <row r="465" spans="4:21" x14ac:dyDescent="0.25">
      <c r="D465" s="2">
        <v>42319</v>
      </c>
      <c r="E465">
        <v>435</v>
      </c>
      <c r="G465" s="2">
        <v>42319</v>
      </c>
      <c r="H465">
        <v>395</v>
      </c>
      <c r="J465" s="21">
        <v>43035</v>
      </c>
      <c r="K465">
        <v>2.89</v>
      </c>
      <c r="L465" s="4"/>
      <c r="M465" s="2"/>
      <c r="U465" s="4"/>
    </row>
    <row r="466" spans="4:21" x14ac:dyDescent="0.25">
      <c r="D466" s="2">
        <v>42320</v>
      </c>
      <c r="E466">
        <v>435</v>
      </c>
      <c r="G466" s="2">
        <v>42320</v>
      </c>
      <c r="H466">
        <v>395</v>
      </c>
      <c r="J466" s="21">
        <v>43038</v>
      </c>
      <c r="K466">
        <v>2.89</v>
      </c>
      <c r="L466" s="4"/>
      <c r="M466" s="2"/>
      <c r="U466" s="4"/>
    </row>
    <row r="467" spans="4:21" x14ac:dyDescent="0.25">
      <c r="D467" s="2">
        <v>42321</v>
      </c>
      <c r="E467">
        <v>435</v>
      </c>
      <c r="G467" s="2">
        <v>42321</v>
      </c>
      <c r="H467">
        <v>395</v>
      </c>
      <c r="J467" s="21">
        <v>43039</v>
      </c>
      <c r="K467">
        <v>2.89</v>
      </c>
      <c r="L467" s="4"/>
      <c r="M467" s="2"/>
      <c r="U467" s="4"/>
    </row>
    <row r="468" spans="4:21" x14ac:dyDescent="0.25">
      <c r="D468" s="2">
        <v>42324</v>
      </c>
      <c r="E468">
        <v>435</v>
      </c>
      <c r="G468" s="2">
        <v>42324</v>
      </c>
      <c r="H468">
        <v>395</v>
      </c>
      <c r="J468" s="21">
        <v>43040</v>
      </c>
      <c r="K468">
        <v>2.89</v>
      </c>
      <c r="L468" s="4"/>
      <c r="M468" s="2"/>
      <c r="U468" s="4"/>
    </row>
    <row r="469" spans="4:21" x14ac:dyDescent="0.25">
      <c r="D469" s="2">
        <v>42325</v>
      </c>
      <c r="E469">
        <v>435</v>
      </c>
      <c r="G469" s="2">
        <v>42325</v>
      </c>
      <c r="H469">
        <v>395</v>
      </c>
      <c r="J469" s="21">
        <v>43041</v>
      </c>
      <c r="K469">
        <v>2.89</v>
      </c>
      <c r="L469" s="4"/>
      <c r="M469" s="2"/>
      <c r="U469" s="4"/>
    </row>
    <row r="470" spans="4:21" x14ac:dyDescent="0.25">
      <c r="D470" s="2">
        <v>42326</v>
      </c>
      <c r="E470">
        <v>435</v>
      </c>
      <c r="G470" s="2">
        <v>42326</v>
      </c>
      <c r="H470">
        <v>395</v>
      </c>
      <c r="J470" s="21">
        <v>43042</v>
      </c>
      <c r="K470">
        <v>2.89</v>
      </c>
      <c r="L470" s="4"/>
      <c r="M470" s="2"/>
      <c r="U470" s="4"/>
    </row>
    <row r="471" spans="4:21" x14ac:dyDescent="0.25">
      <c r="D471" s="2">
        <v>42327</v>
      </c>
      <c r="E471">
        <v>435</v>
      </c>
      <c r="G471" s="2">
        <v>42327</v>
      </c>
      <c r="H471">
        <v>395</v>
      </c>
      <c r="J471" s="21">
        <v>43045</v>
      </c>
      <c r="K471">
        <v>2.89</v>
      </c>
      <c r="L471" s="4"/>
      <c r="M471" s="2"/>
      <c r="U471" s="4"/>
    </row>
    <row r="472" spans="4:21" x14ac:dyDescent="0.25">
      <c r="D472" s="2">
        <v>42328</v>
      </c>
      <c r="E472">
        <v>435</v>
      </c>
      <c r="G472" s="2">
        <v>42328</v>
      </c>
      <c r="H472">
        <v>395</v>
      </c>
      <c r="J472" s="21">
        <v>43046</v>
      </c>
      <c r="K472">
        <v>2.89</v>
      </c>
      <c r="L472" s="4"/>
      <c r="M472" s="2"/>
      <c r="U472" s="4"/>
    </row>
    <row r="473" spans="4:21" x14ac:dyDescent="0.25">
      <c r="D473" s="2">
        <v>42331</v>
      </c>
      <c r="E473">
        <v>435</v>
      </c>
      <c r="G473" s="2">
        <v>42331</v>
      </c>
      <c r="H473">
        <v>395</v>
      </c>
      <c r="J473" s="21">
        <v>43047</v>
      </c>
      <c r="K473">
        <v>2.89</v>
      </c>
      <c r="L473" s="4"/>
      <c r="M473" s="2"/>
      <c r="U473" s="4"/>
    </row>
    <row r="474" spans="4:21" x14ac:dyDescent="0.25">
      <c r="D474" s="2">
        <v>42332</v>
      </c>
      <c r="E474">
        <v>435</v>
      </c>
      <c r="G474" s="2">
        <v>42332</v>
      </c>
      <c r="H474">
        <v>395</v>
      </c>
      <c r="J474" s="21">
        <v>43048</v>
      </c>
      <c r="K474">
        <v>2.89</v>
      </c>
      <c r="L474" s="4"/>
      <c r="M474" s="2"/>
      <c r="U474" s="4"/>
    </row>
    <row r="475" spans="4:21" x14ac:dyDescent="0.25">
      <c r="D475" s="2">
        <v>42333</v>
      </c>
      <c r="E475">
        <v>435</v>
      </c>
      <c r="G475" s="2">
        <v>42333</v>
      </c>
      <c r="H475">
        <v>395</v>
      </c>
      <c r="J475" s="21">
        <v>43049</v>
      </c>
      <c r="K475">
        <v>2.89</v>
      </c>
      <c r="L475" s="4"/>
      <c r="M475" s="2"/>
      <c r="U475" s="4"/>
    </row>
    <row r="476" spans="4:21" x14ac:dyDescent="0.25">
      <c r="D476" s="2">
        <v>42334</v>
      </c>
      <c r="E476">
        <v>435</v>
      </c>
      <c r="G476" s="2">
        <v>42334</v>
      </c>
      <c r="H476">
        <v>395</v>
      </c>
      <c r="J476" s="21">
        <v>43052</v>
      </c>
      <c r="K476">
        <v>2.89</v>
      </c>
      <c r="L476" s="4"/>
      <c r="M476" s="2"/>
      <c r="U476" s="4"/>
    </row>
    <row r="477" spans="4:21" x14ac:dyDescent="0.25">
      <c r="D477" s="2">
        <v>42335</v>
      </c>
      <c r="E477">
        <v>435</v>
      </c>
      <c r="G477" s="2">
        <v>42335</v>
      </c>
      <c r="H477">
        <v>395</v>
      </c>
      <c r="J477" s="21">
        <v>43053</v>
      </c>
      <c r="K477">
        <v>2.89</v>
      </c>
      <c r="L477" s="4"/>
      <c r="M477" s="2"/>
      <c r="U477" s="4"/>
    </row>
    <row r="478" spans="4:21" x14ac:dyDescent="0.25">
      <c r="D478" s="2">
        <v>42338</v>
      </c>
      <c r="E478">
        <v>435</v>
      </c>
      <c r="G478" s="2">
        <v>42338</v>
      </c>
      <c r="H478">
        <v>395</v>
      </c>
      <c r="J478" s="21">
        <v>43054</v>
      </c>
      <c r="K478">
        <v>2.89</v>
      </c>
      <c r="L478" s="4"/>
      <c r="M478" s="2"/>
      <c r="U478" s="4"/>
    </row>
    <row r="479" spans="4:21" x14ac:dyDescent="0.25">
      <c r="D479" s="2">
        <v>42339</v>
      </c>
      <c r="E479">
        <v>475</v>
      </c>
      <c r="G479" s="2">
        <v>42339</v>
      </c>
      <c r="H479">
        <v>460</v>
      </c>
      <c r="J479" s="21">
        <v>43055</v>
      </c>
      <c r="K479">
        <v>2.89</v>
      </c>
      <c r="L479" s="4"/>
      <c r="M479" s="2"/>
      <c r="U479" s="4"/>
    </row>
    <row r="480" spans="4:21" x14ac:dyDescent="0.25">
      <c r="D480" s="2">
        <v>42340</v>
      </c>
      <c r="E480">
        <v>475</v>
      </c>
      <c r="G480" s="2">
        <v>42340</v>
      </c>
      <c r="H480">
        <v>460</v>
      </c>
      <c r="J480" s="21">
        <v>43056</v>
      </c>
      <c r="K480">
        <v>2.89</v>
      </c>
      <c r="L480" s="4"/>
      <c r="M480" s="2"/>
      <c r="U480" s="4"/>
    </row>
    <row r="481" spans="4:21" x14ac:dyDescent="0.25">
      <c r="D481" s="2">
        <v>42341</v>
      </c>
      <c r="E481">
        <v>475</v>
      </c>
      <c r="G481" s="2">
        <v>42341</v>
      </c>
      <c r="H481">
        <v>460</v>
      </c>
      <c r="J481" s="21">
        <v>43059</v>
      </c>
      <c r="K481">
        <v>2.89</v>
      </c>
      <c r="L481" s="4"/>
      <c r="M481" s="2"/>
      <c r="U481" s="4"/>
    </row>
    <row r="482" spans="4:21" x14ac:dyDescent="0.25">
      <c r="D482" s="2">
        <v>42342</v>
      </c>
      <c r="E482">
        <v>475</v>
      </c>
      <c r="G482" s="2">
        <v>42342</v>
      </c>
      <c r="H482">
        <v>460</v>
      </c>
      <c r="J482" s="21">
        <v>43060</v>
      </c>
      <c r="K482">
        <v>2.89</v>
      </c>
      <c r="L482" s="4"/>
      <c r="M482" s="2"/>
      <c r="U482" s="4"/>
    </row>
    <row r="483" spans="4:21" x14ac:dyDescent="0.25">
      <c r="D483" s="2">
        <v>42345</v>
      </c>
      <c r="E483">
        <v>475</v>
      </c>
      <c r="G483" s="2">
        <v>42345</v>
      </c>
      <c r="H483">
        <v>460</v>
      </c>
      <c r="J483" s="21">
        <v>43061</v>
      </c>
      <c r="K483">
        <v>2.89</v>
      </c>
      <c r="L483" s="4"/>
      <c r="M483" s="2"/>
      <c r="U483" s="4"/>
    </row>
    <row r="484" spans="4:21" x14ac:dyDescent="0.25">
      <c r="D484" s="2">
        <v>42346</v>
      </c>
      <c r="E484">
        <v>475</v>
      </c>
      <c r="G484" s="2">
        <v>42346</v>
      </c>
      <c r="H484">
        <v>460</v>
      </c>
      <c r="J484" s="21">
        <v>43062</v>
      </c>
      <c r="K484">
        <v>2.89</v>
      </c>
      <c r="L484" s="4"/>
      <c r="M484" s="2"/>
      <c r="U484" s="4"/>
    </row>
    <row r="485" spans="4:21" x14ac:dyDescent="0.25">
      <c r="D485" s="2">
        <v>42347</v>
      </c>
      <c r="E485">
        <v>475</v>
      </c>
      <c r="G485" s="2">
        <v>42347</v>
      </c>
      <c r="H485">
        <v>460</v>
      </c>
      <c r="J485" s="21">
        <v>43063</v>
      </c>
      <c r="K485">
        <v>2.89</v>
      </c>
      <c r="L485" s="4"/>
      <c r="M485" s="2"/>
      <c r="U485" s="4"/>
    </row>
    <row r="486" spans="4:21" x14ac:dyDescent="0.25">
      <c r="D486" s="2">
        <v>42348</v>
      </c>
      <c r="E486">
        <v>475</v>
      </c>
      <c r="G486" s="2">
        <v>42348</v>
      </c>
      <c r="H486">
        <v>460</v>
      </c>
      <c r="J486" s="21">
        <v>43066</v>
      </c>
      <c r="K486">
        <v>2.89</v>
      </c>
      <c r="L486" s="4"/>
      <c r="M486" s="2"/>
      <c r="U486" s="4"/>
    </row>
    <row r="487" spans="4:21" x14ac:dyDescent="0.25">
      <c r="D487" s="2">
        <v>42349</v>
      </c>
      <c r="E487">
        <v>475</v>
      </c>
      <c r="G487" s="2">
        <v>42349</v>
      </c>
      <c r="H487">
        <v>460</v>
      </c>
      <c r="J487" s="21">
        <v>43067</v>
      </c>
      <c r="K487">
        <v>2.89</v>
      </c>
      <c r="L487" s="4"/>
      <c r="M487" s="2"/>
      <c r="U487" s="4"/>
    </row>
    <row r="488" spans="4:21" x14ac:dyDescent="0.25">
      <c r="D488" s="2">
        <v>42352</v>
      </c>
      <c r="E488">
        <v>475</v>
      </c>
      <c r="G488" s="2">
        <v>42352</v>
      </c>
      <c r="H488">
        <v>460</v>
      </c>
      <c r="J488" s="21">
        <v>43068</v>
      </c>
      <c r="K488">
        <v>2.89</v>
      </c>
      <c r="L488" s="4"/>
      <c r="M488" s="2"/>
      <c r="U488" s="4"/>
    </row>
    <row r="489" spans="4:21" x14ac:dyDescent="0.25">
      <c r="D489" s="2">
        <v>42353</v>
      </c>
      <c r="E489">
        <v>475</v>
      </c>
      <c r="G489" s="2">
        <v>42353</v>
      </c>
      <c r="H489">
        <v>460</v>
      </c>
      <c r="J489" s="21">
        <v>43069</v>
      </c>
      <c r="K489">
        <v>2.89</v>
      </c>
      <c r="L489" s="4"/>
      <c r="M489" s="2"/>
      <c r="U489" s="4"/>
    </row>
    <row r="490" spans="4:21" x14ac:dyDescent="0.25">
      <c r="D490" s="2">
        <v>42354</v>
      </c>
      <c r="E490">
        <v>475</v>
      </c>
      <c r="G490" s="2">
        <v>42354</v>
      </c>
      <c r="H490">
        <v>460</v>
      </c>
      <c r="J490" s="21">
        <v>43070</v>
      </c>
      <c r="K490">
        <v>2.89</v>
      </c>
      <c r="L490" s="4"/>
      <c r="M490" s="2"/>
      <c r="U490" s="4"/>
    </row>
    <row r="491" spans="4:21" x14ac:dyDescent="0.25">
      <c r="D491" s="2">
        <v>42355</v>
      </c>
      <c r="E491">
        <v>475</v>
      </c>
      <c r="G491" s="2">
        <v>42355</v>
      </c>
      <c r="H491">
        <v>460</v>
      </c>
      <c r="J491" s="21">
        <v>43073</v>
      </c>
      <c r="K491">
        <v>2.89</v>
      </c>
      <c r="L491" s="4"/>
      <c r="M491" s="2"/>
      <c r="U491" s="4"/>
    </row>
    <row r="492" spans="4:21" x14ac:dyDescent="0.25">
      <c r="D492" s="2">
        <v>42356</v>
      </c>
      <c r="E492">
        <v>475</v>
      </c>
      <c r="G492" s="2">
        <v>42356</v>
      </c>
      <c r="H492">
        <v>460</v>
      </c>
      <c r="J492" s="21">
        <v>43074</v>
      </c>
      <c r="K492">
        <v>2.89</v>
      </c>
      <c r="L492" s="4"/>
      <c r="M492" s="2"/>
      <c r="U492" s="4"/>
    </row>
    <row r="493" spans="4:21" x14ac:dyDescent="0.25">
      <c r="D493" s="2">
        <v>42359</v>
      </c>
      <c r="E493">
        <v>475</v>
      </c>
      <c r="G493" s="2">
        <v>42359</v>
      </c>
      <c r="H493">
        <v>460</v>
      </c>
      <c r="J493" s="21">
        <v>43075</v>
      </c>
      <c r="K493">
        <v>2.89</v>
      </c>
      <c r="L493" s="4"/>
      <c r="M493" s="2"/>
      <c r="U493" s="4"/>
    </row>
    <row r="494" spans="4:21" x14ac:dyDescent="0.25">
      <c r="D494" s="2">
        <v>42360</v>
      </c>
      <c r="E494">
        <v>475</v>
      </c>
      <c r="G494" s="2">
        <v>42360</v>
      </c>
      <c r="H494">
        <v>460</v>
      </c>
      <c r="J494" s="21">
        <v>43076</v>
      </c>
      <c r="K494">
        <v>2.89</v>
      </c>
      <c r="L494" s="4"/>
      <c r="M494" s="2"/>
      <c r="U494" s="4"/>
    </row>
    <row r="495" spans="4:21" x14ac:dyDescent="0.25">
      <c r="D495" s="2">
        <v>42361</v>
      </c>
      <c r="E495">
        <v>475</v>
      </c>
      <c r="G495" s="2">
        <v>42361</v>
      </c>
      <c r="H495">
        <v>460</v>
      </c>
      <c r="J495" s="21">
        <v>43077</v>
      </c>
      <c r="K495">
        <v>2.89</v>
      </c>
      <c r="L495" s="4"/>
      <c r="M495" s="2"/>
      <c r="U495" s="4"/>
    </row>
    <row r="496" spans="4:21" x14ac:dyDescent="0.25">
      <c r="D496" s="2">
        <v>42362</v>
      </c>
      <c r="E496">
        <v>475</v>
      </c>
      <c r="G496" s="2">
        <v>42362</v>
      </c>
      <c r="H496">
        <v>460</v>
      </c>
      <c r="J496" s="21">
        <v>43080</v>
      </c>
      <c r="K496">
        <v>2.89</v>
      </c>
      <c r="L496" s="4"/>
      <c r="M496" s="2"/>
      <c r="U496" s="4"/>
    </row>
    <row r="497" spans="4:21" x14ac:dyDescent="0.25">
      <c r="D497" s="2">
        <v>42366</v>
      </c>
      <c r="E497">
        <v>475</v>
      </c>
      <c r="G497" s="2">
        <v>42366</v>
      </c>
      <c r="H497">
        <v>460</v>
      </c>
      <c r="J497" s="21">
        <v>43081</v>
      </c>
      <c r="K497">
        <v>2.89</v>
      </c>
      <c r="L497" s="4"/>
      <c r="M497" s="2"/>
      <c r="U497" s="4"/>
    </row>
    <row r="498" spans="4:21" x14ac:dyDescent="0.25">
      <c r="D498" s="2">
        <v>42367</v>
      </c>
      <c r="E498">
        <v>475</v>
      </c>
      <c r="G498" s="2">
        <v>42367</v>
      </c>
      <c r="H498">
        <v>460</v>
      </c>
      <c r="J498" s="21">
        <v>43082</v>
      </c>
      <c r="K498">
        <v>2.89</v>
      </c>
      <c r="L498" s="4"/>
      <c r="M498" s="2"/>
      <c r="U498" s="4"/>
    </row>
    <row r="499" spans="4:21" x14ac:dyDescent="0.25">
      <c r="D499" s="2">
        <v>42368</v>
      </c>
      <c r="E499">
        <v>475</v>
      </c>
      <c r="G499" s="2">
        <v>42368</v>
      </c>
      <c r="H499">
        <v>460</v>
      </c>
      <c r="J499" s="21">
        <v>43083</v>
      </c>
      <c r="K499">
        <v>2.89</v>
      </c>
      <c r="L499" s="4"/>
      <c r="M499" s="2"/>
      <c r="U499" s="4"/>
    </row>
    <row r="500" spans="4:21" x14ac:dyDescent="0.25">
      <c r="D500" s="2">
        <v>42369</v>
      </c>
      <c r="E500">
        <v>475</v>
      </c>
      <c r="G500" s="2">
        <v>42369</v>
      </c>
      <c r="H500">
        <v>460</v>
      </c>
      <c r="J500" s="21">
        <v>43084</v>
      </c>
      <c r="K500">
        <v>2.89</v>
      </c>
      <c r="L500" s="4"/>
      <c r="M500" s="2"/>
      <c r="U500" s="4"/>
    </row>
    <row r="501" spans="4:21" x14ac:dyDescent="0.25">
      <c r="D501" s="2">
        <v>42373</v>
      </c>
      <c r="E501">
        <v>390</v>
      </c>
      <c r="G501" s="2">
        <v>42373</v>
      </c>
      <c r="H501">
        <v>345</v>
      </c>
      <c r="J501" s="21">
        <v>43087</v>
      </c>
      <c r="K501">
        <v>2.89</v>
      </c>
      <c r="L501" s="4"/>
      <c r="M501" s="2"/>
      <c r="U501" s="4"/>
    </row>
    <row r="502" spans="4:21" x14ac:dyDescent="0.25">
      <c r="D502" s="2">
        <v>42374</v>
      </c>
      <c r="E502">
        <v>390</v>
      </c>
      <c r="G502" s="2">
        <v>42374</v>
      </c>
      <c r="H502">
        <v>345</v>
      </c>
      <c r="J502" s="21">
        <v>43088</v>
      </c>
      <c r="K502">
        <v>2.89</v>
      </c>
      <c r="L502" s="4"/>
      <c r="M502" s="2"/>
      <c r="U502" s="4"/>
    </row>
    <row r="503" spans="4:21" x14ac:dyDescent="0.25">
      <c r="D503" s="2">
        <v>42375</v>
      </c>
      <c r="E503">
        <v>390</v>
      </c>
      <c r="G503" s="2">
        <v>42375</v>
      </c>
      <c r="H503">
        <v>345</v>
      </c>
      <c r="J503" s="21">
        <v>43089</v>
      </c>
      <c r="K503">
        <v>2.89</v>
      </c>
      <c r="L503" s="4"/>
      <c r="M503" s="2"/>
      <c r="U503" s="4"/>
    </row>
    <row r="504" spans="4:21" x14ac:dyDescent="0.25">
      <c r="D504" s="2">
        <v>42376</v>
      </c>
      <c r="E504">
        <v>390</v>
      </c>
      <c r="G504" s="2">
        <v>42376</v>
      </c>
      <c r="H504">
        <v>345</v>
      </c>
      <c r="J504" s="21">
        <v>43090</v>
      </c>
      <c r="K504">
        <v>2.89</v>
      </c>
      <c r="L504" s="4"/>
      <c r="M504" s="2"/>
      <c r="U504" s="4"/>
    </row>
    <row r="505" spans="4:21" x14ac:dyDescent="0.25">
      <c r="D505" s="2">
        <v>42377</v>
      </c>
      <c r="E505">
        <v>390</v>
      </c>
      <c r="G505" s="2">
        <v>42377</v>
      </c>
      <c r="H505">
        <v>345</v>
      </c>
      <c r="J505" s="21">
        <v>43091</v>
      </c>
      <c r="K505">
        <v>2.89</v>
      </c>
      <c r="L505" s="4"/>
      <c r="M505" s="2"/>
      <c r="U505" s="4"/>
    </row>
    <row r="506" spans="4:21" x14ac:dyDescent="0.25">
      <c r="D506" s="2">
        <v>42380</v>
      </c>
      <c r="E506">
        <v>390</v>
      </c>
      <c r="G506" s="2">
        <v>42380</v>
      </c>
      <c r="H506">
        <v>345</v>
      </c>
      <c r="J506" s="21">
        <v>43095</v>
      </c>
      <c r="K506">
        <v>2.89</v>
      </c>
      <c r="L506" s="4"/>
      <c r="M506" s="2"/>
      <c r="U506" s="4"/>
    </row>
    <row r="507" spans="4:21" x14ac:dyDescent="0.25">
      <c r="D507" s="2">
        <v>42381</v>
      </c>
      <c r="E507">
        <v>390</v>
      </c>
      <c r="G507" s="2">
        <v>42381</v>
      </c>
      <c r="H507">
        <v>345</v>
      </c>
      <c r="J507" s="21">
        <v>43096</v>
      </c>
      <c r="K507">
        <v>2.89</v>
      </c>
      <c r="L507" s="4"/>
      <c r="M507" s="2"/>
      <c r="U507" s="4"/>
    </row>
    <row r="508" spans="4:21" x14ac:dyDescent="0.25">
      <c r="D508" s="2">
        <v>42382</v>
      </c>
      <c r="E508">
        <v>390</v>
      </c>
      <c r="G508" s="2">
        <v>42382</v>
      </c>
      <c r="H508">
        <v>345</v>
      </c>
      <c r="J508" s="21">
        <v>43097</v>
      </c>
      <c r="K508">
        <v>2.89</v>
      </c>
      <c r="L508" s="4"/>
      <c r="M508" s="2"/>
      <c r="U508" s="4"/>
    </row>
    <row r="509" spans="4:21" x14ac:dyDescent="0.25">
      <c r="D509" s="2">
        <v>42383</v>
      </c>
      <c r="E509">
        <v>390</v>
      </c>
      <c r="G509" s="2">
        <v>42383</v>
      </c>
      <c r="H509">
        <v>345</v>
      </c>
      <c r="J509" s="21">
        <v>43098</v>
      </c>
      <c r="K509">
        <v>2.89</v>
      </c>
      <c r="L509" s="4"/>
      <c r="M509" s="2"/>
      <c r="U509" s="4"/>
    </row>
    <row r="510" spans="4:21" x14ac:dyDescent="0.25">
      <c r="D510" s="2">
        <v>42384</v>
      </c>
      <c r="E510">
        <v>390</v>
      </c>
      <c r="G510" s="2">
        <v>42384</v>
      </c>
      <c r="H510">
        <v>345</v>
      </c>
      <c r="J510" s="21">
        <v>43102</v>
      </c>
      <c r="K510">
        <v>2.89</v>
      </c>
      <c r="L510" s="4"/>
      <c r="M510" s="2"/>
      <c r="U510" s="4"/>
    </row>
    <row r="511" spans="4:21" x14ac:dyDescent="0.25">
      <c r="D511" s="2">
        <v>42387</v>
      </c>
      <c r="E511">
        <v>390</v>
      </c>
      <c r="G511" s="2">
        <v>42387</v>
      </c>
      <c r="H511">
        <v>345</v>
      </c>
      <c r="J511" s="21">
        <v>43103</v>
      </c>
      <c r="K511">
        <v>2.89</v>
      </c>
      <c r="L511" s="4"/>
      <c r="M511" s="2"/>
      <c r="U511" s="4"/>
    </row>
    <row r="512" spans="4:21" x14ac:dyDescent="0.25">
      <c r="D512" s="2">
        <v>42388</v>
      </c>
      <c r="E512">
        <v>390</v>
      </c>
      <c r="G512" s="2">
        <v>42388</v>
      </c>
      <c r="H512">
        <v>345</v>
      </c>
      <c r="J512" s="21">
        <v>43104</v>
      </c>
      <c r="K512">
        <v>2.89</v>
      </c>
      <c r="L512" s="4"/>
      <c r="M512" s="2"/>
      <c r="U512" s="4"/>
    </row>
    <row r="513" spans="4:21" x14ac:dyDescent="0.25">
      <c r="D513" s="2">
        <v>42389</v>
      </c>
      <c r="E513">
        <v>390</v>
      </c>
      <c r="G513" s="2">
        <v>42389</v>
      </c>
      <c r="H513">
        <v>345</v>
      </c>
      <c r="J513" s="21">
        <v>43105</v>
      </c>
      <c r="K513">
        <v>2.89</v>
      </c>
      <c r="L513" s="4"/>
      <c r="M513" s="2"/>
      <c r="U513" s="4"/>
    </row>
    <row r="514" spans="4:21" x14ac:dyDescent="0.25">
      <c r="D514" s="2">
        <v>42390</v>
      </c>
      <c r="E514">
        <v>390</v>
      </c>
      <c r="G514" s="2">
        <v>42390</v>
      </c>
      <c r="H514">
        <v>345</v>
      </c>
      <c r="J514" s="21">
        <v>43108</v>
      </c>
      <c r="K514">
        <v>2.89</v>
      </c>
      <c r="L514" s="4"/>
      <c r="M514" s="2"/>
      <c r="U514" s="4"/>
    </row>
    <row r="515" spans="4:21" x14ac:dyDescent="0.25">
      <c r="D515" s="2">
        <v>42391</v>
      </c>
      <c r="E515">
        <v>390</v>
      </c>
      <c r="G515" s="2">
        <v>42391</v>
      </c>
      <c r="H515">
        <v>345</v>
      </c>
      <c r="J515" s="21">
        <v>43109</v>
      </c>
      <c r="K515">
        <v>2.89</v>
      </c>
      <c r="L515" s="4"/>
      <c r="M515" s="2"/>
      <c r="U515" s="4"/>
    </row>
    <row r="516" spans="4:21" x14ac:dyDescent="0.25">
      <c r="D516" s="2">
        <v>42394</v>
      </c>
      <c r="E516">
        <v>390</v>
      </c>
      <c r="G516" s="2">
        <v>42394</v>
      </c>
      <c r="H516">
        <v>345</v>
      </c>
      <c r="J516" s="21">
        <v>43110</v>
      </c>
      <c r="K516">
        <v>2.89</v>
      </c>
      <c r="L516" s="4"/>
      <c r="M516" s="2"/>
      <c r="U516" s="4"/>
    </row>
    <row r="517" spans="4:21" x14ac:dyDescent="0.25">
      <c r="D517" s="2">
        <v>42395</v>
      </c>
      <c r="E517">
        <v>390</v>
      </c>
      <c r="G517" s="2">
        <v>42395</v>
      </c>
      <c r="H517">
        <v>345</v>
      </c>
      <c r="J517" s="21">
        <v>43111</v>
      </c>
      <c r="K517">
        <v>2.89</v>
      </c>
      <c r="L517" s="4"/>
      <c r="M517" s="2"/>
      <c r="U517" s="4"/>
    </row>
    <row r="518" spans="4:21" x14ac:dyDescent="0.25">
      <c r="D518" s="2">
        <v>42396</v>
      </c>
      <c r="E518">
        <v>390</v>
      </c>
      <c r="G518" s="2">
        <v>42396</v>
      </c>
      <c r="H518">
        <v>345</v>
      </c>
      <c r="J518" s="21">
        <v>43112</v>
      </c>
      <c r="K518">
        <v>2.89</v>
      </c>
      <c r="L518" s="4"/>
      <c r="M518" s="2"/>
      <c r="U518" s="4"/>
    </row>
    <row r="519" spans="4:21" x14ac:dyDescent="0.25">
      <c r="D519" s="2">
        <v>42397</v>
      </c>
      <c r="E519">
        <v>390</v>
      </c>
      <c r="G519" s="2">
        <v>42397</v>
      </c>
      <c r="H519">
        <v>345</v>
      </c>
      <c r="J519" s="21">
        <v>43115</v>
      </c>
      <c r="K519">
        <v>2.89</v>
      </c>
      <c r="L519" s="4"/>
      <c r="M519" s="2"/>
      <c r="U519" s="4"/>
    </row>
    <row r="520" spans="4:21" x14ac:dyDescent="0.25">
      <c r="D520" s="2">
        <v>42398</v>
      </c>
      <c r="E520">
        <v>390</v>
      </c>
      <c r="G520" s="2">
        <v>42398</v>
      </c>
      <c r="H520">
        <v>345</v>
      </c>
      <c r="J520" s="21">
        <v>43116</v>
      </c>
      <c r="K520">
        <v>2.89</v>
      </c>
      <c r="L520" s="4"/>
      <c r="M520" s="2"/>
      <c r="U520" s="4"/>
    </row>
    <row r="521" spans="4:21" x14ac:dyDescent="0.25">
      <c r="D521" s="2">
        <v>42401</v>
      </c>
      <c r="E521">
        <v>315</v>
      </c>
      <c r="G521" s="2">
        <v>42401</v>
      </c>
      <c r="H521">
        <v>285</v>
      </c>
      <c r="J521" s="21">
        <v>43117</v>
      </c>
      <c r="K521">
        <v>2.89</v>
      </c>
      <c r="L521" s="4"/>
      <c r="M521" s="2"/>
      <c r="U521" s="4"/>
    </row>
    <row r="522" spans="4:21" x14ac:dyDescent="0.25">
      <c r="D522" s="2">
        <v>42402</v>
      </c>
      <c r="E522">
        <v>315</v>
      </c>
      <c r="G522" s="2">
        <v>42402</v>
      </c>
      <c r="H522">
        <v>285</v>
      </c>
      <c r="J522" s="21">
        <v>43118</v>
      </c>
      <c r="K522">
        <v>2.89</v>
      </c>
      <c r="L522" s="4"/>
      <c r="M522" s="2"/>
      <c r="U522" s="4"/>
    </row>
    <row r="523" spans="4:21" x14ac:dyDescent="0.25">
      <c r="D523" s="2">
        <v>42403</v>
      </c>
      <c r="E523">
        <v>315</v>
      </c>
      <c r="G523" s="2">
        <v>42403</v>
      </c>
      <c r="H523">
        <v>285</v>
      </c>
      <c r="J523" s="21">
        <v>43119</v>
      </c>
      <c r="K523">
        <v>2.89</v>
      </c>
      <c r="L523" s="4"/>
      <c r="M523" s="2"/>
      <c r="U523" s="4"/>
    </row>
    <row r="524" spans="4:21" x14ac:dyDescent="0.25">
      <c r="D524" s="2">
        <v>42404</v>
      </c>
      <c r="E524">
        <v>315</v>
      </c>
      <c r="G524" s="2">
        <v>42404</v>
      </c>
      <c r="H524">
        <v>285</v>
      </c>
      <c r="J524" s="21">
        <v>43122</v>
      </c>
      <c r="K524">
        <v>2.89</v>
      </c>
      <c r="L524" s="4"/>
      <c r="M524" s="2"/>
      <c r="U524" s="4"/>
    </row>
    <row r="525" spans="4:21" x14ac:dyDescent="0.25">
      <c r="D525" s="2">
        <v>42405</v>
      </c>
      <c r="E525">
        <v>315</v>
      </c>
      <c r="G525" s="2">
        <v>42405</v>
      </c>
      <c r="H525">
        <v>285</v>
      </c>
      <c r="J525" s="21">
        <v>43123</v>
      </c>
      <c r="K525">
        <v>2.89</v>
      </c>
      <c r="L525" s="4"/>
      <c r="M525" s="2"/>
      <c r="U525" s="4"/>
    </row>
    <row r="526" spans="4:21" x14ac:dyDescent="0.25">
      <c r="D526" s="2">
        <v>42410</v>
      </c>
      <c r="E526">
        <v>315</v>
      </c>
      <c r="G526" s="2">
        <v>42410</v>
      </c>
      <c r="H526">
        <v>285</v>
      </c>
      <c r="J526" s="21">
        <v>43124</v>
      </c>
      <c r="K526">
        <v>2.89</v>
      </c>
      <c r="L526" s="4"/>
      <c r="M526" s="2"/>
      <c r="U526" s="4"/>
    </row>
    <row r="527" spans="4:21" x14ac:dyDescent="0.25">
      <c r="D527" s="2">
        <v>42411</v>
      </c>
      <c r="E527">
        <v>315</v>
      </c>
      <c r="G527" s="2">
        <v>42411</v>
      </c>
      <c r="H527">
        <v>285</v>
      </c>
      <c r="J527" s="21">
        <v>43125</v>
      </c>
      <c r="K527">
        <v>2.89</v>
      </c>
      <c r="L527" s="4"/>
      <c r="M527" s="2"/>
      <c r="U527" s="4"/>
    </row>
    <row r="528" spans="4:21" x14ac:dyDescent="0.25">
      <c r="D528" s="2">
        <v>42412</v>
      </c>
      <c r="E528">
        <v>315</v>
      </c>
      <c r="G528" s="2">
        <v>42412</v>
      </c>
      <c r="H528">
        <v>285</v>
      </c>
      <c r="J528" s="21">
        <v>43126</v>
      </c>
      <c r="K528">
        <v>2.89</v>
      </c>
      <c r="L528" s="4"/>
      <c r="M528" s="2"/>
      <c r="U528" s="4"/>
    </row>
    <row r="529" spans="4:21" x14ac:dyDescent="0.25">
      <c r="D529" s="2">
        <v>42415</v>
      </c>
      <c r="E529">
        <v>315</v>
      </c>
      <c r="G529" s="2">
        <v>42415</v>
      </c>
      <c r="H529">
        <v>285</v>
      </c>
      <c r="J529" s="21">
        <v>43129</v>
      </c>
      <c r="K529">
        <v>2.89</v>
      </c>
      <c r="L529" s="4"/>
      <c r="M529" s="2"/>
      <c r="U529" s="4"/>
    </row>
    <row r="530" spans="4:21" x14ac:dyDescent="0.25">
      <c r="D530" s="2">
        <v>42416</v>
      </c>
      <c r="E530">
        <v>315</v>
      </c>
      <c r="G530" s="2">
        <v>42416</v>
      </c>
      <c r="H530">
        <v>285</v>
      </c>
      <c r="J530" s="21">
        <v>43130</v>
      </c>
      <c r="K530">
        <v>2.89</v>
      </c>
      <c r="L530" s="4"/>
      <c r="M530" s="2"/>
      <c r="U530" s="4"/>
    </row>
    <row r="531" spans="4:21" x14ac:dyDescent="0.25">
      <c r="D531" s="2">
        <v>42417</v>
      </c>
      <c r="E531">
        <v>315</v>
      </c>
      <c r="G531" s="2">
        <v>42417</v>
      </c>
      <c r="H531">
        <v>285</v>
      </c>
      <c r="J531" s="21">
        <v>43131</v>
      </c>
      <c r="K531">
        <v>2.89</v>
      </c>
      <c r="L531" s="4"/>
      <c r="M531" s="2"/>
      <c r="U531" s="4"/>
    </row>
    <row r="532" spans="4:21" x14ac:dyDescent="0.25">
      <c r="D532" s="2">
        <v>42418</v>
      </c>
      <c r="E532">
        <v>315</v>
      </c>
      <c r="G532" s="2">
        <v>42418</v>
      </c>
      <c r="H532">
        <v>285</v>
      </c>
      <c r="J532" s="21">
        <v>43132</v>
      </c>
      <c r="K532">
        <v>2.89</v>
      </c>
      <c r="L532" s="4"/>
      <c r="M532" s="2"/>
      <c r="U532" s="4"/>
    </row>
    <row r="533" spans="4:21" x14ac:dyDescent="0.25">
      <c r="D533" s="2">
        <v>42419</v>
      </c>
      <c r="E533">
        <v>315</v>
      </c>
      <c r="G533" s="2">
        <v>42419</v>
      </c>
      <c r="H533">
        <v>285</v>
      </c>
      <c r="J533" s="21">
        <v>43133</v>
      </c>
      <c r="K533">
        <v>2.89</v>
      </c>
      <c r="L533" s="4"/>
      <c r="M533" s="2"/>
      <c r="U533" s="4"/>
    </row>
    <row r="534" spans="4:21" x14ac:dyDescent="0.25">
      <c r="D534" s="2">
        <v>42422</v>
      </c>
      <c r="E534">
        <v>315</v>
      </c>
      <c r="G534" s="2">
        <v>42422</v>
      </c>
      <c r="H534">
        <v>285</v>
      </c>
      <c r="J534" s="21">
        <v>43136</v>
      </c>
      <c r="K534">
        <v>2.89</v>
      </c>
      <c r="L534" s="4"/>
      <c r="M534" s="2"/>
      <c r="U534" s="4"/>
    </row>
    <row r="535" spans="4:21" x14ac:dyDescent="0.25">
      <c r="D535" s="2">
        <v>42423</v>
      </c>
      <c r="E535">
        <v>315</v>
      </c>
      <c r="G535" s="2">
        <v>42423</v>
      </c>
      <c r="H535">
        <v>285</v>
      </c>
      <c r="J535" s="21">
        <v>43137</v>
      </c>
      <c r="K535">
        <v>2.89</v>
      </c>
      <c r="L535" s="4"/>
      <c r="M535" s="2"/>
      <c r="U535" s="4"/>
    </row>
    <row r="536" spans="4:21" x14ac:dyDescent="0.25">
      <c r="D536" s="2">
        <v>42424</v>
      </c>
      <c r="E536">
        <v>315</v>
      </c>
      <c r="G536" s="2">
        <v>42424</v>
      </c>
      <c r="H536">
        <v>285</v>
      </c>
      <c r="J536" s="21">
        <v>43138</v>
      </c>
      <c r="K536">
        <v>2.89</v>
      </c>
      <c r="L536" s="4"/>
      <c r="M536" s="2"/>
      <c r="U536" s="4"/>
    </row>
    <row r="537" spans="4:21" x14ac:dyDescent="0.25">
      <c r="D537" s="2">
        <v>42425</v>
      </c>
      <c r="E537">
        <v>315</v>
      </c>
      <c r="G537" s="2">
        <v>42425</v>
      </c>
      <c r="H537">
        <v>285</v>
      </c>
      <c r="J537" s="21">
        <v>43139</v>
      </c>
      <c r="K537">
        <v>2.89</v>
      </c>
      <c r="L537" s="4"/>
      <c r="M537" s="2"/>
      <c r="U537" s="4"/>
    </row>
    <row r="538" spans="4:21" x14ac:dyDescent="0.25">
      <c r="D538" s="2">
        <v>42426</v>
      </c>
      <c r="E538">
        <v>315</v>
      </c>
      <c r="G538" s="2">
        <v>42426</v>
      </c>
      <c r="H538">
        <v>285</v>
      </c>
      <c r="J538" s="21">
        <v>43140</v>
      </c>
      <c r="K538">
        <v>2.89</v>
      </c>
      <c r="L538" s="4"/>
      <c r="M538" s="2"/>
      <c r="U538" s="4"/>
    </row>
    <row r="539" spans="4:21" x14ac:dyDescent="0.25">
      <c r="D539" s="2">
        <v>42429</v>
      </c>
      <c r="E539">
        <v>315</v>
      </c>
      <c r="G539" s="2">
        <v>42429</v>
      </c>
      <c r="H539">
        <v>285</v>
      </c>
      <c r="J539" s="21">
        <v>43143</v>
      </c>
      <c r="K539">
        <v>2.89</v>
      </c>
      <c r="L539" s="4"/>
      <c r="M539" s="2"/>
      <c r="U539" s="4"/>
    </row>
    <row r="540" spans="4:21" x14ac:dyDescent="0.25">
      <c r="D540" s="2">
        <v>42430</v>
      </c>
      <c r="E540">
        <v>320</v>
      </c>
      <c r="G540" s="2">
        <v>42430</v>
      </c>
      <c r="H540">
        <v>290</v>
      </c>
      <c r="J540" s="21">
        <v>43144</v>
      </c>
      <c r="K540">
        <v>2.89</v>
      </c>
      <c r="L540" s="4"/>
      <c r="M540" s="2"/>
      <c r="U540" s="4"/>
    </row>
    <row r="541" spans="4:21" x14ac:dyDescent="0.25">
      <c r="D541" s="2">
        <v>42431</v>
      </c>
      <c r="E541">
        <v>320</v>
      </c>
      <c r="G541" s="2">
        <v>42431</v>
      </c>
      <c r="H541">
        <v>290</v>
      </c>
      <c r="J541" s="21">
        <v>43145</v>
      </c>
      <c r="K541">
        <v>2.89</v>
      </c>
      <c r="L541" s="4"/>
      <c r="M541" s="2"/>
      <c r="U541" s="4"/>
    </row>
    <row r="542" spans="4:21" x14ac:dyDescent="0.25">
      <c r="D542" s="2">
        <v>42432</v>
      </c>
      <c r="E542">
        <v>320</v>
      </c>
      <c r="G542" s="2">
        <v>42432</v>
      </c>
      <c r="H542">
        <v>290</v>
      </c>
      <c r="J542" s="21">
        <v>43146</v>
      </c>
      <c r="K542">
        <v>2.89</v>
      </c>
      <c r="L542" s="4"/>
      <c r="M542" s="2"/>
      <c r="U542" s="4"/>
    </row>
    <row r="543" spans="4:21" x14ac:dyDescent="0.25">
      <c r="D543" s="2">
        <v>42433</v>
      </c>
      <c r="E543">
        <v>320</v>
      </c>
      <c r="G543" s="2">
        <v>42433</v>
      </c>
      <c r="H543">
        <v>290</v>
      </c>
      <c r="J543" s="21">
        <v>43150</v>
      </c>
      <c r="K543">
        <v>2.89</v>
      </c>
      <c r="L543" s="4"/>
      <c r="M543" s="2"/>
      <c r="U543" s="4"/>
    </row>
    <row r="544" spans="4:21" x14ac:dyDescent="0.25">
      <c r="D544" s="2">
        <v>42436</v>
      </c>
      <c r="E544">
        <v>320</v>
      </c>
      <c r="G544" s="2">
        <v>42436</v>
      </c>
      <c r="H544">
        <v>290</v>
      </c>
      <c r="J544" s="21">
        <v>43151</v>
      </c>
      <c r="K544">
        <v>2.89</v>
      </c>
      <c r="L544" s="4"/>
      <c r="M544" s="2"/>
      <c r="U544" s="4"/>
    </row>
    <row r="545" spans="4:21" x14ac:dyDescent="0.25">
      <c r="D545" s="2">
        <v>42437</v>
      </c>
      <c r="E545">
        <v>320</v>
      </c>
      <c r="G545" s="2">
        <v>42437</v>
      </c>
      <c r="H545">
        <v>290</v>
      </c>
      <c r="J545" s="21">
        <v>43152</v>
      </c>
      <c r="K545">
        <v>2.89</v>
      </c>
      <c r="L545" s="4"/>
      <c r="M545" s="2"/>
      <c r="U545" s="4"/>
    </row>
    <row r="546" spans="4:21" x14ac:dyDescent="0.25">
      <c r="D546" s="2">
        <v>42438</v>
      </c>
      <c r="E546">
        <v>320</v>
      </c>
      <c r="G546" s="2">
        <v>42438</v>
      </c>
      <c r="H546">
        <v>290</v>
      </c>
      <c r="J546" s="21">
        <v>43153</v>
      </c>
      <c r="K546">
        <v>2.89</v>
      </c>
      <c r="L546" s="4"/>
      <c r="M546" s="2"/>
      <c r="U546" s="4"/>
    </row>
    <row r="547" spans="4:21" x14ac:dyDescent="0.25">
      <c r="D547" s="2">
        <v>42439</v>
      </c>
      <c r="E547">
        <v>320</v>
      </c>
      <c r="G547" s="2">
        <v>42439</v>
      </c>
      <c r="H547">
        <v>290</v>
      </c>
      <c r="J547" s="21">
        <v>43154</v>
      </c>
      <c r="K547">
        <v>2.89</v>
      </c>
      <c r="L547" s="4"/>
      <c r="M547" s="2"/>
      <c r="U547" s="4"/>
    </row>
    <row r="548" spans="4:21" x14ac:dyDescent="0.25">
      <c r="D548" s="2">
        <v>42440</v>
      </c>
      <c r="E548">
        <v>320</v>
      </c>
      <c r="G548" s="2">
        <v>42440</v>
      </c>
      <c r="H548">
        <v>290</v>
      </c>
      <c r="J548" s="21">
        <v>43157</v>
      </c>
      <c r="K548">
        <v>2.89</v>
      </c>
      <c r="L548" s="4"/>
      <c r="M548" s="2"/>
      <c r="U548" s="4"/>
    </row>
    <row r="549" spans="4:21" x14ac:dyDescent="0.25">
      <c r="D549" s="2">
        <v>42443</v>
      </c>
      <c r="E549">
        <v>320</v>
      </c>
      <c r="G549" s="2">
        <v>42443</v>
      </c>
      <c r="H549">
        <v>290</v>
      </c>
      <c r="J549" s="21">
        <v>43158</v>
      </c>
      <c r="K549">
        <v>2.89</v>
      </c>
      <c r="L549" s="4"/>
      <c r="M549" s="2"/>
      <c r="U549" s="4"/>
    </row>
    <row r="550" spans="4:21" x14ac:dyDescent="0.25">
      <c r="D550" s="2">
        <v>42444</v>
      </c>
      <c r="E550">
        <v>320</v>
      </c>
      <c r="G550" s="2">
        <v>42444</v>
      </c>
      <c r="H550">
        <v>290</v>
      </c>
      <c r="J550" s="21">
        <v>43159</v>
      </c>
      <c r="K550">
        <v>2.89</v>
      </c>
      <c r="L550" s="4"/>
      <c r="M550" s="2"/>
      <c r="U550" s="4"/>
    </row>
    <row r="551" spans="4:21" x14ac:dyDescent="0.25">
      <c r="D551" s="2">
        <v>42445</v>
      </c>
      <c r="E551">
        <v>320</v>
      </c>
      <c r="G551" s="2">
        <v>42445</v>
      </c>
      <c r="H551">
        <v>290</v>
      </c>
      <c r="J551" s="21">
        <v>43160</v>
      </c>
      <c r="K551">
        <v>2.89</v>
      </c>
      <c r="L551" s="4"/>
      <c r="M551" s="2"/>
      <c r="U551" s="4"/>
    </row>
    <row r="552" spans="4:21" x14ac:dyDescent="0.25">
      <c r="D552" s="2">
        <v>42446</v>
      </c>
      <c r="E552">
        <v>320</v>
      </c>
      <c r="G552" s="2">
        <v>42446</v>
      </c>
      <c r="H552">
        <v>290</v>
      </c>
      <c r="J552" s="21">
        <v>43161</v>
      </c>
      <c r="K552">
        <v>2.89</v>
      </c>
      <c r="L552" s="4"/>
      <c r="M552" s="2"/>
      <c r="U552" s="4"/>
    </row>
    <row r="553" spans="4:21" x14ac:dyDescent="0.25">
      <c r="D553" s="2">
        <v>42447</v>
      </c>
      <c r="E553">
        <v>320</v>
      </c>
      <c r="G553" s="2">
        <v>42447</v>
      </c>
      <c r="H553">
        <v>290</v>
      </c>
      <c r="J553" s="21">
        <v>43164</v>
      </c>
      <c r="K553">
        <v>2.89</v>
      </c>
      <c r="L553" s="4"/>
      <c r="M553" s="2"/>
      <c r="U553" s="4"/>
    </row>
    <row r="554" spans="4:21" x14ac:dyDescent="0.25">
      <c r="D554" s="2">
        <v>42450</v>
      </c>
      <c r="E554">
        <v>320</v>
      </c>
      <c r="G554" s="2">
        <v>42450</v>
      </c>
      <c r="H554">
        <v>290</v>
      </c>
      <c r="J554" s="21">
        <v>43165</v>
      </c>
      <c r="K554">
        <v>2.89</v>
      </c>
      <c r="L554" s="4"/>
      <c r="M554" s="2"/>
      <c r="U554" s="4"/>
    </row>
    <row r="555" spans="4:21" x14ac:dyDescent="0.25">
      <c r="D555" s="2">
        <v>42451</v>
      </c>
      <c r="E555">
        <v>320</v>
      </c>
      <c r="G555" s="2">
        <v>42451</v>
      </c>
      <c r="H555">
        <v>290</v>
      </c>
      <c r="J555" s="21">
        <v>43166</v>
      </c>
      <c r="K555">
        <v>2.89</v>
      </c>
      <c r="L555" s="4"/>
      <c r="M555" s="2"/>
      <c r="U555" s="4"/>
    </row>
    <row r="556" spans="4:21" x14ac:dyDescent="0.25">
      <c r="D556" s="2">
        <v>42452</v>
      </c>
      <c r="E556">
        <v>320</v>
      </c>
      <c r="G556" s="2">
        <v>42452</v>
      </c>
      <c r="H556">
        <v>290</v>
      </c>
      <c r="J556" s="21">
        <v>43167</v>
      </c>
      <c r="K556">
        <v>2.89</v>
      </c>
      <c r="L556" s="4"/>
      <c r="M556" s="2"/>
      <c r="U556" s="4"/>
    </row>
    <row r="557" spans="4:21" x14ac:dyDescent="0.25">
      <c r="D557" s="2">
        <v>42453</v>
      </c>
      <c r="E557">
        <v>320</v>
      </c>
      <c r="G557" s="2">
        <v>42453</v>
      </c>
      <c r="H557">
        <v>290</v>
      </c>
      <c r="J557" s="21">
        <v>43168</v>
      </c>
      <c r="K557">
        <v>2.89</v>
      </c>
      <c r="L557" s="4"/>
      <c r="M557" s="2"/>
      <c r="U557" s="4"/>
    </row>
    <row r="558" spans="4:21" x14ac:dyDescent="0.25">
      <c r="D558" s="2">
        <v>42457</v>
      </c>
      <c r="E558">
        <v>320</v>
      </c>
      <c r="G558" s="2">
        <v>42457</v>
      </c>
      <c r="H558">
        <v>290</v>
      </c>
      <c r="J558" s="21">
        <v>43171</v>
      </c>
      <c r="K558">
        <v>2.89</v>
      </c>
      <c r="L558" s="4"/>
      <c r="M558" s="2"/>
      <c r="U558" s="4"/>
    </row>
    <row r="559" spans="4:21" x14ac:dyDescent="0.25">
      <c r="D559" s="2">
        <v>42458</v>
      </c>
      <c r="E559">
        <v>320</v>
      </c>
      <c r="G559" s="2">
        <v>42458</v>
      </c>
      <c r="H559">
        <v>290</v>
      </c>
      <c r="J559" s="21">
        <v>43172</v>
      </c>
      <c r="K559">
        <v>2.89</v>
      </c>
      <c r="L559" s="4"/>
      <c r="M559" s="2"/>
      <c r="U559" s="4"/>
    </row>
    <row r="560" spans="4:21" x14ac:dyDescent="0.25">
      <c r="D560" s="2">
        <v>42459</v>
      </c>
      <c r="E560">
        <v>320</v>
      </c>
      <c r="G560" s="2">
        <v>42459</v>
      </c>
      <c r="H560">
        <v>290</v>
      </c>
      <c r="J560" s="21">
        <v>43173</v>
      </c>
      <c r="K560">
        <v>2.89</v>
      </c>
      <c r="L560" s="4"/>
      <c r="M560" s="2"/>
      <c r="U560" s="4"/>
    </row>
    <row r="561" spans="4:21" x14ac:dyDescent="0.25">
      <c r="D561" s="2">
        <v>42460</v>
      </c>
      <c r="E561">
        <v>320</v>
      </c>
      <c r="G561" s="2">
        <v>42460</v>
      </c>
      <c r="H561">
        <v>290</v>
      </c>
      <c r="J561" s="21">
        <v>43174</v>
      </c>
      <c r="K561">
        <v>2.89</v>
      </c>
      <c r="L561" s="4"/>
      <c r="M561" s="2"/>
      <c r="U561" s="4"/>
    </row>
    <row r="562" spans="4:21" x14ac:dyDescent="0.25">
      <c r="D562" s="2">
        <v>42461</v>
      </c>
      <c r="E562">
        <v>350</v>
      </c>
      <c r="G562" s="2">
        <v>42461</v>
      </c>
      <c r="H562">
        <v>320</v>
      </c>
      <c r="J562" s="21">
        <v>43175</v>
      </c>
      <c r="K562">
        <v>2.89</v>
      </c>
      <c r="L562" s="4"/>
      <c r="M562" s="2"/>
      <c r="U562" s="4"/>
    </row>
    <row r="563" spans="4:21" x14ac:dyDescent="0.25">
      <c r="D563" s="2">
        <v>42464</v>
      </c>
      <c r="E563">
        <v>350</v>
      </c>
      <c r="G563" s="2">
        <v>42464</v>
      </c>
      <c r="H563">
        <v>320</v>
      </c>
      <c r="J563" s="21">
        <v>43178</v>
      </c>
      <c r="K563">
        <v>2.89</v>
      </c>
      <c r="L563" s="4"/>
      <c r="M563" s="2"/>
      <c r="U563" s="4"/>
    </row>
    <row r="564" spans="4:21" x14ac:dyDescent="0.25">
      <c r="D564" s="2">
        <v>42465</v>
      </c>
      <c r="E564">
        <v>350</v>
      </c>
      <c r="G564" s="2">
        <v>42465</v>
      </c>
      <c r="H564">
        <v>320</v>
      </c>
      <c r="J564" s="21">
        <v>43179</v>
      </c>
      <c r="K564">
        <v>2.89</v>
      </c>
      <c r="L564" s="4"/>
      <c r="M564" s="2"/>
      <c r="U564" s="4"/>
    </row>
    <row r="565" spans="4:21" x14ac:dyDescent="0.25">
      <c r="D565" s="2">
        <v>42466</v>
      </c>
      <c r="E565">
        <v>350</v>
      </c>
      <c r="G565" s="2">
        <v>42466</v>
      </c>
      <c r="H565">
        <v>320</v>
      </c>
      <c r="J565" s="21">
        <v>43180</v>
      </c>
      <c r="K565">
        <v>2.89</v>
      </c>
      <c r="L565" s="4"/>
      <c r="M565" s="2"/>
      <c r="U565" s="4"/>
    </row>
    <row r="566" spans="4:21" x14ac:dyDescent="0.25">
      <c r="D566" s="2">
        <v>42467</v>
      </c>
      <c r="E566">
        <v>350</v>
      </c>
      <c r="G566" s="2">
        <v>42467</v>
      </c>
      <c r="H566">
        <v>320</v>
      </c>
      <c r="J566" s="21">
        <v>43181</v>
      </c>
      <c r="K566">
        <v>2.89</v>
      </c>
      <c r="L566" s="4"/>
      <c r="M566" s="2"/>
      <c r="U566" s="4"/>
    </row>
    <row r="567" spans="4:21" x14ac:dyDescent="0.25">
      <c r="D567" s="2">
        <v>42468</v>
      </c>
      <c r="E567">
        <v>350</v>
      </c>
      <c r="G567" s="2">
        <v>42468</v>
      </c>
      <c r="H567">
        <v>320</v>
      </c>
      <c r="J567" s="21">
        <v>43182</v>
      </c>
      <c r="K567">
        <v>2.89</v>
      </c>
      <c r="L567" s="4"/>
      <c r="M567" s="2"/>
      <c r="U567" s="4"/>
    </row>
    <row r="568" spans="4:21" x14ac:dyDescent="0.25">
      <c r="D568" s="2">
        <v>42471</v>
      </c>
      <c r="E568">
        <v>350</v>
      </c>
      <c r="G568" s="2">
        <v>42471</v>
      </c>
      <c r="H568">
        <v>320</v>
      </c>
      <c r="J568" s="21">
        <v>43185</v>
      </c>
      <c r="K568">
        <v>2.89</v>
      </c>
      <c r="L568" s="4"/>
      <c r="M568" s="2"/>
      <c r="U568" s="4"/>
    </row>
    <row r="569" spans="4:21" x14ac:dyDescent="0.25">
      <c r="D569" s="2">
        <v>42472</v>
      </c>
      <c r="E569">
        <v>350</v>
      </c>
      <c r="G569" s="2">
        <v>42472</v>
      </c>
      <c r="H569">
        <v>320</v>
      </c>
      <c r="J569" s="21">
        <v>43186</v>
      </c>
      <c r="K569">
        <v>2.89</v>
      </c>
      <c r="L569" s="4"/>
      <c r="M569" s="2"/>
      <c r="U569" s="4"/>
    </row>
    <row r="570" spans="4:21" x14ac:dyDescent="0.25">
      <c r="D570" s="2">
        <v>42473</v>
      </c>
      <c r="E570">
        <v>350</v>
      </c>
      <c r="G570" s="2">
        <v>42473</v>
      </c>
      <c r="H570">
        <v>320</v>
      </c>
      <c r="J570" s="21">
        <v>43187</v>
      </c>
      <c r="K570">
        <v>2.89</v>
      </c>
      <c r="L570" s="4"/>
      <c r="M570" s="2"/>
      <c r="U570" s="4"/>
    </row>
    <row r="571" spans="4:21" x14ac:dyDescent="0.25">
      <c r="D571" s="2">
        <v>42474</v>
      </c>
      <c r="E571">
        <v>350</v>
      </c>
      <c r="G571" s="2">
        <v>42474</v>
      </c>
      <c r="H571">
        <v>320</v>
      </c>
      <c r="J571" s="21">
        <v>43188</v>
      </c>
      <c r="K571">
        <v>2.89</v>
      </c>
      <c r="L571" s="4"/>
      <c r="M571" s="2"/>
      <c r="U571" s="4"/>
    </row>
    <row r="572" spans="4:21" x14ac:dyDescent="0.25">
      <c r="D572" s="2">
        <v>42475</v>
      </c>
      <c r="E572">
        <v>350</v>
      </c>
      <c r="G572" s="2">
        <v>42475</v>
      </c>
      <c r="H572">
        <v>320</v>
      </c>
      <c r="J572" s="21">
        <v>43192</v>
      </c>
      <c r="K572">
        <v>3.06</v>
      </c>
      <c r="L572" s="4"/>
      <c r="M572" s="2"/>
      <c r="U572" s="4"/>
    </row>
    <row r="573" spans="4:21" x14ac:dyDescent="0.25">
      <c r="D573" s="2">
        <v>42478</v>
      </c>
      <c r="E573">
        <v>350</v>
      </c>
      <c r="G573" s="2">
        <v>42478</v>
      </c>
      <c r="H573">
        <v>320</v>
      </c>
      <c r="J573" s="21">
        <v>43193</v>
      </c>
      <c r="K573">
        <v>3.06</v>
      </c>
      <c r="L573" s="4"/>
      <c r="M573" s="2"/>
      <c r="U573" s="4"/>
    </row>
    <row r="574" spans="4:21" x14ac:dyDescent="0.25">
      <c r="D574" s="2">
        <v>42479</v>
      </c>
      <c r="E574">
        <v>350</v>
      </c>
      <c r="G574" s="2">
        <v>42479</v>
      </c>
      <c r="H574">
        <v>320</v>
      </c>
      <c r="J574" s="21">
        <v>43194</v>
      </c>
      <c r="K574">
        <v>3.06</v>
      </c>
      <c r="L574" s="4"/>
      <c r="M574" s="2"/>
      <c r="U574" s="4"/>
    </row>
    <row r="575" spans="4:21" x14ac:dyDescent="0.25">
      <c r="D575" s="2">
        <v>42480</v>
      </c>
      <c r="E575">
        <v>350</v>
      </c>
      <c r="G575" s="2">
        <v>42480</v>
      </c>
      <c r="H575">
        <v>320</v>
      </c>
      <c r="J575" s="21">
        <v>43195</v>
      </c>
      <c r="K575">
        <v>3.06</v>
      </c>
      <c r="L575" s="4"/>
      <c r="M575" s="2"/>
      <c r="U575" s="4"/>
    </row>
    <row r="576" spans="4:21" x14ac:dyDescent="0.25">
      <c r="D576" s="2">
        <v>42481</v>
      </c>
      <c r="E576">
        <v>350</v>
      </c>
      <c r="G576" s="2">
        <v>42481</v>
      </c>
      <c r="H576">
        <v>320</v>
      </c>
      <c r="J576" s="21">
        <v>43196</v>
      </c>
      <c r="K576">
        <v>3.06</v>
      </c>
      <c r="L576" s="4"/>
      <c r="M576" s="2"/>
      <c r="U576" s="4"/>
    </row>
    <row r="577" spans="4:21" x14ac:dyDescent="0.25">
      <c r="D577" s="2">
        <v>42482</v>
      </c>
      <c r="E577">
        <v>350</v>
      </c>
      <c r="G577" s="2">
        <v>42482</v>
      </c>
      <c r="H577">
        <v>320</v>
      </c>
      <c r="J577" s="21">
        <v>43199</v>
      </c>
      <c r="K577">
        <v>3.06</v>
      </c>
      <c r="L577" s="4"/>
      <c r="M577" s="2"/>
      <c r="U577" s="4"/>
    </row>
    <row r="578" spans="4:21" x14ac:dyDescent="0.25">
      <c r="D578" s="2">
        <v>42485</v>
      </c>
      <c r="E578">
        <v>350</v>
      </c>
      <c r="G578" s="2">
        <v>42485</v>
      </c>
      <c r="H578">
        <v>320</v>
      </c>
      <c r="J578" s="21">
        <v>43200</v>
      </c>
      <c r="K578">
        <v>3.06</v>
      </c>
      <c r="L578" s="4"/>
      <c r="M578" s="2"/>
      <c r="U578" s="4"/>
    </row>
    <row r="579" spans="4:21" x14ac:dyDescent="0.25">
      <c r="D579" s="2">
        <v>42486</v>
      </c>
      <c r="E579">
        <v>350</v>
      </c>
      <c r="G579" s="2">
        <v>42486</v>
      </c>
      <c r="H579">
        <v>320</v>
      </c>
      <c r="J579" s="21">
        <v>43201</v>
      </c>
      <c r="K579">
        <v>3.06</v>
      </c>
      <c r="L579" s="4"/>
      <c r="M579" s="2"/>
      <c r="U579" s="4"/>
    </row>
    <row r="580" spans="4:21" x14ac:dyDescent="0.25">
      <c r="D580" s="2">
        <v>42487</v>
      </c>
      <c r="E580">
        <v>350</v>
      </c>
      <c r="G580" s="2">
        <v>42487</v>
      </c>
      <c r="H580">
        <v>320</v>
      </c>
      <c r="J580" s="21">
        <v>43202</v>
      </c>
      <c r="K580">
        <v>3.06</v>
      </c>
      <c r="L580" s="4"/>
      <c r="M580" s="2"/>
      <c r="U580" s="4"/>
    </row>
    <row r="581" spans="4:21" x14ac:dyDescent="0.25">
      <c r="D581" s="2">
        <v>42488</v>
      </c>
      <c r="E581">
        <v>350</v>
      </c>
      <c r="G581" s="2">
        <v>42488</v>
      </c>
      <c r="H581">
        <v>320</v>
      </c>
      <c r="J581" s="21">
        <v>43203</v>
      </c>
      <c r="K581">
        <v>3.06</v>
      </c>
      <c r="L581" s="4"/>
      <c r="M581" s="2"/>
      <c r="U581" s="4"/>
    </row>
    <row r="582" spans="4:21" x14ac:dyDescent="0.25">
      <c r="D582" s="2">
        <v>42489</v>
      </c>
      <c r="E582">
        <v>350</v>
      </c>
      <c r="G582" s="2">
        <v>42489</v>
      </c>
      <c r="H582">
        <v>320</v>
      </c>
      <c r="J582" s="21">
        <v>43206</v>
      </c>
      <c r="K582">
        <v>3.06</v>
      </c>
      <c r="L582" s="4"/>
      <c r="M582" s="2"/>
      <c r="U582" s="4"/>
    </row>
    <row r="583" spans="4:21" x14ac:dyDescent="0.25">
      <c r="D583" s="2">
        <v>42493</v>
      </c>
      <c r="E583">
        <v>380</v>
      </c>
      <c r="G583" s="2">
        <v>42493</v>
      </c>
      <c r="H583">
        <v>325</v>
      </c>
      <c r="J583" s="21">
        <v>43207</v>
      </c>
      <c r="K583">
        <v>3.06</v>
      </c>
      <c r="L583" s="4"/>
      <c r="M583" s="2"/>
      <c r="U583" s="4"/>
    </row>
    <row r="584" spans="4:21" x14ac:dyDescent="0.25">
      <c r="D584" s="2">
        <v>42494</v>
      </c>
      <c r="E584">
        <v>380</v>
      </c>
      <c r="G584" s="2">
        <v>42494</v>
      </c>
      <c r="H584">
        <v>325</v>
      </c>
      <c r="J584" s="21">
        <v>43208</v>
      </c>
      <c r="K584">
        <v>3.06</v>
      </c>
      <c r="L584" s="4"/>
      <c r="M584" s="2"/>
      <c r="U584" s="4"/>
    </row>
    <row r="585" spans="4:21" x14ac:dyDescent="0.25">
      <c r="D585" s="2">
        <v>42495</v>
      </c>
      <c r="E585">
        <v>380</v>
      </c>
      <c r="G585" s="2">
        <v>42495</v>
      </c>
      <c r="H585">
        <v>325</v>
      </c>
      <c r="J585" s="21">
        <v>43209</v>
      </c>
      <c r="K585">
        <v>3.06</v>
      </c>
      <c r="L585" s="4"/>
      <c r="M585" s="2"/>
      <c r="U585" s="4"/>
    </row>
    <row r="586" spans="4:21" x14ac:dyDescent="0.25">
      <c r="D586" s="2">
        <v>42496</v>
      </c>
      <c r="E586">
        <v>380</v>
      </c>
      <c r="G586" s="2">
        <v>42496</v>
      </c>
      <c r="H586">
        <v>325</v>
      </c>
      <c r="J586" s="21">
        <v>43210</v>
      </c>
      <c r="K586">
        <v>3.06</v>
      </c>
      <c r="L586" s="4"/>
      <c r="M586" s="2"/>
      <c r="U586" s="4"/>
    </row>
    <row r="587" spans="4:21" x14ac:dyDescent="0.25">
      <c r="D587" s="2">
        <v>42499</v>
      </c>
      <c r="E587">
        <v>380</v>
      </c>
      <c r="G587" s="2">
        <v>42499</v>
      </c>
      <c r="H587">
        <v>325</v>
      </c>
      <c r="J587" s="21">
        <v>43213</v>
      </c>
      <c r="K587">
        <v>3.06</v>
      </c>
      <c r="L587" s="4"/>
      <c r="M587" s="2"/>
      <c r="U587" s="4"/>
    </row>
    <row r="588" spans="4:21" x14ac:dyDescent="0.25">
      <c r="D588" s="2">
        <v>42500</v>
      </c>
      <c r="E588">
        <v>380</v>
      </c>
      <c r="G588" s="2">
        <v>42500</v>
      </c>
      <c r="H588">
        <v>325</v>
      </c>
      <c r="J588" s="21">
        <v>43214</v>
      </c>
      <c r="K588">
        <v>3.06</v>
      </c>
      <c r="L588" s="4"/>
      <c r="M588" s="2"/>
      <c r="U588" s="4"/>
    </row>
    <row r="589" spans="4:21" x14ac:dyDescent="0.25">
      <c r="D589" s="2">
        <v>42501</v>
      </c>
      <c r="E589">
        <v>380</v>
      </c>
      <c r="G589" s="2">
        <v>42501</v>
      </c>
      <c r="H589">
        <v>325</v>
      </c>
      <c r="J589" s="21">
        <v>43215</v>
      </c>
      <c r="K589">
        <v>3.06</v>
      </c>
      <c r="L589" s="4"/>
      <c r="M589" s="2"/>
      <c r="U589" s="4"/>
    </row>
    <row r="590" spans="4:21" x14ac:dyDescent="0.25">
      <c r="D590" s="2">
        <v>42502</v>
      </c>
      <c r="E590">
        <v>380</v>
      </c>
      <c r="G590" s="2">
        <v>42502</v>
      </c>
      <c r="H590">
        <v>325</v>
      </c>
      <c r="J590" s="21">
        <v>43216</v>
      </c>
      <c r="K590">
        <v>3.06</v>
      </c>
      <c r="L590" s="4"/>
      <c r="M590" s="2"/>
      <c r="U590" s="4"/>
    </row>
    <row r="591" spans="4:21" x14ac:dyDescent="0.25">
      <c r="D591" s="2">
        <v>42503</v>
      </c>
      <c r="E591">
        <v>380</v>
      </c>
      <c r="G591" s="2">
        <v>42503</v>
      </c>
      <c r="H591">
        <v>325</v>
      </c>
      <c r="J591" s="21">
        <v>43217</v>
      </c>
      <c r="K591">
        <v>3.06</v>
      </c>
      <c r="L591" s="4"/>
      <c r="M591" s="2"/>
      <c r="U591" s="4"/>
    </row>
    <row r="592" spans="4:21" x14ac:dyDescent="0.25">
      <c r="D592" s="2">
        <v>42506</v>
      </c>
      <c r="E592">
        <v>380</v>
      </c>
      <c r="G592" s="2">
        <v>42506</v>
      </c>
      <c r="H592">
        <v>325</v>
      </c>
      <c r="J592" s="21">
        <v>43220</v>
      </c>
      <c r="K592">
        <v>3.06</v>
      </c>
      <c r="L592" s="4"/>
      <c r="M592" s="2"/>
      <c r="U592" s="4"/>
    </row>
    <row r="593" spans="4:21" x14ac:dyDescent="0.25">
      <c r="D593" s="2">
        <v>42507</v>
      </c>
      <c r="E593">
        <v>380</v>
      </c>
      <c r="G593" s="2">
        <v>42507</v>
      </c>
      <c r="H593">
        <v>325</v>
      </c>
      <c r="J593" s="21">
        <v>43222</v>
      </c>
      <c r="K593">
        <v>3.06</v>
      </c>
      <c r="L593" s="4"/>
      <c r="M593" s="2"/>
      <c r="U593" s="4"/>
    </row>
    <row r="594" spans="4:21" x14ac:dyDescent="0.25">
      <c r="D594" s="2">
        <v>42508</v>
      </c>
      <c r="E594">
        <v>380</v>
      </c>
      <c r="G594" s="2">
        <v>42508</v>
      </c>
      <c r="H594">
        <v>325</v>
      </c>
      <c r="J594" s="21">
        <v>43223</v>
      </c>
      <c r="K594">
        <v>3.06</v>
      </c>
      <c r="L594" s="4"/>
      <c r="M594" s="2"/>
      <c r="U594" s="4"/>
    </row>
    <row r="595" spans="4:21" x14ac:dyDescent="0.25">
      <c r="D595" s="2">
        <v>42509</v>
      </c>
      <c r="E595">
        <v>380</v>
      </c>
      <c r="G595" s="2">
        <v>42509</v>
      </c>
      <c r="H595">
        <v>325</v>
      </c>
      <c r="J595" s="21">
        <v>43224</v>
      </c>
      <c r="K595">
        <v>3.06</v>
      </c>
      <c r="L595" s="4"/>
      <c r="M595" s="2"/>
      <c r="U595" s="4"/>
    </row>
    <row r="596" spans="4:21" x14ac:dyDescent="0.25">
      <c r="D596" s="2">
        <v>42510</v>
      </c>
      <c r="E596">
        <v>380</v>
      </c>
      <c r="G596" s="2">
        <v>42510</v>
      </c>
      <c r="H596">
        <v>325</v>
      </c>
      <c r="J596" s="21">
        <v>43227</v>
      </c>
      <c r="K596">
        <v>3.06</v>
      </c>
      <c r="L596" s="4"/>
      <c r="M596" s="2"/>
      <c r="U596" s="4"/>
    </row>
    <row r="597" spans="4:21" x14ac:dyDescent="0.25">
      <c r="D597" s="2">
        <v>42513</v>
      </c>
      <c r="E597">
        <v>380</v>
      </c>
      <c r="G597" s="2">
        <v>42513</v>
      </c>
      <c r="H597">
        <v>325</v>
      </c>
      <c r="J597" s="21">
        <v>43228</v>
      </c>
      <c r="K597">
        <v>3.06</v>
      </c>
      <c r="L597" s="4"/>
      <c r="M597" s="2"/>
      <c r="U597" s="4"/>
    </row>
    <row r="598" spans="4:21" x14ac:dyDescent="0.25">
      <c r="D598" s="2">
        <v>42514</v>
      </c>
      <c r="E598">
        <v>380</v>
      </c>
      <c r="G598" s="2">
        <v>42514</v>
      </c>
      <c r="H598">
        <v>325</v>
      </c>
      <c r="J598" s="21">
        <v>43229</v>
      </c>
      <c r="K598">
        <v>3.06</v>
      </c>
      <c r="L598" s="4"/>
      <c r="M598" s="2"/>
      <c r="U598" s="4"/>
    </row>
    <row r="599" spans="4:21" x14ac:dyDescent="0.25">
      <c r="D599" s="2">
        <v>42515</v>
      </c>
      <c r="E599">
        <v>380</v>
      </c>
      <c r="G599" s="2">
        <v>42515</v>
      </c>
      <c r="H599">
        <v>325</v>
      </c>
      <c r="J599" s="21">
        <v>43230</v>
      </c>
      <c r="K599">
        <v>3.06</v>
      </c>
      <c r="L599" s="4"/>
      <c r="M599" s="2"/>
      <c r="U599" s="4"/>
    </row>
    <row r="600" spans="4:21" x14ac:dyDescent="0.25">
      <c r="D600" s="2">
        <v>42516</v>
      </c>
      <c r="E600">
        <v>380</v>
      </c>
      <c r="G600" s="2">
        <v>42516</v>
      </c>
      <c r="H600">
        <v>325</v>
      </c>
      <c r="J600" s="21">
        <v>43231</v>
      </c>
      <c r="K600">
        <v>3.06</v>
      </c>
      <c r="L600" s="4"/>
      <c r="M600" s="2"/>
      <c r="U600" s="4"/>
    </row>
    <row r="601" spans="4:21" x14ac:dyDescent="0.25">
      <c r="D601" s="2">
        <v>42517</v>
      </c>
      <c r="E601">
        <v>380</v>
      </c>
      <c r="G601" s="2">
        <v>42517</v>
      </c>
      <c r="H601">
        <v>325</v>
      </c>
      <c r="J601" s="21">
        <v>43234</v>
      </c>
      <c r="K601">
        <v>3.06</v>
      </c>
      <c r="L601" s="4"/>
      <c r="M601" s="2"/>
      <c r="U601" s="4"/>
    </row>
    <row r="602" spans="4:21" x14ac:dyDescent="0.25">
      <c r="D602" s="2">
        <v>42520</v>
      </c>
      <c r="E602">
        <v>380</v>
      </c>
      <c r="G602" s="2">
        <v>42520</v>
      </c>
      <c r="H602">
        <v>325</v>
      </c>
      <c r="J602" s="21">
        <v>43235</v>
      </c>
      <c r="K602">
        <v>3.06</v>
      </c>
      <c r="L602" s="4"/>
      <c r="M602" s="2"/>
      <c r="U602" s="4"/>
    </row>
    <row r="603" spans="4:21" x14ac:dyDescent="0.25">
      <c r="D603" s="2">
        <v>42521</v>
      </c>
      <c r="E603">
        <v>380</v>
      </c>
      <c r="G603" s="2">
        <v>42521</v>
      </c>
      <c r="H603">
        <v>325</v>
      </c>
      <c r="J603" s="21">
        <v>43236</v>
      </c>
      <c r="K603">
        <v>3.06</v>
      </c>
      <c r="L603" s="4"/>
      <c r="M603" s="2"/>
      <c r="U603" s="4"/>
    </row>
    <row r="604" spans="4:21" x14ac:dyDescent="0.25">
      <c r="D604" s="2">
        <v>42522</v>
      </c>
      <c r="E604">
        <v>365</v>
      </c>
      <c r="G604" s="2">
        <v>42522</v>
      </c>
      <c r="H604">
        <v>330</v>
      </c>
      <c r="J604" s="21">
        <v>43237</v>
      </c>
      <c r="K604">
        <v>3.06</v>
      </c>
      <c r="L604" s="4"/>
      <c r="M604" s="2"/>
      <c r="U604" s="4"/>
    </row>
    <row r="605" spans="4:21" x14ac:dyDescent="0.25">
      <c r="D605" s="2">
        <v>42523</v>
      </c>
      <c r="E605">
        <v>365</v>
      </c>
      <c r="G605" s="2">
        <v>42523</v>
      </c>
      <c r="H605">
        <v>330</v>
      </c>
      <c r="J605" s="21">
        <v>43238</v>
      </c>
      <c r="K605">
        <v>3.06</v>
      </c>
      <c r="L605" s="4"/>
      <c r="M605" s="2"/>
      <c r="U605" s="4"/>
    </row>
    <row r="606" spans="4:21" x14ac:dyDescent="0.25">
      <c r="D606" s="2">
        <v>42524</v>
      </c>
      <c r="E606">
        <v>365</v>
      </c>
      <c r="G606" s="2">
        <v>42524</v>
      </c>
      <c r="H606">
        <v>330</v>
      </c>
      <c r="J606" s="21">
        <v>43241</v>
      </c>
      <c r="K606">
        <v>3.06</v>
      </c>
      <c r="L606" s="4"/>
      <c r="M606" s="2"/>
      <c r="U606" s="4"/>
    </row>
    <row r="607" spans="4:21" x14ac:dyDescent="0.25">
      <c r="D607" s="2">
        <v>42527</v>
      </c>
      <c r="E607">
        <v>365</v>
      </c>
      <c r="G607" s="2">
        <v>42527</v>
      </c>
      <c r="H607">
        <v>330</v>
      </c>
      <c r="J607" s="21">
        <v>43242</v>
      </c>
      <c r="K607">
        <v>3.06</v>
      </c>
      <c r="L607" s="4"/>
      <c r="M607" s="2"/>
      <c r="U607" s="4"/>
    </row>
    <row r="608" spans="4:21" x14ac:dyDescent="0.25">
      <c r="D608" s="2">
        <v>42528</v>
      </c>
      <c r="E608">
        <v>365</v>
      </c>
      <c r="G608" s="2">
        <v>42528</v>
      </c>
      <c r="H608">
        <v>330</v>
      </c>
      <c r="J608" s="21">
        <v>43243</v>
      </c>
      <c r="K608">
        <v>3.06</v>
      </c>
      <c r="L608" s="4"/>
      <c r="M608" s="2"/>
      <c r="U608" s="4"/>
    </row>
    <row r="609" spans="4:21" x14ac:dyDescent="0.25">
      <c r="D609" s="2">
        <v>42529</v>
      </c>
      <c r="E609">
        <v>365</v>
      </c>
      <c r="G609" s="2">
        <v>42529</v>
      </c>
      <c r="H609">
        <v>330</v>
      </c>
      <c r="J609" s="21">
        <v>43244</v>
      </c>
      <c r="K609">
        <v>3.06</v>
      </c>
      <c r="L609" s="4"/>
      <c r="M609" s="2"/>
      <c r="U609" s="4"/>
    </row>
    <row r="610" spans="4:21" x14ac:dyDescent="0.25">
      <c r="D610" s="2">
        <v>42530</v>
      </c>
      <c r="E610">
        <v>365</v>
      </c>
      <c r="G610" s="2">
        <v>42530</v>
      </c>
      <c r="H610">
        <v>330</v>
      </c>
      <c r="J610" s="21">
        <v>43245</v>
      </c>
      <c r="K610">
        <v>3.06</v>
      </c>
      <c r="L610" s="4"/>
      <c r="M610" s="2"/>
      <c r="U610" s="4"/>
    </row>
    <row r="611" spans="4:21" x14ac:dyDescent="0.25">
      <c r="D611" s="2">
        <v>42531</v>
      </c>
      <c r="E611">
        <v>365</v>
      </c>
      <c r="G611" s="2">
        <v>42531</v>
      </c>
      <c r="H611">
        <v>330</v>
      </c>
      <c r="J611" s="21">
        <v>43248</v>
      </c>
      <c r="K611">
        <v>3.06</v>
      </c>
      <c r="L611" s="4"/>
      <c r="M611" s="2"/>
      <c r="U611" s="4"/>
    </row>
    <row r="612" spans="4:21" x14ac:dyDescent="0.25">
      <c r="D612" s="2">
        <v>42534</v>
      </c>
      <c r="E612">
        <v>365</v>
      </c>
      <c r="G612" s="2">
        <v>42534</v>
      </c>
      <c r="H612">
        <v>330</v>
      </c>
      <c r="J612" s="21">
        <v>43250</v>
      </c>
      <c r="K612">
        <v>3.06</v>
      </c>
      <c r="L612" s="4"/>
      <c r="M612" s="2"/>
      <c r="U612" s="4"/>
    </row>
    <row r="613" spans="4:21" x14ac:dyDescent="0.25">
      <c r="D613" s="2">
        <v>42535</v>
      </c>
      <c r="E613">
        <v>365</v>
      </c>
      <c r="G613" s="2">
        <v>42535</v>
      </c>
      <c r="H613">
        <v>330</v>
      </c>
      <c r="J613" s="21">
        <v>43251</v>
      </c>
      <c r="K613">
        <v>3.06</v>
      </c>
      <c r="L613" s="4"/>
      <c r="M613" s="2"/>
      <c r="U613" s="4"/>
    </row>
    <row r="614" spans="4:21" x14ac:dyDescent="0.25">
      <c r="D614" s="2">
        <v>42536</v>
      </c>
      <c r="E614">
        <v>365</v>
      </c>
      <c r="G614" s="2">
        <v>42536</v>
      </c>
      <c r="H614">
        <v>330</v>
      </c>
      <c r="J614" s="21">
        <v>43252</v>
      </c>
      <c r="K614">
        <v>3.06</v>
      </c>
      <c r="L614" s="4"/>
      <c r="M614" s="2"/>
      <c r="U614" s="4"/>
    </row>
    <row r="615" spans="4:21" x14ac:dyDescent="0.25">
      <c r="D615" s="2">
        <v>42537</v>
      </c>
      <c r="E615">
        <v>365</v>
      </c>
      <c r="G615" s="2">
        <v>42537</v>
      </c>
      <c r="H615">
        <v>330</v>
      </c>
      <c r="J615" s="21">
        <v>43255</v>
      </c>
      <c r="K615">
        <v>3.06</v>
      </c>
      <c r="L615" s="4"/>
      <c r="M615" s="2"/>
      <c r="U615" s="4"/>
    </row>
    <row r="616" spans="4:21" x14ac:dyDescent="0.25">
      <c r="D616" s="2">
        <v>42538</v>
      </c>
      <c r="E616">
        <v>365</v>
      </c>
      <c r="G616" s="2">
        <v>42538</v>
      </c>
      <c r="H616">
        <v>330</v>
      </c>
      <c r="J616" s="21">
        <v>43256</v>
      </c>
      <c r="K616">
        <v>3.06</v>
      </c>
      <c r="L616" s="4"/>
      <c r="M616" s="2"/>
      <c r="U616" s="4"/>
    </row>
    <row r="617" spans="4:21" x14ac:dyDescent="0.25">
      <c r="D617" s="2">
        <v>42541</v>
      </c>
      <c r="E617">
        <v>365</v>
      </c>
      <c r="G617" s="2">
        <v>42541</v>
      </c>
      <c r="H617">
        <v>330</v>
      </c>
      <c r="J617" s="21">
        <v>43257</v>
      </c>
      <c r="K617">
        <v>3.06</v>
      </c>
      <c r="L617" s="4"/>
      <c r="M617" s="2"/>
      <c r="U617" s="4"/>
    </row>
    <row r="618" spans="4:21" x14ac:dyDescent="0.25">
      <c r="D618" s="2">
        <v>42542</v>
      </c>
      <c r="E618">
        <v>365</v>
      </c>
      <c r="G618" s="2">
        <v>42542</v>
      </c>
      <c r="H618">
        <v>330</v>
      </c>
      <c r="J618" s="21">
        <v>43258</v>
      </c>
      <c r="K618">
        <v>3.06</v>
      </c>
      <c r="L618" s="4"/>
      <c r="M618" s="2"/>
      <c r="U618" s="4"/>
    </row>
    <row r="619" spans="4:21" x14ac:dyDescent="0.25">
      <c r="D619" s="2">
        <v>42543</v>
      </c>
      <c r="E619">
        <v>365</v>
      </c>
      <c r="G619" s="2">
        <v>42543</v>
      </c>
      <c r="H619">
        <v>330</v>
      </c>
      <c r="J619" s="21">
        <v>43259</v>
      </c>
      <c r="K619">
        <v>3.06</v>
      </c>
      <c r="L619" s="4"/>
      <c r="M619" s="2"/>
      <c r="U619" s="4"/>
    </row>
    <row r="620" spans="4:21" x14ac:dyDescent="0.25">
      <c r="D620" s="2">
        <v>42544</v>
      </c>
      <c r="E620">
        <v>365</v>
      </c>
      <c r="G620" s="2">
        <v>42544</v>
      </c>
      <c r="H620">
        <v>330</v>
      </c>
      <c r="J620" s="21">
        <v>43262</v>
      </c>
      <c r="K620">
        <v>3.06</v>
      </c>
      <c r="L620" s="4"/>
      <c r="M620" s="2"/>
      <c r="U620" s="4"/>
    </row>
    <row r="621" spans="4:21" x14ac:dyDescent="0.25">
      <c r="D621" s="2">
        <v>42545</v>
      </c>
      <c r="E621">
        <v>365</v>
      </c>
      <c r="G621" s="2">
        <v>42545</v>
      </c>
      <c r="H621">
        <v>330</v>
      </c>
      <c r="J621" s="21">
        <v>43263</v>
      </c>
      <c r="K621">
        <v>3.06</v>
      </c>
      <c r="L621" s="4"/>
      <c r="M621" s="2"/>
      <c r="U621" s="4"/>
    </row>
    <row r="622" spans="4:21" x14ac:dyDescent="0.25">
      <c r="D622" s="2">
        <v>42548</v>
      </c>
      <c r="E622">
        <v>365</v>
      </c>
      <c r="G622" s="2">
        <v>42548</v>
      </c>
      <c r="H622">
        <v>330</v>
      </c>
      <c r="J622" s="21">
        <v>43264</v>
      </c>
      <c r="K622">
        <v>3.06</v>
      </c>
      <c r="L622" s="4"/>
      <c r="M622" s="2"/>
      <c r="U622" s="4"/>
    </row>
    <row r="623" spans="4:21" x14ac:dyDescent="0.25">
      <c r="D623" s="2">
        <v>42549</v>
      </c>
      <c r="E623">
        <v>365</v>
      </c>
      <c r="G623" s="2">
        <v>42549</v>
      </c>
      <c r="H623">
        <v>330</v>
      </c>
      <c r="J623" s="21">
        <v>43265</v>
      </c>
      <c r="K623">
        <v>3.06</v>
      </c>
      <c r="L623" s="4"/>
      <c r="M623" s="2"/>
      <c r="U623" s="4"/>
    </row>
    <row r="624" spans="4:21" x14ac:dyDescent="0.25">
      <c r="D624" s="2">
        <v>42550</v>
      </c>
      <c r="E624">
        <v>365</v>
      </c>
      <c r="G624" s="2">
        <v>42550</v>
      </c>
      <c r="H624">
        <v>330</v>
      </c>
      <c r="J624" s="21">
        <v>43269</v>
      </c>
      <c r="K624">
        <v>3.06</v>
      </c>
      <c r="L624" s="4"/>
      <c r="M624" s="2"/>
      <c r="U624" s="4"/>
    </row>
    <row r="625" spans="4:21" x14ac:dyDescent="0.25">
      <c r="D625" s="2">
        <v>42551</v>
      </c>
      <c r="E625">
        <v>365</v>
      </c>
      <c r="G625" s="2">
        <v>42551</v>
      </c>
      <c r="H625">
        <v>330</v>
      </c>
      <c r="J625" s="21">
        <v>43270</v>
      </c>
      <c r="K625">
        <v>3.06</v>
      </c>
      <c r="L625" s="4"/>
      <c r="M625" s="2"/>
      <c r="U625" s="4"/>
    </row>
    <row r="626" spans="4:21" x14ac:dyDescent="0.25">
      <c r="D626" s="2">
        <v>42552</v>
      </c>
      <c r="E626">
        <v>310</v>
      </c>
      <c r="G626" s="2">
        <v>42552</v>
      </c>
      <c r="H626">
        <v>295</v>
      </c>
      <c r="J626" s="21">
        <v>43271</v>
      </c>
      <c r="K626">
        <v>3.06</v>
      </c>
      <c r="L626" s="4"/>
      <c r="M626" s="2"/>
      <c r="U626" s="4"/>
    </row>
    <row r="627" spans="4:21" x14ac:dyDescent="0.25">
      <c r="D627" s="2">
        <v>42555</v>
      </c>
      <c r="E627">
        <v>310</v>
      </c>
      <c r="G627" s="2">
        <v>42555</v>
      </c>
      <c r="H627">
        <v>295</v>
      </c>
      <c r="J627" s="21">
        <v>43272</v>
      </c>
      <c r="K627">
        <v>3.06</v>
      </c>
      <c r="L627" s="4"/>
      <c r="M627" s="2"/>
      <c r="U627" s="4"/>
    </row>
    <row r="628" spans="4:21" x14ac:dyDescent="0.25">
      <c r="D628" s="2">
        <v>42556</v>
      </c>
      <c r="E628">
        <v>310</v>
      </c>
      <c r="G628" s="2">
        <v>42556</v>
      </c>
      <c r="H628">
        <v>295</v>
      </c>
      <c r="J628" s="21">
        <v>43273</v>
      </c>
      <c r="K628">
        <v>3.06</v>
      </c>
      <c r="L628" s="4"/>
      <c r="M628" s="2"/>
      <c r="U628" s="4"/>
    </row>
    <row r="629" spans="4:21" x14ac:dyDescent="0.25">
      <c r="D629" s="2">
        <v>42558</v>
      </c>
      <c r="E629">
        <v>310</v>
      </c>
      <c r="G629" s="2">
        <v>42558</v>
      </c>
      <c r="H629">
        <v>295</v>
      </c>
      <c r="J629" s="21">
        <v>43276</v>
      </c>
      <c r="K629">
        <v>3.06</v>
      </c>
      <c r="L629" s="4"/>
      <c r="M629" s="2"/>
      <c r="U629" s="4"/>
    </row>
    <row r="630" spans="4:21" x14ac:dyDescent="0.25">
      <c r="D630" s="2">
        <v>42559</v>
      </c>
      <c r="E630">
        <v>310</v>
      </c>
      <c r="G630" s="2">
        <v>42559</v>
      </c>
      <c r="H630">
        <v>295</v>
      </c>
      <c r="J630" s="21">
        <v>43277</v>
      </c>
      <c r="K630">
        <v>3.06</v>
      </c>
      <c r="L630" s="4"/>
      <c r="M630" s="2"/>
      <c r="U630" s="4"/>
    </row>
    <row r="631" spans="4:21" x14ac:dyDescent="0.25">
      <c r="D631" s="2">
        <v>42562</v>
      </c>
      <c r="E631">
        <v>310</v>
      </c>
      <c r="G631" s="2">
        <v>42562</v>
      </c>
      <c r="H631">
        <v>295</v>
      </c>
      <c r="J631" s="21">
        <v>43278</v>
      </c>
      <c r="K631">
        <v>3.06</v>
      </c>
      <c r="L631" s="4"/>
      <c r="M631" s="2"/>
      <c r="U631" s="4"/>
    </row>
    <row r="632" spans="4:21" x14ac:dyDescent="0.25">
      <c r="D632" s="2">
        <v>42563</v>
      </c>
      <c r="E632">
        <v>310</v>
      </c>
      <c r="G632" s="2">
        <v>42563</v>
      </c>
      <c r="H632">
        <v>295</v>
      </c>
      <c r="J632" s="21">
        <v>43279</v>
      </c>
      <c r="K632">
        <v>3.06</v>
      </c>
      <c r="L632" s="4"/>
      <c r="M632" s="2"/>
      <c r="U632" s="4"/>
    </row>
    <row r="633" spans="4:21" x14ac:dyDescent="0.25">
      <c r="D633" s="2">
        <v>42564</v>
      </c>
      <c r="E633">
        <v>310</v>
      </c>
      <c r="G633" s="2">
        <v>42564</v>
      </c>
      <c r="H633">
        <v>295</v>
      </c>
      <c r="J633" s="21">
        <v>43280</v>
      </c>
      <c r="K633">
        <v>3.06</v>
      </c>
      <c r="L633" s="4"/>
      <c r="M633" s="2"/>
      <c r="U633" s="4"/>
    </row>
    <row r="634" spans="4:21" x14ac:dyDescent="0.25">
      <c r="D634" s="2">
        <v>42565</v>
      </c>
      <c r="E634">
        <v>310</v>
      </c>
      <c r="G634" s="2">
        <v>42565</v>
      </c>
      <c r="H634">
        <v>295</v>
      </c>
      <c r="J634" s="21">
        <v>43283</v>
      </c>
      <c r="K634">
        <v>3.06</v>
      </c>
      <c r="L634" s="4"/>
      <c r="M634" s="2"/>
      <c r="U634" s="4"/>
    </row>
    <row r="635" spans="4:21" x14ac:dyDescent="0.25">
      <c r="D635" s="2">
        <v>42566</v>
      </c>
      <c r="E635">
        <v>310</v>
      </c>
      <c r="G635" s="2">
        <v>42566</v>
      </c>
      <c r="H635">
        <v>295</v>
      </c>
      <c r="J635" s="21">
        <v>43284</v>
      </c>
      <c r="K635">
        <v>3.06</v>
      </c>
      <c r="L635" s="4"/>
      <c r="M635" s="2"/>
      <c r="U635" s="4"/>
    </row>
    <row r="636" spans="4:21" x14ac:dyDescent="0.25">
      <c r="D636" s="2">
        <v>42569</v>
      </c>
      <c r="E636">
        <v>310</v>
      </c>
      <c r="G636" s="2">
        <v>42569</v>
      </c>
      <c r="H636">
        <v>295</v>
      </c>
      <c r="J636" s="21">
        <v>43285</v>
      </c>
      <c r="K636">
        <v>3.06</v>
      </c>
      <c r="L636" s="4"/>
      <c r="M636" s="2"/>
      <c r="U636" s="4"/>
    </row>
    <row r="637" spans="4:21" x14ac:dyDescent="0.25">
      <c r="D637" s="2">
        <v>42570</v>
      </c>
      <c r="E637">
        <v>310</v>
      </c>
      <c r="G637" s="2">
        <v>42570</v>
      </c>
      <c r="H637">
        <v>295</v>
      </c>
      <c r="J637" s="21">
        <v>43286</v>
      </c>
      <c r="K637">
        <v>3.06</v>
      </c>
      <c r="L637" s="4"/>
      <c r="M637" s="2"/>
      <c r="U637" s="4"/>
    </row>
    <row r="638" spans="4:21" x14ac:dyDescent="0.25">
      <c r="D638" s="2">
        <v>42571</v>
      </c>
      <c r="E638">
        <v>310</v>
      </c>
      <c r="G638" s="2">
        <v>42571</v>
      </c>
      <c r="H638">
        <v>295</v>
      </c>
      <c r="J638" s="21">
        <v>43287</v>
      </c>
      <c r="K638">
        <v>3.06</v>
      </c>
      <c r="L638" s="4"/>
      <c r="M638" s="2"/>
      <c r="U638" s="4"/>
    </row>
    <row r="639" spans="4:21" x14ac:dyDescent="0.25">
      <c r="D639" s="2">
        <v>42572</v>
      </c>
      <c r="E639">
        <v>310</v>
      </c>
      <c r="G639" s="2">
        <v>42572</v>
      </c>
      <c r="H639">
        <v>295</v>
      </c>
      <c r="J639" s="21">
        <v>43290</v>
      </c>
      <c r="K639">
        <v>3.06</v>
      </c>
      <c r="L639" s="4"/>
      <c r="M639" s="2"/>
      <c r="U639" s="4"/>
    </row>
    <row r="640" spans="4:21" x14ac:dyDescent="0.25">
      <c r="D640" s="2">
        <v>42573</v>
      </c>
      <c r="E640">
        <v>310</v>
      </c>
      <c r="G640" s="2">
        <v>42573</v>
      </c>
      <c r="H640">
        <v>295</v>
      </c>
      <c r="J640" s="21">
        <v>43291</v>
      </c>
      <c r="K640">
        <v>3.06</v>
      </c>
      <c r="L640" s="4"/>
      <c r="M640" s="2"/>
      <c r="U640" s="4"/>
    </row>
    <row r="641" spans="4:21" x14ac:dyDescent="0.25">
      <c r="D641" s="2">
        <v>42576</v>
      </c>
      <c r="E641">
        <v>310</v>
      </c>
      <c r="G641" s="2">
        <v>42576</v>
      </c>
      <c r="H641">
        <v>295</v>
      </c>
      <c r="J641" s="21">
        <v>43292</v>
      </c>
      <c r="K641">
        <v>3.06</v>
      </c>
      <c r="L641" s="4"/>
      <c r="M641" s="2"/>
      <c r="U641" s="4"/>
    </row>
    <row r="642" spans="4:21" x14ac:dyDescent="0.25">
      <c r="D642" s="2">
        <v>42577</v>
      </c>
      <c r="E642">
        <v>310</v>
      </c>
      <c r="G642" s="2">
        <v>42577</v>
      </c>
      <c r="H642">
        <v>295</v>
      </c>
      <c r="J642" s="21">
        <v>43293</v>
      </c>
      <c r="K642">
        <v>3.06</v>
      </c>
      <c r="L642" s="4"/>
      <c r="M642" s="2"/>
      <c r="U642" s="4"/>
    </row>
    <row r="643" spans="4:21" x14ac:dyDescent="0.25">
      <c r="D643" s="2">
        <v>42578</v>
      </c>
      <c r="E643">
        <v>310</v>
      </c>
      <c r="G643" s="2">
        <v>42578</v>
      </c>
      <c r="H643">
        <v>295</v>
      </c>
      <c r="J643" s="21">
        <v>43294</v>
      </c>
      <c r="K643">
        <v>3.06</v>
      </c>
      <c r="L643" s="4"/>
      <c r="M643" s="2"/>
      <c r="U643" s="4"/>
    </row>
    <row r="644" spans="4:21" x14ac:dyDescent="0.25">
      <c r="D644" s="2">
        <v>42579</v>
      </c>
      <c r="E644">
        <v>310</v>
      </c>
      <c r="G644" s="2">
        <v>42579</v>
      </c>
      <c r="H644">
        <v>295</v>
      </c>
      <c r="J644" s="21">
        <v>43297</v>
      </c>
      <c r="K644">
        <v>3.06</v>
      </c>
      <c r="L644" s="4"/>
      <c r="M644" s="2"/>
      <c r="U644" s="4"/>
    </row>
    <row r="645" spans="4:21" x14ac:dyDescent="0.25">
      <c r="D645" s="2">
        <v>42580</v>
      </c>
      <c r="E645">
        <v>310</v>
      </c>
      <c r="G645" s="2">
        <v>42580</v>
      </c>
      <c r="H645">
        <v>295</v>
      </c>
      <c r="J645" s="21">
        <v>43298</v>
      </c>
      <c r="K645">
        <v>3.06</v>
      </c>
      <c r="L645" s="4"/>
      <c r="M645" s="2"/>
      <c r="U645" s="4"/>
    </row>
    <row r="646" spans="4:21" x14ac:dyDescent="0.25">
      <c r="D646" s="2">
        <v>42583</v>
      </c>
      <c r="E646">
        <v>290</v>
      </c>
      <c r="G646" s="2">
        <v>42583</v>
      </c>
      <c r="H646">
        <v>285</v>
      </c>
      <c r="J646" s="21">
        <v>43299</v>
      </c>
      <c r="K646">
        <v>3.06</v>
      </c>
      <c r="L646" s="4"/>
      <c r="M646" s="2"/>
      <c r="U646" s="4"/>
    </row>
    <row r="647" spans="4:21" x14ac:dyDescent="0.25">
      <c r="D647" s="2">
        <v>42584</v>
      </c>
      <c r="E647">
        <v>290</v>
      </c>
      <c r="G647" s="2">
        <v>42584</v>
      </c>
      <c r="H647">
        <v>285</v>
      </c>
      <c r="J647" s="21">
        <v>43300</v>
      </c>
      <c r="K647">
        <v>3.06</v>
      </c>
      <c r="L647" s="4"/>
      <c r="M647" s="2"/>
      <c r="U647" s="4"/>
    </row>
    <row r="648" spans="4:21" x14ac:dyDescent="0.25">
      <c r="D648" s="2">
        <v>42585</v>
      </c>
      <c r="E648">
        <v>290</v>
      </c>
      <c r="G648" s="2">
        <v>42585</v>
      </c>
      <c r="H648">
        <v>285</v>
      </c>
      <c r="J648" s="21">
        <v>43301</v>
      </c>
      <c r="K648">
        <v>3.06</v>
      </c>
      <c r="L648" s="4"/>
      <c r="M648" s="2"/>
      <c r="U648" s="4"/>
    </row>
    <row r="649" spans="4:21" x14ac:dyDescent="0.25">
      <c r="D649" s="2">
        <v>42586</v>
      </c>
      <c r="E649">
        <v>290</v>
      </c>
      <c r="G649" s="2">
        <v>42586</v>
      </c>
      <c r="H649">
        <v>285</v>
      </c>
      <c r="J649" s="21">
        <v>43304</v>
      </c>
      <c r="K649">
        <v>3.06</v>
      </c>
      <c r="L649" s="4"/>
      <c r="M649" s="2"/>
      <c r="U649" s="4"/>
    </row>
    <row r="650" spans="4:21" x14ac:dyDescent="0.25">
      <c r="D650" s="2">
        <v>42587</v>
      </c>
      <c r="E650">
        <v>290</v>
      </c>
      <c r="G650" s="2">
        <v>42587</v>
      </c>
      <c r="H650">
        <v>285</v>
      </c>
      <c r="J650" s="21">
        <v>43305</v>
      </c>
      <c r="K650">
        <v>3.06</v>
      </c>
      <c r="L650" s="4"/>
      <c r="M650" s="2"/>
      <c r="U650" s="4"/>
    </row>
    <row r="651" spans="4:21" x14ac:dyDescent="0.25">
      <c r="D651" s="2">
        <v>42590</v>
      </c>
      <c r="E651">
        <v>290</v>
      </c>
      <c r="G651" s="2">
        <v>42590</v>
      </c>
      <c r="H651">
        <v>285</v>
      </c>
      <c r="J651" s="21">
        <v>43306</v>
      </c>
      <c r="K651">
        <v>3.06</v>
      </c>
      <c r="L651" s="4"/>
      <c r="M651" s="2"/>
      <c r="U651" s="4"/>
    </row>
    <row r="652" spans="4:21" x14ac:dyDescent="0.25">
      <c r="D652" s="2">
        <v>42592</v>
      </c>
      <c r="E652">
        <v>290</v>
      </c>
      <c r="G652" s="2">
        <v>42592</v>
      </c>
      <c r="H652">
        <v>285</v>
      </c>
      <c r="J652" s="21">
        <v>43307</v>
      </c>
      <c r="K652">
        <v>3.06</v>
      </c>
      <c r="L652" s="4"/>
      <c r="M652" s="2"/>
      <c r="U652" s="4"/>
    </row>
    <row r="653" spans="4:21" x14ac:dyDescent="0.25">
      <c r="D653" s="2">
        <v>42593</v>
      </c>
      <c r="E653">
        <v>290</v>
      </c>
      <c r="G653" s="2">
        <v>42593</v>
      </c>
      <c r="H653">
        <v>285</v>
      </c>
      <c r="J653" s="21">
        <v>43308</v>
      </c>
      <c r="K653">
        <v>3.06</v>
      </c>
      <c r="L653" s="4"/>
      <c r="M653" s="2"/>
      <c r="U653" s="4"/>
    </row>
    <row r="654" spans="4:21" x14ac:dyDescent="0.25">
      <c r="D654" s="2">
        <v>42594</v>
      </c>
      <c r="E654">
        <v>290</v>
      </c>
      <c r="G654" s="2">
        <v>42594</v>
      </c>
      <c r="H654">
        <v>285</v>
      </c>
      <c r="J654" s="21">
        <v>43311</v>
      </c>
      <c r="K654">
        <v>3.06</v>
      </c>
      <c r="L654" s="4"/>
      <c r="M654" s="2"/>
      <c r="U654" s="4"/>
    </row>
    <row r="655" spans="4:21" x14ac:dyDescent="0.25">
      <c r="D655" s="2">
        <v>42597</v>
      </c>
      <c r="E655">
        <v>290</v>
      </c>
      <c r="G655" s="2">
        <v>42597</v>
      </c>
      <c r="H655">
        <v>285</v>
      </c>
      <c r="J655" s="21">
        <v>43312</v>
      </c>
      <c r="K655">
        <v>3.06</v>
      </c>
      <c r="L655" s="4"/>
      <c r="M655" s="2"/>
      <c r="U655" s="4"/>
    </row>
    <row r="656" spans="4:21" x14ac:dyDescent="0.25">
      <c r="D656" s="2">
        <v>42598</v>
      </c>
      <c r="E656">
        <v>290</v>
      </c>
      <c r="G656" s="2">
        <v>42598</v>
      </c>
      <c r="H656">
        <v>285</v>
      </c>
      <c r="J656" s="21">
        <v>43313</v>
      </c>
      <c r="K656">
        <v>3.06</v>
      </c>
      <c r="L656" s="4"/>
      <c r="M656" s="2"/>
      <c r="U656" s="4"/>
    </row>
    <row r="657" spans="4:21" x14ac:dyDescent="0.25">
      <c r="D657" s="2">
        <v>42599</v>
      </c>
      <c r="E657">
        <v>290</v>
      </c>
      <c r="G657" s="2">
        <v>42599</v>
      </c>
      <c r="H657">
        <v>285</v>
      </c>
      <c r="J657" s="21">
        <v>43314</v>
      </c>
      <c r="K657">
        <v>3.06</v>
      </c>
      <c r="L657" s="4"/>
      <c r="M657" s="2"/>
      <c r="U657" s="4"/>
    </row>
    <row r="658" spans="4:21" x14ac:dyDescent="0.25">
      <c r="D658" s="2">
        <v>42600</v>
      </c>
      <c r="E658">
        <v>290</v>
      </c>
      <c r="G658" s="2">
        <v>42600</v>
      </c>
      <c r="H658">
        <v>285</v>
      </c>
      <c r="J658" s="21">
        <v>43315</v>
      </c>
      <c r="K658">
        <v>3.06</v>
      </c>
      <c r="L658" s="4"/>
      <c r="M658" s="2"/>
      <c r="U658" s="4"/>
    </row>
    <row r="659" spans="4:21" x14ac:dyDescent="0.25">
      <c r="D659" s="2">
        <v>42601</v>
      </c>
      <c r="E659">
        <v>290</v>
      </c>
      <c r="G659" s="2">
        <v>42601</v>
      </c>
      <c r="H659">
        <v>285</v>
      </c>
      <c r="J659" s="21">
        <v>43318</v>
      </c>
      <c r="K659">
        <v>3.06</v>
      </c>
      <c r="L659" s="4"/>
      <c r="M659" s="2"/>
      <c r="U659" s="4"/>
    </row>
    <row r="660" spans="4:21" x14ac:dyDescent="0.25">
      <c r="D660" s="2">
        <v>42604</v>
      </c>
      <c r="E660">
        <v>290</v>
      </c>
      <c r="G660" s="2">
        <v>42604</v>
      </c>
      <c r="H660">
        <v>285</v>
      </c>
      <c r="J660" s="21">
        <v>43319</v>
      </c>
      <c r="K660">
        <v>3.06</v>
      </c>
      <c r="L660" s="4"/>
      <c r="M660" s="2"/>
      <c r="U660" s="4"/>
    </row>
    <row r="661" spans="4:21" x14ac:dyDescent="0.25">
      <c r="D661" s="2">
        <v>42605</v>
      </c>
      <c r="E661">
        <v>290</v>
      </c>
      <c r="G661" s="2">
        <v>42605</v>
      </c>
      <c r="H661">
        <v>285</v>
      </c>
      <c r="J661" s="21">
        <v>43320</v>
      </c>
      <c r="K661">
        <v>3.06</v>
      </c>
      <c r="L661" s="4"/>
      <c r="M661" s="2"/>
      <c r="U661" s="4"/>
    </row>
    <row r="662" spans="4:21" x14ac:dyDescent="0.25">
      <c r="D662" s="2">
        <v>42606</v>
      </c>
      <c r="E662">
        <v>290</v>
      </c>
      <c r="G662" s="2">
        <v>42606</v>
      </c>
      <c r="H662">
        <v>285</v>
      </c>
      <c r="J662" s="21">
        <v>43322</v>
      </c>
      <c r="K662">
        <v>3.06</v>
      </c>
      <c r="L662" s="4"/>
      <c r="M662" s="2"/>
      <c r="U662" s="4"/>
    </row>
    <row r="663" spans="4:21" x14ac:dyDescent="0.25">
      <c r="D663" s="2">
        <v>42607</v>
      </c>
      <c r="E663">
        <v>290</v>
      </c>
      <c r="G663" s="2">
        <v>42607</v>
      </c>
      <c r="H663">
        <v>285</v>
      </c>
      <c r="J663" s="21">
        <v>43325</v>
      </c>
      <c r="K663">
        <v>3.06</v>
      </c>
      <c r="L663" s="4"/>
      <c r="M663" s="2"/>
      <c r="U663" s="4"/>
    </row>
    <row r="664" spans="4:21" x14ac:dyDescent="0.25">
      <c r="D664" s="2">
        <v>42608</v>
      </c>
      <c r="E664">
        <v>290</v>
      </c>
      <c r="G664" s="2">
        <v>42608</v>
      </c>
      <c r="H664">
        <v>285</v>
      </c>
      <c r="J664" s="21">
        <v>43326</v>
      </c>
      <c r="K664">
        <v>3.06</v>
      </c>
      <c r="L664" s="4"/>
      <c r="M664" s="2"/>
      <c r="U664" s="4"/>
    </row>
    <row r="665" spans="4:21" x14ac:dyDescent="0.25">
      <c r="D665" s="2">
        <v>42611</v>
      </c>
      <c r="E665">
        <v>290</v>
      </c>
      <c r="G665" s="2">
        <v>42611</v>
      </c>
      <c r="H665">
        <v>285</v>
      </c>
      <c r="J665" s="21">
        <v>43327</v>
      </c>
      <c r="K665">
        <v>3.06</v>
      </c>
      <c r="L665" s="4"/>
      <c r="M665" s="2"/>
      <c r="U665" s="4"/>
    </row>
    <row r="666" spans="4:21" x14ac:dyDescent="0.25">
      <c r="D666" s="2">
        <v>42612</v>
      </c>
      <c r="E666">
        <v>290</v>
      </c>
      <c r="G666" s="2">
        <v>42612</v>
      </c>
      <c r="H666">
        <v>285</v>
      </c>
      <c r="J666" s="21">
        <v>43328</v>
      </c>
      <c r="K666">
        <v>3.06</v>
      </c>
      <c r="L666" s="4"/>
      <c r="M666" s="2"/>
      <c r="U666" s="4"/>
    </row>
    <row r="667" spans="4:21" x14ac:dyDescent="0.25">
      <c r="D667" s="2">
        <v>42613</v>
      </c>
      <c r="E667">
        <v>290</v>
      </c>
      <c r="G667" s="2">
        <v>42613</v>
      </c>
      <c r="H667">
        <v>285</v>
      </c>
      <c r="J667" s="21">
        <v>43329</v>
      </c>
      <c r="K667">
        <v>3.06</v>
      </c>
      <c r="L667" s="4"/>
      <c r="M667" s="2"/>
      <c r="U667" s="4"/>
    </row>
    <row r="668" spans="4:21" x14ac:dyDescent="0.25">
      <c r="D668" s="2">
        <v>42614</v>
      </c>
      <c r="E668">
        <v>320</v>
      </c>
      <c r="G668" s="2">
        <v>42614</v>
      </c>
      <c r="H668">
        <v>295</v>
      </c>
      <c r="J668" s="21">
        <v>43332</v>
      </c>
      <c r="K668">
        <v>3.06</v>
      </c>
      <c r="L668" s="4"/>
      <c r="M668" s="2"/>
      <c r="U668" s="4"/>
    </row>
    <row r="669" spans="4:21" x14ac:dyDescent="0.25">
      <c r="D669" s="2">
        <v>42615</v>
      </c>
      <c r="E669">
        <v>320</v>
      </c>
      <c r="G669" s="2">
        <v>42615</v>
      </c>
      <c r="H669">
        <v>295</v>
      </c>
      <c r="J669" s="21">
        <v>43333</v>
      </c>
      <c r="K669">
        <v>3.06</v>
      </c>
      <c r="L669" s="4"/>
      <c r="M669" s="2"/>
      <c r="U669" s="4"/>
    </row>
    <row r="670" spans="4:21" x14ac:dyDescent="0.25">
      <c r="D670" s="2">
        <v>42618</v>
      </c>
      <c r="E670">
        <v>320</v>
      </c>
      <c r="G670" s="2">
        <v>42618</v>
      </c>
      <c r="H670">
        <v>295</v>
      </c>
      <c r="J670" s="21">
        <v>43335</v>
      </c>
      <c r="K670">
        <v>3.06</v>
      </c>
      <c r="L670" s="4"/>
      <c r="M670" s="2"/>
      <c r="U670" s="4"/>
    </row>
    <row r="671" spans="4:21" x14ac:dyDescent="0.25">
      <c r="D671" s="2">
        <v>42619</v>
      </c>
      <c r="E671">
        <v>320</v>
      </c>
      <c r="G671" s="2">
        <v>42619</v>
      </c>
      <c r="H671">
        <v>295</v>
      </c>
      <c r="J671" s="21">
        <v>43336</v>
      </c>
      <c r="K671">
        <v>3.06</v>
      </c>
      <c r="L671" s="4"/>
      <c r="M671" s="2"/>
      <c r="U671" s="4"/>
    </row>
    <row r="672" spans="4:21" x14ac:dyDescent="0.25">
      <c r="D672" s="2">
        <v>42620</v>
      </c>
      <c r="E672">
        <v>320</v>
      </c>
      <c r="G672" s="2">
        <v>42620</v>
      </c>
      <c r="H672">
        <v>295</v>
      </c>
      <c r="J672" s="21">
        <v>43339</v>
      </c>
      <c r="K672">
        <v>3.06</v>
      </c>
      <c r="L672" s="4"/>
      <c r="M672" s="2"/>
      <c r="U672" s="4"/>
    </row>
    <row r="673" spans="4:21" x14ac:dyDescent="0.25">
      <c r="D673" s="2">
        <v>42621</v>
      </c>
      <c r="E673">
        <v>320</v>
      </c>
      <c r="G673" s="2">
        <v>42621</v>
      </c>
      <c r="H673">
        <v>295</v>
      </c>
      <c r="J673" s="21">
        <v>43340</v>
      </c>
      <c r="K673">
        <v>3.06</v>
      </c>
      <c r="L673" s="4"/>
      <c r="M673" s="2"/>
      <c r="U673" s="4"/>
    </row>
    <row r="674" spans="4:21" x14ac:dyDescent="0.25">
      <c r="D674" s="2">
        <v>42622</v>
      </c>
      <c r="E674">
        <v>320</v>
      </c>
      <c r="G674" s="2">
        <v>42622</v>
      </c>
      <c r="H674">
        <v>295</v>
      </c>
      <c r="J674" s="21">
        <v>43341</v>
      </c>
      <c r="K674">
        <v>3.06</v>
      </c>
      <c r="L674" s="4"/>
      <c r="M674" s="2"/>
      <c r="U674" s="4"/>
    </row>
    <row r="675" spans="4:21" x14ac:dyDescent="0.25">
      <c r="D675" s="2">
        <v>42626</v>
      </c>
      <c r="E675">
        <v>320</v>
      </c>
      <c r="G675" s="2">
        <v>42626</v>
      </c>
      <c r="H675">
        <v>295</v>
      </c>
      <c r="J675" s="21">
        <v>43342</v>
      </c>
      <c r="K675">
        <v>3.06</v>
      </c>
      <c r="L675" s="4"/>
      <c r="M675" s="2"/>
      <c r="U675" s="4"/>
    </row>
    <row r="676" spans="4:21" x14ac:dyDescent="0.25">
      <c r="D676" s="2">
        <v>42627</v>
      </c>
      <c r="E676">
        <v>320</v>
      </c>
      <c r="G676" s="2">
        <v>42627</v>
      </c>
      <c r="H676">
        <v>295</v>
      </c>
      <c r="J676" s="21">
        <v>43343</v>
      </c>
      <c r="K676">
        <v>3.06</v>
      </c>
      <c r="L676" s="4"/>
      <c r="M676" s="2"/>
      <c r="U676" s="4"/>
    </row>
    <row r="677" spans="4:21" x14ac:dyDescent="0.25">
      <c r="D677" s="2">
        <v>42628</v>
      </c>
      <c r="E677">
        <v>320</v>
      </c>
      <c r="G677" s="2">
        <v>42628</v>
      </c>
      <c r="H677">
        <v>295</v>
      </c>
      <c r="J677" s="21">
        <v>43346</v>
      </c>
      <c r="K677">
        <v>3.06</v>
      </c>
      <c r="L677" s="4"/>
      <c r="M677" s="2"/>
      <c r="U677" s="4"/>
    </row>
    <row r="678" spans="4:21" x14ac:dyDescent="0.25">
      <c r="D678" s="2">
        <v>42629</v>
      </c>
      <c r="E678">
        <v>320</v>
      </c>
      <c r="G678" s="2">
        <v>42629</v>
      </c>
      <c r="H678">
        <v>295</v>
      </c>
      <c r="J678" s="21">
        <v>43347</v>
      </c>
      <c r="K678">
        <v>3.06</v>
      </c>
      <c r="L678" s="4"/>
      <c r="M678" s="2"/>
      <c r="U678" s="4"/>
    </row>
    <row r="679" spans="4:21" x14ac:dyDescent="0.25">
      <c r="D679" s="2">
        <v>42632</v>
      </c>
      <c r="E679">
        <v>320</v>
      </c>
      <c r="G679" s="2">
        <v>42632</v>
      </c>
      <c r="H679">
        <v>295</v>
      </c>
      <c r="J679" s="21">
        <v>43348</v>
      </c>
      <c r="K679">
        <v>3.06</v>
      </c>
      <c r="L679" s="4"/>
      <c r="M679" s="2"/>
      <c r="U679" s="4"/>
    </row>
    <row r="680" spans="4:21" x14ac:dyDescent="0.25">
      <c r="D680" s="2">
        <v>42633</v>
      </c>
      <c r="E680">
        <v>320</v>
      </c>
      <c r="G680" s="2">
        <v>42633</v>
      </c>
      <c r="H680">
        <v>295</v>
      </c>
      <c r="J680" s="21">
        <v>43349</v>
      </c>
      <c r="K680">
        <v>3.06</v>
      </c>
      <c r="L680" s="4"/>
      <c r="M680" s="2"/>
      <c r="U680" s="4"/>
    </row>
    <row r="681" spans="4:21" x14ac:dyDescent="0.25">
      <c r="D681" s="2">
        <v>42634</v>
      </c>
      <c r="E681">
        <v>320</v>
      </c>
      <c r="G681" s="2">
        <v>42634</v>
      </c>
      <c r="H681">
        <v>295</v>
      </c>
      <c r="J681" s="21">
        <v>43350</v>
      </c>
      <c r="K681">
        <v>3.06</v>
      </c>
      <c r="L681" s="4"/>
      <c r="M681" s="2"/>
      <c r="U681" s="4"/>
    </row>
    <row r="682" spans="4:21" x14ac:dyDescent="0.25">
      <c r="D682" s="2">
        <v>42635</v>
      </c>
      <c r="E682">
        <v>320</v>
      </c>
      <c r="G682" s="2">
        <v>42635</v>
      </c>
      <c r="H682">
        <v>295</v>
      </c>
      <c r="J682" s="21">
        <v>43353</v>
      </c>
      <c r="K682">
        <v>3.06</v>
      </c>
      <c r="L682" s="4"/>
      <c r="M682" s="2"/>
      <c r="U682" s="4"/>
    </row>
    <row r="683" spans="4:21" x14ac:dyDescent="0.25">
      <c r="D683" s="2">
        <v>42636</v>
      </c>
      <c r="E683">
        <v>320</v>
      </c>
      <c r="G683" s="2">
        <v>42636</v>
      </c>
      <c r="H683">
        <v>295</v>
      </c>
      <c r="J683" s="21">
        <v>43354</v>
      </c>
      <c r="K683">
        <v>3.06</v>
      </c>
      <c r="L683" s="4"/>
      <c r="M683" s="2"/>
      <c r="U683" s="4"/>
    </row>
    <row r="684" spans="4:21" x14ac:dyDescent="0.25">
      <c r="D684" s="2">
        <v>42639</v>
      </c>
      <c r="E684">
        <v>320</v>
      </c>
      <c r="G684" s="2">
        <v>42639</v>
      </c>
      <c r="H684">
        <v>295</v>
      </c>
      <c r="J684" s="21">
        <v>43355</v>
      </c>
      <c r="K684">
        <v>3.06</v>
      </c>
      <c r="L684" s="4"/>
      <c r="M684" s="2"/>
      <c r="U684" s="4"/>
    </row>
    <row r="685" spans="4:21" x14ac:dyDescent="0.25">
      <c r="D685" s="2">
        <v>42640</v>
      </c>
      <c r="E685">
        <v>320</v>
      </c>
      <c r="G685" s="2">
        <v>42640</v>
      </c>
      <c r="H685">
        <v>295</v>
      </c>
      <c r="J685" s="21">
        <v>43356</v>
      </c>
      <c r="K685">
        <v>3.06</v>
      </c>
      <c r="L685" s="4"/>
      <c r="M685" s="2"/>
      <c r="U685" s="4"/>
    </row>
    <row r="686" spans="4:21" x14ac:dyDescent="0.25">
      <c r="D686" s="2">
        <v>42641</v>
      </c>
      <c r="E686">
        <v>320</v>
      </c>
      <c r="G686" s="2">
        <v>42641</v>
      </c>
      <c r="H686">
        <v>295</v>
      </c>
      <c r="J686" s="21">
        <v>43357</v>
      </c>
      <c r="K686">
        <v>3.06</v>
      </c>
      <c r="L686" s="4"/>
      <c r="M686" s="2"/>
      <c r="U686" s="4"/>
    </row>
    <row r="687" spans="4:21" x14ac:dyDescent="0.25">
      <c r="D687" s="2">
        <v>42642</v>
      </c>
      <c r="E687">
        <v>320</v>
      </c>
      <c r="G687" s="2">
        <v>42642</v>
      </c>
      <c r="H687">
        <v>295</v>
      </c>
      <c r="J687" s="21">
        <v>43360</v>
      </c>
      <c r="K687">
        <v>3.06</v>
      </c>
      <c r="L687" s="4"/>
      <c r="M687" s="2"/>
      <c r="U687" s="4"/>
    </row>
    <row r="688" spans="4:21" x14ac:dyDescent="0.25">
      <c r="D688" s="2">
        <v>42643</v>
      </c>
      <c r="E688">
        <v>320</v>
      </c>
      <c r="G688" s="2">
        <v>42643</v>
      </c>
      <c r="H688">
        <v>295</v>
      </c>
      <c r="J688" s="21">
        <v>43361</v>
      </c>
      <c r="K688">
        <v>3.06</v>
      </c>
      <c r="L688" s="4"/>
      <c r="M688" s="2"/>
      <c r="U688" s="4"/>
    </row>
    <row r="689" spans="4:21" x14ac:dyDescent="0.25">
      <c r="D689" s="2">
        <v>42646</v>
      </c>
      <c r="E689">
        <v>370</v>
      </c>
      <c r="G689" s="2">
        <v>42646</v>
      </c>
      <c r="H689">
        <v>340</v>
      </c>
      <c r="J689" s="21">
        <v>43362</v>
      </c>
      <c r="K689">
        <v>3.06</v>
      </c>
      <c r="L689" s="4"/>
      <c r="M689" s="2"/>
      <c r="U689" s="4"/>
    </row>
    <row r="690" spans="4:21" x14ac:dyDescent="0.25">
      <c r="D690" s="2">
        <v>42647</v>
      </c>
      <c r="E690">
        <v>370</v>
      </c>
      <c r="G690" s="2">
        <v>42647</v>
      </c>
      <c r="H690">
        <v>340</v>
      </c>
      <c r="J690" s="21">
        <v>43363</v>
      </c>
      <c r="K690">
        <v>3.06</v>
      </c>
      <c r="L690" s="4"/>
      <c r="M690" s="2"/>
      <c r="U690" s="4"/>
    </row>
    <row r="691" spans="4:21" x14ac:dyDescent="0.25">
      <c r="D691" s="2">
        <v>42648</v>
      </c>
      <c r="E691">
        <v>370</v>
      </c>
      <c r="G691" s="2">
        <v>42648</v>
      </c>
      <c r="H691">
        <v>340</v>
      </c>
      <c r="J691" s="21">
        <v>43364</v>
      </c>
      <c r="K691">
        <v>3.06</v>
      </c>
      <c r="L691" s="4"/>
      <c r="M691" s="2"/>
      <c r="U691" s="4"/>
    </row>
    <row r="692" spans="4:21" x14ac:dyDescent="0.25">
      <c r="D692" s="2">
        <v>42649</v>
      </c>
      <c r="E692">
        <v>370</v>
      </c>
      <c r="G692" s="2">
        <v>42649</v>
      </c>
      <c r="H692">
        <v>340</v>
      </c>
      <c r="J692" s="21">
        <v>43367</v>
      </c>
      <c r="K692">
        <v>3.06</v>
      </c>
      <c r="L692" s="4"/>
      <c r="M692" s="2"/>
      <c r="U692" s="4"/>
    </row>
    <row r="693" spans="4:21" x14ac:dyDescent="0.25">
      <c r="D693" s="2">
        <v>42650</v>
      </c>
      <c r="E693">
        <v>370</v>
      </c>
      <c r="G693" s="2">
        <v>42650</v>
      </c>
      <c r="H693">
        <v>340</v>
      </c>
      <c r="J693" s="21">
        <v>43368</v>
      </c>
      <c r="K693">
        <v>3.06</v>
      </c>
      <c r="L693" s="4"/>
      <c r="M693" s="2"/>
      <c r="U693" s="4"/>
    </row>
    <row r="694" spans="4:21" x14ac:dyDescent="0.25">
      <c r="D694" s="2">
        <v>42653</v>
      </c>
      <c r="E694">
        <v>370</v>
      </c>
      <c r="G694" s="2">
        <v>42653</v>
      </c>
      <c r="H694">
        <v>340</v>
      </c>
      <c r="J694" s="21">
        <v>43369</v>
      </c>
      <c r="K694">
        <v>3.06</v>
      </c>
      <c r="L694" s="4"/>
      <c r="M694" s="2"/>
      <c r="U694" s="4"/>
    </row>
    <row r="695" spans="4:21" x14ac:dyDescent="0.25">
      <c r="D695" s="2">
        <v>42654</v>
      </c>
      <c r="E695">
        <v>370</v>
      </c>
      <c r="G695" s="2">
        <v>42654</v>
      </c>
      <c r="H695">
        <v>340</v>
      </c>
      <c r="J695" s="21">
        <v>43370</v>
      </c>
      <c r="K695">
        <v>3.06</v>
      </c>
      <c r="L695" s="4"/>
      <c r="M695" s="2"/>
      <c r="U695" s="4"/>
    </row>
    <row r="696" spans="4:21" x14ac:dyDescent="0.25">
      <c r="D696" s="2">
        <v>42655</v>
      </c>
      <c r="E696">
        <v>370</v>
      </c>
      <c r="G696" s="2">
        <v>42655</v>
      </c>
      <c r="H696">
        <v>340</v>
      </c>
      <c r="J696" s="21">
        <v>43371</v>
      </c>
      <c r="K696">
        <v>3.06</v>
      </c>
      <c r="L696" s="4"/>
      <c r="M696" s="2"/>
      <c r="U696" s="4"/>
    </row>
    <row r="697" spans="4:21" x14ac:dyDescent="0.25">
      <c r="D697" s="2">
        <v>42656</v>
      </c>
      <c r="E697">
        <v>370</v>
      </c>
      <c r="G697" s="2">
        <v>42656</v>
      </c>
      <c r="H697">
        <v>340</v>
      </c>
      <c r="J697" s="21">
        <v>43374</v>
      </c>
      <c r="K697">
        <v>3.36</v>
      </c>
      <c r="L697" s="4"/>
      <c r="M697" s="2"/>
      <c r="U697" s="4"/>
    </row>
    <row r="698" spans="4:21" x14ac:dyDescent="0.25">
      <c r="D698" s="2">
        <v>42657</v>
      </c>
      <c r="E698">
        <v>370</v>
      </c>
      <c r="G698" s="2">
        <v>42657</v>
      </c>
      <c r="H698">
        <v>340</v>
      </c>
      <c r="J698" s="21">
        <v>43375</v>
      </c>
      <c r="K698">
        <v>3.36</v>
      </c>
      <c r="L698" s="4"/>
      <c r="M698" s="2"/>
      <c r="U698" s="4"/>
    </row>
    <row r="699" spans="4:21" x14ac:dyDescent="0.25">
      <c r="D699" s="2">
        <v>42660</v>
      </c>
      <c r="E699">
        <v>370</v>
      </c>
      <c r="G699" s="2">
        <v>42660</v>
      </c>
      <c r="H699">
        <v>340</v>
      </c>
      <c r="J699" s="21">
        <v>43376</v>
      </c>
      <c r="K699">
        <v>3.36</v>
      </c>
      <c r="L699" s="4"/>
      <c r="M699" s="2"/>
      <c r="U699" s="4"/>
    </row>
    <row r="700" spans="4:21" x14ac:dyDescent="0.25">
      <c r="D700" s="2">
        <v>42661</v>
      </c>
      <c r="E700">
        <v>370</v>
      </c>
      <c r="G700" s="2">
        <v>42661</v>
      </c>
      <c r="H700">
        <v>340</v>
      </c>
      <c r="J700" s="21">
        <v>43377</v>
      </c>
      <c r="K700">
        <v>3.36</v>
      </c>
      <c r="L700" s="4"/>
      <c r="M700" s="2"/>
      <c r="U700" s="4"/>
    </row>
    <row r="701" spans="4:21" x14ac:dyDescent="0.25">
      <c r="D701" s="2">
        <v>42662</v>
      </c>
      <c r="E701">
        <v>370</v>
      </c>
      <c r="G701" s="2">
        <v>42662</v>
      </c>
      <c r="H701">
        <v>340</v>
      </c>
      <c r="J701" s="21">
        <v>43378</v>
      </c>
      <c r="K701">
        <v>3.36</v>
      </c>
      <c r="L701" s="4"/>
      <c r="M701" s="2"/>
      <c r="U701" s="4"/>
    </row>
    <row r="702" spans="4:21" x14ac:dyDescent="0.25">
      <c r="D702" s="2">
        <v>42663</v>
      </c>
      <c r="E702">
        <v>370</v>
      </c>
      <c r="G702" s="2">
        <v>42663</v>
      </c>
      <c r="H702">
        <v>340</v>
      </c>
      <c r="J702" s="21">
        <v>43381</v>
      </c>
      <c r="K702">
        <v>3.36</v>
      </c>
      <c r="L702" s="4"/>
      <c r="M702" s="2"/>
      <c r="U702" s="4"/>
    </row>
    <row r="703" spans="4:21" x14ac:dyDescent="0.25">
      <c r="D703" s="2">
        <v>42664</v>
      </c>
      <c r="E703">
        <v>370</v>
      </c>
      <c r="G703" s="2">
        <v>42664</v>
      </c>
      <c r="H703">
        <v>340</v>
      </c>
      <c r="J703" s="21">
        <v>43382</v>
      </c>
      <c r="K703">
        <v>3.36</v>
      </c>
      <c r="L703" s="4"/>
      <c r="M703" s="2"/>
      <c r="U703" s="4"/>
    </row>
    <row r="704" spans="4:21" x14ac:dyDescent="0.25">
      <c r="D704" s="2">
        <v>42667</v>
      </c>
      <c r="E704">
        <v>370</v>
      </c>
      <c r="G704" s="2">
        <v>42667</v>
      </c>
      <c r="H704">
        <v>340</v>
      </c>
      <c r="J704" s="21">
        <v>43383</v>
      </c>
      <c r="K704">
        <v>3.36</v>
      </c>
      <c r="L704" s="4"/>
      <c r="M704" s="2"/>
      <c r="U704" s="4"/>
    </row>
    <row r="705" spans="4:21" x14ac:dyDescent="0.25">
      <c r="D705" s="2">
        <v>42668</v>
      </c>
      <c r="E705">
        <v>370</v>
      </c>
      <c r="G705" s="2">
        <v>42668</v>
      </c>
      <c r="H705">
        <v>340</v>
      </c>
      <c r="J705" s="21">
        <v>43384</v>
      </c>
      <c r="K705">
        <v>3.36</v>
      </c>
      <c r="L705" s="4"/>
      <c r="M705" s="2"/>
      <c r="U705" s="4"/>
    </row>
    <row r="706" spans="4:21" x14ac:dyDescent="0.25">
      <c r="D706" s="2">
        <v>42669</v>
      </c>
      <c r="E706">
        <v>370</v>
      </c>
      <c r="G706" s="2">
        <v>42669</v>
      </c>
      <c r="H706">
        <v>340</v>
      </c>
      <c r="J706" s="21">
        <v>43385</v>
      </c>
      <c r="K706">
        <v>3.36</v>
      </c>
      <c r="L706" s="4"/>
      <c r="M706" s="2"/>
      <c r="U706" s="4"/>
    </row>
    <row r="707" spans="4:21" x14ac:dyDescent="0.25">
      <c r="D707" s="2">
        <v>42670</v>
      </c>
      <c r="E707">
        <v>370</v>
      </c>
      <c r="G707" s="2">
        <v>42670</v>
      </c>
      <c r="H707">
        <v>340</v>
      </c>
      <c r="J707" s="21">
        <v>43388</v>
      </c>
      <c r="K707">
        <v>3.36</v>
      </c>
      <c r="L707" s="4"/>
      <c r="M707" s="2"/>
      <c r="U707" s="4"/>
    </row>
    <row r="708" spans="4:21" x14ac:dyDescent="0.25">
      <c r="D708" s="2">
        <v>42671</v>
      </c>
      <c r="E708">
        <v>370</v>
      </c>
      <c r="G708" s="2">
        <v>42671</v>
      </c>
      <c r="H708">
        <v>340</v>
      </c>
      <c r="J708" s="21">
        <v>43389</v>
      </c>
      <c r="K708">
        <v>3.36</v>
      </c>
      <c r="L708" s="4"/>
      <c r="M708" s="2"/>
      <c r="U708" s="4"/>
    </row>
    <row r="709" spans="4:21" x14ac:dyDescent="0.25">
      <c r="D709" s="2">
        <v>42674</v>
      </c>
      <c r="E709">
        <v>370</v>
      </c>
      <c r="G709" s="2">
        <v>42674</v>
      </c>
      <c r="H709">
        <v>340</v>
      </c>
      <c r="J709" s="21">
        <v>43390</v>
      </c>
      <c r="K709">
        <v>3.36</v>
      </c>
      <c r="L709" s="4"/>
      <c r="M709" s="2"/>
      <c r="U709" s="4"/>
    </row>
    <row r="710" spans="4:21" x14ac:dyDescent="0.25">
      <c r="D710" s="2">
        <v>42675</v>
      </c>
      <c r="E710">
        <v>440</v>
      </c>
      <c r="G710" s="2">
        <v>42675</v>
      </c>
      <c r="H710">
        <v>390</v>
      </c>
      <c r="J710" s="21">
        <v>43391</v>
      </c>
      <c r="K710">
        <v>3.36</v>
      </c>
      <c r="L710" s="4"/>
      <c r="M710" s="2"/>
      <c r="U710" s="4"/>
    </row>
    <row r="711" spans="4:21" x14ac:dyDescent="0.25">
      <c r="D711" s="2">
        <v>42676</v>
      </c>
      <c r="E711">
        <v>440</v>
      </c>
      <c r="G711" s="2">
        <v>42676</v>
      </c>
      <c r="H711">
        <v>390</v>
      </c>
      <c r="J711" s="21">
        <v>43392</v>
      </c>
      <c r="K711">
        <v>3.36</v>
      </c>
      <c r="L711" s="4"/>
      <c r="M711" s="2"/>
      <c r="U711" s="4"/>
    </row>
    <row r="712" spans="4:21" x14ac:dyDescent="0.25">
      <c r="D712" s="2">
        <v>42677</v>
      </c>
      <c r="E712">
        <v>440</v>
      </c>
      <c r="G712" s="2">
        <v>42677</v>
      </c>
      <c r="H712">
        <v>390</v>
      </c>
      <c r="J712" s="21">
        <v>43395</v>
      </c>
      <c r="K712">
        <v>3.36</v>
      </c>
      <c r="L712" s="4"/>
      <c r="M712" s="2"/>
      <c r="U712" s="4"/>
    </row>
    <row r="713" spans="4:21" x14ac:dyDescent="0.25">
      <c r="D713" s="2">
        <v>42678</v>
      </c>
      <c r="E713">
        <v>440</v>
      </c>
      <c r="G713" s="2">
        <v>42678</v>
      </c>
      <c r="H713">
        <v>390</v>
      </c>
      <c r="J713" s="21">
        <v>43396</v>
      </c>
      <c r="K713">
        <v>3.36</v>
      </c>
      <c r="L713" s="4"/>
      <c r="M713" s="2"/>
      <c r="U713" s="4"/>
    </row>
    <row r="714" spans="4:21" x14ac:dyDescent="0.25">
      <c r="D714" s="2">
        <v>42681</v>
      </c>
      <c r="E714">
        <v>440</v>
      </c>
      <c r="G714" s="2">
        <v>42681</v>
      </c>
      <c r="H714">
        <v>390</v>
      </c>
      <c r="J714" s="21">
        <v>43397</v>
      </c>
      <c r="K714">
        <v>3.36</v>
      </c>
      <c r="L714" s="4"/>
      <c r="M714" s="2"/>
      <c r="U714" s="4"/>
    </row>
    <row r="715" spans="4:21" x14ac:dyDescent="0.25">
      <c r="D715" s="2">
        <v>42682</v>
      </c>
      <c r="E715">
        <v>440</v>
      </c>
      <c r="G715" s="2">
        <v>42682</v>
      </c>
      <c r="H715">
        <v>390</v>
      </c>
      <c r="J715" s="21">
        <v>43398</v>
      </c>
      <c r="K715">
        <v>3.36</v>
      </c>
      <c r="L715" s="4"/>
      <c r="M715" s="2"/>
      <c r="U715" s="4"/>
    </row>
    <row r="716" spans="4:21" x14ac:dyDescent="0.25">
      <c r="D716" s="2">
        <v>42683</v>
      </c>
      <c r="E716">
        <v>440</v>
      </c>
      <c r="G716" s="2">
        <v>42683</v>
      </c>
      <c r="H716">
        <v>390</v>
      </c>
      <c r="J716" s="21">
        <v>43399</v>
      </c>
      <c r="K716">
        <v>3.36</v>
      </c>
      <c r="L716" s="4"/>
      <c r="M716" s="2"/>
      <c r="U716" s="4"/>
    </row>
    <row r="717" spans="4:21" x14ac:dyDescent="0.25">
      <c r="D717" s="2">
        <v>42684</v>
      </c>
      <c r="E717">
        <v>440</v>
      </c>
      <c r="G717" s="2">
        <v>42684</v>
      </c>
      <c r="H717">
        <v>390</v>
      </c>
      <c r="J717" s="21">
        <v>43402</v>
      </c>
      <c r="K717">
        <v>3.36</v>
      </c>
      <c r="L717" s="4"/>
      <c r="M717" s="2"/>
      <c r="U717" s="4"/>
    </row>
    <row r="718" spans="4:21" x14ac:dyDescent="0.25">
      <c r="D718" s="2">
        <v>42685</v>
      </c>
      <c r="E718">
        <v>440</v>
      </c>
      <c r="G718" s="2">
        <v>42685</v>
      </c>
      <c r="H718">
        <v>390</v>
      </c>
      <c r="J718" s="21">
        <v>43403</v>
      </c>
      <c r="K718">
        <v>3.36</v>
      </c>
      <c r="L718" s="4"/>
      <c r="M718" s="2"/>
      <c r="U718" s="4"/>
    </row>
    <row r="719" spans="4:21" x14ac:dyDescent="0.25">
      <c r="D719" s="2">
        <v>42688</v>
      </c>
      <c r="E719">
        <v>440</v>
      </c>
      <c r="G719" s="2">
        <v>42688</v>
      </c>
      <c r="H719">
        <v>390</v>
      </c>
      <c r="J719" s="21">
        <v>43404</v>
      </c>
      <c r="K719">
        <v>3.36</v>
      </c>
      <c r="L719" s="4"/>
      <c r="M719" s="2"/>
      <c r="U719" s="4"/>
    </row>
    <row r="720" spans="4:21" x14ac:dyDescent="0.25">
      <c r="D720" s="2">
        <v>42689</v>
      </c>
      <c r="E720">
        <v>440</v>
      </c>
      <c r="G720" s="2">
        <v>42689</v>
      </c>
      <c r="H720">
        <v>390</v>
      </c>
      <c r="J720" s="21">
        <v>43405</v>
      </c>
      <c r="K720">
        <v>3.36</v>
      </c>
      <c r="L720" s="4"/>
      <c r="M720" s="2"/>
      <c r="U720" s="4"/>
    </row>
    <row r="721" spans="4:21" x14ac:dyDescent="0.25">
      <c r="D721" s="2">
        <v>42690</v>
      </c>
      <c r="E721">
        <v>440</v>
      </c>
      <c r="G721" s="2">
        <v>42690</v>
      </c>
      <c r="H721">
        <v>390</v>
      </c>
      <c r="J721" s="21">
        <v>43406</v>
      </c>
      <c r="K721">
        <v>3.36</v>
      </c>
      <c r="L721" s="4"/>
      <c r="M721" s="2"/>
      <c r="U721" s="4"/>
    </row>
    <row r="722" spans="4:21" x14ac:dyDescent="0.25">
      <c r="D722" s="2">
        <v>42691</v>
      </c>
      <c r="E722">
        <v>440</v>
      </c>
      <c r="G722" s="2">
        <v>42691</v>
      </c>
      <c r="H722">
        <v>390</v>
      </c>
      <c r="J722" s="21">
        <v>43409</v>
      </c>
      <c r="K722">
        <v>3.36</v>
      </c>
      <c r="L722" s="4"/>
      <c r="M722" s="2"/>
      <c r="U722" s="4"/>
    </row>
    <row r="723" spans="4:21" x14ac:dyDescent="0.25">
      <c r="D723" s="2">
        <v>42692</v>
      </c>
      <c r="E723">
        <v>440</v>
      </c>
      <c r="G723" s="2">
        <v>42692</v>
      </c>
      <c r="H723">
        <v>390</v>
      </c>
      <c r="J723" s="21">
        <v>43411</v>
      </c>
      <c r="K723">
        <v>3.36</v>
      </c>
      <c r="L723" s="4"/>
      <c r="M723" s="2"/>
      <c r="U723" s="4"/>
    </row>
    <row r="724" spans="4:21" x14ac:dyDescent="0.25">
      <c r="D724" s="2">
        <v>42695</v>
      </c>
      <c r="E724">
        <v>440</v>
      </c>
      <c r="G724" s="2">
        <v>42695</v>
      </c>
      <c r="H724">
        <v>390</v>
      </c>
      <c r="J724" s="21">
        <v>43412</v>
      </c>
      <c r="K724">
        <v>3.36</v>
      </c>
      <c r="L724" s="4"/>
      <c r="M724" s="2"/>
      <c r="U724" s="4"/>
    </row>
    <row r="725" spans="4:21" x14ac:dyDescent="0.25">
      <c r="D725" s="2">
        <v>42696</v>
      </c>
      <c r="E725">
        <v>440</v>
      </c>
      <c r="G725" s="2">
        <v>42696</v>
      </c>
      <c r="H725">
        <v>390</v>
      </c>
      <c r="J725" s="21">
        <v>43413</v>
      </c>
      <c r="K725">
        <v>3.36</v>
      </c>
      <c r="L725" s="4"/>
      <c r="M725" s="2"/>
      <c r="U725" s="4"/>
    </row>
    <row r="726" spans="4:21" x14ac:dyDescent="0.25">
      <c r="D726" s="2">
        <v>42697</v>
      </c>
      <c r="E726">
        <v>440</v>
      </c>
      <c r="G726" s="2">
        <v>42697</v>
      </c>
      <c r="H726">
        <v>390</v>
      </c>
      <c r="J726" s="21">
        <v>43416</v>
      </c>
      <c r="K726">
        <v>3.36</v>
      </c>
      <c r="L726" s="4"/>
      <c r="M726" s="2"/>
      <c r="U726" s="4"/>
    </row>
    <row r="727" spans="4:21" x14ac:dyDescent="0.25">
      <c r="D727" s="2">
        <v>42698</v>
      </c>
      <c r="E727">
        <v>440</v>
      </c>
      <c r="G727" s="2">
        <v>42698</v>
      </c>
      <c r="H727">
        <v>390</v>
      </c>
      <c r="J727" s="21">
        <v>43417</v>
      </c>
      <c r="K727">
        <v>3.36</v>
      </c>
      <c r="L727" s="4"/>
      <c r="M727" s="2"/>
      <c r="U727" s="4"/>
    </row>
    <row r="728" spans="4:21" x14ac:dyDescent="0.25">
      <c r="D728" s="2">
        <v>42699</v>
      </c>
      <c r="E728">
        <v>440</v>
      </c>
      <c r="G728" s="2">
        <v>42699</v>
      </c>
      <c r="H728">
        <v>390</v>
      </c>
      <c r="J728" s="21">
        <v>43418</v>
      </c>
      <c r="K728">
        <v>3.36</v>
      </c>
      <c r="L728" s="4"/>
      <c r="M728" s="2"/>
      <c r="U728" s="4"/>
    </row>
    <row r="729" spans="4:21" x14ac:dyDescent="0.25">
      <c r="D729" s="2">
        <v>42702</v>
      </c>
      <c r="E729">
        <v>440</v>
      </c>
      <c r="G729" s="2">
        <v>42702</v>
      </c>
      <c r="H729">
        <v>390</v>
      </c>
      <c r="J729" s="21">
        <v>43419</v>
      </c>
      <c r="K729">
        <v>3.36</v>
      </c>
      <c r="L729" s="4"/>
      <c r="M729" s="2"/>
      <c r="U729" s="4"/>
    </row>
    <row r="730" spans="4:21" x14ac:dyDescent="0.25">
      <c r="D730" s="2">
        <v>42703</v>
      </c>
      <c r="E730">
        <v>440</v>
      </c>
      <c r="G730" s="2">
        <v>42703</v>
      </c>
      <c r="H730">
        <v>390</v>
      </c>
      <c r="J730" s="21">
        <v>43420</v>
      </c>
      <c r="K730">
        <v>3.36</v>
      </c>
      <c r="L730" s="4"/>
      <c r="M730" s="2"/>
      <c r="U730" s="4"/>
    </row>
    <row r="731" spans="4:21" x14ac:dyDescent="0.25">
      <c r="D731" s="2">
        <v>42704</v>
      </c>
      <c r="E731">
        <v>440</v>
      </c>
      <c r="G731" s="2">
        <v>42704</v>
      </c>
      <c r="H731">
        <v>390</v>
      </c>
      <c r="J731" s="21">
        <v>43423</v>
      </c>
      <c r="K731">
        <v>3.36</v>
      </c>
      <c r="L731" s="4"/>
      <c r="M731" s="2"/>
      <c r="U731" s="4"/>
    </row>
    <row r="732" spans="4:21" x14ac:dyDescent="0.25">
      <c r="D732" s="2">
        <v>42705</v>
      </c>
      <c r="E732">
        <v>420</v>
      </c>
      <c r="G732" s="2">
        <v>42705</v>
      </c>
      <c r="H732">
        <v>380</v>
      </c>
      <c r="J732" s="21">
        <v>43424</v>
      </c>
      <c r="K732">
        <v>3.36</v>
      </c>
      <c r="L732" s="4"/>
      <c r="M732" s="2"/>
      <c r="U732" s="4"/>
    </row>
    <row r="733" spans="4:21" x14ac:dyDescent="0.25">
      <c r="D733" s="2">
        <v>42706</v>
      </c>
      <c r="E733">
        <v>420</v>
      </c>
      <c r="G733" s="2">
        <v>42706</v>
      </c>
      <c r="H733">
        <v>380</v>
      </c>
      <c r="J733" s="21">
        <v>43425</v>
      </c>
      <c r="K733">
        <v>3.36</v>
      </c>
      <c r="L733" s="4"/>
      <c r="M733" s="2"/>
      <c r="U733" s="4"/>
    </row>
    <row r="734" spans="4:21" x14ac:dyDescent="0.25">
      <c r="D734" s="2">
        <v>42709</v>
      </c>
      <c r="E734">
        <v>420</v>
      </c>
      <c r="G734" s="2">
        <v>42709</v>
      </c>
      <c r="H734">
        <v>380</v>
      </c>
      <c r="J734" s="21">
        <v>43426</v>
      </c>
      <c r="K734">
        <v>3.36</v>
      </c>
      <c r="L734" s="4"/>
      <c r="M734" s="2"/>
      <c r="U734" s="4"/>
    </row>
    <row r="735" spans="4:21" x14ac:dyDescent="0.25">
      <c r="D735" s="2">
        <v>42710</v>
      </c>
      <c r="E735">
        <v>420</v>
      </c>
      <c r="G735" s="2">
        <v>42710</v>
      </c>
      <c r="H735">
        <v>380</v>
      </c>
      <c r="J735" s="21">
        <v>43427</v>
      </c>
      <c r="K735">
        <v>3.36</v>
      </c>
      <c r="L735" s="4"/>
      <c r="M735" s="2"/>
      <c r="U735" s="4"/>
    </row>
    <row r="736" spans="4:21" x14ac:dyDescent="0.25">
      <c r="D736" s="2">
        <v>42711</v>
      </c>
      <c r="E736">
        <v>420</v>
      </c>
      <c r="G736" s="2">
        <v>42711</v>
      </c>
      <c r="H736">
        <v>380</v>
      </c>
      <c r="J736" s="21">
        <v>43430</v>
      </c>
      <c r="K736">
        <v>3.36</v>
      </c>
      <c r="L736" s="4"/>
      <c r="M736" s="2"/>
      <c r="U736" s="4"/>
    </row>
    <row r="737" spans="4:21" x14ac:dyDescent="0.25">
      <c r="D737" s="2">
        <v>42712</v>
      </c>
      <c r="E737">
        <v>420</v>
      </c>
      <c r="G737" s="2">
        <v>42712</v>
      </c>
      <c r="H737">
        <v>380</v>
      </c>
      <c r="J737" s="21">
        <v>43431</v>
      </c>
      <c r="K737">
        <v>3.36</v>
      </c>
      <c r="L737" s="4"/>
      <c r="M737" s="2"/>
      <c r="U737" s="4"/>
    </row>
    <row r="738" spans="4:21" x14ac:dyDescent="0.25">
      <c r="D738" s="2">
        <v>42713</v>
      </c>
      <c r="E738">
        <v>420</v>
      </c>
      <c r="G738" s="2">
        <v>42713</v>
      </c>
      <c r="H738">
        <v>380</v>
      </c>
      <c r="J738" s="21">
        <v>43432</v>
      </c>
      <c r="K738">
        <v>3.36</v>
      </c>
      <c r="L738" s="4"/>
      <c r="M738" s="2"/>
      <c r="U738" s="4"/>
    </row>
    <row r="739" spans="4:21" x14ac:dyDescent="0.25">
      <c r="D739" s="2">
        <v>42716</v>
      </c>
      <c r="E739">
        <v>420</v>
      </c>
      <c r="G739" s="2">
        <v>42716</v>
      </c>
      <c r="H739">
        <v>380</v>
      </c>
      <c r="J739" s="21">
        <v>43433</v>
      </c>
      <c r="K739">
        <v>3.36</v>
      </c>
      <c r="L739" s="4"/>
      <c r="M739" s="2"/>
      <c r="U739" s="4"/>
    </row>
    <row r="740" spans="4:21" x14ac:dyDescent="0.25">
      <c r="D740" s="2">
        <v>42717</v>
      </c>
      <c r="E740">
        <v>420</v>
      </c>
      <c r="G740" s="2">
        <v>42717</v>
      </c>
      <c r="H740">
        <v>380</v>
      </c>
      <c r="J740" s="21">
        <v>43434</v>
      </c>
      <c r="K740">
        <v>3.36</v>
      </c>
      <c r="L740" s="4"/>
      <c r="M740" s="2"/>
      <c r="U740" s="4"/>
    </row>
    <row r="741" spans="4:21" x14ac:dyDescent="0.25">
      <c r="D741" s="2">
        <v>42718</v>
      </c>
      <c r="E741">
        <v>420</v>
      </c>
      <c r="G741" s="2">
        <v>42718</v>
      </c>
      <c r="H741">
        <v>380</v>
      </c>
      <c r="J741" s="21">
        <v>43437</v>
      </c>
      <c r="K741">
        <v>3.36</v>
      </c>
      <c r="L741" s="4"/>
      <c r="M741" s="2"/>
      <c r="U741" s="4"/>
    </row>
    <row r="742" spans="4:21" x14ac:dyDescent="0.25">
      <c r="D742" s="2">
        <v>42719</v>
      </c>
      <c r="E742">
        <v>420</v>
      </c>
      <c r="G742" s="2">
        <v>42719</v>
      </c>
      <c r="H742">
        <v>380</v>
      </c>
      <c r="J742" s="21">
        <v>43438</v>
      </c>
      <c r="K742">
        <v>3.36</v>
      </c>
      <c r="L742" s="4"/>
      <c r="M742" s="2"/>
      <c r="U742" s="4"/>
    </row>
    <row r="743" spans="4:21" x14ac:dyDescent="0.25">
      <c r="D743" s="2">
        <v>42720</v>
      </c>
      <c r="E743">
        <v>420</v>
      </c>
      <c r="G743" s="2">
        <v>42720</v>
      </c>
      <c r="H743">
        <v>380</v>
      </c>
      <c r="J743" s="21">
        <v>43439</v>
      </c>
      <c r="K743">
        <v>3.36</v>
      </c>
      <c r="L743" s="4"/>
      <c r="M743" s="2"/>
      <c r="U743" s="4"/>
    </row>
    <row r="744" spans="4:21" x14ac:dyDescent="0.25">
      <c r="D744" s="2">
        <v>42723</v>
      </c>
      <c r="E744">
        <v>420</v>
      </c>
      <c r="G744" s="2">
        <v>42723</v>
      </c>
      <c r="H744">
        <v>380</v>
      </c>
      <c r="J744" s="21">
        <v>43440</v>
      </c>
      <c r="K744">
        <v>3.36</v>
      </c>
      <c r="L744" s="4"/>
      <c r="M744" s="2"/>
      <c r="U744" s="4"/>
    </row>
    <row r="745" spans="4:21" x14ac:dyDescent="0.25">
      <c r="D745" s="2">
        <v>42724</v>
      </c>
      <c r="E745">
        <v>420</v>
      </c>
      <c r="G745" s="2">
        <v>42724</v>
      </c>
      <c r="H745">
        <v>380</v>
      </c>
      <c r="J745" s="21">
        <v>43441</v>
      </c>
      <c r="K745">
        <v>3.36</v>
      </c>
      <c r="L745" s="4"/>
      <c r="M745" s="2"/>
      <c r="U745" s="4"/>
    </row>
    <row r="746" spans="4:21" x14ac:dyDescent="0.25">
      <c r="D746" s="2">
        <v>42725</v>
      </c>
      <c r="E746">
        <v>420</v>
      </c>
      <c r="G746" s="2">
        <v>42725</v>
      </c>
      <c r="H746">
        <v>380</v>
      </c>
      <c r="J746" s="21">
        <v>43444</v>
      </c>
      <c r="K746">
        <v>3.36</v>
      </c>
      <c r="L746" s="4"/>
      <c r="M746" s="2"/>
      <c r="U746" s="4"/>
    </row>
    <row r="747" spans="4:21" x14ac:dyDescent="0.25">
      <c r="D747" s="2">
        <v>42726</v>
      </c>
      <c r="E747">
        <v>420</v>
      </c>
      <c r="G747" s="2">
        <v>42726</v>
      </c>
      <c r="H747">
        <v>380</v>
      </c>
      <c r="J747" s="21">
        <v>43445</v>
      </c>
      <c r="K747">
        <v>3.36</v>
      </c>
      <c r="L747" s="4"/>
      <c r="M747" s="2"/>
      <c r="U747" s="4"/>
    </row>
    <row r="748" spans="4:21" x14ac:dyDescent="0.25">
      <c r="D748" s="2">
        <v>42727</v>
      </c>
      <c r="E748">
        <v>420</v>
      </c>
      <c r="G748" s="2">
        <v>42727</v>
      </c>
      <c r="H748">
        <v>380</v>
      </c>
      <c r="J748" s="21">
        <v>43446</v>
      </c>
      <c r="K748">
        <v>3.36</v>
      </c>
      <c r="L748" s="4"/>
      <c r="M748" s="2"/>
      <c r="U748" s="4"/>
    </row>
    <row r="749" spans="4:21" x14ac:dyDescent="0.25">
      <c r="D749" s="2">
        <v>42731</v>
      </c>
      <c r="E749">
        <v>420</v>
      </c>
      <c r="G749" s="2">
        <v>42731</v>
      </c>
      <c r="H749">
        <v>380</v>
      </c>
      <c r="J749" s="21">
        <v>43447</v>
      </c>
      <c r="K749">
        <v>3.36</v>
      </c>
      <c r="L749" s="4"/>
      <c r="M749" s="2"/>
      <c r="U749" s="4"/>
    </row>
    <row r="750" spans="4:21" x14ac:dyDescent="0.25">
      <c r="D750" s="2">
        <v>42732</v>
      </c>
      <c r="E750">
        <v>420</v>
      </c>
      <c r="G750" s="2">
        <v>42732</v>
      </c>
      <c r="H750">
        <v>380</v>
      </c>
      <c r="J750" s="21">
        <v>43448</v>
      </c>
      <c r="K750">
        <v>3.36</v>
      </c>
      <c r="L750" s="4"/>
      <c r="M750" s="2"/>
      <c r="U750" s="4"/>
    </row>
    <row r="751" spans="4:21" x14ac:dyDescent="0.25">
      <c r="D751" s="2">
        <v>42733</v>
      </c>
      <c r="E751">
        <v>420</v>
      </c>
      <c r="G751" s="2">
        <v>42733</v>
      </c>
      <c r="H751">
        <v>380</v>
      </c>
      <c r="J751" s="21">
        <v>43451</v>
      </c>
      <c r="K751">
        <v>3.36</v>
      </c>
      <c r="L751" s="4"/>
      <c r="M751" s="2"/>
      <c r="U751" s="4"/>
    </row>
    <row r="752" spans="4:21" x14ac:dyDescent="0.25">
      <c r="D752" s="2">
        <v>42734</v>
      </c>
      <c r="E752">
        <v>420</v>
      </c>
      <c r="G752" s="2">
        <v>42734</v>
      </c>
      <c r="H752">
        <v>380</v>
      </c>
      <c r="J752" s="21">
        <v>43452</v>
      </c>
      <c r="K752">
        <v>3.36</v>
      </c>
      <c r="L752" s="4"/>
      <c r="M752" s="2"/>
      <c r="U752" s="4"/>
    </row>
    <row r="753" spans="4:21" x14ac:dyDescent="0.25">
      <c r="D753" s="2">
        <v>42738</v>
      </c>
      <c r="E753">
        <v>495</v>
      </c>
      <c r="G753" s="2">
        <v>42738</v>
      </c>
      <c r="H753">
        <v>435</v>
      </c>
      <c r="J753" s="21">
        <v>43453</v>
      </c>
      <c r="K753">
        <v>3.36</v>
      </c>
      <c r="L753" s="4"/>
      <c r="M753" s="2"/>
      <c r="U753" s="4"/>
    </row>
    <row r="754" spans="4:21" x14ac:dyDescent="0.25">
      <c r="D754" s="2">
        <v>42739</v>
      </c>
      <c r="E754">
        <v>495</v>
      </c>
      <c r="G754" s="2">
        <v>42739</v>
      </c>
      <c r="H754">
        <v>435</v>
      </c>
      <c r="J754" s="21">
        <v>43454</v>
      </c>
      <c r="K754">
        <v>3.36</v>
      </c>
      <c r="L754" s="4"/>
      <c r="M754" s="2"/>
      <c r="U754" s="4"/>
    </row>
    <row r="755" spans="4:21" x14ac:dyDescent="0.25">
      <c r="D755" s="2">
        <v>42740</v>
      </c>
      <c r="E755">
        <v>495</v>
      </c>
      <c r="G755" s="2">
        <v>42740</v>
      </c>
      <c r="H755">
        <v>435</v>
      </c>
      <c r="J755" s="21">
        <v>43455</v>
      </c>
      <c r="K755">
        <v>3.36</v>
      </c>
      <c r="L755" s="4"/>
      <c r="M755" s="2"/>
      <c r="U755" s="4"/>
    </row>
    <row r="756" spans="4:21" x14ac:dyDescent="0.25">
      <c r="D756" s="2">
        <v>42741</v>
      </c>
      <c r="E756">
        <v>495</v>
      </c>
      <c r="G756" s="2">
        <v>42741</v>
      </c>
      <c r="H756">
        <v>435</v>
      </c>
      <c r="J756" s="21">
        <v>43460</v>
      </c>
      <c r="K756">
        <v>3.36</v>
      </c>
      <c r="L756" s="4"/>
      <c r="M756" s="2"/>
      <c r="U756" s="4"/>
    </row>
    <row r="757" spans="4:21" x14ac:dyDescent="0.25">
      <c r="D757" s="2">
        <v>42744</v>
      </c>
      <c r="E757">
        <v>495</v>
      </c>
      <c r="G757" s="2">
        <v>42744</v>
      </c>
      <c r="H757">
        <v>435</v>
      </c>
      <c r="J757" s="21">
        <v>43461</v>
      </c>
      <c r="K757">
        <v>3.36</v>
      </c>
      <c r="L757" s="4"/>
      <c r="M757" s="2"/>
      <c r="U757" s="4"/>
    </row>
    <row r="758" spans="4:21" x14ac:dyDescent="0.25">
      <c r="D758" s="2">
        <v>42745</v>
      </c>
      <c r="E758">
        <v>495</v>
      </c>
      <c r="G758" s="2">
        <v>42745</v>
      </c>
      <c r="H758">
        <v>435</v>
      </c>
      <c r="J758" s="21">
        <v>43462</v>
      </c>
      <c r="K758">
        <v>3.36</v>
      </c>
      <c r="L758" s="4"/>
      <c r="M758" s="2"/>
      <c r="U758" s="4"/>
    </row>
    <row r="759" spans="4:21" x14ac:dyDescent="0.25">
      <c r="D759" s="2">
        <v>42746</v>
      </c>
      <c r="E759">
        <v>495</v>
      </c>
      <c r="G759" s="2">
        <v>42746</v>
      </c>
      <c r="H759">
        <v>435</v>
      </c>
      <c r="J759" s="21">
        <v>43467</v>
      </c>
      <c r="K759">
        <v>3.36</v>
      </c>
      <c r="L759" s="4"/>
      <c r="M759" s="2"/>
      <c r="U759" s="4"/>
    </row>
    <row r="760" spans="4:21" x14ac:dyDescent="0.25">
      <c r="D760" s="2">
        <v>42747</v>
      </c>
      <c r="E760">
        <v>495</v>
      </c>
      <c r="G760" s="2">
        <v>42747</v>
      </c>
      <c r="H760">
        <v>435</v>
      </c>
      <c r="J760" s="21">
        <v>43468</v>
      </c>
      <c r="K760">
        <v>3.36</v>
      </c>
      <c r="L760" s="4"/>
      <c r="M760" s="2"/>
      <c r="U760" s="4"/>
    </row>
    <row r="761" spans="4:21" x14ac:dyDescent="0.25">
      <c r="D761" s="2">
        <v>42748</v>
      </c>
      <c r="E761">
        <v>495</v>
      </c>
      <c r="G761" s="2">
        <v>42748</v>
      </c>
      <c r="H761">
        <v>435</v>
      </c>
      <c r="J761" s="21">
        <v>43469</v>
      </c>
      <c r="K761">
        <v>3.36</v>
      </c>
      <c r="L761" s="4"/>
      <c r="M761" s="2"/>
      <c r="U761" s="4"/>
    </row>
    <row r="762" spans="4:21" x14ac:dyDescent="0.25">
      <c r="D762" s="2">
        <v>42751</v>
      </c>
      <c r="E762">
        <v>495</v>
      </c>
      <c r="G762" s="2">
        <v>42751</v>
      </c>
      <c r="H762">
        <v>435</v>
      </c>
      <c r="J762" s="21">
        <v>43472</v>
      </c>
      <c r="K762">
        <v>3.36</v>
      </c>
      <c r="L762" s="4"/>
      <c r="M762" s="2"/>
      <c r="U762" s="4"/>
    </row>
    <row r="763" spans="4:21" x14ac:dyDescent="0.25">
      <c r="D763" s="2">
        <v>42752</v>
      </c>
      <c r="E763">
        <v>495</v>
      </c>
      <c r="G763" s="2">
        <v>42752</v>
      </c>
      <c r="H763">
        <v>435</v>
      </c>
      <c r="J763" s="21">
        <v>43473</v>
      </c>
      <c r="K763">
        <v>3.36</v>
      </c>
      <c r="L763" s="4"/>
      <c r="M763" s="2"/>
      <c r="U763" s="4"/>
    </row>
    <row r="764" spans="4:21" x14ac:dyDescent="0.25">
      <c r="D764" s="2">
        <v>42753</v>
      </c>
      <c r="E764">
        <v>495</v>
      </c>
      <c r="G764" s="2">
        <v>42753</v>
      </c>
      <c r="H764">
        <v>435</v>
      </c>
      <c r="J764" s="21">
        <v>43474</v>
      </c>
      <c r="K764">
        <v>3.36</v>
      </c>
      <c r="L764" s="4"/>
      <c r="M764" s="2"/>
      <c r="U764" s="4"/>
    </row>
    <row r="765" spans="4:21" x14ac:dyDescent="0.25">
      <c r="D765" s="2">
        <v>42754</v>
      </c>
      <c r="E765">
        <v>495</v>
      </c>
      <c r="G765" s="2">
        <v>42754</v>
      </c>
      <c r="H765">
        <v>435</v>
      </c>
      <c r="J765" s="21">
        <v>43475</v>
      </c>
      <c r="K765">
        <v>3.36</v>
      </c>
      <c r="L765" s="4"/>
      <c r="M765" s="2"/>
      <c r="U765" s="4"/>
    </row>
    <row r="766" spans="4:21" x14ac:dyDescent="0.25">
      <c r="D766" s="2">
        <v>42755</v>
      </c>
      <c r="E766">
        <v>495</v>
      </c>
      <c r="G766" s="2">
        <v>42755</v>
      </c>
      <c r="H766">
        <v>435</v>
      </c>
      <c r="J766" s="21">
        <v>43476</v>
      </c>
      <c r="K766">
        <v>3.36</v>
      </c>
      <c r="L766" s="4"/>
      <c r="M766" s="2"/>
      <c r="U766" s="4"/>
    </row>
    <row r="767" spans="4:21" x14ac:dyDescent="0.25">
      <c r="D767" s="2">
        <v>42758</v>
      </c>
      <c r="E767">
        <v>495</v>
      </c>
      <c r="G767" s="2">
        <v>42758</v>
      </c>
      <c r="H767">
        <v>435</v>
      </c>
      <c r="J767" s="21">
        <v>43479</v>
      </c>
      <c r="K767">
        <v>3.36</v>
      </c>
      <c r="L767" s="4"/>
      <c r="M767" s="2"/>
      <c r="U767" s="4"/>
    </row>
    <row r="768" spans="4:21" x14ac:dyDescent="0.25">
      <c r="D768" s="2">
        <v>42759</v>
      </c>
      <c r="E768">
        <v>495</v>
      </c>
      <c r="G768" s="2">
        <v>42759</v>
      </c>
      <c r="H768">
        <v>435</v>
      </c>
      <c r="J768" s="21">
        <v>43480</v>
      </c>
      <c r="K768">
        <v>3.36</v>
      </c>
      <c r="L768" s="4"/>
      <c r="M768" s="2"/>
      <c r="U768" s="4"/>
    </row>
    <row r="769" spans="4:21" x14ac:dyDescent="0.25">
      <c r="D769" s="2">
        <v>42760</v>
      </c>
      <c r="E769">
        <v>495</v>
      </c>
      <c r="G769" s="2">
        <v>42760</v>
      </c>
      <c r="H769">
        <v>435</v>
      </c>
      <c r="J769" s="21">
        <v>43481</v>
      </c>
      <c r="K769">
        <v>3.36</v>
      </c>
      <c r="L769" s="4"/>
      <c r="M769" s="2"/>
      <c r="U769" s="4"/>
    </row>
    <row r="770" spans="4:21" x14ac:dyDescent="0.25">
      <c r="D770" s="2">
        <v>42761</v>
      </c>
      <c r="E770">
        <v>495</v>
      </c>
      <c r="G770" s="2">
        <v>42761</v>
      </c>
      <c r="H770">
        <v>435</v>
      </c>
      <c r="J770" s="21">
        <v>43482</v>
      </c>
      <c r="K770">
        <v>3.36</v>
      </c>
      <c r="L770" s="4"/>
      <c r="M770" s="2"/>
      <c r="U770" s="4"/>
    </row>
    <row r="771" spans="4:21" x14ac:dyDescent="0.25">
      <c r="D771" s="2">
        <v>42762</v>
      </c>
      <c r="E771">
        <v>495</v>
      </c>
      <c r="G771" s="2">
        <v>42762</v>
      </c>
      <c r="H771">
        <v>435</v>
      </c>
      <c r="J771" s="21">
        <v>43483</v>
      </c>
      <c r="K771">
        <v>3.36</v>
      </c>
      <c r="L771" s="4"/>
      <c r="M771" s="2"/>
      <c r="U771" s="4"/>
    </row>
    <row r="772" spans="4:21" x14ac:dyDescent="0.25">
      <c r="D772" s="2">
        <v>42766</v>
      </c>
      <c r="E772">
        <v>495</v>
      </c>
      <c r="G772" s="2">
        <v>42766</v>
      </c>
      <c r="H772">
        <v>435</v>
      </c>
      <c r="J772" s="21">
        <v>43486</v>
      </c>
      <c r="K772">
        <v>3.36</v>
      </c>
      <c r="L772" s="4"/>
      <c r="M772" s="2"/>
      <c r="U772" s="4"/>
    </row>
    <row r="773" spans="4:21" x14ac:dyDescent="0.25">
      <c r="D773" s="2">
        <v>42767</v>
      </c>
      <c r="E773">
        <v>600</v>
      </c>
      <c r="G773" s="2">
        <v>42767</v>
      </c>
      <c r="H773">
        <v>510</v>
      </c>
      <c r="J773" s="21">
        <v>43487</v>
      </c>
      <c r="K773">
        <v>3.36</v>
      </c>
      <c r="L773" s="4"/>
      <c r="M773" s="2"/>
      <c r="U773" s="4"/>
    </row>
    <row r="774" spans="4:21" x14ac:dyDescent="0.25">
      <c r="D774" s="2">
        <v>42768</v>
      </c>
      <c r="E774">
        <v>600</v>
      </c>
      <c r="G774" s="2">
        <v>42768</v>
      </c>
      <c r="H774">
        <v>510</v>
      </c>
      <c r="J774" s="21">
        <v>43488</v>
      </c>
      <c r="K774">
        <v>3.36</v>
      </c>
      <c r="L774" s="4"/>
      <c r="M774" s="2"/>
      <c r="U774" s="4"/>
    </row>
    <row r="775" spans="4:21" x14ac:dyDescent="0.25">
      <c r="D775" s="2">
        <v>42769</v>
      </c>
      <c r="E775">
        <v>600</v>
      </c>
      <c r="G775" s="2">
        <v>42769</v>
      </c>
      <c r="H775">
        <v>510</v>
      </c>
      <c r="J775" s="21">
        <v>43489</v>
      </c>
      <c r="K775">
        <v>3.36</v>
      </c>
      <c r="L775" s="4"/>
      <c r="M775" s="2"/>
      <c r="U775" s="4"/>
    </row>
    <row r="776" spans="4:21" x14ac:dyDescent="0.25">
      <c r="D776" s="2">
        <v>42772</v>
      </c>
      <c r="E776">
        <v>600</v>
      </c>
      <c r="G776" s="2">
        <v>42772</v>
      </c>
      <c r="H776">
        <v>510</v>
      </c>
      <c r="J776" s="21">
        <v>43490</v>
      </c>
      <c r="K776">
        <v>3.36</v>
      </c>
      <c r="L776" s="4"/>
      <c r="M776" s="2"/>
      <c r="U776" s="4"/>
    </row>
    <row r="777" spans="4:21" x14ac:dyDescent="0.25">
      <c r="D777" s="2">
        <v>42773</v>
      </c>
      <c r="E777">
        <v>600</v>
      </c>
      <c r="G777" s="2">
        <v>42773</v>
      </c>
      <c r="H777">
        <v>510</v>
      </c>
      <c r="J777" s="21">
        <v>43493</v>
      </c>
      <c r="K777">
        <v>3.36</v>
      </c>
      <c r="L777" s="4"/>
      <c r="M777" s="2"/>
      <c r="U777" s="4"/>
    </row>
    <row r="778" spans="4:21" x14ac:dyDescent="0.25">
      <c r="D778" s="2">
        <v>42774</v>
      </c>
      <c r="E778">
        <v>600</v>
      </c>
      <c r="G778" s="2">
        <v>42774</v>
      </c>
      <c r="H778">
        <v>510</v>
      </c>
      <c r="J778" s="21">
        <v>43494</v>
      </c>
      <c r="K778">
        <v>3.36</v>
      </c>
      <c r="L778" s="4"/>
      <c r="M778" s="2"/>
      <c r="U778" s="4"/>
    </row>
    <row r="779" spans="4:21" x14ac:dyDescent="0.25">
      <c r="D779" s="2">
        <v>42775</v>
      </c>
      <c r="E779">
        <v>600</v>
      </c>
      <c r="G779" s="2">
        <v>42775</v>
      </c>
      <c r="H779">
        <v>510</v>
      </c>
      <c r="J779" s="21">
        <v>43495</v>
      </c>
      <c r="K779">
        <v>3.36</v>
      </c>
      <c r="L779" s="4"/>
      <c r="M779" s="2"/>
      <c r="U779" s="4"/>
    </row>
    <row r="780" spans="4:21" x14ac:dyDescent="0.25">
      <c r="D780" s="2">
        <v>42776</v>
      </c>
      <c r="E780">
        <v>600</v>
      </c>
      <c r="G780" s="2">
        <v>42776</v>
      </c>
      <c r="H780">
        <v>510</v>
      </c>
      <c r="J780" s="21">
        <v>43496</v>
      </c>
      <c r="K780">
        <v>3.36</v>
      </c>
      <c r="L780" s="4"/>
      <c r="M780" s="2"/>
      <c r="U780" s="4"/>
    </row>
    <row r="781" spans="4:21" x14ac:dyDescent="0.25">
      <c r="D781" s="2">
        <v>42779</v>
      </c>
      <c r="E781">
        <v>600</v>
      </c>
      <c r="G781" s="2">
        <v>42779</v>
      </c>
      <c r="H781">
        <v>510</v>
      </c>
      <c r="J781" s="21">
        <v>43497</v>
      </c>
      <c r="K781">
        <v>3.36</v>
      </c>
      <c r="L781" s="4"/>
      <c r="M781" s="2"/>
      <c r="U781" s="4"/>
    </row>
    <row r="782" spans="4:21" x14ac:dyDescent="0.25">
      <c r="D782" s="2">
        <v>42780</v>
      </c>
      <c r="E782">
        <v>600</v>
      </c>
      <c r="G782" s="2">
        <v>42780</v>
      </c>
      <c r="H782">
        <v>510</v>
      </c>
      <c r="J782" s="21">
        <v>43500</v>
      </c>
      <c r="K782">
        <v>3.36</v>
      </c>
      <c r="L782" s="4"/>
      <c r="M782" s="2"/>
      <c r="U782" s="4"/>
    </row>
    <row r="783" spans="4:21" x14ac:dyDescent="0.25">
      <c r="D783" s="2">
        <v>42781</v>
      </c>
      <c r="E783">
        <v>600</v>
      </c>
      <c r="G783" s="2">
        <v>42781</v>
      </c>
      <c r="H783">
        <v>510</v>
      </c>
      <c r="J783" s="21">
        <v>43503</v>
      </c>
      <c r="K783">
        <v>3.36</v>
      </c>
      <c r="L783" s="4"/>
      <c r="M783" s="2"/>
      <c r="U783" s="4"/>
    </row>
    <row r="784" spans="4:21" x14ac:dyDescent="0.25">
      <c r="D784" s="2">
        <v>42782</v>
      </c>
      <c r="E784">
        <v>600</v>
      </c>
      <c r="G784" s="2">
        <v>42782</v>
      </c>
      <c r="H784">
        <v>510</v>
      </c>
      <c r="J784" s="21">
        <v>43504</v>
      </c>
      <c r="K784">
        <v>3.36</v>
      </c>
      <c r="L784" s="4"/>
      <c r="M784" s="2"/>
      <c r="U784" s="4"/>
    </row>
    <row r="785" spans="4:21" x14ac:dyDescent="0.25">
      <c r="D785" s="2">
        <v>42783</v>
      </c>
      <c r="E785">
        <v>600</v>
      </c>
      <c r="G785" s="2">
        <v>42783</v>
      </c>
      <c r="H785">
        <v>510</v>
      </c>
      <c r="J785" s="21">
        <v>43507</v>
      </c>
      <c r="K785">
        <v>3.36</v>
      </c>
      <c r="L785" s="4"/>
      <c r="M785" s="2"/>
      <c r="U785" s="4"/>
    </row>
    <row r="786" spans="4:21" x14ac:dyDescent="0.25">
      <c r="D786" s="2">
        <v>42786</v>
      </c>
      <c r="E786">
        <v>600</v>
      </c>
      <c r="G786" s="2">
        <v>42786</v>
      </c>
      <c r="H786">
        <v>510</v>
      </c>
      <c r="J786" s="21">
        <v>43508</v>
      </c>
      <c r="K786">
        <v>3.36</v>
      </c>
      <c r="L786" s="4"/>
      <c r="M786" s="2"/>
      <c r="U786" s="4"/>
    </row>
    <row r="787" spans="4:21" x14ac:dyDescent="0.25">
      <c r="D787" s="2">
        <v>42787</v>
      </c>
      <c r="E787">
        <v>600</v>
      </c>
      <c r="G787" s="2">
        <v>42787</v>
      </c>
      <c r="H787">
        <v>510</v>
      </c>
      <c r="J787" s="21">
        <v>43509</v>
      </c>
      <c r="K787">
        <v>3.36</v>
      </c>
      <c r="L787" s="4"/>
      <c r="M787" s="2"/>
      <c r="U787" s="4"/>
    </row>
    <row r="788" spans="4:21" x14ac:dyDescent="0.25">
      <c r="D788" s="2">
        <v>42788</v>
      </c>
      <c r="E788">
        <v>600</v>
      </c>
      <c r="G788" s="2">
        <v>42788</v>
      </c>
      <c r="H788">
        <v>510</v>
      </c>
      <c r="J788" s="21">
        <v>43510</v>
      </c>
      <c r="K788">
        <v>3.36</v>
      </c>
      <c r="L788" s="4"/>
      <c r="M788" s="2"/>
      <c r="U788" s="4"/>
    </row>
    <row r="789" spans="4:21" x14ac:dyDescent="0.25">
      <c r="D789" s="2">
        <v>42789</v>
      </c>
      <c r="E789">
        <v>600</v>
      </c>
      <c r="G789" s="2">
        <v>42789</v>
      </c>
      <c r="H789">
        <v>510</v>
      </c>
      <c r="J789" s="21">
        <v>43511</v>
      </c>
      <c r="K789">
        <v>3.36</v>
      </c>
      <c r="L789" s="4"/>
      <c r="M789" s="2"/>
      <c r="U789" s="4"/>
    </row>
    <row r="790" spans="4:21" x14ac:dyDescent="0.25">
      <c r="D790" s="2">
        <v>42790</v>
      </c>
      <c r="E790">
        <v>600</v>
      </c>
      <c r="G790" s="2">
        <v>42790</v>
      </c>
      <c r="H790">
        <v>510</v>
      </c>
      <c r="J790" s="21">
        <v>43514</v>
      </c>
      <c r="K790">
        <v>3.36</v>
      </c>
      <c r="L790" s="4"/>
      <c r="M790" s="2"/>
      <c r="U790" s="4"/>
    </row>
    <row r="791" spans="4:21" x14ac:dyDescent="0.25">
      <c r="D791" s="2">
        <v>42793</v>
      </c>
      <c r="E791">
        <v>600</v>
      </c>
      <c r="G791" s="2">
        <v>42793</v>
      </c>
      <c r="H791">
        <v>510</v>
      </c>
      <c r="J791" s="21">
        <v>43515</v>
      </c>
      <c r="K791">
        <v>3.36</v>
      </c>
      <c r="L791" s="4"/>
      <c r="M791" s="2"/>
      <c r="U791" s="4"/>
    </row>
    <row r="792" spans="4:21" x14ac:dyDescent="0.25">
      <c r="D792" s="2">
        <v>42794</v>
      </c>
      <c r="E792">
        <v>600</v>
      </c>
      <c r="G792" s="2">
        <v>42794</v>
      </c>
      <c r="H792">
        <v>510</v>
      </c>
      <c r="J792" s="21">
        <v>43516</v>
      </c>
      <c r="K792">
        <v>3.36</v>
      </c>
      <c r="L792" s="4"/>
      <c r="M792" s="2"/>
      <c r="U792" s="4"/>
    </row>
    <row r="793" spans="4:21" x14ac:dyDescent="0.25">
      <c r="D793" s="2">
        <v>42795</v>
      </c>
      <c r="E793">
        <v>600</v>
      </c>
      <c r="G793" s="2">
        <v>42795</v>
      </c>
      <c r="H793">
        <v>480</v>
      </c>
      <c r="J793" s="21">
        <v>43517</v>
      </c>
      <c r="K793">
        <v>3.36</v>
      </c>
      <c r="L793" s="4"/>
      <c r="M793" s="2"/>
      <c r="U793" s="4"/>
    </row>
    <row r="794" spans="4:21" x14ac:dyDescent="0.25">
      <c r="D794" s="2">
        <v>42796</v>
      </c>
      <c r="E794">
        <v>600</v>
      </c>
      <c r="G794" s="2">
        <v>42796</v>
      </c>
      <c r="H794">
        <v>480</v>
      </c>
      <c r="J794" s="21">
        <v>43518</v>
      </c>
      <c r="K794">
        <v>3.36</v>
      </c>
      <c r="L794" s="4"/>
      <c r="M794" s="2"/>
      <c r="U794" s="4"/>
    </row>
    <row r="795" spans="4:21" x14ac:dyDescent="0.25">
      <c r="D795" s="2">
        <v>42797</v>
      </c>
      <c r="E795">
        <v>600</v>
      </c>
      <c r="G795" s="2">
        <v>42797</v>
      </c>
      <c r="H795">
        <v>480</v>
      </c>
      <c r="J795" s="21">
        <v>43521</v>
      </c>
      <c r="K795">
        <v>3.36</v>
      </c>
      <c r="L795" s="4"/>
      <c r="M795" s="2"/>
      <c r="U795" s="4"/>
    </row>
    <row r="796" spans="4:21" x14ac:dyDescent="0.25">
      <c r="D796" s="2">
        <v>42800</v>
      </c>
      <c r="E796">
        <v>600</v>
      </c>
      <c r="G796" s="2">
        <v>42800</v>
      </c>
      <c r="H796">
        <v>480</v>
      </c>
      <c r="J796" s="21">
        <v>43522</v>
      </c>
      <c r="K796">
        <v>3.36</v>
      </c>
      <c r="L796" s="4"/>
      <c r="M796" s="2"/>
      <c r="U796" s="4"/>
    </row>
    <row r="797" spans="4:21" x14ac:dyDescent="0.25">
      <c r="D797" s="2">
        <v>42801</v>
      </c>
      <c r="E797">
        <v>600</v>
      </c>
      <c r="G797" s="2">
        <v>42801</v>
      </c>
      <c r="H797">
        <v>480</v>
      </c>
      <c r="J797" s="21">
        <v>43523</v>
      </c>
      <c r="K797">
        <v>3.36</v>
      </c>
      <c r="L797" s="4"/>
      <c r="M797" s="2"/>
      <c r="U797" s="4"/>
    </row>
    <row r="798" spans="4:21" x14ac:dyDescent="0.25">
      <c r="D798" s="2">
        <v>42802</v>
      </c>
      <c r="E798">
        <v>600</v>
      </c>
      <c r="G798" s="2">
        <v>42802</v>
      </c>
      <c r="H798">
        <v>480</v>
      </c>
      <c r="J798" s="21">
        <v>43524</v>
      </c>
      <c r="K798">
        <v>3.36</v>
      </c>
      <c r="L798" s="4"/>
      <c r="M798" s="2"/>
      <c r="U798" s="4"/>
    </row>
    <row r="799" spans="4:21" x14ac:dyDescent="0.25">
      <c r="D799" s="2">
        <v>42803</v>
      </c>
      <c r="E799">
        <v>600</v>
      </c>
      <c r="G799" s="2">
        <v>42803</v>
      </c>
      <c r="H799">
        <v>480</v>
      </c>
      <c r="J799" s="21">
        <v>43525</v>
      </c>
      <c r="K799">
        <v>3.36</v>
      </c>
      <c r="L799" s="4"/>
      <c r="M799" s="2"/>
      <c r="U799" s="4"/>
    </row>
    <row r="800" spans="4:21" x14ac:dyDescent="0.25">
      <c r="D800" s="2">
        <v>42804</v>
      </c>
      <c r="E800">
        <v>600</v>
      </c>
      <c r="G800" s="2">
        <v>42804</v>
      </c>
      <c r="H800">
        <v>480</v>
      </c>
      <c r="J800" s="21">
        <v>43528</v>
      </c>
      <c r="K800">
        <v>3.36</v>
      </c>
      <c r="L800" s="4"/>
      <c r="M800" s="2"/>
      <c r="U800" s="4"/>
    </row>
    <row r="801" spans="4:21" x14ac:dyDescent="0.25">
      <c r="D801" s="2">
        <v>42807</v>
      </c>
      <c r="E801">
        <v>600</v>
      </c>
      <c r="G801" s="2">
        <v>42807</v>
      </c>
      <c r="H801">
        <v>480</v>
      </c>
      <c r="J801" s="21">
        <v>43529</v>
      </c>
      <c r="K801">
        <v>3.36</v>
      </c>
      <c r="L801" s="4"/>
      <c r="M801" s="2"/>
      <c r="U801" s="4"/>
    </row>
    <row r="802" spans="4:21" x14ac:dyDescent="0.25">
      <c r="D802" s="2">
        <v>42808</v>
      </c>
      <c r="E802">
        <v>600</v>
      </c>
      <c r="G802" s="2">
        <v>42808</v>
      </c>
      <c r="H802">
        <v>480</v>
      </c>
      <c r="J802" s="21">
        <v>43530</v>
      </c>
      <c r="K802">
        <v>3.36</v>
      </c>
      <c r="L802" s="4"/>
      <c r="M802" s="2"/>
      <c r="U802" s="4"/>
    </row>
    <row r="803" spans="4:21" x14ac:dyDescent="0.25">
      <c r="D803" s="2">
        <v>42809</v>
      </c>
      <c r="E803">
        <v>600</v>
      </c>
      <c r="G803" s="2">
        <v>42809</v>
      </c>
      <c r="H803">
        <v>480</v>
      </c>
      <c r="J803" s="21">
        <v>43531</v>
      </c>
      <c r="K803">
        <v>3.36</v>
      </c>
      <c r="L803" s="4"/>
      <c r="M803" s="2"/>
      <c r="U803" s="4"/>
    </row>
    <row r="804" spans="4:21" x14ac:dyDescent="0.25">
      <c r="D804" s="2">
        <v>42810</v>
      </c>
      <c r="E804">
        <v>600</v>
      </c>
      <c r="G804" s="2">
        <v>42810</v>
      </c>
      <c r="H804">
        <v>480</v>
      </c>
      <c r="J804" s="21">
        <v>43532</v>
      </c>
      <c r="K804">
        <v>3.36</v>
      </c>
      <c r="L804" s="4"/>
      <c r="M804" s="2"/>
      <c r="U804" s="4"/>
    </row>
    <row r="805" spans="4:21" x14ac:dyDescent="0.25">
      <c r="D805" s="2">
        <v>42811</v>
      </c>
      <c r="E805">
        <v>600</v>
      </c>
      <c r="G805" s="2">
        <v>42811</v>
      </c>
      <c r="H805">
        <v>480</v>
      </c>
      <c r="J805" s="21">
        <v>43535</v>
      </c>
      <c r="K805">
        <v>3.36</v>
      </c>
      <c r="L805" s="4"/>
      <c r="M805" s="2"/>
      <c r="U805" s="4"/>
    </row>
    <row r="806" spans="4:21" x14ac:dyDescent="0.25">
      <c r="D806" s="2">
        <v>42814</v>
      </c>
      <c r="E806">
        <v>600</v>
      </c>
      <c r="G806" s="2">
        <v>42814</v>
      </c>
      <c r="H806">
        <v>480</v>
      </c>
      <c r="J806" s="21">
        <v>43536</v>
      </c>
      <c r="K806">
        <v>3.36</v>
      </c>
      <c r="L806" s="4"/>
      <c r="M806" s="2"/>
      <c r="U806" s="4"/>
    </row>
    <row r="807" spans="4:21" x14ac:dyDescent="0.25">
      <c r="D807" s="2">
        <v>42815</v>
      </c>
      <c r="E807">
        <v>600</v>
      </c>
      <c r="G807" s="2">
        <v>42815</v>
      </c>
      <c r="H807">
        <v>480</v>
      </c>
      <c r="J807" s="21">
        <v>43537</v>
      </c>
      <c r="K807">
        <v>3.36</v>
      </c>
      <c r="L807" s="4"/>
      <c r="M807" s="2"/>
      <c r="U807" s="4"/>
    </row>
    <row r="808" spans="4:21" x14ac:dyDescent="0.25">
      <c r="D808" s="2">
        <v>42816</v>
      </c>
      <c r="E808">
        <v>600</v>
      </c>
      <c r="G808" s="2">
        <v>42816</v>
      </c>
      <c r="H808">
        <v>480</v>
      </c>
      <c r="J808" s="21">
        <v>43538</v>
      </c>
      <c r="K808">
        <v>3.36</v>
      </c>
      <c r="L808" s="4"/>
      <c r="M808" s="2"/>
      <c r="U808" s="4"/>
    </row>
    <row r="809" spans="4:21" x14ac:dyDescent="0.25">
      <c r="D809" s="2">
        <v>42817</v>
      </c>
      <c r="E809">
        <v>600</v>
      </c>
      <c r="G809" s="2">
        <v>42817</v>
      </c>
      <c r="H809">
        <v>480</v>
      </c>
      <c r="J809" s="21">
        <v>43539</v>
      </c>
      <c r="K809">
        <v>3.36</v>
      </c>
      <c r="L809" s="4"/>
      <c r="M809" s="2"/>
      <c r="U809" s="4"/>
    </row>
    <row r="810" spans="4:21" x14ac:dyDescent="0.25">
      <c r="D810" s="2">
        <v>42818</v>
      </c>
      <c r="E810">
        <v>600</v>
      </c>
      <c r="G810" s="2">
        <v>42818</v>
      </c>
      <c r="H810">
        <v>480</v>
      </c>
      <c r="J810" s="21">
        <v>43542</v>
      </c>
      <c r="K810">
        <v>3.36</v>
      </c>
      <c r="L810" s="4"/>
      <c r="M810" s="2"/>
      <c r="U810" s="4"/>
    </row>
    <row r="811" spans="4:21" x14ac:dyDescent="0.25">
      <c r="D811" s="2">
        <v>42821</v>
      </c>
      <c r="E811">
        <v>600</v>
      </c>
      <c r="G811" s="2">
        <v>42821</v>
      </c>
      <c r="H811">
        <v>480</v>
      </c>
      <c r="J811" s="21">
        <v>43543</v>
      </c>
      <c r="K811">
        <v>3.36</v>
      </c>
      <c r="L811" s="4"/>
      <c r="M811" s="2"/>
      <c r="U811" s="4"/>
    </row>
    <row r="812" spans="4:21" x14ac:dyDescent="0.25">
      <c r="D812" s="2">
        <v>42822</v>
      </c>
      <c r="E812">
        <v>600</v>
      </c>
      <c r="G812" s="2">
        <v>42822</v>
      </c>
      <c r="H812">
        <v>480</v>
      </c>
      <c r="J812" s="21">
        <v>43544</v>
      </c>
      <c r="K812">
        <v>3.36</v>
      </c>
      <c r="L812" s="4"/>
      <c r="M812" s="2"/>
      <c r="U812" s="4"/>
    </row>
    <row r="813" spans="4:21" x14ac:dyDescent="0.25">
      <c r="D813" s="2">
        <v>42823</v>
      </c>
      <c r="E813">
        <v>600</v>
      </c>
      <c r="G813" s="2">
        <v>42823</v>
      </c>
      <c r="H813">
        <v>480</v>
      </c>
      <c r="J813" s="21">
        <v>43545</v>
      </c>
      <c r="K813">
        <v>3.36</v>
      </c>
      <c r="L813" s="4"/>
      <c r="M813" s="2"/>
      <c r="U813" s="4"/>
    </row>
    <row r="814" spans="4:21" x14ac:dyDescent="0.25">
      <c r="D814" s="2">
        <v>42824</v>
      </c>
      <c r="E814">
        <v>600</v>
      </c>
      <c r="G814" s="2">
        <v>42824</v>
      </c>
      <c r="H814">
        <v>480</v>
      </c>
      <c r="J814" s="21">
        <v>43546</v>
      </c>
      <c r="K814">
        <v>3.36</v>
      </c>
      <c r="L814" s="4"/>
      <c r="M814" s="2"/>
      <c r="U814" s="4"/>
    </row>
    <row r="815" spans="4:21" x14ac:dyDescent="0.25">
      <c r="D815" s="2">
        <v>42825</v>
      </c>
      <c r="E815">
        <v>600</v>
      </c>
      <c r="G815" s="2">
        <v>42825</v>
      </c>
      <c r="H815">
        <v>480</v>
      </c>
      <c r="J815" s="21">
        <v>43549</v>
      </c>
      <c r="K815">
        <v>3.36</v>
      </c>
      <c r="L815" s="4"/>
      <c r="M815" s="2"/>
      <c r="U815" s="4"/>
    </row>
    <row r="816" spans="4:21" x14ac:dyDescent="0.25">
      <c r="D816" s="2">
        <v>42828</v>
      </c>
      <c r="E816">
        <v>490</v>
      </c>
      <c r="G816" s="2">
        <v>42828</v>
      </c>
      <c r="H816">
        <v>430</v>
      </c>
      <c r="J816" s="21">
        <v>43550</v>
      </c>
      <c r="K816">
        <v>3.36</v>
      </c>
      <c r="L816" s="4"/>
      <c r="M816" s="2"/>
      <c r="U816" s="4"/>
    </row>
    <row r="817" spans="4:21" x14ac:dyDescent="0.25">
      <c r="D817" s="2">
        <v>42829</v>
      </c>
      <c r="E817">
        <v>490</v>
      </c>
      <c r="G817" s="2">
        <v>42829</v>
      </c>
      <c r="H817">
        <v>430</v>
      </c>
      <c r="J817" s="21">
        <v>43551</v>
      </c>
      <c r="K817">
        <v>3.36</v>
      </c>
      <c r="L817" s="4"/>
      <c r="M817" s="2"/>
      <c r="U817" s="4"/>
    </row>
    <row r="818" spans="4:21" x14ac:dyDescent="0.25">
      <c r="D818" s="2">
        <v>42830</v>
      </c>
      <c r="E818">
        <v>490</v>
      </c>
      <c r="G818" s="2">
        <v>42830</v>
      </c>
      <c r="H818">
        <v>430</v>
      </c>
      <c r="J818" s="21">
        <v>43552</v>
      </c>
      <c r="K818">
        <v>3.36</v>
      </c>
      <c r="L818" s="4"/>
      <c r="M818" s="2"/>
      <c r="U818" s="4"/>
    </row>
    <row r="819" spans="4:21" x14ac:dyDescent="0.25">
      <c r="D819" s="2">
        <v>42831</v>
      </c>
      <c r="E819">
        <v>490</v>
      </c>
      <c r="G819" s="2">
        <v>42831</v>
      </c>
      <c r="H819">
        <v>430</v>
      </c>
      <c r="J819" s="21">
        <v>43553</v>
      </c>
      <c r="K819">
        <v>3.36</v>
      </c>
      <c r="L819" s="4"/>
      <c r="M819" s="2"/>
      <c r="U819" s="4"/>
    </row>
    <row r="820" spans="4:21" x14ac:dyDescent="0.25">
      <c r="D820" s="2">
        <v>42832</v>
      </c>
      <c r="E820">
        <v>490</v>
      </c>
      <c r="G820" s="2">
        <v>42832</v>
      </c>
      <c r="H820">
        <v>430</v>
      </c>
      <c r="J820" s="21">
        <v>43556</v>
      </c>
      <c r="K820">
        <v>3.69</v>
      </c>
      <c r="L820" s="4"/>
      <c r="M820" s="2"/>
      <c r="U820" s="4"/>
    </row>
    <row r="821" spans="4:21" x14ac:dyDescent="0.25">
      <c r="D821" s="2">
        <v>42835</v>
      </c>
      <c r="E821">
        <v>490</v>
      </c>
      <c r="G821" s="2">
        <v>42835</v>
      </c>
      <c r="H821">
        <v>430</v>
      </c>
      <c r="J821" s="21">
        <v>43557</v>
      </c>
      <c r="K821">
        <v>3.69</v>
      </c>
      <c r="L821" s="4"/>
      <c r="M821" s="2"/>
      <c r="U821" s="4"/>
    </row>
    <row r="822" spans="4:21" x14ac:dyDescent="0.25">
      <c r="D822" s="2">
        <v>42836</v>
      </c>
      <c r="E822">
        <v>490</v>
      </c>
      <c r="G822" s="2">
        <v>42836</v>
      </c>
      <c r="H822">
        <v>430</v>
      </c>
      <c r="J822" s="21">
        <v>43558</v>
      </c>
      <c r="K822">
        <v>3.69</v>
      </c>
      <c r="L822" s="4"/>
      <c r="M822" s="2"/>
      <c r="U822" s="4"/>
    </row>
    <row r="823" spans="4:21" x14ac:dyDescent="0.25">
      <c r="D823" s="2">
        <v>42837</v>
      </c>
      <c r="E823">
        <v>490</v>
      </c>
      <c r="G823" s="2">
        <v>42837</v>
      </c>
      <c r="H823">
        <v>430</v>
      </c>
      <c r="J823" s="21">
        <v>43559</v>
      </c>
      <c r="K823">
        <v>3.69</v>
      </c>
      <c r="L823" s="4"/>
      <c r="M823" s="2"/>
      <c r="U823" s="4"/>
    </row>
    <row r="824" spans="4:21" x14ac:dyDescent="0.25">
      <c r="D824" s="2">
        <v>42838</v>
      </c>
      <c r="E824">
        <v>490</v>
      </c>
      <c r="G824" s="2">
        <v>42838</v>
      </c>
      <c r="H824">
        <v>430</v>
      </c>
      <c r="J824" s="21">
        <v>43560</v>
      </c>
      <c r="K824">
        <v>3.69</v>
      </c>
      <c r="L824" s="4"/>
      <c r="M824" s="2"/>
      <c r="U824" s="4"/>
    </row>
    <row r="825" spans="4:21" x14ac:dyDescent="0.25">
      <c r="D825" s="2">
        <v>42842</v>
      </c>
      <c r="E825">
        <v>490</v>
      </c>
      <c r="G825" s="2">
        <v>42842</v>
      </c>
      <c r="H825">
        <v>430</v>
      </c>
      <c r="J825" s="21">
        <v>43563</v>
      </c>
      <c r="K825">
        <v>3.69</v>
      </c>
      <c r="L825" s="4"/>
      <c r="M825" s="2"/>
      <c r="U825" s="4"/>
    </row>
    <row r="826" spans="4:21" x14ac:dyDescent="0.25">
      <c r="D826" s="2">
        <v>42843</v>
      </c>
      <c r="E826">
        <v>490</v>
      </c>
      <c r="G826" s="2">
        <v>42843</v>
      </c>
      <c r="H826">
        <v>430</v>
      </c>
      <c r="J826" s="21">
        <v>43564</v>
      </c>
      <c r="K826">
        <v>3.69</v>
      </c>
      <c r="L826" s="4"/>
      <c r="M826" s="2"/>
      <c r="U826" s="4"/>
    </row>
    <row r="827" spans="4:21" x14ac:dyDescent="0.25">
      <c r="D827" s="2">
        <v>42844</v>
      </c>
      <c r="E827">
        <v>490</v>
      </c>
      <c r="G827" s="2">
        <v>42844</v>
      </c>
      <c r="H827">
        <v>430</v>
      </c>
      <c r="J827" s="21">
        <v>43565</v>
      </c>
      <c r="K827">
        <v>3.69</v>
      </c>
      <c r="L827" s="4"/>
      <c r="M827" s="2"/>
      <c r="U827" s="4"/>
    </row>
    <row r="828" spans="4:21" x14ac:dyDescent="0.25">
      <c r="D828" s="2">
        <v>42845</v>
      </c>
      <c r="E828">
        <v>490</v>
      </c>
      <c r="G828" s="2">
        <v>42845</v>
      </c>
      <c r="H828">
        <v>430</v>
      </c>
      <c r="J828" s="21">
        <v>43566</v>
      </c>
      <c r="K828">
        <v>3.69</v>
      </c>
      <c r="L828" s="4"/>
      <c r="M828" s="2"/>
      <c r="U828" s="4"/>
    </row>
    <row r="829" spans="4:21" x14ac:dyDescent="0.25">
      <c r="D829" s="2">
        <v>42846</v>
      </c>
      <c r="E829">
        <v>490</v>
      </c>
      <c r="G829" s="2">
        <v>42846</v>
      </c>
      <c r="H829">
        <v>430</v>
      </c>
      <c r="J829" s="21">
        <v>43567</v>
      </c>
      <c r="K829">
        <v>3.69</v>
      </c>
      <c r="L829" s="4"/>
      <c r="M829" s="2"/>
      <c r="U829" s="4"/>
    </row>
    <row r="830" spans="4:21" x14ac:dyDescent="0.25">
      <c r="D830" s="2">
        <v>42849</v>
      </c>
      <c r="E830">
        <v>490</v>
      </c>
      <c r="G830" s="2">
        <v>42849</v>
      </c>
      <c r="H830">
        <v>430</v>
      </c>
      <c r="J830" s="21">
        <v>43570</v>
      </c>
      <c r="K830">
        <v>3.69</v>
      </c>
      <c r="L830" s="4"/>
      <c r="M830" s="2"/>
      <c r="U830" s="4"/>
    </row>
    <row r="831" spans="4:21" x14ac:dyDescent="0.25">
      <c r="D831" s="2">
        <v>42850</v>
      </c>
      <c r="E831">
        <v>490</v>
      </c>
      <c r="G831" s="2">
        <v>42850</v>
      </c>
      <c r="H831">
        <v>430</v>
      </c>
      <c r="J831" s="21">
        <v>43571</v>
      </c>
      <c r="K831">
        <v>3.69</v>
      </c>
      <c r="L831" s="4"/>
      <c r="M831" s="2"/>
      <c r="U831" s="4"/>
    </row>
    <row r="832" spans="4:21" x14ac:dyDescent="0.25">
      <c r="D832" s="2">
        <v>42851</v>
      </c>
      <c r="E832">
        <v>490</v>
      </c>
      <c r="G832" s="2">
        <v>42851</v>
      </c>
      <c r="H832">
        <v>430</v>
      </c>
      <c r="J832" s="21">
        <v>43572</v>
      </c>
      <c r="K832">
        <v>3.69</v>
      </c>
      <c r="L832" s="4"/>
      <c r="M832" s="2"/>
      <c r="U832" s="4"/>
    </row>
    <row r="833" spans="4:21" x14ac:dyDescent="0.25">
      <c r="D833" s="2">
        <v>42852</v>
      </c>
      <c r="E833">
        <v>490</v>
      </c>
      <c r="G833" s="2">
        <v>42852</v>
      </c>
      <c r="H833">
        <v>430</v>
      </c>
      <c r="J833" s="21">
        <v>43573</v>
      </c>
      <c r="K833">
        <v>3.69</v>
      </c>
      <c r="L833" s="4"/>
      <c r="M833" s="2"/>
      <c r="U833" s="4"/>
    </row>
    <row r="834" spans="4:21" x14ac:dyDescent="0.25">
      <c r="D834" s="2">
        <v>42853</v>
      </c>
      <c r="E834">
        <v>490</v>
      </c>
      <c r="G834" s="2">
        <v>42853</v>
      </c>
      <c r="H834">
        <v>430</v>
      </c>
      <c r="J834" s="21">
        <v>43577</v>
      </c>
      <c r="K834">
        <v>3.69</v>
      </c>
      <c r="L834" s="4"/>
      <c r="M834" s="2"/>
      <c r="U834" s="4"/>
    </row>
    <row r="835" spans="4:21" x14ac:dyDescent="0.25">
      <c r="D835" s="2">
        <v>42857</v>
      </c>
      <c r="E835">
        <v>390</v>
      </c>
      <c r="G835" s="2">
        <v>42857</v>
      </c>
      <c r="H835">
        <v>385</v>
      </c>
      <c r="J835" s="21">
        <v>43578</v>
      </c>
      <c r="K835">
        <v>3.69</v>
      </c>
      <c r="L835" s="4"/>
      <c r="M835" s="2"/>
      <c r="U835" s="4"/>
    </row>
    <row r="836" spans="4:21" x14ac:dyDescent="0.25">
      <c r="D836" s="2">
        <v>42858</v>
      </c>
      <c r="E836">
        <v>390</v>
      </c>
      <c r="G836" s="2">
        <v>42858</v>
      </c>
      <c r="H836">
        <v>385</v>
      </c>
      <c r="J836" s="21">
        <v>43579</v>
      </c>
      <c r="K836">
        <v>3.69</v>
      </c>
      <c r="L836" s="4"/>
      <c r="M836" s="2"/>
      <c r="U836" s="4"/>
    </row>
    <row r="837" spans="4:21" x14ac:dyDescent="0.25">
      <c r="D837" s="2">
        <v>42859</v>
      </c>
      <c r="E837">
        <v>390</v>
      </c>
      <c r="G837" s="2">
        <v>42859</v>
      </c>
      <c r="H837">
        <v>385</v>
      </c>
      <c r="J837" s="21">
        <v>43580</v>
      </c>
      <c r="K837">
        <v>3.69</v>
      </c>
      <c r="L837" s="4"/>
      <c r="M837" s="2"/>
      <c r="U837" s="4"/>
    </row>
    <row r="838" spans="4:21" x14ac:dyDescent="0.25">
      <c r="D838" s="2">
        <v>42860</v>
      </c>
      <c r="E838">
        <v>390</v>
      </c>
      <c r="G838" s="2">
        <v>42860</v>
      </c>
      <c r="H838">
        <v>385</v>
      </c>
      <c r="J838" s="21">
        <v>43581</v>
      </c>
      <c r="K838">
        <v>3.69</v>
      </c>
      <c r="L838" s="4"/>
      <c r="M838" s="2"/>
      <c r="U838" s="4"/>
    </row>
    <row r="839" spans="4:21" x14ac:dyDescent="0.25">
      <c r="D839" s="2">
        <v>42863</v>
      </c>
      <c r="E839">
        <v>390</v>
      </c>
      <c r="G839" s="2">
        <v>42863</v>
      </c>
      <c r="H839">
        <v>385</v>
      </c>
      <c r="J839" s="21">
        <v>43584</v>
      </c>
      <c r="K839">
        <v>3.69</v>
      </c>
      <c r="L839" s="4"/>
      <c r="M839" s="2"/>
      <c r="U839" s="4"/>
    </row>
    <row r="840" spans="4:21" x14ac:dyDescent="0.25">
      <c r="D840" s="2">
        <v>42864</v>
      </c>
      <c r="E840">
        <v>390</v>
      </c>
      <c r="G840" s="2">
        <v>42864</v>
      </c>
      <c r="H840">
        <v>385</v>
      </c>
      <c r="J840" s="21">
        <v>43585</v>
      </c>
      <c r="K840">
        <v>3.69</v>
      </c>
      <c r="L840" s="4"/>
      <c r="M840" s="2"/>
      <c r="U840" s="4"/>
    </row>
    <row r="841" spans="4:21" x14ac:dyDescent="0.25">
      <c r="D841" s="2">
        <v>42866</v>
      </c>
      <c r="E841">
        <v>390</v>
      </c>
      <c r="G841" s="2">
        <v>42866</v>
      </c>
      <c r="H841">
        <v>385</v>
      </c>
      <c r="J841" s="21">
        <v>43587</v>
      </c>
      <c r="K841">
        <v>3.69</v>
      </c>
      <c r="L841" s="4"/>
      <c r="M841" s="2"/>
      <c r="U841" s="4"/>
    </row>
    <row r="842" spans="4:21" x14ac:dyDescent="0.25">
      <c r="D842" s="2">
        <v>42867</v>
      </c>
      <c r="E842">
        <v>390</v>
      </c>
      <c r="G842" s="2">
        <v>42867</v>
      </c>
      <c r="H842">
        <v>385</v>
      </c>
      <c r="J842" s="21">
        <v>43588</v>
      </c>
      <c r="K842">
        <v>3.69</v>
      </c>
      <c r="L842" s="4"/>
      <c r="M842" s="2"/>
      <c r="U842" s="4"/>
    </row>
    <row r="843" spans="4:21" x14ac:dyDescent="0.25">
      <c r="D843" s="2">
        <v>42870</v>
      </c>
      <c r="E843">
        <v>390</v>
      </c>
      <c r="G843" s="2">
        <v>42870</v>
      </c>
      <c r="H843">
        <v>385</v>
      </c>
      <c r="J843" s="21">
        <v>43591</v>
      </c>
      <c r="K843">
        <v>3.69</v>
      </c>
      <c r="L843" s="4"/>
      <c r="M843" s="2"/>
      <c r="U843" s="4"/>
    </row>
    <row r="844" spans="4:21" x14ac:dyDescent="0.25">
      <c r="D844" s="2">
        <v>42871</v>
      </c>
      <c r="E844">
        <v>390</v>
      </c>
      <c r="G844" s="2">
        <v>42871</v>
      </c>
      <c r="H844">
        <v>385</v>
      </c>
      <c r="J844" s="21">
        <v>43592</v>
      </c>
      <c r="K844">
        <v>3.69</v>
      </c>
      <c r="L844" s="4"/>
      <c r="M844" s="2"/>
      <c r="U844" s="4"/>
    </row>
    <row r="845" spans="4:21" x14ac:dyDescent="0.25">
      <c r="D845" s="2">
        <v>42872</v>
      </c>
      <c r="E845">
        <v>390</v>
      </c>
      <c r="G845" s="2">
        <v>42872</v>
      </c>
      <c r="H845">
        <v>385</v>
      </c>
      <c r="J845" s="21">
        <v>43593</v>
      </c>
      <c r="K845">
        <v>3.69</v>
      </c>
      <c r="L845" s="4"/>
      <c r="M845" s="2"/>
      <c r="U845" s="4"/>
    </row>
    <row r="846" spans="4:21" x14ac:dyDescent="0.25">
      <c r="D846" s="2">
        <v>42873</v>
      </c>
      <c r="E846">
        <v>390</v>
      </c>
      <c r="G846" s="2">
        <v>42873</v>
      </c>
      <c r="H846">
        <v>385</v>
      </c>
      <c r="J846" s="21">
        <v>43594</v>
      </c>
      <c r="K846">
        <v>3.69</v>
      </c>
      <c r="L846" s="4"/>
      <c r="M846" s="2"/>
      <c r="U846" s="4"/>
    </row>
    <row r="847" spans="4:21" x14ac:dyDescent="0.25">
      <c r="D847" s="2">
        <v>42874</v>
      </c>
      <c r="E847">
        <v>390</v>
      </c>
      <c r="G847" s="2">
        <v>42874</v>
      </c>
      <c r="H847">
        <v>385</v>
      </c>
      <c r="J847" s="21">
        <v>43595</v>
      </c>
      <c r="K847">
        <v>3.69</v>
      </c>
      <c r="L847" s="4"/>
      <c r="M847" s="2"/>
      <c r="U847" s="4"/>
    </row>
    <row r="848" spans="4:21" x14ac:dyDescent="0.25">
      <c r="D848" s="2">
        <v>42877</v>
      </c>
      <c r="E848">
        <v>390</v>
      </c>
      <c r="G848" s="2">
        <v>42877</v>
      </c>
      <c r="H848">
        <v>385</v>
      </c>
      <c r="J848" s="21">
        <v>43598</v>
      </c>
      <c r="K848">
        <v>3.69</v>
      </c>
      <c r="L848" s="4"/>
      <c r="M848" s="2"/>
      <c r="U848" s="4"/>
    </row>
    <row r="849" spans="4:21" x14ac:dyDescent="0.25">
      <c r="D849" s="2">
        <v>42878</v>
      </c>
      <c r="E849">
        <v>390</v>
      </c>
      <c r="G849" s="2">
        <v>42878</v>
      </c>
      <c r="H849">
        <v>385</v>
      </c>
      <c r="J849" s="21">
        <v>43599</v>
      </c>
      <c r="K849">
        <v>3.69</v>
      </c>
      <c r="L849" s="4"/>
      <c r="M849" s="2"/>
      <c r="U849" s="4"/>
    </row>
    <row r="850" spans="4:21" x14ac:dyDescent="0.25">
      <c r="D850" s="2">
        <v>42879</v>
      </c>
      <c r="E850">
        <v>390</v>
      </c>
      <c r="G850" s="2">
        <v>42879</v>
      </c>
      <c r="H850">
        <v>385</v>
      </c>
      <c r="J850" s="21">
        <v>43600</v>
      </c>
      <c r="K850">
        <v>3.69</v>
      </c>
      <c r="L850" s="4"/>
      <c r="M850" s="2"/>
      <c r="U850" s="4"/>
    </row>
    <row r="851" spans="4:21" x14ac:dyDescent="0.25">
      <c r="D851" s="2">
        <v>42880</v>
      </c>
      <c r="E851">
        <v>390</v>
      </c>
      <c r="G851" s="2">
        <v>42880</v>
      </c>
      <c r="H851">
        <v>385</v>
      </c>
      <c r="J851" s="21">
        <v>43601</v>
      </c>
      <c r="K851">
        <v>3.69</v>
      </c>
      <c r="L851" s="4"/>
      <c r="M851" s="2"/>
      <c r="U851" s="4"/>
    </row>
    <row r="852" spans="4:21" x14ac:dyDescent="0.25">
      <c r="D852" s="2">
        <v>42881</v>
      </c>
      <c r="E852">
        <v>390</v>
      </c>
      <c r="G852" s="2">
        <v>42881</v>
      </c>
      <c r="H852">
        <v>385</v>
      </c>
      <c r="J852" s="21">
        <v>43602</v>
      </c>
      <c r="K852">
        <v>3.69</v>
      </c>
      <c r="L852" s="4"/>
      <c r="M852" s="2"/>
      <c r="U852" s="4"/>
    </row>
    <row r="853" spans="4:21" x14ac:dyDescent="0.25">
      <c r="D853" s="2">
        <v>42884</v>
      </c>
      <c r="E853">
        <v>390</v>
      </c>
      <c r="G853" s="2">
        <v>42884</v>
      </c>
      <c r="H853">
        <v>385</v>
      </c>
      <c r="J853" s="21">
        <v>43606</v>
      </c>
      <c r="K853">
        <v>3.69</v>
      </c>
      <c r="L853" s="4"/>
      <c r="M853" s="2"/>
      <c r="U853" s="4"/>
    </row>
    <row r="854" spans="4:21" x14ac:dyDescent="0.25">
      <c r="D854" s="2">
        <v>42885</v>
      </c>
      <c r="E854">
        <v>390</v>
      </c>
      <c r="G854" s="2">
        <v>42885</v>
      </c>
      <c r="H854">
        <v>385</v>
      </c>
      <c r="J854" s="21">
        <v>43607</v>
      </c>
      <c r="K854">
        <v>3.69</v>
      </c>
      <c r="L854" s="4"/>
      <c r="M854" s="2"/>
      <c r="U854" s="4"/>
    </row>
    <row r="855" spans="4:21" x14ac:dyDescent="0.25">
      <c r="D855" s="2">
        <v>42886</v>
      </c>
      <c r="E855">
        <v>390</v>
      </c>
      <c r="G855" s="2">
        <v>42886</v>
      </c>
      <c r="H855">
        <v>385</v>
      </c>
      <c r="J855" s="21">
        <v>43608</v>
      </c>
      <c r="K855">
        <v>3.69</v>
      </c>
      <c r="L855" s="4"/>
      <c r="M855" s="2"/>
      <c r="U855" s="4"/>
    </row>
    <row r="856" spans="4:21" x14ac:dyDescent="0.25">
      <c r="D856" s="2">
        <v>42887</v>
      </c>
      <c r="E856">
        <v>390</v>
      </c>
      <c r="G856" s="2">
        <v>42887</v>
      </c>
      <c r="H856">
        <v>385</v>
      </c>
      <c r="J856" s="21">
        <v>43609</v>
      </c>
      <c r="K856">
        <v>3.69</v>
      </c>
      <c r="L856" s="4"/>
      <c r="M856" s="2"/>
      <c r="U856" s="4"/>
    </row>
    <row r="857" spans="4:21" x14ac:dyDescent="0.25">
      <c r="D857" s="2">
        <v>42888</v>
      </c>
      <c r="E857">
        <v>390</v>
      </c>
      <c r="G857" s="2">
        <v>42888</v>
      </c>
      <c r="H857">
        <v>385</v>
      </c>
      <c r="J857" s="21">
        <v>43612</v>
      </c>
      <c r="K857">
        <v>3.69</v>
      </c>
      <c r="L857" s="4"/>
      <c r="M857" s="2"/>
      <c r="U857" s="4"/>
    </row>
    <row r="858" spans="4:21" x14ac:dyDescent="0.25">
      <c r="D858" s="2">
        <v>42891</v>
      </c>
      <c r="E858">
        <v>390</v>
      </c>
      <c r="G858" s="2">
        <v>42891</v>
      </c>
      <c r="H858">
        <v>385</v>
      </c>
      <c r="J858" s="21">
        <v>43613</v>
      </c>
      <c r="K858">
        <v>3.69</v>
      </c>
      <c r="L858" s="4"/>
      <c r="M858" s="2"/>
      <c r="U858" s="4"/>
    </row>
    <row r="859" spans="4:21" x14ac:dyDescent="0.25">
      <c r="D859" s="2">
        <v>42892</v>
      </c>
      <c r="E859">
        <v>390</v>
      </c>
      <c r="G859" s="2">
        <v>42892</v>
      </c>
      <c r="H859">
        <v>385</v>
      </c>
      <c r="J859" s="21">
        <v>43614</v>
      </c>
      <c r="K859">
        <v>3.69</v>
      </c>
      <c r="L859" s="4"/>
      <c r="M859" s="2"/>
      <c r="U859" s="4"/>
    </row>
    <row r="860" spans="4:21" x14ac:dyDescent="0.25">
      <c r="D860" s="2">
        <v>42893</v>
      </c>
      <c r="E860">
        <v>390</v>
      </c>
      <c r="G860" s="2">
        <v>42893</v>
      </c>
      <c r="H860">
        <v>385</v>
      </c>
      <c r="J860" s="21">
        <v>43615</v>
      </c>
      <c r="K860">
        <v>3.69</v>
      </c>
      <c r="L860" s="4"/>
      <c r="M860" s="2"/>
      <c r="U860" s="4"/>
    </row>
    <row r="861" spans="4:21" x14ac:dyDescent="0.25">
      <c r="D861" s="2">
        <v>42894</v>
      </c>
      <c r="E861">
        <v>390</v>
      </c>
      <c r="G861" s="2">
        <v>42894</v>
      </c>
      <c r="H861">
        <v>385</v>
      </c>
      <c r="J861" s="21">
        <v>43616</v>
      </c>
      <c r="K861">
        <v>3.69</v>
      </c>
      <c r="L861" s="4"/>
      <c r="M861" s="2"/>
      <c r="U861" s="4"/>
    </row>
    <row r="862" spans="4:21" x14ac:dyDescent="0.25">
      <c r="D862" s="2">
        <v>42895</v>
      </c>
      <c r="E862">
        <v>390</v>
      </c>
      <c r="G862" s="2">
        <v>42895</v>
      </c>
      <c r="H862">
        <v>385</v>
      </c>
      <c r="J862" s="21">
        <v>43619</v>
      </c>
      <c r="K862">
        <v>3.69</v>
      </c>
      <c r="L862" s="4"/>
      <c r="M862" s="2"/>
      <c r="U862" s="4"/>
    </row>
    <row r="863" spans="4:21" x14ac:dyDescent="0.25">
      <c r="D863" s="2">
        <v>42898</v>
      </c>
      <c r="E863">
        <v>390</v>
      </c>
      <c r="G863" s="2">
        <v>42898</v>
      </c>
      <c r="H863">
        <v>385</v>
      </c>
      <c r="J863" s="21">
        <v>43620</v>
      </c>
      <c r="K863">
        <v>3.69</v>
      </c>
      <c r="L863" s="4"/>
      <c r="M863" s="2"/>
      <c r="U863" s="4"/>
    </row>
    <row r="864" spans="4:21" x14ac:dyDescent="0.25">
      <c r="D864" s="2">
        <v>42899</v>
      </c>
      <c r="E864">
        <v>390</v>
      </c>
      <c r="G864" s="2">
        <v>42899</v>
      </c>
      <c r="H864">
        <v>385</v>
      </c>
      <c r="J864" s="21">
        <v>43622</v>
      </c>
      <c r="K864">
        <v>3.69</v>
      </c>
      <c r="L864" s="4"/>
      <c r="M864" s="2"/>
      <c r="U864" s="4"/>
    </row>
    <row r="865" spans="4:21" x14ac:dyDescent="0.25">
      <c r="D865" s="2">
        <v>42900</v>
      </c>
      <c r="E865">
        <v>390</v>
      </c>
      <c r="G865" s="2">
        <v>42900</v>
      </c>
      <c r="H865">
        <v>385</v>
      </c>
      <c r="J865" s="21">
        <v>43623</v>
      </c>
      <c r="K865">
        <v>3.69</v>
      </c>
      <c r="L865" s="4"/>
      <c r="M865" s="2"/>
      <c r="U865" s="4"/>
    </row>
    <row r="866" spans="4:21" x14ac:dyDescent="0.25">
      <c r="D866" s="2">
        <v>42901</v>
      </c>
      <c r="E866">
        <v>390</v>
      </c>
      <c r="G866" s="2">
        <v>42901</v>
      </c>
      <c r="H866">
        <v>385</v>
      </c>
      <c r="J866" s="21">
        <v>43626</v>
      </c>
      <c r="K866">
        <v>3.69</v>
      </c>
      <c r="L866" s="4"/>
      <c r="M866" s="2"/>
      <c r="U866" s="4"/>
    </row>
    <row r="867" spans="4:21" x14ac:dyDescent="0.25">
      <c r="D867" s="2">
        <v>42902</v>
      </c>
      <c r="E867">
        <v>390</v>
      </c>
      <c r="G867" s="2">
        <v>42902</v>
      </c>
      <c r="H867">
        <v>385</v>
      </c>
      <c r="J867" s="21">
        <v>43627</v>
      </c>
      <c r="K867">
        <v>3.69</v>
      </c>
      <c r="L867" s="4"/>
      <c r="M867" s="2"/>
      <c r="U867" s="4"/>
    </row>
    <row r="868" spans="4:21" x14ac:dyDescent="0.25">
      <c r="D868" s="2">
        <v>42905</v>
      </c>
      <c r="E868">
        <v>390</v>
      </c>
      <c r="G868" s="2">
        <v>42905</v>
      </c>
      <c r="H868">
        <v>385</v>
      </c>
      <c r="J868" s="21">
        <v>43628</v>
      </c>
      <c r="K868">
        <v>3.69</v>
      </c>
      <c r="L868" s="4"/>
      <c r="M868" s="2"/>
      <c r="U868" s="4"/>
    </row>
    <row r="869" spans="4:21" x14ac:dyDescent="0.25">
      <c r="D869" s="2">
        <v>42906</v>
      </c>
      <c r="E869">
        <v>390</v>
      </c>
      <c r="G869" s="2">
        <v>42906</v>
      </c>
      <c r="H869">
        <v>385</v>
      </c>
      <c r="J869" s="21">
        <v>43629</v>
      </c>
      <c r="K869">
        <v>3.69</v>
      </c>
      <c r="L869" s="4"/>
      <c r="M869" s="2"/>
      <c r="U869" s="4"/>
    </row>
    <row r="870" spans="4:21" x14ac:dyDescent="0.25">
      <c r="D870" s="2">
        <v>42907</v>
      </c>
      <c r="E870">
        <v>390</v>
      </c>
      <c r="G870" s="2">
        <v>42907</v>
      </c>
      <c r="H870">
        <v>385</v>
      </c>
      <c r="J870" s="21">
        <v>43630</v>
      </c>
      <c r="K870">
        <v>3.69</v>
      </c>
      <c r="L870" s="4"/>
      <c r="M870" s="2"/>
      <c r="U870" s="4"/>
    </row>
    <row r="871" spans="4:21" x14ac:dyDescent="0.25">
      <c r="D871" s="2">
        <v>42908</v>
      </c>
      <c r="E871">
        <v>390</v>
      </c>
      <c r="G871" s="2">
        <v>42908</v>
      </c>
      <c r="H871">
        <v>385</v>
      </c>
      <c r="J871" s="21">
        <v>43633</v>
      </c>
      <c r="K871">
        <v>3.69</v>
      </c>
      <c r="L871" s="4"/>
      <c r="M871" s="2"/>
      <c r="U871" s="4"/>
    </row>
    <row r="872" spans="4:21" x14ac:dyDescent="0.25">
      <c r="D872" s="2">
        <v>42909</v>
      </c>
      <c r="E872">
        <v>390</v>
      </c>
      <c r="G872" s="2">
        <v>42909</v>
      </c>
      <c r="H872">
        <v>385</v>
      </c>
      <c r="J872" s="21">
        <v>43634</v>
      </c>
      <c r="K872">
        <v>3.69</v>
      </c>
      <c r="L872" s="4"/>
      <c r="M872" s="2"/>
      <c r="U872" s="4"/>
    </row>
    <row r="873" spans="4:21" x14ac:dyDescent="0.25">
      <c r="D873" s="2">
        <v>42913</v>
      </c>
      <c r="E873">
        <v>390</v>
      </c>
      <c r="G873" s="2">
        <v>42913</v>
      </c>
      <c r="H873">
        <v>385</v>
      </c>
      <c r="J873" s="21">
        <v>43635</v>
      </c>
      <c r="K873">
        <v>3.69</v>
      </c>
      <c r="L873" s="4"/>
      <c r="M873" s="2"/>
      <c r="U873" s="4"/>
    </row>
    <row r="874" spans="4:21" x14ac:dyDescent="0.25">
      <c r="D874" s="2">
        <v>42914</v>
      </c>
      <c r="E874">
        <v>390</v>
      </c>
      <c r="G874" s="2">
        <v>42914</v>
      </c>
      <c r="H874">
        <v>385</v>
      </c>
      <c r="J874" s="21">
        <v>43636</v>
      </c>
      <c r="K874">
        <v>3.69</v>
      </c>
      <c r="L874" s="4"/>
      <c r="M874" s="2"/>
      <c r="U874" s="4"/>
    </row>
    <row r="875" spans="4:21" x14ac:dyDescent="0.25">
      <c r="D875" s="2">
        <v>42915</v>
      </c>
      <c r="E875">
        <v>390</v>
      </c>
      <c r="G875" s="2">
        <v>42915</v>
      </c>
      <c r="H875">
        <v>385</v>
      </c>
      <c r="J875" s="21">
        <v>43637</v>
      </c>
      <c r="K875">
        <v>3.69</v>
      </c>
      <c r="L875" s="4"/>
      <c r="M875" s="2"/>
      <c r="U875" s="4"/>
    </row>
    <row r="876" spans="4:21" x14ac:dyDescent="0.25">
      <c r="D876" s="2">
        <v>42916</v>
      </c>
      <c r="E876">
        <v>390</v>
      </c>
      <c r="G876" s="2">
        <v>42916</v>
      </c>
      <c r="H876">
        <v>385</v>
      </c>
      <c r="J876" s="21">
        <v>43640</v>
      </c>
      <c r="K876">
        <v>3.69</v>
      </c>
      <c r="L876" s="4"/>
      <c r="M876" s="2"/>
      <c r="U876" s="4"/>
    </row>
    <row r="877" spans="4:21" x14ac:dyDescent="0.25">
      <c r="D877" s="2">
        <v>42919</v>
      </c>
      <c r="E877">
        <v>365</v>
      </c>
      <c r="G877" s="2">
        <v>42919</v>
      </c>
      <c r="H877">
        <v>345</v>
      </c>
      <c r="J877" s="21">
        <v>43641</v>
      </c>
      <c r="K877">
        <v>3.69</v>
      </c>
      <c r="L877" s="4"/>
      <c r="M877" s="2"/>
      <c r="U877" s="4"/>
    </row>
    <row r="878" spans="4:21" x14ac:dyDescent="0.25">
      <c r="D878" s="2">
        <v>42920</v>
      </c>
      <c r="E878">
        <v>365</v>
      </c>
      <c r="G878" s="2">
        <v>42920</v>
      </c>
      <c r="H878">
        <v>345</v>
      </c>
      <c r="J878" s="21">
        <v>43642</v>
      </c>
      <c r="K878">
        <v>3.69</v>
      </c>
      <c r="L878" s="4"/>
      <c r="M878" s="2"/>
      <c r="U878" s="4"/>
    </row>
    <row r="879" spans="4:21" x14ac:dyDescent="0.25">
      <c r="D879" s="2">
        <v>42921</v>
      </c>
      <c r="E879">
        <v>365</v>
      </c>
      <c r="G879" s="2">
        <v>42921</v>
      </c>
      <c r="H879">
        <v>345</v>
      </c>
      <c r="J879" s="21">
        <v>43643</v>
      </c>
      <c r="K879">
        <v>3.69</v>
      </c>
      <c r="L879" s="4"/>
      <c r="M879" s="2"/>
      <c r="U879" s="4"/>
    </row>
    <row r="880" spans="4:21" x14ac:dyDescent="0.25">
      <c r="D880" s="2">
        <v>42922</v>
      </c>
      <c r="E880">
        <v>365</v>
      </c>
      <c r="G880" s="2">
        <v>42922</v>
      </c>
      <c r="H880">
        <v>345</v>
      </c>
      <c r="J880" s="21">
        <v>43644</v>
      </c>
      <c r="K880">
        <v>3.69</v>
      </c>
      <c r="L880" s="4"/>
      <c r="M880" s="2"/>
      <c r="U880" s="4"/>
    </row>
    <row r="881" spans="4:21" x14ac:dyDescent="0.25">
      <c r="D881" s="2">
        <v>42923</v>
      </c>
      <c r="E881">
        <v>365</v>
      </c>
      <c r="G881" s="2">
        <v>42923</v>
      </c>
      <c r="H881">
        <v>345</v>
      </c>
      <c r="J881" s="21">
        <v>43647</v>
      </c>
      <c r="K881">
        <v>3.69</v>
      </c>
      <c r="L881" s="4"/>
      <c r="M881" s="2"/>
      <c r="U881" s="4"/>
    </row>
    <row r="882" spans="4:21" x14ac:dyDescent="0.25">
      <c r="D882" s="2">
        <v>42926</v>
      </c>
      <c r="E882">
        <v>365</v>
      </c>
      <c r="G882" s="2">
        <v>42926</v>
      </c>
      <c r="H882">
        <v>345</v>
      </c>
      <c r="J882" s="21">
        <v>43648</v>
      </c>
      <c r="K882">
        <v>3.69</v>
      </c>
      <c r="L882" s="4"/>
      <c r="M882" s="2"/>
      <c r="U882" s="4"/>
    </row>
    <row r="883" spans="4:21" x14ac:dyDescent="0.25">
      <c r="D883" s="2">
        <v>42927</v>
      </c>
      <c r="E883">
        <v>365</v>
      </c>
      <c r="G883" s="2">
        <v>42927</v>
      </c>
      <c r="H883">
        <v>345</v>
      </c>
      <c r="J883" s="21">
        <v>43649</v>
      </c>
      <c r="K883">
        <v>3.69</v>
      </c>
      <c r="L883" s="4"/>
      <c r="M883" s="2"/>
      <c r="U883" s="4"/>
    </row>
    <row r="884" spans="4:21" x14ac:dyDescent="0.25">
      <c r="D884" s="2">
        <v>42928</v>
      </c>
      <c r="E884">
        <v>365</v>
      </c>
      <c r="G884" s="2">
        <v>42928</v>
      </c>
      <c r="H884">
        <v>345</v>
      </c>
      <c r="J884" s="21">
        <v>43650</v>
      </c>
      <c r="K884">
        <v>3.69</v>
      </c>
      <c r="L884" s="4"/>
      <c r="M884" s="2"/>
      <c r="U884" s="4"/>
    </row>
    <row r="885" spans="4:21" x14ac:dyDescent="0.25">
      <c r="D885" s="2">
        <v>42929</v>
      </c>
      <c r="E885">
        <v>365</v>
      </c>
      <c r="G885" s="2">
        <v>42929</v>
      </c>
      <c r="H885">
        <v>345</v>
      </c>
      <c r="J885" s="21">
        <v>43651</v>
      </c>
      <c r="K885">
        <v>3.69</v>
      </c>
      <c r="L885" s="4"/>
      <c r="M885" s="2"/>
      <c r="U885" s="4"/>
    </row>
    <row r="886" spans="4:21" x14ac:dyDescent="0.25">
      <c r="D886" s="2">
        <v>42930</v>
      </c>
      <c r="E886">
        <v>365</v>
      </c>
      <c r="G886" s="2">
        <v>42930</v>
      </c>
      <c r="H886">
        <v>345</v>
      </c>
      <c r="J886" s="21">
        <v>43654</v>
      </c>
      <c r="K886">
        <v>3.69</v>
      </c>
      <c r="L886" s="4"/>
      <c r="M886" s="2"/>
      <c r="U886" s="4"/>
    </row>
    <row r="887" spans="4:21" x14ac:dyDescent="0.25">
      <c r="D887" s="2">
        <v>42933</v>
      </c>
      <c r="E887">
        <v>365</v>
      </c>
      <c r="G887" s="2">
        <v>42933</v>
      </c>
      <c r="H887">
        <v>345</v>
      </c>
      <c r="J887" s="21">
        <v>43655</v>
      </c>
      <c r="K887">
        <v>3.69</v>
      </c>
      <c r="L887" s="4"/>
      <c r="M887" s="2"/>
      <c r="U887" s="4"/>
    </row>
    <row r="888" spans="4:21" x14ac:dyDescent="0.25">
      <c r="D888" s="2">
        <v>42934</v>
      </c>
      <c r="E888">
        <v>365</v>
      </c>
      <c r="G888" s="2">
        <v>42934</v>
      </c>
      <c r="H888">
        <v>345</v>
      </c>
      <c r="J888" s="21">
        <v>43656</v>
      </c>
      <c r="K888">
        <v>3.69</v>
      </c>
      <c r="L888" s="4"/>
      <c r="M888" s="2"/>
      <c r="U888" s="4"/>
    </row>
    <row r="889" spans="4:21" x14ac:dyDescent="0.25">
      <c r="D889" s="2">
        <v>42935</v>
      </c>
      <c r="E889">
        <v>365</v>
      </c>
      <c r="G889" s="2">
        <v>42935</v>
      </c>
      <c r="H889">
        <v>345</v>
      </c>
      <c r="J889" s="21">
        <v>43657</v>
      </c>
      <c r="K889">
        <v>3.69</v>
      </c>
      <c r="L889" s="4"/>
      <c r="M889" s="2"/>
      <c r="U889" s="4"/>
    </row>
    <row r="890" spans="4:21" x14ac:dyDescent="0.25">
      <c r="D890" s="2">
        <v>42936</v>
      </c>
      <c r="E890">
        <v>365</v>
      </c>
      <c r="G890" s="2">
        <v>42936</v>
      </c>
      <c r="H890">
        <v>345</v>
      </c>
      <c r="J890" s="21">
        <v>43658</v>
      </c>
      <c r="K890">
        <v>3.69</v>
      </c>
      <c r="L890" s="4"/>
      <c r="M890" s="2"/>
      <c r="U890" s="4"/>
    </row>
    <row r="891" spans="4:21" x14ac:dyDescent="0.25">
      <c r="D891" s="2">
        <v>42937</v>
      </c>
      <c r="E891">
        <v>365</v>
      </c>
      <c r="G891" s="2">
        <v>42937</v>
      </c>
      <c r="H891">
        <v>345</v>
      </c>
      <c r="J891" s="21">
        <v>43661</v>
      </c>
      <c r="K891">
        <v>3.69</v>
      </c>
      <c r="L891" s="4"/>
      <c r="M891" s="2"/>
      <c r="U891" s="4"/>
    </row>
    <row r="892" spans="4:21" x14ac:dyDescent="0.25">
      <c r="D892" s="2">
        <v>42940</v>
      </c>
      <c r="E892">
        <v>365</v>
      </c>
      <c r="G892" s="2">
        <v>42940</v>
      </c>
      <c r="H892">
        <v>345</v>
      </c>
      <c r="J892" s="21">
        <v>43662</v>
      </c>
      <c r="K892">
        <v>3.69</v>
      </c>
      <c r="L892" s="4"/>
      <c r="M892" s="2"/>
      <c r="U892" s="4"/>
    </row>
    <row r="893" spans="4:21" x14ac:dyDescent="0.25">
      <c r="D893" s="2">
        <v>42941</v>
      </c>
      <c r="E893">
        <v>365</v>
      </c>
      <c r="G893" s="2">
        <v>42941</v>
      </c>
      <c r="H893">
        <v>345</v>
      </c>
      <c r="J893" s="21">
        <v>43663</v>
      </c>
      <c r="K893">
        <v>3.69</v>
      </c>
      <c r="L893" s="4"/>
      <c r="M893" s="2"/>
      <c r="U893" s="4"/>
    </row>
    <row r="894" spans="4:21" x14ac:dyDescent="0.25">
      <c r="D894" s="2">
        <v>42942</v>
      </c>
      <c r="E894">
        <v>365</v>
      </c>
      <c r="G894" s="2">
        <v>42942</v>
      </c>
      <c r="H894">
        <v>345</v>
      </c>
      <c r="J894" s="21">
        <v>43664</v>
      </c>
      <c r="K894">
        <v>3.69</v>
      </c>
      <c r="L894" s="4"/>
      <c r="M894" s="2"/>
      <c r="U894" s="4"/>
    </row>
    <row r="895" spans="4:21" x14ac:dyDescent="0.25">
      <c r="D895" s="2">
        <v>42943</v>
      </c>
      <c r="E895">
        <v>365</v>
      </c>
      <c r="G895" s="2">
        <v>42943</v>
      </c>
      <c r="H895">
        <v>345</v>
      </c>
      <c r="J895" s="21">
        <v>43665</v>
      </c>
      <c r="K895">
        <v>3.69</v>
      </c>
      <c r="L895" s="4"/>
      <c r="M895" s="2"/>
      <c r="U895" s="4"/>
    </row>
    <row r="896" spans="4:21" x14ac:dyDescent="0.25">
      <c r="D896" s="2">
        <v>42944</v>
      </c>
      <c r="E896">
        <v>365</v>
      </c>
      <c r="G896" s="2">
        <v>42944</v>
      </c>
      <c r="H896">
        <v>345</v>
      </c>
      <c r="J896" s="21">
        <v>43668</v>
      </c>
      <c r="K896">
        <v>3.69</v>
      </c>
      <c r="L896" s="4"/>
      <c r="M896" s="2"/>
      <c r="U896" s="4"/>
    </row>
    <row r="897" spans="4:21" x14ac:dyDescent="0.25">
      <c r="D897" s="2">
        <v>42947</v>
      </c>
      <c r="E897">
        <v>365</v>
      </c>
      <c r="G897" s="2">
        <v>42947</v>
      </c>
      <c r="H897">
        <v>345</v>
      </c>
      <c r="J897" s="21">
        <v>43669</v>
      </c>
      <c r="K897">
        <v>3.69</v>
      </c>
      <c r="L897" s="4"/>
      <c r="M897" s="2"/>
      <c r="U897" s="4"/>
    </row>
    <row r="898" spans="4:21" x14ac:dyDescent="0.25">
      <c r="D898" s="2">
        <v>42948</v>
      </c>
      <c r="E898">
        <v>460</v>
      </c>
      <c r="G898" s="2">
        <v>42948</v>
      </c>
      <c r="H898">
        <v>420</v>
      </c>
      <c r="J898" s="21">
        <v>43670</v>
      </c>
      <c r="K898">
        <v>3.69</v>
      </c>
      <c r="L898" s="4"/>
      <c r="M898" s="2"/>
      <c r="U898" s="4"/>
    </row>
    <row r="899" spans="4:21" x14ac:dyDescent="0.25">
      <c r="D899" s="2">
        <v>42949</v>
      </c>
      <c r="E899">
        <v>460</v>
      </c>
      <c r="G899" s="2">
        <v>42949</v>
      </c>
      <c r="H899">
        <v>420</v>
      </c>
      <c r="J899" s="21">
        <v>43671</v>
      </c>
      <c r="K899">
        <v>3.69</v>
      </c>
      <c r="L899" s="4"/>
      <c r="M899" s="2"/>
      <c r="U899" s="4"/>
    </row>
    <row r="900" spans="4:21" x14ac:dyDescent="0.25">
      <c r="D900" s="2">
        <v>42950</v>
      </c>
      <c r="E900">
        <v>460</v>
      </c>
      <c r="G900" s="2">
        <v>42950</v>
      </c>
      <c r="H900">
        <v>420</v>
      </c>
      <c r="J900" s="21">
        <v>43672</v>
      </c>
      <c r="K900">
        <v>3.69</v>
      </c>
      <c r="L900" s="4"/>
      <c r="M900" s="2"/>
      <c r="U900" s="4"/>
    </row>
    <row r="901" spans="4:21" x14ac:dyDescent="0.25">
      <c r="D901" s="2">
        <v>42951</v>
      </c>
      <c r="E901">
        <v>460</v>
      </c>
      <c r="G901" s="2">
        <v>42951</v>
      </c>
      <c r="H901">
        <v>420</v>
      </c>
      <c r="J901" s="21">
        <v>43675</v>
      </c>
      <c r="K901">
        <v>3.69</v>
      </c>
      <c r="L901" s="4"/>
      <c r="M901" s="2"/>
      <c r="U901" s="4"/>
    </row>
    <row r="902" spans="4:21" x14ac:dyDescent="0.25">
      <c r="D902" s="2">
        <v>42954</v>
      </c>
      <c r="E902">
        <v>460</v>
      </c>
      <c r="G902" s="2">
        <v>42954</v>
      </c>
      <c r="H902">
        <v>420</v>
      </c>
      <c r="J902" s="21">
        <v>43676</v>
      </c>
      <c r="K902">
        <v>3.69</v>
      </c>
      <c r="L902" s="4"/>
      <c r="M902" s="2"/>
      <c r="U902" s="4"/>
    </row>
    <row r="903" spans="4:21" x14ac:dyDescent="0.25">
      <c r="D903" s="2">
        <v>42955</v>
      </c>
      <c r="E903">
        <v>460</v>
      </c>
      <c r="G903" s="2">
        <v>42955</v>
      </c>
      <c r="H903">
        <v>420</v>
      </c>
      <c r="J903" s="21">
        <v>43677</v>
      </c>
      <c r="K903">
        <v>3.69</v>
      </c>
      <c r="L903" s="4"/>
      <c r="M903" s="2"/>
      <c r="U903" s="4"/>
    </row>
    <row r="904" spans="4:21" x14ac:dyDescent="0.25">
      <c r="D904" s="2">
        <v>42957</v>
      </c>
      <c r="E904">
        <v>460</v>
      </c>
      <c r="G904" s="2">
        <v>42957</v>
      </c>
      <c r="H904">
        <v>420</v>
      </c>
      <c r="J904" s="21">
        <v>43678</v>
      </c>
      <c r="K904">
        <v>3.69</v>
      </c>
      <c r="L904" s="4"/>
      <c r="M904" s="2"/>
      <c r="U904" s="4"/>
    </row>
    <row r="905" spans="4:21" x14ac:dyDescent="0.25">
      <c r="D905" s="2">
        <v>42958</v>
      </c>
      <c r="E905">
        <v>460</v>
      </c>
      <c r="G905" s="2">
        <v>42958</v>
      </c>
      <c r="H905">
        <v>420</v>
      </c>
      <c r="J905" s="21">
        <v>43679</v>
      </c>
      <c r="K905">
        <v>3.69</v>
      </c>
      <c r="L905" s="4"/>
      <c r="M905" s="2"/>
      <c r="U905" s="4"/>
    </row>
    <row r="906" spans="4:21" x14ac:dyDescent="0.25">
      <c r="D906" s="2">
        <v>42961</v>
      </c>
      <c r="E906">
        <v>460</v>
      </c>
      <c r="G906" s="2">
        <v>42961</v>
      </c>
      <c r="H906">
        <v>420</v>
      </c>
      <c r="J906" s="21">
        <v>43682</v>
      </c>
      <c r="K906">
        <v>3.69</v>
      </c>
      <c r="L906" s="4"/>
      <c r="M906" s="2"/>
      <c r="U906" s="4"/>
    </row>
    <row r="907" spans="4:21" x14ac:dyDescent="0.25">
      <c r="D907" s="2">
        <v>42962</v>
      </c>
      <c r="E907">
        <v>460</v>
      </c>
      <c r="G907" s="2">
        <v>42962</v>
      </c>
      <c r="H907">
        <v>420</v>
      </c>
      <c r="J907" s="21">
        <v>43683</v>
      </c>
      <c r="K907">
        <v>3.69</v>
      </c>
      <c r="L907" s="4"/>
      <c r="M907" s="2"/>
      <c r="U907" s="4"/>
    </row>
    <row r="908" spans="4:21" x14ac:dyDescent="0.25">
      <c r="D908" s="2">
        <v>42963</v>
      </c>
      <c r="E908">
        <v>460</v>
      </c>
      <c r="G908" s="2">
        <v>42963</v>
      </c>
      <c r="H908">
        <v>420</v>
      </c>
      <c r="J908" s="21">
        <v>43684</v>
      </c>
      <c r="K908">
        <v>3.69</v>
      </c>
      <c r="L908" s="4"/>
      <c r="M908" s="2"/>
      <c r="U908" s="4"/>
    </row>
    <row r="909" spans="4:21" x14ac:dyDescent="0.25">
      <c r="D909" s="2">
        <v>42964</v>
      </c>
      <c r="E909">
        <v>460</v>
      </c>
      <c r="G909" s="2">
        <v>42964</v>
      </c>
      <c r="H909">
        <v>420</v>
      </c>
      <c r="J909" s="21">
        <v>43685</v>
      </c>
      <c r="K909">
        <v>3.69</v>
      </c>
      <c r="L909" s="4"/>
      <c r="M909" s="2"/>
      <c r="U909" s="4"/>
    </row>
    <row r="910" spans="4:21" x14ac:dyDescent="0.25">
      <c r="D910" s="2">
        <v>42965</v>
      </c>
      <c r="E910">
        <v>460</v>
      </c>
      <c r="G910" s="2">
        <v>42965</v>
      </c>
      <c r="H910">
        <v>420</v>
      </c>
      <c r="J910" s="21">
        <v>43690</v>
      </c>
      <c r="K910">
        <v>3.69</v>
      </c>
      <c r="L910" s="4"/>
      <c r="M910" s="2"/>
      <c r="U910" s="4"/>
    </row>
    <row r="911" spans="4:21" x14ac:dyDescent="0.25">
      <c r="D911" s="2">
        <v>42968</v>
      </c>
      <c r="E911">
        <v>460</v>
      </c>
      <c r="G911" s="2">
        <v>42968</v>
      </c>
      <c r="H911">
        <v>420</v>
      </c>
      <c r="J911" s="21">
        <v>43691</v>
      </c>
      <c r="K911">
        <v>3.69</v>
      </c>
      <c r="L911" s="4"/>
      <c r="M911" s="2"/>
      <c r="U911" s="4"/>
    </row>
    <row r="912" spans="4:21" x14ac:dyDescent="0.25">
      <c r="D912" s="2">
        <v>42969</v>
      </c>
      <c r="E912">
        <v>460</v>
      </c>
      <c r="G912" s="2">
        <v>42969</v>
      </c>
      <c r="H912">
        <v>420</v>
      </c>
      <c r="J912" s="21">
        <v>43692</v>
      </c>
      <c r="K912">
        <v>3.69</v>
      </c>
      <c r="L912" s="4"/>
      <c r="M912" s="2"/>
      <c r="U912" s="4"/>
    </row>
    <row r="913" spans="4:21" x14ac:dyDescent="0.25">
      <c r="D913" s="2">
        <v>42970</v>
      </c>
      <c r="E913">
        <v>460</v>
      </c>
      <c r="G913" s="2">
        <v>42970</v>
      </c>
      <c r="H913">
        <v>420</v>
      </c>
      <c r="J913" s="21">
        <v>43693</v>
      </c>
      <c r="K913">
        <v>3.69</v>
      </c>
      <c r="L913" s="4"/>
      <c r="M913" s="2"/>
      <c r="U913" s="4"/>
    </row>
    <row r="914" spans="4:21" x14ac:dyDescent="0.25">
      <c r="D914" s="2">
        <v>42971</v>
      </c>
      <c r="E914">
        <v>460</v>
      </c>
      <c r="G914" s="2">
        <v>42971</v>
      </c>
      <c r="H914">
        <v>420</v>
      </c>
      <c r="J914" s="21">
        <v>43696</v>
      </c>
      <c r="K914">
        <v>3.69</v>
      </c>
      <c r="L914" s="4"/>
      <c r="M914" s="2"/>
      <c r="U914" s="4"/>
    </row>
    <row r="915" spans="4:21" x14ac:dyDescent="0.25">
      <c r="D915" s="2">
        <v>42972</v>
      </c>
      <c r="E915">
        <v>460</v>
      </c>
      <c r="G915" s="2">
        <v>42972</v>
      </c>
      <c r="H915">
        <v>420</v>
      </c>
      <c r="J915" s="21">
        <v>43697</v>
      </c>
      <c r="K915">
        <v>3.69</v>
      </c>
      <c r="L915" s="4"/>
      <c r="M915" s="2"/>
      <c r="U915" s="4"/>
    </row>
    <row r="916" spans="4:21" x14ac:dyDescent="0.25">
      <c r="D916" s="2">
        <v>42975</v>
      </c>
      <c r="E916">
        <v>460</v>
      </c>
      <c r="G916" s="2">
        <v>42975</v>
      </c>
      <c r="H916">
        <v>420</v>
      </c>
      <c r="J916" s="21">
        <v>43698</v>
      </c>
      <c r="K916">
        <v>3.69</v>
      </c>
      <c r="L916" s="4"/>
      <c r="M916" s="2"/>
      <c r="U916" s="4"/>
    </row>
    <row r="917" spans="4:21" x14ac:dyDescent="0.25">
      <c r="D917" s="2">
        <v>42976</v>
      </c>
      <c r="E917">
        <v>460</v>
      </c>
      <c r="G917" s="2">
        <v>42976</v>
      </c>
      <c r="H917">
        <v>420</v>
      </c>
      <c r="J917" s="21">
        <v>43699</v>
      </c>
      <c r="K917">
        <v>3.69</v>
      </c>
      <c r="L917" s="4"/>
      <c r="M917" s="2"/>
      <c r="U917" s="4"/>
    </row>
    <row r="918" spans="4:21" x14ac:dyDescent="0.25">
      <c r="D918" s="2">
        <v>42977</v>
      </c>
      <c r="E918">
        <v>460</v>
      </c>
      <c r="G918" s="2">
        <v>42977</v>
      </c>
      <c r="H918">
        <v>420</v>
      </c>
      <c r="J918" s="21">
        <v>43700</v>
      </c>
      <c r="K918">
        <v>3.69</v>
      </c>
      <c r="L918" s="4"/>
      <c r="M918" s="2"/>
      <c r="U918" s="4"/>
    </row>
    <row r="919" spans="4:21" x14ac:dyDescent="0.25">
      <c r="D919" s="2">
        <v>42978</v>
      </c>
      <c r="E919">
        <v>460</v>
      </c>
      <c r="G919" s="2">
        <v>42978</v>
      </c>
      <c r="H919">
        <v>420</v>
      </c>
      <c r="J919" s="21">
        <v>43703</v>
      </c>
      <c r="K919">
        <v>3.69</v>
      </c>
      <c r="L919" s="4"/>
      <c r="M919" s="2"/>
      <c r="U919" s="4"/>
    </row>
    <row r="920" spans="4:21" x14ac:dyDescent="0.25">
      <c r="D920" s="2">
        <v>42982</v>
      </c>
      <c r="E920">
        <v>500</v>
      </c>
      <c r="G920" s="2">
        <v>42982</v>
      </c>
      <c r="H920">
        <v>480</v>
      </c>
      <c r="J920" s="21">
        <v>43704</v>
      </c>
      <c r="K920">
        <v>3.69</v>
      </c>
      <c r="L920" s="4"/>
      <c r="M920" s="2"/>
      <c r="U920" s="4"/>
    </row>
    <row r="921" spans="4:21" x14ac:dyDescent="0.25">
      <c r="D921" s="2">
        <v>42983</v>
      </c>
      <c r="E921">
        <v>500</v>
      </c>
      <c r="G921" s="2">
        <v>42983</v>
      </c>
      <c r="H921">
        <v>480</v>
      </c>
      <c r="J921" s="21">
        <v>43705</v>
      </c>
      <c r="K921">
        <v>3.69</v>
      </c>
      <c r="L921" s="4"/>
      <c r="M921" s="2"/>
      <c r="U921" s="4"/>
    </row>
    <row r="922" spans="4:21" x14ac:dyDescent="0.25">
      <c r="D922" s="2">
        <v>42984</v>
      </c>
      <c r="E922">
        <v>500</v>
      </c>
      <c r="G922" s="2">
        <v>42984</v>
      </c>
      <c r="H922">
        <v>480</v>
      </c>
      <c r="J922" s="21">
        <v>43706</v>
      </c>
      <c r="K922">
        <v>3.69</v>
      </c>
      <c r="L922" s="4"/>
      <c r="M922" s="2"/>
      <c r="U922" s="4"/>
    </row>
    <row r="923" spans="4:21" x14ac:dyDescent="0.25">
      <c r="D923" s="2">
        <v>42985</v>
      </c>
      <c r="E923">
        <v>500</v>
      </c>
      <c r="G923" s="2">
        <v>42985</v>
      </c>
      <c r="H923">
        <v>480</v>
      </c>
      <c r="J923" s="21">
        <v>43707</v>
      </c>
      <c r="K923">
        <v>3.69</v>
      </c>
      <c r="L923" s="4"/>
      <c r="M923" s="2"/>
      <c r="U923" s="4"/>
    </row>
    <row r="924" spans="4:21" x14ac:dyDescent="0.25">
      <c r="D924" s="2">
        <v>42986</v>
      </c>
      <c r="E924">
        <v>500</v>
      </c>
      <c r="G924" s="2">
        <v>42986</v>
      </c>
      <c r="H924">
        <v>480</v>
      </c>
      <c r="J924" s="21">
        <v>43710</v>
      </c>
      <c r="K924">
        <v>3.69</v>
      </c>
      <c r="L924" s="4"/>
      <c r="M924" s="2"/>
      <c r="U924" s="4"/>
    </row>
    <row r="925" spans="4:21" x14ac:dyDescent="0.25">
      <c r="D925" s="2">
        <v>42989</v>
      </c>
      <c r="E925">
        <v>500</v>
      </c>
      <c r="G925" s="2">
        <v>42989</v>
      </c>
      <c r="H925">
        <v>480</v>
      </c>
      <c r="J925" s="21">
        <v>43711</v>
      </c>
      <c r="K925">
        <v>3.69</v>
      </c>
      <c r="L925" s="4"/>
      <c r="M925" s="2"/>
      <c r="U925" s="4"/>
    </row>
    <row r="926" spans="4:21" x14ac:dyDescent="0.25">
      <c r="D926" s="2">
        <v>42990</v>
      </c>
      <c r="E926">
        <v>500</v>
      </c>
      <c r="G926" s="2">
        <v>42990</v>
      </c>
      <c r="H926">
        <v>480</v>
      </c>
      <c r="J926" s="21">
        <v>43712</v>
      </c>
      <c r="K926">
        <v>3.69</v>
      </c>
      <c r="L926" s="4"/>
      <c r="M926" s="2"/>
      <c r="U926" s="4"/>
    </row>
    <row r="927" spans="4:21" x14ac:dyDescent="0.25">
      <c r="D927" s="2">
        <v>42991</v>
      </c>
      <c r="E927">
        <v>500</v>
      </c>
      <c r="G927" s="2">
        <v>42991</v>
      </c>
      <c r="H927">
        <v>480</v>
      </c>
      <c r="J927" s="21">
        <v>43713</v>
      </c>
      <c r="K927">
        <v>3.69</v>
      </c>
      <c r="L927" s="4"/>
      <c r="M927" s="2"/>
      <c r="U927" s="4"/>
    </row>
    <row r="928" spans="4:21" x14ac:dyDescent="0.25">
      <c r="D928" s="2">
        <v>42992</v>
      </c>
      <c r="E928">
        <v>500</v>
      </c>
      <c r="G928" s="2">
        <v>42992</v>
      </c>
      <c r="H928">
        <v>480</v>
      </c>
      <c r="J928" s="21">
        <v>43714</v>
      </c>
      <c r="K928">
        <v>3.69</v>
      </c>
      <c r="L928" s="4"/>
      <c r="M928" s="2"/>
      <c r="U928" s="4"/>
    </row>
    <row r="929" spans="4:21" x14ac:dyDescent="0.25">
      <c r="D929" s="2">
        <v>42993</v>
      </c>
      <c r="E929">
        <v>500</v>
      </c>
      <c r="G929" s="2">
        <v>42993</v>
      </c>
      <c r="H929">
        <v>480</v>
      </c>
      <c r="J929" s="21">
        <v>43717</v>
      </c>
      <c r="K929">
        <v>3.69</v>
      </c>
      <c r="L929" s="4"/>
      <c r="M929" s="2"/>
      <c r="U929" s="4"/>
    </row>
    <row r="930" spans="4:21" x14ac:dyDescent="0.25">
      <c r="D930" s="2">
        <v>42996</v>
      </c>
      <c r="E930">
        <v>500</v>
      </c>
      <c r="G930" s="2">
        <v>42996</v>
      </c>
      <c r="H930">
        <v>480</v>
      </c>
      <c r="J930" s="21">
        <v>43718</v>
      </c>
      <c r="K930">
        <v>3.69</v>
      </c>
      <c r="L930" s="4"/>
      <c r="M930" s="2"/>
      <c r="U930" s="4"/>
    </row>
    <row r="931" spans="4:21" x14ac:dyDescent="0.25">
      <c r="D931" s="2">
        <v>42997</v>
      </c>
      <c r="E931">
        <v>500</v>
      </c>
      <c r="G931" s="2">
        <v>42997</v>
      </c>
      <c r="H931">
        <v>480</v>
      </c>
      <c r="J931" s="21">
        <v>43719</v>
      </c>
      <c r="K931">
        <v>3.69</v>
      </c>
      <c r="L931" s="4"/>
      <c r="M931" s="2"/>
      <c r="U931" s="4"/>
    </row>
    <row r="932" spans="4:21" x14ac:dyDescent="0.25">
      <c r="D932" s="2">
        <v>42998</v>
      </c>
      <c r="E932">
        <v>500</v>
      </c>
      <c r="G932" s="2">
        <v>42998</v>
      </c>
      <c r="H932">
        <v>480</v>
      </c>
      <c r="J932" s="21">
        <v>43720</v>
      </c>
      <c r="K932">
        <v>3.69</v>
      </c>
      <c r="L932" s="4"/>
      <c r="M932" s="2"/>
      <c r="U932" s="4"/>
    </row>
    <row r="933" spans="4:21" x14ac:dyDescent="0.25">
      <c r="D933" s="2">
        <v>42999</v>
      </c>
      <c r="E933">
        <v>500</v>
      </c>
      <c r="G933" s="2">
        <v>42999</v>
      </c>
      <c r="H933">
        <v>480</v>
      </c>
      <c r="J933" s="21">
        <v>43721</v>
      </c>
      <c r="K933">
        <v>3.69</v>
      </c>
      <c r="L933" s="4"/>
      <c r="M933" s="2"/>
      <c r="U933" s="4"/>
    </row>
    <row r="934" spans="4:21" x14ac:dyDescent="0.25">
      <c r="D934" s="2">
        <v>43000</v>
      </c>
      <c r="E934">
        <v>500</v>
      </c>
      <c r="G934" s="2">
        <v>43000</v>
      </c>
      <c r="H934">
        <v>480</v>
      </c>
      <c r="J934" s="21">
        <v>43724</v>
      </c>
      <c r="K934">
        <v>3.69</v>
      </c>
      <c r="L934" s="4"/>
      <c r="M934" s="2"/>
      <c r="U934" s="4"/>
    </row>
    <row r="935" spans="4:21" x14ac:dyDescent="0.25">
      <c r="D935" s="2">
        <v>43003</v>
      </c>
      <c r="E935">
        <v>500</v>
      </c>
      <c r="G935" s="2">
        <v>43003</v>
      </c>
      <c r="H935">
        <v>480</v>
      </c>
      <c r="J935" s="21">
        <v>43725</v>
      </c>
      <c r="K935">
        <v>3.69</v>
      </c>
      <c r="L935" s="4"/>
      <c r="M935" s="2"/>
      <c r="U935" s="4"/>
    </row>
    <row r="936" spans="4:21" x14ac:dyDescent="0.25">
      <c r="D936" s="2">
        <v>43004</v>
      </c>
      <c r="E936">
        <v>500</v>
      </c>
      <c r="G936" s="2">
        <v>43004</v>
      </c>
      <c r="H936">
        <v>480</v>
      </c>
      <c r="J936" s="21">
        <v>43726</v>
      </c>
      <c r="K936">
        <v>3.69</v>
      </c>
      <c r="L936" s="4"/>
      <c r="M936" s="2"/>
      <c r="U936" s="4"/>
    </row>
    <row r="937" spans="4:21" x14ac:dyDescent="0.25">
      <c r="D937" s="2">
        <v>43005</v>
      </c>
      <c r="E937">
        <v>500</v>
      </c>
      <c r="G937" s="2">
        <v>43005</v>
      </c>
      <c r="H937">
        <v>480</v>
      </c>
      <c r="J937" s="21">
        <v>43727</v>
      </c>
      <c r="K937">
        <v>3.69</v>
      </c>
      <c r="L937" s="4"/>
      <c r="M937" s="2"/>
      <c r="U937" s="4"/>
    </row>
    <row r="938" spans="4:21" x14ac:dyDescent="0.25">
      <c r="D938" s="2">
        <v>43006</v>
      </c>
      <c r="E938">
        <v>500</v>
      </c>
      <c r="G938" s="2">
        <v>43006</v>
      </c>
      <c r="H938">
        <v>480</v>
      </c>
      <c r="J938" s="21">
        <v>43728</v>
      </c>
      <c r="K938">
        <v>3.69</v>
      </c>
      <c r="L938" s="4"/>
      <c r="M938" s="2"/>
      <c r="U938" s="4"/>
    </row>
    <row r="939" spans="4:21" x14ac:dyDescent="0.25">
      <c r="D939" s="2">
        <v>43007</v>
      </c>
      <c r="E939">
        <v>500</v>
      </c>
      <c r="G939" s="2">
        <v>43007</v>
      </c>
      <c r="H939">
        <v>480</v>
      </c>
      <c r="J939" s="21">
        <v>43731</v>
      </c>
      <c r="K939">
        <v>3.69</v>
      </c>
      <c r="L939" s="4"/>
      <c r="M939" s="2"/>
      <c r="U939" s="4"/>
    </row>
    <row r="940" spans="4:21" x14ac:dyDescent="0.25">
      <c r="D940" s="2">
        <v>43010</v>
      </c>
      <c r="E940">
        <v>580</v>
      </c>
      <c r="G940" s="2">
        <v>43010</v>
      </c>
      <c r="H940">
        <v>575</v>
      </c>
      <c r="J940" s="21">
        <v>43732</v>
      </c>
      <c r="K940">
        <v>3.69</v>
      </c>
      <c r="L940" s="4"/>
      <c r="M940" s="2"/>
      <c r="U940" s="4"/>
    </row>
    <row r="941" spans="4:21" x14ac:dyDescent="0.25">
      <c r="D941" s="2">
        <v>43011</v>
      </c>
      <c r="E941">
        <v>580</v>
      </c>
      <c r="G941" s="2">
        <v>43011</v>
      </c>
      <c r="H941">
        <v>575</v>
      </c>
      <c r="J941" s="21">
        <v>43733</v>
      </c>
      <c r="K941">
        <v>3.69</v>
      </c>
      <c r="L941" s="4"/>
      <c r="M941" s="2"/>
      <c r="U941" s="4"/>
    </row>
    <row r="942" spans="4:21" x14ac:dyDescent="0.25">
      <c r="D942" s="2">
        <v>43012</v>
      </c>
      <c r="E942">
        <v>580</v>
      </c>
      <c r="G942" s="2">
        <v>43012</v>
      </c>
      <c r="H942">
        <v>575</v>
      </c>
      <c r="J942" s="21">
        <v>43734</v>
      </c>
      <c r="K942">
        <v>3.69</v>
      </c>
      <c r="L942" s="4"/>
      <c r="M942" s="2"/>
      <c r="U942" s="4"/>
    </row>
    <row r="943" spans="4:21" x14ac:dyDescent="0.25">
      <c r="D943" s="2">
        <v>43013</v>
      </c>
      <c r="E943">
        <v>580</v>
      </c>
      <c r="G943" s="2">
        <v>43013</v>
      </c>
      <c r="H943">
        <v>575</v>
      </c>
      <c r="J943" s="21">
        <v>43735</v>
      </c>
      <c r="K943">
        <v>3.69</v>
      </c>
      <c r="L943" s="4"/>
      <c r="M943" s="2"/>
      <c r="U943" s="4"/>
    </row>
    <row r="944" spans="4:21" x14ac:dyDescent="0.25">
      <c r="D944" s="2">
        <v>43014</v>
      </c>
      <c r="E944">
        <v>580</v>
      </c>
      <c r="G944" s="2">
        <v>43014</v>
      </c>
      <c r="H944">
        <v>575</v>
      </c>
      <c r="J944" s="21">
        <v>43738</v>
      </c>
      <c r="K944">
        <v>3.69</v>
      </c>
      <c r="L944" s="4"/>
      <c r="M944" s="2"/>
      <c r="U944" s="4"/>
    </row>
    <row r="945" spans="4:21" x14ac:dyDescent="0.25">
      <c r="D945" s="2">
        <v>43017</v>
      </c>
      <c r="E945">
        <v>580</v>
      </c>
      <c r="G945" s="2">
        <v>43017</v>
      </c>
      <c r="H945">
        <v>575</v>
      </c>
      <c r="J945" s="21">
        <v>43739</v>
      </c>
      <c r="K945">
        <v>3.23</v>
      </c>
      <c r="L945" s="4"/>
      <c r="M945" s="2"/>
      <c r="U945" s="4"/>
    </row>
    <row r="946" spans="4:21" x14ac:dyDescent="0.25">
      <c r="D946" s="2">
        <v>43018</v>
      </c>
      <c r="E946">
        <v>580</v>
      </c>
      <c r="G946" s="2">
        <v>43018</v>
      </c>
      <c r="H946">
        <v>575</v>
      </c>
      <c r="J946" s="21">
        <v>43740</v>
      </c>
      <c r="K946">
        <v>3.23</v>
      </c>
      <c r="L946" s="4"/>
      <c r="M946" s="2"/>
      <c r="U946" s="4"/>
    </row>
    <row r="947" spans="4:21" x14ac:dyDescent="0.25">
      <c r="D947" s="2">
        <v>43019</v>
      </c>
      <c r="E947">
        <v>580</v>
      </c>
      <c r="G947" s="2">
        <v>43019</v>
      </c>
      <c r="H947">
        <v>575</v>
      </c>
      <c r="J947" s="21">
        <v>43741</v>
      </c>
      <c r="K947">
        <v>3.23</v>
      </c>
      <c r="L947" s="4"/>
      <c r="M947" s="2"/>
      <c r="U947" s="4"/>
    </row>
    <row r="948" spans="4:21" x14ac:dyDescent="0.25">
      <c r="D948" s="2">
        <v>43020</v>
      </c>
      <c r="E948">
        <v>580</v>
      </c>
      <c r="G948" s="2">
        <v>43020</v>
      </c>
      <c r="H948">
        <v>575</v>
      </c>
      <c r="J948" s="21">
        <v>43742</v>
      </c>
      <c r="K948">
        <v>3.23</v>
      </c>
      <c r="L948" s="4"/>
      <c r="M948" s="2"/>
      <c r="U948" s="4"/>
    </row>
    <row r="949" spans="4:21" x14ac:dyDescent="0.25">
      <c r="D949" s="2">
        <v>43021</v>
      </c>
      <c r="E949">
        <v>580</v>
      </c>
      <c r="G949" s="2">
        <v>43021</v>
      </c>
      <c r="H949">
        <v>575</v>
      </c>
      <c r="J949" s="21">
        <v>43745</v>
      </c>
      <c r="K949">
        <v>3.23</v>
      </c>
      <c r="L949" s="4"/>
      <c r="M949" s="2"/>
      <c r="U949" s="4"/>
    </row>
    <row r="950" spans="4:21" x14ac:dyDescent="0.25">
      <c r="D950" s="2">
        <v>43024</v>
      </c>
      <c r="E950">
        <v>580</v>
      </c>
      <c r="G950" s="2">
        <v>43024</v>
      </c>
      <c r="H950">
        <v>575</v>
      </c>
      <c r="J950" s="21">
        <v>43746</v>
      </c>
      <c r="K950">
        <v>3.23</v>
      </c>
      <c r="L950" s="4"/>
      <c r="M950" s="2"/>
      <c r="U950" s="4"/>
    </row>
    <row r="951" spans="4:21" x14ac:dyDescent="0.25">
      <c r="D951" s="2">
        <v>43025</v>
      </c>
      <c r="E951">
        <v>580</v>
      </c>
      <c r="G951" s="2">
        <v>43025</v>
      </c>
      <c r="H951">
        <v>575</v>
      </c>
      <c r="J951" s="21">
        <v>43747</v>
      </c>
      <c r="K951">
        <v>3.23</v>
      </c>
      <c r="L951" s="4"/>
      <c r="M951" s="2"/>
      <c r="U951" s="4"/>
    </row>
    <row r="952" spans="4:21" x14ac:dyDescent="0.25">
      <c r="D952" s="2">
        <v>43027</v>
      </c>
      <c r="E952">
        <v>580</v>
      </c>
      <c r="G952" s="2">
        <v>43027</v>
      </c>
      <c r="H952">
        <v>575</v>
      </c>
      <c r="J952" s="21">
        <v>43748</v>
      </c>
      <c r="K952">
        <v>3.23</v>
      </c>
      <c r="L952" s="4"/>
      <c r="M952" s="2"/>
      <c r="U952" s="4"/>
    </row>
    <row r="953" spans="4:21" x14ac:dyDescent="0.25">
      <c r="D953" s="2">
        <v>43028</v>
      </c>
      <c r="E953">
        <v>580</v>
      </c>
      <c r="G953" s="2">
        <v>43028</v>
      </c>
      <c r="H953">
        <v>575</v>
      </c>
      <c r="J953" s="21">
        <v>43749</v>
      </c>
      <c r="K953">
        <v>3.23</v>
      </c>
      <c r="L953" s="4"/>
      <c r="M953" s="2"/>
      <c r="U953" s="4"/>
    </row>
    <row r="954" spans="4:21" x14ac:dyDescent="0.25">
      <c r="D954" s="2">
        <v>43031</v>
      </c>
      <c r="E954">
        <v>580</v>
      </c>
      <c r="G954" s="2">
        <v>43031</v>
      </c>
      <c r="H954">
        <v>575</v>
      </c>
      <c r="J954" s="21">
        <v>43752</v>
      </c>
      <c r="K954">
        <v>3.23</v>
      </c>
      <c r="L954" s="4"/>
      <c r="M954" s="2"/>
      <c r="U954" s="4"/>
    </row>
    <row r="955" spans="4:21" x14ac:dyDescent="0.25">
      <c r="D955" s="2">
        <v>43032</v>
      </c>
      <c r="E955">
        <v>580</v>
      </c>
      <c r="G955" s="2">
        <v>43032</v>
      </c>
      <c r="H955">
        <v>575</v>
      </c>
      <c r="J955" s="21">
        <v>43753</v>
      </c>
      <c r="K955">
        <v>3.23</v>
      </c>
      <c r="L955" s="4"/>
      <c r="M955" s="2"/>
      <c r="U955" s="4"/>
    </row>
    <row r="956" spans="4:21" x14ac:dyDescent="0.25">
      <c r="D956" s="2">
        <v>43033</v>
      </c>
      <c r="E956">
        <v>580</v>
      </c>
      <c r="G956" s="2">
        <v>43033</v>
      </c>
      <c r="H956">
        <v>575</v>
      </c>
      <c r="J956" s="21">
        <v>43754</v>
      </c>
      <c r="K956">
        <v>3.23</v>
      </c>
      <c r="L956" s="4"/>
      <c r="M956" s="2"/>
      <c r="U956" s="4"/>
    </row>
    <row r="957" spans="4:21" x14ac:dyDescent="0.25">
      <c r="D957" s="2">
        <v>43034</v>
      </c>
      <c r="E957">
        <v>580</v>
      </c>
      <c r="G957" s="2">
        <v>43034</v>
      </c>
      <c r="H957">
        <v>575</v>
      </c>
      <c r="J957" s="21">
        <v>43755</v>
      </c>
      <c r="K957">
        <v>3.23</v>
      </c>
      <c r="L957" s="4"/>
      <c r="M957" s="2"/>
      <c r="U957" s="4"/>
    </row>
    <row r="958" spans="4:21" x14ac:dyDescent="0.25">
      <c r="D958" s="2">
        <v>43035</v>
      </c>
      <c r="E958">
        <v>580</v>
      </c>
      <c r="G958" s="2">
        <v>43035</v>
      </c>
      <c r="H958">
        <v>575</v>
      </c>
      <c r="J958" s="21">
        <v>43756</v>
      </c>
      <c r="K958">
        <v>3.23</v>
      </c>
      <c r="L958" s="4"/>
      <c r="M958" s="2"/>
      <c r="U958" s="4"/>
    </row>
    <row r="959" spans="4:21" x14ac:dyDescent="0.25">
      <c r="D959" s="2">
        <v>43038</v>
      </c>
      <c r="E959">
        <v>580</v>
      </c>
      <c r="G959" s="2">
        <v>43038</v>
      </c>
      <c r="H959">
        <v>575</v>
      </c>
      <c r="J959" s="21">
        <v>43759</v>
      </c>
      <c r="K959">
        <v>3.23</v>
      </c>
      <c r="L959" s="4"/>
      <c r="M959" s="2"/>
      <c r="U959" s="4"/>
    </row>
    <row r="960" spans="4:21" x14ac:dyDescent="0.25">
      <c r="D960" s="2">
        <v>43039</v>
      </c>
      <c r="E960">
        <v>580</v>
      </c>
      <c r="G960" s="2">
        <v>43039</v>
      </c>
      <c r="H960">
        <v>575</v>
      </c>
      <c r="J960" s="21">
        <v>43760</v>
      </c>
      <c r="K960">
        <v>3.23</v>
      </c>
      <c r="L960" s="4"/>
      <c r="M960" s="2"/>
      <c r="U960" s="4"/>
    </row>
    <row r="961" spans="4:21" x14ac:dyDescent="0.25">
      <c r="D961" s="2">
        <v>43040</v>
      </c>
      <c r="E961">
        <v>580</v>
      </c>
      <c r="G961" s="2">
        <v>43040</v>
      </c>
      <c r="H961">
        <v>575</v>
      </c>
      <c r="J961" s="21">
        <v>43761</v>
      </c>
      <c r="K961">
        <v>3.23</v>
      </c>
      <c r="L961" s="4"/>
      <c r="M961" s="2"/>
      <c r="U961" s="4"/>
    </row>
    <row r="962" spans="4:21" x14ac:dyDescent="0.25">
      <c r="D962" s="2">
        <v>43041</v>
      </c>
      <c r="E962">
        <v>580</v>
      </c>
      <c r="G962" s="2">
        <v>43041</v>
      </c>
      <c r="H962">
        <v>575</v>
      </c>
      <c r="J962" s="21">
        <v>43762</v>
      </c>
      <c r="K962">
        <v>3.23</v>
      </c>
      <c r="L962" s="4"/>
      <c r="M962" s="2"/>
      <c r="U962" s="4"/>
    </row>
    <row r="963" spans="4:21" x14ac:dyDescent="0.25">
      <c r="D963" s="2">
        <v>43042</v>
      </c>
      <c r="E963">
        <v>580</v>
      </c>
      <c r="G963" s="2">
        <v>43042</v>
      </c>
      <c r="H963">
        <v>575</v>
      </c>
      <c r="J963" s="21">
        <v>43763</v>
      </c>
      <c r="K963">
        <v>3.23</v>
      </c>
      <c r="L963" s="4"/>
      <c r="M963" s="2"/>
      <c r="U963" s="4"/>
    </row>
    <row r="964" spans="4:21" x14ac:dyDescent="0.25">
      <c r="D964" s="2">
        <v>43045</v>
      </c>
      <c r="E964">
        <v>580</v>
      </c>
      <c r="G964" s="2">
        <v>43045</v>
      </c>
      <c r="H964">
        <v>575</v>
      </c>
      <c r="J964" s="21">
        <v>43767</v>
      </c>
      <c r="K964">
        <v>3.23</v>
      </c>
      <c r="L964" s="4"/>
      <c r="M964" s="2"/>
      <c r="U964" s="4"/>
    </row>
    <row r="965" spans="4:21" x14ac:dyDescent="0.25">
      <c r="D965" s="2">
        <v>43046</v>
      </c>
      <c r="E965">
        <v>580</v>
      </c>
      <c r="G965" s="2">
        <v>43046</v>
      </c>
      <c r="H965">
        <v>575</v>
      </c>
      <c r="J965" s="21">
        <v>43768</v>
      </c>
      <c r="K965">
        <v>3.23</v>
      </c>
      <c r="L965" s="4"/>
      <c r="M965" s="2"/>
      <c r="U965" s="4"/>
    </row>
    <row r="966" spans="4:21" x14ac:dyDescent="0.25">
      <c r="D966" s="2">
        <v>43047</v>
      </c>
      <c r="E966">
        <v>580</v>
      </c>
      <c r="G966" s="2">
        <v>43047</v>
      </c>
      <c r="H966">
        <v>575</v>
      </c>
      <c r="J966" s="21">
        <v>43769</v>
      </c>
      <c r="K966">
        <v>3.23</v>
      </c>
      <c r="L966" s="4"/>
      <c r="M966" s="2"/>
      <c r="U966" s="4"/>
    </row>
    <row r="967" spans="4:21" x14ac:dyDescent="0.25">
      <c r="D967" s="2">
        <v>43048</v>
      </c>
      <c r="E967">
        <v>580</v>
      </c>
      <c r="G967" s="2">
        <v>43048</v>
      </c>
      <c r="H967">
        <v>575</v>
      </c>
      <c r="J967" s="21">
        <v>43770</v>
      </c>
      <c r="K967">
        <v>3.23</v>
      </c>
      <c r="L967" s="4"/>
      <c r="M967" s="2"/>
      <c r="U967" s="4"/>
    </row>
    <row r="968" spans="4:21" x14ac:dyDescent="0.25">
      <c r="D968" s="2">
        <v>43049</v>
      </c>
      <c r="E968">
        <v>580</v>
      </c>
      <c r="G968" s="2">
        <v>43049</v>
      </c>
      <c r="H968">
        <v>575</v>
      </c>
      <c r="J968" s="21">
        <v>43773</v>
      </c>
      <c r="K968">
        <v>3.23</v>
      </c>
      <c r="L968" s="4"/>
      <c r="M968" s="2"/>
      <c r="U968" s="4"/>
    </row>
    <row r="969" spans="4:21" x14ac:dyDescent="0.25">
      <c r="D969" s="2">
        <v>43052</v>
      </c>
      <c r="E969">
        <v>580</v>
      </c>
      <c r="G969" s="2">
        <v>43052</v>
      </c>
      <c r="H969">
        <v>575</v>
      </c>
      <c r="J969" s="21">
        <v>43774</v>
      </c>
      <c r="K969">
        <v>3.23</v>
      </c>
      <c r="L969" s="4"/>
      <c r="M969" s="2"/>
      <c r="U969" s="4"/>
    </row>
    <row r="970" spans="4:21" x14ac:dyDescent="0.25">
      <c r="D970" s="2">
        <v>43053</v>
      </c>
      <c r="E970">
        <v>580</v>
      </c>
      <c r="G970" s="2">
        <v>43053</v>
      </c>
      <c r="H970">
        <v>575</v>
      </c>
      <c r="J970" s="21">
        <v>43775</v>
      </c>
      <c r="K970">
        <v>3.23</v>
      </c>
      <c r="L970" s="4"/>
      <c r="M970" s="2"/>
      <c r="U970" s="4"/>
    </row>
    <row r="971" spans="4:21" x14ac:dyDescent="0.25">
      <c r="D971" s="2">
        <v>43054</v>
      </c>
      <c r="E971">
        <v>580</v>
      </c>
      <c r="G971" s="2">
        <v>43054</v>
      </c>
      <c r="H971">
        <v>575</v>
      </c>
      <c r="J971" s="21">
        <v>43776</v>
      </c>
      <c r="K971">
        <v>3.23</v>
      </c>
      <c r="L971" s="4"/>
      <c r="M971" s="2"/>
      <c r="U971" s="4"/>
    </row>
    <row r="972" spans="4:21" x14ac:dyDescent="0.25">
      <c r="D972" s="2">
        <v>43055</v>
      </c>
      <c r="E972">
        <v>580</v>
      </c>
      <c r="G972" s="2">
        <v>43055</v>
      </c>
      <c r="H972">
        <v>575</v>
      </c>
      <c r="J972" s="21">
        <v>43777</v>
      </c>
      <c r="K972">
        <v>3.23</v>
      </c>
      <c r="L972" s="4"/>
      <c r="M972" s="2"/>
      <c r="U972" s="4"/>
    </row>
    <row r="973" spans="4:21" x14ac:dyDescent="0.25">
      <c r="D973" s="2">
        <v>43056</v>
      </c>
      <c r="E973">
        <v>580</v>
      </c>
      <c r="G973" s="2">
        <v>43056</v>
      </c>
      <c r="H973">
        <v>575</v>
      </c>
      <c r="J973" s="21">
        <v>43780</v>
      </c>
      <c r="K973">
        <v>3.23</v>
      </c>
      <c r="L973" s="4"/>
      <c r="M973" s="2"/>
      <c r="U973" s="4"/>
    </row>
    <row r="974" spans="4:21" x14ac:dyDescent="0.25">
      <c r="D974" s="2">
        <v>43059</v>
      </c>
      <c r="E974">
        <v>580</v>
      </c>
      <c r="G974" s="2">
        <v>43059</v>
      </c>
      <c r="H974">
        <v>575</v>
      </c>
      <c r="J974" s="21">
        <v>43781</v>
      </c>
      <c r="K974">
        <v>3.23</v>
      </c>
      <c r="L974" s="4"/>
      <c r="M974" s="2"/>
      <c r="U974" s="4"/>
    </row>
    <row r="975" spans="4:21" x14ac:dyDescent="0.25">
      <c r="D975" s="2">
        <v>43060</v>
      </c>
      <c r="E975">
        <v>580</v>
      </c>
      <c r="G975" s="2">
        <v>43060</v>
      </c>
      <c r="H975">
        <v>575</v>
      </c>
      <c r="J975" s="21">
        <v>43782</v>
      </c>
      <c r="K975">
        <v>3.23</v>
      </c>
      <c r="L975" s="4"/>
      <c r="M975" s="2"/>
      <c r="U975" s="4"/>
    </row>
    <row r="976" spans="4:21" x14ac:dyDescent="0.25">
      <c r="D976" s="2">
        <v>43061</v>
      </c>
      <c r="E976">
        <v>580</v>
      </c>
      <c r="G976" s="2">
        <v>43061</v>
      </c>
      <c r="H976">
        <v>575</v>
      </c>
      <c r="J976" s="21">
        <v>43783</v>
      </c>
      <c r="K976">
        <v>3.23</v>
      </c>
      <c r="L976" s="4"/>
      <c r="M976" s="2"/>
      <c r="U976" s="4"/>
    </row>
    <row r="977" spans="4:21" x14ac:dyDescent="0.25">
      <c r="D977" s="2">
        <v>43062</v>
      </c>
      <c r="E977">
        <v>580</v>
      </c>
      <c r="G977" s="2">
        <v>43062</v>
      </c>
      <c r="H977">
        <v>575</v>
      </c>
      <c r="J977" s="21">
        <v>43784</v>
      </c>
      <c r="K977">
        <v>3.23</v>
      </c>
      <c r="L977" s="4"/>
      <c r="M977" s="2"/>
      <c r="U977" s="4"/>
    </row>
    <row r="978" spans="4:21" x14ac:dyDescent="0.25">
      <c r="D978" s="2">
        <v>43063</v>
      </c>
      <c r="E978">
        <v>580</v>
      </c>
      <c r="G978" s="2">
        <v>43063</v>
      </c>
      <c r="H978">
        <v>575</v>
      </c>
      <c r="J978" s="21">
        <v>43787</v>
      </c>
      <c r="K978">
        <v>3.23</v>
      </c>
      <c r="L978" s="4"/>
      <c r="M978" s="2"/>
      <c r="U978" s="4"/>
    </row>
    <row r="979" spans="4:21" x14ac:dyDescent="0.25">
      <c r="D979" s="2">
        <v>43066</v>
      </c>
      <c r="E979">
        <v>580</v>
      </c>
      <c r="G979" s="2">
        <v>43066</v>
      </c>
      <c r="H979">
        <v>575</v>
      </c>
      <c r="J979" s="21">
        <v>43788</v>
      </c>
      <c r="K979">
        <v>3.23</v>
      </c>
      <c r="L979" s="4"/>
      <c r="M979" s="2"/>
      <c r="U979" s="4"/>
    </row>
    <row r="980" spans="4:21" x14ac:dyDescent="0.25">
      <c r="D980" s="2">
        <v>43067</v>
      </c>
      <c r="E980">
        <v>580</v>
      </c>
      <c r="G980" s="2">
        <v>43067</v>
      </c>
      <c r="H980">
        <v>575</v>
      </c>
      <c r="J980" s="21">
        <v>43789</v>
      </c>
      <c r="K980">
        <v>3.23</v>
      </c>
      <c r="L980" s="4"/>
      <c r="M980" s="2"/>
      <c r="U980" s="4"/>
    </row>
    <row r="981" spans="4:21" x14ac:dyDescent="0.25">
      <c r="D981" s="2">
        <v>43068</v>
      </c>
      <c r="E981">
        <v>580</v>
      </c>
      <c r="G981" s="2">
        <v>43068</v>
      </c>
      <c r="H981">
        <v>575</v>
      </c>
      <c r="J981" s="21">
        <v>43790</v>
      </c>
      <c r="K981">
        <v>3.23</v>
      </c>
      <c r="L981" s="4"/>
      <c r="M981" s="2"/>
      <c r="U981" s="4"/>
    </row>
    <row r="982" spans="4:21" x14ac:dyDescent="0.25">
      <c r="D982" s="2">
        <v>43069</v>
      </c>
      <c r="E982">
        <v>580</v>
      </c>
      <c r="G982" s="2">
        <v>43069</v>
      </c>
      <c r="H982">
        <v>575</v>
      </c>
      <c r="J982" s="21">
        <v>43791</v>
      </c>
      <c r="K982">
        <v>3.23</v>
      </c>
      <c r="L982" s="4"/>
      <c r="M982" s="2"/>
      <c r="U982" s="4"/>
    </row>
    <row r="983" spans="4:21" x14ac:dyDescent="0.25">
      <c r="D983" s="2">
        <v>43070</v>
      </c>
      <c r="E983">
        <v>570</v>
      </c>
      <c r="G983" s="2">
        <v>43070</v>
      </c>
      <c r="H983">
        <v>590</v>
      </c>
      <c r="J983" s="21">
        <v>43794</v>
      </c>
      <c r="K983">
        <v>3.23</v>
      </c>
      <c r="L983" s="4"/>
      <c r="M983" s="2"/>
      <c r="U983" s="4"/>
    </row>
    <row r="984" spans="4:21" x14ac:dyDescent="0.25">
      <c r="D984" s="2">
        <v>43073</v>
      </c>
      <c r="E984">
        <v>570</v>
      </c>
      <c r="G984" s="2">
        <v>43073</v>
      </c>
      <c r="H984">
        <v>590</v>
      </c>
      <c r="J984" s="21">
        <v>43795</v>
      </c>
      <c r="K984">
        <v>3.23</v>
      </c>
      <c r="L984" s="4"/>
      <c r="M984" s="2"/>
      <c r="U984" s="4"/>
    </row>
    <row r="985" spans="4:21" x14ac:dyDescent="0.25">
      <c r="D985" s="2">
        <v>43074</v>
      </c>
      <c r="E985">
        <v>570</v>
      </c>
      <c r="G985" s="2">
        <v>43074</v>
      </c>
      <c r="H985">
        <v>590</v>
      </c>
      <c r="J985" s="21">
        <v>43796</v>
      </c>
      <c r="K985">
        <v>3.23</v>
      </c>
      <c r="L985" s="4"/>
      <c r="M985" s="2"/>
      <c r="U985" s="4"/>
    </row>
    <row r="986" spans="4:21" x14ac:dyDescent="0.25">
      <c r="D986" s="2">
        <v>43075</v>
      </c>
      <c r="E986">
        <v>570</v>
      </c>
      <c r="G986" s="2">
        <v>43075</v>
      </c>
      <c r="H986">
        <v>590</v>
      </c>
      <c r="J986" s="21">
        <v>43797</v>
      </c>
      <c r="K986">
        <v>3.23</v>
      </c>
      <c r="L986" s="4"/>
      <c r="M986" s="2"/>
      <c r="U986" s="4"/>
    </row>
    <row r="987" spans="4:21" x14ac:dyDescent="0.25">
      <c r="D987" s="2">
        <v>43076</v>
      </c>
      <c r="E987">
        <v>570</v>
      </c>
      <c r="G987" s="2">
        <v>43076</v>
      </c>
      <c r="H987">
        <v>590</v>
      </c>
      <c r="J987" s="21">
        <v>43798</v>
      </c>
      <c r="K987">
        <v>3.23</v>
      </c>
      <c r="L987" s="4"/>
      <c r="M987" s="2"/>
      <c r="U987" s="4"/>
    </row>
    <row r="988" spans="4:21" x14ac:dyDescent="0.25">
      <c r="D988" s="2">
        <v>43077</v>
      </c>
      <c r="E988">
        <v>570</v>
      </c>
      <c r="G988" s="2">
        <v>43077</v>
      </c>
      <c r="H988">
        <v>590</v>
      </c>
      <c r="J988" s="21">
        <v>43801</v>
      </c>
      <c r="K988">
        <v>3.23</v>
      </c>
      <c r="L988" s="4"/>
      <c r="M988" s="2"/>
      <c r="U988" s="4"/>
    </row>
    <row r="989" spans="4:21" x14ac:dyDescent="0.25">
      <c r="D989" s="2">
        <v>43080</v>
      </c>
      <c r="E989">
        <v>570</v>
      </c>
      <c r="G989" s="2">
        <v>43080</v>
      </c>
      <c r="H989">
        <v>590</v>
      </c>
      <c r="J989" s="21">
        <v>43802</v>
      </c>
      <c r="K989">
        <v>3.23</v>
      </c>
      <c r="L989" s="4"/>
      <c r="M989" s="2"/>
      <c r="U989" s="4"/>
    </row>
    <row r="990" spans="4:21" x14ac:dyDescent="0.25">
      <c r="D990" s="2">
        <v>43081</v>
      </c>
      <c r="E990">
        <v>570</v>
      </c>
      <c r="G990" s="2">
        <v>43081</v>
      </c>
      <c r="H990">
        <v>590</v>
      </c>
      <c r="J990" s="21">
        <v>43803</v>
      </c>
      <c r="K990">
        <v>3.23</v>
      </c>
      <c r="L990" s="4"/>
      <c r="M990" s="2"/>
      <c r="U990" s="4"/>
    </row>
    <row r="991" spans="4:21" x14ac:dyDescent="0.25">
      <c r="D991" s="2">
        <v>43082</v>
      </c>
      <c r="E991">
        <v>570</v>
      </c>
      <c r="G991" s="2">
        <v>43082</v>
      </c>
      <c r="H991">
        <v>590</v>
      </c>
      <c r="J991" s="21">
        <v>43804</v>
      </c>
      <c r="K991">
        <v>3.23</v>
      </c>
      <c r="L991" s="4"/>
      <c r="M991" s="2"/>
      <c r="U991" s="4"/>
    </row>
    <row r="992" spans="4:21" x14ac:dyDescent="0.25">
      <c r="D992" s="2">
        <v>43083</v>
      </c>
      <c r="E992">
        <v>570</v>
      </c>
      <c r="G992" s="2">
        <v>43083</v>
      </c>
      <c r="H992">
        <v>590</v>
      </c>
      <c r="J992" s="21">
        <v>43805</v>
      </c>
      <c r="K992">
        <v>3.23</v>
      </c>
      <c r="L992" s="4"/>
      <c r="M992" s="2"/>
      <c r="U992" s="4"/>
    </row>
    <row r="993" spans="4:21" x14ac:dyDescent="0.25">
      <c r="D993" s="2">
        <v>43084</v>
      </c>
      <c r="E993">
        <v>570</v>
      </c>
      <c r="G993" s="2">
        <v>43084</v>
      </c>
      <c r="H993">
        <v>590</v>
      </c>
      <c r="J993" s="21">
        <v>43808</v>
      </c>
      <c r="K993">
        <v>3.23</v>
      </c>
      <c r="L993" s="4"/>
      <c r="M993" s="2"/>
      <c r="U993" s="4"/>
    </row>
    <row r="994" spans="4:21" x14ac:dyDescent="0.25">
      <c r="D994" s="2">
        <v>43087</v>
      </c>
      <c r="E994">
        <v>570</v>
      </c>
      <c r="G994" s="2">
        <v>43087</v>
      </c>
      <c r="H994">
        <v>590</v>
      </c>
      <c r="J994" s="21">
        <v>43809</v>
      </c>
      <c r="K994">
        <v>3.23</v>
      </c>
      <c r="L994" s="4"/>
      <c r="M994" s="2"/>
      <c r="U994" s="4"/>
    </row>
    <row r="995" spans="4:21" x14ac:dyDescent="0.25">
      <c r="D995" s="2">
        <v>43088</v>
      </c>
      <c r="E995">
        <v>570</v>
      </c>
      <c r="G995" s="2">
        <v>43088</v>
      </c>
      <c r="H995">
        <v>590</v>
      </c>
      <c r="J995" s="21">
        <v>43810</v>
      </c>
      <c r="K995">
        <v>3.23</v>
      </c>
      <c r="L995" s="4"/>
      <c r="M995" s="2"/>
      <c r="U995" s="4"/>
    </row>
    <row r="996" spans="4:21" x14ac:dyDescent="0.25">
      <c r="D996" s="2">
        <v>43089</v>
      </c>
      <c r="E996">
        <v>570</v>
      </c>
      <c r="G996" s="2">
        <v>43089</v>
      </c>
      <c r="H996">
        <v>590</v>
      </c>
      <c r="J996" s="21">
        <v>43811</v>
      </c>
      <c r="K996">
        <v>3.23</v>
      </c>
      <c r="L996" s="4"/>
      <c r="M996" s="2"/>
      <c r="U996" s="4"/>
    </row>
    <row r="997" spans="4:21" x14ac:dyDescent="0.25">
      <c r="D997" s="2">
        <v>43090</v>
      </c>
      <c r="E997">
        <v>570</v>
      </c>
      <c r="G997" s="2">
        <v>43090</v>
      </c>
      <c r="H997">
        <v>590</v>
      </c>
      <c r="J997" s="21">
        <v>43812</v>
      </c>
      <c r="K997">
        <v>3.23</v>
      </c>
      <c r="L997" s="4"/>
      <c r="M997" s="2"/>
      <c r="U997" s="4"/>
    </row>
    <row r="998" spans="4:21" x14ac:dyDescent="0.25">
      <c r="D998" s="2">
        <v>43091</v>
      </c>
      <c r="E998">
        <v>570</v>
      </c>
      <c r="G998" s="2">
        <v>43091</v>
      </c>
      <c r="H998">
        <v>590</v>
      </c>
      <c r="J998" s="21">
        <v>43815</v>
      </c>
      <c r="K998">
        <v>3.23</v>
      </c>
      <c r="L998" s="4"/>
      <c r="M998" s="2"/>
      <c r="U998" s="4"/>
    </row>
    <row r="999" spans="4:21" x14ac:dyDescent="0.25">
      <c r="D999" s="2">
        <v>43095</v>
      </c>
      <c r="E999">
        <v>570</v>
      </c>
      <c r="G999" s="2">
        <v>43095</v>
      </c>
      <c r="H999">
        <v>590</v>
      </c>
      <c r="J999" s="21">
        <v>43816</v>
      </c>
      <c r="K999">
        <v>3.23</v>
      </c>
      <c r="L999" s="4"/>
      <c r="M999" s="2"/>
      <c r="U999" s="4"/>
    </row>
    <row r="1000" spans="4:21" x14ac:dyDescent="0.25">
      <c r="D1000" s="2">
        <v>43096</v>
      </c>
      <c r="E1000">
        <v>570</v>
      </c>
      <c r="G1000" s="2">
        <v>43096</v>
      </c>
      <c r="H1000">
        <v>590</v>
      </c>
      <c r="J1000" s="21">
        <v>43817</v>
      </c>
      <c r="K1000">
        <v>3.23</v>
      </c>
      <c r="L1000" s="4"/>
      <c r="M1000" s="2"/>
      <c r="U1000" s="4"/>
    </row>
    <row r="1001" spans="4:21" x14ac:dyDescent="0.25">
      <c r="D1001" s="2">
        <v>43097</v>
      </c>
      <c r="E1001">
        <v>570</v>
      </c>
      <c r="G1001" s="2">
        <v>43097</v>
      </c>
      <c r="H1001">
        <v>590</v>
      </c>
      <c r="J1001" s="21">
        <v>43818</v>
      </c>
      <c r="K1001">
        <v>3.23</v>
      </c>
      <c r="L1001" s="4"/>
      <c r="M1001" s="2"/>
      <c r="U1001" s="4"/>
    </row>
    <row r="1002" spans="4:21" x14ac:dyDescent="0.25">
      <c r="D1002" s="2">
        <v>43098</v>
      </c>
      <c r="E1002">
        <v>570</v>
      </c>
      <c r="G1002" s="2">
        <v>43098</v>
      </c>
      <c r="H1002">
        <v>590</v>
      </c>
      <c r="J1002" s="21">
        <v>43819</v>
      </c>
      <c r="K1002">
        <v>3.23</v>
      </c>
      <c r="L1002" s="4"/>
      <c r="M1002" s="2"/>
      <c r="U1002" s="4"/>
    </row>
    <row r="1003" spans="4:21" x14ac:dyDescent="0.25">
      <c r="D1003" s="2">
        <v>43102</v>
      </c>
      <c r="E1003">
        <v>570</v>
      </c>
      <c r="G1003" s="2">
        <v>43102</v>
      </c>
      <c r="H1003">
        <v>590</v>
      </c>
      <c r="J1003" s="21">
        <v>43822</v>
      </c>
      <c r="K1003">
        <v>3.23</v>
      </c>
      <c r="L1003" s="4"/>
      <c r="M1003" s="2"/>
      <c r="U1003" s="4"/>
    </row>
    <row r="1004" spans="4:21" x14ac:dyDescent="0.25">
      <c r="D1004" s="2">
        <v>43103</v>
      </c>
      <c r="E1004">
        <v>570</v>
      </c>
      <c r="G1004" s="2">
        <v>43103</v>
      </c>
      <c r="H1004">
        <v>590</v>
      </c>
      <c r="J1004" s="21">
        <v>43823</v>
      </c>
      <c r="K1004">
        <v>3.23</v>
      </c>
      <c r="L1004" s="4"/>
      <c r="M1004" s="2"/>
      <c r="U1004" s="4"/>
    </row>
    <row r="1005" spans="4:21" x14ac:dyDescent="0.25">
      <c r="D1005" s="2">
        <v>43104</v>
      </c>
      <c r="E1005">
        <v>570</v>
      </c>
      <c r="G1005" s="2">
        <v>43104</v>
      </c>
      <c r="H1005">
        <v>590</v>
      </c>
      <c r="J1005" s="21">
        <v>43825</v>
      </c>
      <c r="K1005">
        <v>3.23</v>
      </c>
      <c r="L1005" s="4"/>
      <c r="M1005" s="2"/>
      <c r="U1005" s="4"/>
    </row>
    <row r="1006" spans="4:21" x14ac:dyDescent="0.25">
      <c r="D1006" s="2">
        <v>43105</v>
      </c>
      <c r="E1006">
        <v>570</v>
      </c>
      <c r="G1006" s="2">
        <v>43105</v>
      </c>
      <c r="H1006">
        <v>590</v>
      </c>
      <c r="J1006" s="21">
        <v>43826</v>
      </c>
      <c r="K1006">
        <v>3.23</v>
      </c>
      <c r="L1006" s="4"/>
      <c r="M1006" s="2"/>
      <c r="U1006" s="4"/>
    </row>
    <row r="1007" spans="4:21" x14ac:dyDescent="0.25">
      <c r="D1007" s="2">
        <v>43108</v>
      </c>
      <c r="E1007">
        <v>570</v>
      </c>
      <c r="G1007" s="2">
        <v>43108</v>
      </c>
      <c r="H1007">
        <v>590</v>
      </c>
      <c r="J1007" s="21">
        <v>43829</v>
      </c>
      <c r="K1007">
        <v>3.23</v>
      </c>
      <c r="L1007" s="4"/>
      <c r="M1007" s="2"/>
      <c r="U1007" s="4"/>
    </row>
    <row r="1008" spans="4:21" x14ac:dyDescent="0.25">
      <c r="D1008" s="2">
        <v>43109</v>
      </c>
      <c r="E1008">
        <v>570</v>
      </c>
      <c r="G1008" s="2">
        <v>43109</v>
      </c>
      <c r="H1008">
        <v>590</v>
      </c>
      <c r="J1008" s="21">
        <v>43830</v>
      </c>
      <c r="K1008">
        <v>3.23</v>
      </c>
      <c r="L1008" s="4"/>
      <c r="M1008" s="2"/>
      <c r="U1008" s="4"/>
    </row>
    <row r="1009" spans="4:21" x14ac:dyDescent="0.25">
      <c r="D1009" s="2">
        <v>43110</v>
      </c>
      <c r="E1009">
        <v>570</v>
      </c>
      <c r="G1009" s="2">
        <v>43110</v>
      </c>
      <c r="H1009">
        <v>590</v>
      </c>
      <c r="J1009" s="21">
        <v>43832</v>
      </c>
      <c r="K1009">
        <v>3.23</v>
      </c>
      <c r="L1009" s="4"/>
      <c r="M1009" s="2"/>
      <c r="U1009" s="4"/>
    </row>
    <row r="1010" spans="4:21" x14ac:dyDescent="0.25">
      <c r="D1010" s="2">
        <v>43111</v>
      </c>
      <c r="E1010">
        <v>570</v>
      </c>
      <c r="G1010" s="2">
        <v>43111</v>
      </c>
      <c r="H1010">
        <v>590</v>
      </c>
      <c r="J1010" s="21">
        <v>43833</v>
      </c>
      <c r="K1010">
        <v>3.23</v>
      </c>
      <c r="L1010" s="4"/>
      <c r="M1010" s="2"/>
      <c r="U1010" s="4"/>
    </row>
    <row r="1011" spans="4:21" x14ac:dyDescent="0.25">
      <c r="D1011" s="2">
        <v>43112</v>
      </c>
      <c r="E1011">
        <v>570</v>
      </c>
      <c r="G1011" s="2">
        <v>43112</v>
      </c>
      <c r="H1011">
        <v>590</v>
      </c>
      <c r="J1011" s="21">
        <v>43836</v>
      </c>
      <c r="K1011">
        <v>3.23</v>
      </c>
      <c r="L1011" s="4"/>
      <c r="M1011" s="2"/>
      <c r="U1011" s="4"/>
    </row>
    <row r="1012" spans="4:21" x14ac:dyDescent="0.25">
      <c r="D1012" s="2">
        <v>43115</v>
      </c>
      <c r="E1012">
        <v>570</v>
      </c>
      <c r="G1012" s="2">
        <v>43115</v>
      </c>
      <c r="H1012">
        <v>590</v>
      </c>
      <c r="J1012" s="21">
        <v>43837</v>
      </c>
      <c r="K1012">
        <v>3.23</v>
      </c>
      <c r="L1012" s="4"/>
      <c r="M1012" s="2"/>
      <c r="U1012" s="4"/>
    </row>
    <row r="1013" spans="4:21" x14ac:dyDescent="0.25">
      <c r="D1013" s="2">
        <v>43116</v>
      </c>
      <c r="E1013">
        <v>570</v>
      </c>
      <c r="G1013" s="2">
        <v>43116</v>
      </c>
      <c r="H1013">
        <v>590</v>
      </c>
      <c r="J1013" s="21">
        <v>43838</v>
      </c>
      <c r="K1013">
        <v>3.23</v>
      </c>
      <c r="L1013" s="4"/>
      <c r="M1013" s="2"/>
      <c r="U1013" s="4"/>
    </row>
    <row r="1014" spans="4:21" x14ac:dyDescent="0.25">
      <c r="D1014" s="2">
        <v>43117</v>
      </c>
      <c r="E1014">
        <v>570</v>
      </c>
      <c r="G1014" s="2">
        <v>43117</v>
      </c>
      <c r="H1014">
        <v>590</v>
      </c>
      <c r="J1014" s="21">
        <v>43839</v>
      </c>
      <c r="K1014">
        <v>3.23</v>
      </c>
      <c r="L1014" s="4"/>
      <c r="M1014" s="2"/>
      <c r="U1014" s="4"/>
    </row>
    <row r="1015" spans="4:21" x14ac:dyDescent="0.25">
      <c r="D1015" s="2">
        <v>43118</v>
      </c>
      <c r="E1015">
        <v>570</v>
      </c>
      <c r="G1015" s="2">
        <v>43118</v>
      </c>
      <c r="H1015">
        <v>590</v>
      </c>
      <c r="J1015" s="21">
        <v>43840</v>
      </c>
      <c r="K1015">
        <v>3.23</v>
      </c>
      <c r="L1015" s="4"/>
      <c r="M1015" s="2"/>
      <c r="U1015" s="4"/>
    </row>
    <row r="1016" spans="4:21" x14ac:dyDescent="0.25">
      <c r="D1016" s="2">
        <v>43119</v>
      </c>
      <c r="E1016">
        <v>570</v>
      </c>
      <c r="G1016" s="2">
        <v>43119</v>
      </c>
      <c r="H1016">
        <v>590</v>
      </c>
      <c r="J1016" s="21">
        <v>43843</v>
      </c>
      <c r="K1016">
        <v>3.23</v>
      </c>
      <c r="L1016" s="4"/>
      <c r="M1016" s="2"/>
      <c r="U1016" s="4"/>
    </row>
    <row r="1017" spans="4:21" x14ac:dyDescent="0.25">
      <c r="D1017" s="2">
        <v>43122</v>
      </c>
      <c r="E1017">
        <v>570</v>
      </c>
      <c r="G1017" s="2">
        <v>43122</v>
      </c>
      <c r="H1017">
        <v>590</v>
      </c>
      <c r="J1017" s="21">
        <v>43844</v>
      </c>
      <c r="K1017">
        <v>3.23</v>
      </c>
      <c r="L1017" s="4"/>
      <c r="M1017" s="2"/>
      <c r="U1017" s="4"/>
    </row>
    <row r="1018" spans="4:21" x14ac:dyDescent="0.25">
      <c r="D1018" s="2">
        <v>43123</v>
      </c>
      <c r="E1018">
        <v>570</v>
      </c>
      <c r="G1018" s="2">
        <v>43123</v>
      </c>
      <c r="H1018">
        <v>590</v>
      </c>
      <c r="J1018" s="21">
        <v>43845</v>
      </c>
      <c r="K1018">
        <v>3.23</v>
      </c>
      <c r="L1018" s="4"/>
      <c r="M1018" s="2"/>
      <c r="U1018" s="4"/>
    </row>
    <row r="1019" spans="4:21" x14ac:dyDescent="0.25">
      <c r="D1019" s="2">
        <v>43124</v>
      </c>
      <c r="E1019">
        <v>570</v>
      </c>
      <c r="G1019" s="2">
        <v>43124</v>
      </c>
      <c r="H1019">
        <v>590</v>
      </c>
      <c r="J1019" s="21">
        <v>43846</v>
      </c>
      <c r="K1019">
        <v>3.23</v>
      </c>
      <c r="L1019" s="4"/>
      <c r="M1019" s="2"/>
      <c r="U1019" s="4"/>
    </row>
    <row r="1020" spans="4:21" x14ac:dyDescent="0.25">
      <c r="D1020" s="2">
        <v>43125</v>
      </c>
      <c r="E1020">
        <v>570</v>
      </c>
      <c r="G1020" s="2">
        <v>43125</v>
      </c>
      <c r="H1020">
        <v>590</v>
      </c>
      <c r="J1020" s="21">
        <v>43847</v>
      </c>
      <c r="K1020">
        <v>3.23</v>
      </c>
      <c r="L1020" s="4"/>
      <c r="M1020" s="2"/>
      <c r="U1020" s="4"/>
    </row>
    <row r="1021" spans="4:21" x14ac:dyDescent="0.25">
      <c r="D1021" s="2">
        <v>43126</v>
      </c>
      <c r="E1021">
        <v>570</v>
      </c>
      <c r="G1021" s="2">
        <v>43126</v>
      </c>
      <c r="H1021">
        <v>590</v>
      </c>
      <c r="J1021" s="21">
        <v>43850</v>
      </c>
      <c r="K1021">
        <v>3.23</v>
      </c>
      <c r="L1021" s="4"/>
      <c r="M1021" s="2"/>
      <c r="U1021" s="4"/>
    </row>
    <row r="1022" spans="4:21" x14ac:dyDescent="0.25">
      <c r="D1022" s="2">
        <v>43129</v>
      </c>
      <c r="E1022">
        <v>570</v>
      </c>
      <c r="G1022" s="2">
        <v>43129</v>
      </c>
      <c r="H1022">
        <v>590</v>
      </c>
      <c r="J1022" s="21">
        <v>43851</v>
      </c>
      <c r="K1022">
        <v>3.23</v>
      </c>
      <c r="L1022" s="4"/>
      <c r="M1022" s="2"/>
      <c r="U1022" s="4"/>
    </row>
    <row r="1023" spans="4:21" x14ac:dyDescent="0.25">
      <c r="D1023" s="2">
        <v>43130</v>
      </c>
      <c r="E1023">
        <v>570</v>
      </c>
      <c r="G1023" s="2">
        <v>43130</v>
      </c>
      <c r="H1023">
        <v>590</v>
      </c>
      <c r="J1023" s="21">
        <v>43852</v>
      </c>
      <c r="K1023">
        <v>3.23</v>
      </c>
      <c r="L1023" s="4"/>
      <c r="M1023" s="2"/>
      <c r="U1023" s="4"/>
    </row>
    <row r="1024" spans="4:21" x14ac:dyDescent="0.25">
      <c r="D1024" s="2">
        <v>43131</v>
      </c>
      <c r="E1024">
        <v>570</v>
      </c>
      <c r="G1024" s="2">
        <v>43131</v>
      </c>
      <c r="H1024">
        <v>590</v>
      </c>
      <c r="J1024" s="21">
        <v>43853</v>
      </c>
      <c r="K1024">
        <v>3.23</v>
      </c>
      <c r="L1024" s="4"/>
      <c r="M1024" s="2"/>
      <c r="U1024" s="4"/>
    </row>
    <row r="1025" spans="4:21" x14ac:dyDescent="0.25">
      <c r="D1025" s="2">
        <v>43132</v>
      </c>
      <c r="E1025">
        <v>505</v>
      </c>
      <c r="G1025" s="2">
        <v>43132</v>
      </c>
      <c r="H1025">
        <v>525</v>
      </c>
      <c r="J1025" s="21">
        <v>43854</v>
      </c>
      <c r="K1025">
        <v>3.23</v>
      </c>
      <c r="L1025" s="4"/>
      <c r="M1025" s="2"/>
      <c r="U1025" s="4"/>
    </row>
    <row r="1026" spans="4:21" x14ac:dyDescent="0.25">
      <c r="D1026" s="2">
        <v>43133</v>
      </c>
      <c r="E1026">
        <v>505</v>
      </c>
      <c r="G1026" s="2">
        <v>43133</v>
      </c>
      <c r="H1026">
        <v>525</v>
      </c>
      <c r="J1026" s="21">
        <v>43858</v>
      </c>
      <c r="K1026">
        <v>3.23</v>
      </c>
      <c r="L1026" s="4"/>
      <c r="M1026" s="2"/>
      <c r="U1026" s="4"/>
    </row>
    <row r="1027" spans="4:21" x14ac:dyDescent="0.25">
      <c r="D1027" s="2">
        <v>43136</v>
      </c>
      <c r="E1027">
        <v>505</v>
      </c>
      <c r="G1027" s="2">
        <v>43136</v>
      </c>
      <c r="H1027">
        <v>525</v>
      </c>
      <c r="J1027" s="21">
        <v>43859</v>
      </c>
      <c r="K1027">
        <v>3.23</v>
      </c>
      <c r="L1027" s="4"/>
      <c r="M1027" s="2"/>
      <c r="U1027" s="4"/>
    </row>
    <row r="1028" spans="4:21" x14ac:dyDescent="0.25">
      <c r="D1028" s="2">
        <v>43137</v>
      </c>
      <c r="E1028">
        <v>505</v>
      </c>
      <c r="G1028" s="2">
        <v>43137</v>
      </c>
      <c r="H1028">
        <v>525</v>
      </c>
      <c r="J1028" s="21">
        <v>43860</v>
      </c>
      <c r="K1028">
        <v>3.23</v>
      </c>
      <c r="L1028" s="4"/>
      <c r="M1028" s="2"/>
      <c r="U1028" s="4"/>
    </row>
    <row r="1029" spans="4:21" x14ac:dyDescent="0.25">
      <c r="D1029" s="2">
        <v>43138</v>
      </c>
      <c r="E1029">
        <v>505</v>
      </c>
      <c r="G1029" s="2">
        <v>43138</v>
      </c>
      <c r="H1029">
        <v>525</v>
      </c>
      <c r="J1029" s="21">
        <v>43861</v>
      </c>
      <c r="K1029">
        <v>3.23</v>
      </c>
      <c r="L1029" s="4"/>
      <c r="M1029" s="2"/>
      <c r="U1029" s="4"/>
    </row>
    <row r="1030" spans="4:21" x14ac:dyDescent="0.25">
      <c r="D1030" s="2">
        <v>43139</v>
      </c>
      <c r="E1030">
        <v>505</v>
      </c>
      <c r="G1030" s="2">
        <v>43139</v>
      </c>
      <c r="H1030">
        <v>525</v>
      </c>
      <c r="J1030" s="21">
        <v>43864</v>
      </c>
      <c r="K1030">
        <v>3.23</v>
      </c>
      <c r="L1030" s="4"/>
      <c r="M1030" s="2"/>
      <c r="U1030" s="4"/>
    </row>
    <row r="1031" spans="4:21" x14ac:dyDescent="0.25">
      <c r="D1031" s="2">
        <v>43140</v>
      </c>
      <c r="E1031">
        <v>505</v>
      </c>
      <c r="G1031" s="2">
        <v>43140</v>
      </c>
      <c r="H1031">
        <v>525</v>
      </c>
      <c r="J1031" s="21">
        <v>43865</v>
      </c>
      <c r="K1031">
        <v>3.23</v>
      </c>
      <c r="L1031" s="4"/>
      <c r="M1031" s="2"/>
      <c r="U1031" s="4"/>
    </row>
    <row r="1032" spans="4:21" x14ac:dyDescent="0.25">
      <c r="D1032" s="2">
        <v>43143</v>
      </c>
      <c r="E1032">
        <v>505</v>
      </c>
      <c r="G1032" s="2">
        <v>43143</v>
      </c>
      <c r="H1032">
        <v>525</v>
      </c>
      <c r="J1032" s="21">
        <v>43866</v>
      </c>
      <c r="K1032">
        <v>3.23</v>
      </c>
      <c r="L1032" s="4"/>
      <c r="M1032" s="2"/>
      <c r="U1032" s="4"/>
    </row>
    <row r="1033" spans="4:21" x14ac:dyDescent="0.25">
      <c r="D1033" s="2">
        <v>43144</v>
      </c>
      <c r="E1033">
        <v>505</v>
      </c>
      <c r="G1033" s="2">
        <v>43144</v>
      </c>
      <c r="H1033">
        <v>525</v>
      </c>
      <c r="J1033" s="21">
        <v>43867</v>
      </c>
      <c r="K1033">
        <v>3.23</v>
      </c>
      <c r="L1033" s="4"/>
      <c r="M1033" s="2"/>
      <c r="U1033" s="4"/>
    </row>
    <row r="1034" spans="4:21" x14ac:dyDescent="0.25">
      <c r="D1034" s="2">
        <v>43145</v>
      </c>
      <c r="E1034">
        <v>505</v>
      </c>
      <c r="G1034" s="2">
        <v>43145</v>
      </c>
      <c r="H1034">
        <v>525</v>
      </c>
      <c r="J1034" s="21">
        <v>43868</v>
      </c>
      <c r="K1034">
        <v>3.23</v>
      </c>
      <c r="L1034" s="4"/>
      <c r="M1034" s="2"/>
      <c r="U1034" s="4"/>
    </row>
    <row r="1035" spans="4:21" x14ac:dyDescent="0.25">
      <c r="D1035" s="2">
        <v>43146</v>
      </c>
      <c r="E1035">
        <v>505</v>
      </c>
      <c r="G1035" s="2">
        <v>43146</v>
      </c>
      <c r="H1035">
        <v>525</v>
      </c>
      <c r="J1035" s="21">
        <v>43871</v>
      </c>
      <c r="K1035">
        <v>3.23</v>
      </c>
      <c r="L1035" s="4"/>
      <c r="M1035" s="2"/>
      <c r="U1035" s="4"/>
    </row>
    <row r="1036" spans="4:21" x14ac:dyDescent="0.25">
      <c r="D1036" s="2">
        <v>43150</v>
      </c>
      <c r="E1036">
        <v>505</v>
      </c>
      <c r="G1036" s="2">
        <v>43150</v>
      </c>
      <c r="H1036">
        <v>525</v>
      </c>
      <c r="J1036" s="21">
        <v>43872</v>
      </c>
      <c r="K1036">
        <v>3.23</v>
      </c>
      <c r="L1036" s="4"/>
      <c r="M1036" s="2"/>
      <c r="U1036" s="4"/>
    </row>
    <row r="1037" spans="4:21" x14ac:dyDescent="0.25">
      <c r="D1037" s="2">
        <v>43151</v>
      </c>
      <c r="E1037">
        <v>505</v>
      </c>
      <c r="G1037" s="2">
        <v>43151</v>
      </c>
      <c r="H1037">
        <v>525</v>
      </c>
      <c r="J1037" s="21">
        <v>43873</v>
      </c>
      <c r="K1037">
        <v>3.23</v>
      </c>
      <c r="L1037" s="4"/>
      <c r="M1037" s="2"/>
      <c r="U1037" s="4"/>
    </row>
    <row r="1038" spans="4:21" x14ac:dyDescent="0.25">
      <c r="D1038" s="2">
        <v>43152</v>
      </c>
      <c r="E1038">
        <v>505</v>
      </c>
      <c r="G1038" s="2">
        <v>43152</v>
      </c>
      <c r="H1038">
        <v>525</v>
      </c>
      <c r="J1038" s="21">
        <v>43874</v>
      </c>
      <c r="K1038">
        <v>3.23</v>
      </c>
      <c r="L1038" s="4"/>
      <c r="M1038" s="2"/>
      <c r="U1038" s="4"/>
    </row>
    <row r="1039" spans="4:21" x14ac:dyDescent="0.25">
      <c r="D1039" s="2">
        <v>43153</v>
      </c>
      <c r="E1039">
        <v>505</v>
      </c>
      <c r="G1039" s="2">
        <v>43153</v>
      </c>
      <c r="H1039">
        <v>525</v>
      </c>
      <c r="J1039" s="21">
        <v>43875</v>
      </c>
      <c r="K1039">
        <v>3.23</v>
      </c>
      <c r="L1039" s="4"/>
      <c r="M1039" s="2"/>
      <c r="U1039" s="4"/>
    </row>
    <row r="1040" spans="4:21" x14ac:dyDescent="0.25">
      <c r="D1040" s="2">
        <v>43154</v>
      </c>
      <c r="E1040">
        <v>505</v>
      </c>
      <c r="G1040" s="2">
        <v>43154</v>
      </c>
      <c r="H1040">
        <v>525</v>
      </c>
      <c r="J1040" s="21">
        <v>43878</v>
      </c>
      <c r="K1040">
        <v>3.23</v>
      </c>
      <c r="L1040" s="4"/>
      <c r="M1040" s="2"/>
      <c r="U1040" s="4"/>
    </row>
    <row r="1041" spans="4:21" x14ac:dyDescent="0.25">
      <c r="D1041" s="2">
        <v>43157</v>
      </c>
      <c r="E1041">
        <v>505</v>
      </c>
      <c r="G1041" s="2">
        <v>43157</v>
      </c>
      <c r="H1041">
        <v>525</v>
      </c>
      <c r="J1041" s="21">
        <v>43879</v>
      </c>
      <c r="K1041">
        <v>3.23</v>
      </c>
      <c r="L1041" s="4"/>
      <c r="M1041" s="2"/>
      <c r="U1041" s="4"/>
    </row>
    <row r="1042" spans="4:21" x14ac:dyDescent="0.25">
      <c r="D1042" s="2">
        <v>43158</v>
      </c>
      <c r="E1042">
        <v>505</v>
      </c>
      <c r="G1042" s="2">
        <v>43158</v>
      </c>
      <c r="H1042">
        <v>525</v>
      </c>
      <c r="J1042" s="21">
        <v>43880</v>
      </c>
      <c r="K1042">
        <v>3.23</v>
      </c>
      <c r="L1042" s="4"/>
      <c r="M1042" s="2"/>
      <c r="U1042" s="4"/>
    </row>
    <row r="1043" spans="4:21" x14ac:dyDescent="0.25">
      <c r="D1043" s="2">
        <v>43159</v>
      </c>
      <c r="E1043">
        <v>505</v>
      </c>
      <c r="G1043" s="2">
        <v>43159</v>
      </c>
      <c r="H1043">
        <v>525</v>
      </c>
      <c r="J1043" s="21">
        <v>43881</v>
      </c>
      <c r="K1043">
        <v>3.23</v>
      </c>
      <c r="L1043" s="4"/>
      <c r="M1043" s="2"/>
      <c r="U1043" s="4"/>
    </row>
    <row r="1044" spans="4:21" x14ac:dyDescent="0.25">
      <c r="D1044" s="2">
        <v>43160</v>
      </c>
      <c r="E1044">
        <v>465</v>
      </c>
      <c r="G1044" s="2">
        <v>43160</v>
      </c>
      <c r="H1044">
        <v>480</v>
      </c>
      <c r="J1044" s="21">
        <v>43882</v>
      </c>
      <c r="K1044">
        <v>3.23</v>
      </c>
      <c r="L1044" s="4"/>
      <c r="M1044" s="2"/>
      <c r="U1044" s="4"/>
    </row>
    <row r="1045" spans="4:21" x14ac:dyDescent="0.25">
      <c r="D1045" s="2">
        <v>43161</v>
      </c>
      <c r="E1045">
        <v>465</v>
      </c>
      <c r="G1045" s="2">
        <v>43161</v>
      </c>
      <c r="H1045">
        <v>480</v>
      </c>
      <c r="J1045" s="21">
        <v>43885</v>
      </c>
      <c r="K1045">
        <v>3.23</v>
      </c>
      <c r="L1045" s="4"/>
      <c r="M1045" s="2"/>
      <c r="U1045" s="4"/>
    </row>
    <row r="1046" spans="4:21" x14ac:dyDescent="0.25">
      <c r="D1046" s="2">
        <v>43164</v>
      </c>
      <c r="E1046">
        <v>465</v>
      </c>
      <c r="G1046" s="2">
        <v>43164</v>
      </c>
      <c r="H1046">
        <v>480</v>
      </c>
      <c r="J1046" s="21">
        <v>43886</v>
      </c>
      <c r="K1046">
        <v>3.23</v>
      </c>
      <c r="L1046" s="4"/>
      <c r="M1046" s="2"/>
      <c r="U1046" s="4"/>
    </row>
    <row r="1047" spans="4:21" x14ac:dyDescent="0.25">
      <c r="D1047" s="2">
        <v>43165</v>
      </c>
      <c r="E1047">
        <v>465</v>
      </c>
      <c r="G1047" s="2">
        <v>43165</v>
      </c>
      <c r="H1047">
        <v>480</v>
      </c>
      <c r="J1047" s="21">
        <v>43887</v>
      </c>
      <c r="K1047">
        <v>3.23</v>
      </c>
      <c r="L1047" s="4"/>
      <c r="M1047" s="2"/>
      <c r="U1047" s="4"/>
    </row>
    <row r="1048" spans="4:21" x14ac:dyDescent="0.25">
      <c r="D1048" s="2">
        <v>43166</v>
      </c>
      <c r="E1048">
        <v>465</v>
      </c>
      <c r="G1048" s="2">
        <v>43166</v>
      </c>
      <c r="H1048">
        <v>480</v>
      </c>
      <c r="J1048" s="21">
        <v>43888</v>
      </c>
      <c r="K1048">
        <v>3.23</v>
      </c>
      <c r="L1048" s="4"/>
      <c r="M1048" s="2"/>
      <c r="U1048" s="4"/>
    </row>
    <row r="1049" spans="4:21" x14ac:dyDescent="0.25">
      <c r="D1049" s="2">
        <v>43167</v>
      </c>
      <c r="E1049">
        <v>465</v>
      </c>
      <c r="G1049" s="2">
        <v>43167</v>
      </c>
      <c r="H1049">
        <v>480</v>
      </c>
      <c r="J1049" s="21">
        <v>43889</v>
      </c>
      <c r="K1049">
        <v>3.23</v>
      </c>
      <c r="L1049" s="4"/>
      <c r="M1049" s="2"/>
      <c r="U1049" s="4"/>
    </row>
    <row r="1050" spans="4:21" x14ac:dyDescent="0.25">
      <c r="D1050" s="2">
        <v>43168</v>
      </c>
      <c r="E1050">
        <v>465</v>
      </c>
      <c r="G1050" s="2">
        <v>43168</v>
      </c>
      <c r="H1050">
        <v>480</v>
      </c>
      <c r="J1050" s="21">
        <v>43892</v>
      </c>
      <c r="K1050">
        <v>3.23</v>
      </c>
      <c r="L1050" s="4"/>
      <c r="M1050" s="2"/>
      <c r="U1050" s="4"/>
    </row>
    <row r="1051" spans="4:21" x14ac:dyDescent="0.25">
      <c r="D1051" s="2">
        <v>43171</v>
      </c>
      <c r="E1051">
        <v>465</v>
      </c>
      <c r="G1051" s="2">
        <v>43171</v>
      </c>
      <c r="H1051">
        <v>480</v>
      </c>
      <c r="J1051" s="21">
        <v>43893</v>
      </c>
      <c r="K1051">
        <v>3.23</v>
      </c>
      <c r="L1051" s="4"/>
      <c r="M1051" s="2"/>
      <c r="U1051" s="4"/>
    </row>
    <row r="1052" spans="4:21" x14ac:dyDescent="0.25">
      <c r="D1052" s="2">
        <v>43172</v>
      </c>
      <c r="E1052">
        <v>465</v>
      </c>
      <c r="G1052" s="2">
        <v>43172</v>
      </c>
      <c r="H1052">
        <v>480</v>
      </c>
      <c r="J1052" s="21">
        <v>43894</v>
      </c>
      <c r="K1052">
        <v>3.23</v>
      </c>
      <c r="L1052" s="4"/>
      <c r="M1052" s="2"/>
      <c r="U1052" s="4"/>
    </row>
    <row r="1053" spans="4:21" x14ac:dyDescent="0.25">
      <c r="D1053" s="2">
        <v>43173</v>
      </c>
      <c r="E1053">
        <v>465</v>
      </c>
      <c r="G1053" s="2">
        <v>43173</v>
      </c>
      <c r="H1053">
        <v>480</v>
      </c>
      <c r="J1053" s="21">
        <v>43895</v>
      </c>
      <c r="K1053">
        <v>3.23</v>
      </c>
      <c r="L1053" s="4"/>
      <c r="M1053" s="2"/>
      <c r="U1053" s="4"/>
    </row>
    <row r="1054" spans="4:21" x14ac:dyDescent="0.25">
      <c r="D1054" s="2">
        <v>43174</v>
      </c>
      <c r="E1054">
        <v>465</v>
      </c>
      <c r="G1054" s="2">
        <v>43174</v>
      </c>
      <c r="H1054">
        <v>480</v>
      </c>
      <c r="J1054" s="21">
        <v>43896</v>
      </c>
      <c r="K1054">
        <v>3.23</v>
      </c>
      <c r="L1054" s="4"/>
      <c r="M1054" s="2"/>
      <c r="U1054" s="4"/>
    </row>
    <row r="1055" spans="4:21" x14ac:dyDescent="0.25">
      <c r="D1055" s="2">
        <v>43175</v>
      </c>
      <c r="E1055">
        <v>465</v>
      </c>
      <c r="G1055" s="2">
        <v>43175</v>
      </c>
      <c r="H1055">
        <v>480</v>
      </c>
      <c r="J1055" s="21">
        <v>43899</v>
      </c>
      <c r="K1055">
        <v>3.23</v>
      </c>
      <c r="L1055" s="4"/>
      <c r="M1055" s="2"/>
      <c r="U1055" s="4"/>
    </row>
    <row r="1056" spans="4:21" x14ac:dyDescent="0.25">
      <c r="D1056" s="2">
        <v>43178</v>
      </c>
      <c r="E1056">
        <v>465</v>
      </c>
      <c r="G1056" s="2">
        <v>43178</v>
      </c>
      <c r="H1056">
        <v>480</v>
      </c>
      <c r="J1056" s="21">
        <v>43900</v>
      </c>
      <c r="K1056">
        <v>3.23</v>
      </c>
      <c r="L1056" s="4"/>
      <c r="M1056" s="2"/>
      <c r="U1056" s="4"/>
    </row>
    <row r="1057" spans="4:21" x14ac:dyDescent="0.25">
      <c r="D1057" s="2">
        <v>43179</v>
      </c>
      <c r="E1057">
        <v>465</v>
      </c>
      <c r="G1057" s="2">
        <v>43179</v>
      </c>
      <c r="H1057">
        <v>480</v>
      </c>
      <c r="J1057" s="21">
        <v>43901</v>
      </c>
      <c r="K1057">
        <v>3.23</v>
      </c>
      <c r="L1057" s="4"/>
      <c r="M1057" s="2"/>
      <c r="U1057" s="4"/>
    </row>
    <row r="1058" spans="4:21" x14ac:dyDescent="0.25">
      <c r="D1058" s="2">
        <v>43180</v>
      </c>
      <c r="E1058">
        <v>465</v>
      </c>
      <c r="G1058" s="2">
        <v>43180</v>
      </c>
      <c r="H1058">
        <v>480</v>
      </c>
      <c r="J1058" s="21">
        <v>43902</v>
      </c>
      <c r="K1058">
        <v>3.23</v>
      </c>
      <c r="L1058" s="4"/>
      <c r="M1058" s="2"/>
      <c r="U1058" s="4"/>
    </row>
    <row r="1059" spans="4:21" x14ac:dyDescent="0.25">
      <c r="D1059" s="2">
        <v>43181</v>
      </c>
      <c r="E1059">
        <v>465</v>
      </c>
      <c r="G1059" s="2">
        <v>43181</v>
      </c>
      <c r="H1059">
        <v>480</v>
      </c>
      <c r="J1059" s="21">
        <v>43903</v>
      </c>
      <c r="K1059">
        <v>3.23</v>
      </c>
      <c r="L1059" s="4"/>
      <c r="M1059" s="2"/>
      <c r="U1059" s="4"/>
    </row>
    <row r="1060" spans="4:21" x14ac:dyDescent="0.25">
      <c r="D1060" s="2">
        <v>43182</v>
      </c>
      <c r="E1060">
        <v>465</v>
      </c>
      <c r="G1060" s="2">
        <v>43182</v>
      </c>
      <c r="H1060">
        <v>480</v>
      </c>
      <c r="J1060" s="21">
        <v>43906</v>
      </c>
      <c r="K1060">
        <v>3.23</v>
      </c>
      <c r="L1060" s="4"/>
      <c r="M1060" s="2"/>
      <c r="U1060" s="4"/>
    </row>
    <row r="1061" spans="4:21" x14ac:dyDescent="0.25">
      <c r="D1061" s="2">
        <v>43185</v>
      </c>
      <c r="E1061">
        <v>465</v>
      </c>
      <c r="G1061" s="2">
        <v>43185</v>
      </c>
      <c r="H1061">
        <v>480</v>
      </c>
      <c r="J1061" s="21">
        <v>43907</v>
      </c>
      <c r="K1061">
        <v>3.23</v>
      </c>
      <c r="L1061" s="4"/>
      <c r="M1061" s="2"/>
      <c r="U1061" s="4"/>
    </row>
    <row r="1062" spans="4:21" x14ac:dyDescent="0.25">
      <c r="D1062" s="2">
        <v>43186</v>
      </c>
      <c r="E1062">
        <v>465</v>
      </c>
      <c r="G1062" s="2">
        <v>43186</v>
      </c>
      <c r="H1062">
        <v>480</v>
      </c>
      <c r="J1062" s="21">
        <v>43908</v>
      </c>
      <c r="K1062">
        <v>3.23</v>
      </c>
      <c r="L1062" s="4"/>
      <c r="M1062" s="2"/>
      <c r="U1062" s="4"/>
    </row>
    <row r="1063" spans="4:21" x14ac:dyDescent="0.25">
      <c r="D1063" s="2">
        <v>43187</v>
      </c>
      <c r="E1063">
        <v>465</v>
      </c>
      <c r="G1063" s="2">
        <v>43187</v>
      </c>
      <c r="H1063">
        <v>480</v>
      </c>
      <c r="J1063" s="21">
        <v>43909</v>
      </c>
      <c r="K1063">
        <v>3.23</v>
      </c>
      <c r="L1063" s="4"/>
      <c r="M1063" s="2"/>
      <c r="U1063" s="4"/>
    </row>
    <row r="1064" spans="4:21" x14ac:dyDescent="0.25">
      <c r="D1064" s="2">
        <v>43188</v>
      </c>
      <c r="E1064">
        <v>465</v>
      </c>
      <c r="G1064" s="2">
        <v>43188</v>
      </c>
      <c r="H1064">
        <v>480</v>
      </c>
      <c r="J1064" s="21">
        <v>43910</v>
      </c>
      <c r="K1064">
        <v>3.23</v>
      </c>
      <c r="L1064" s="4"/>
      <c r="M1064" s="2"/>
      <c r="U1064" s="4"/>
    </row>
    <row r="1065" spans="4:21" x14ac:dyDescent="0.25">
      <c r="D1065" s="2">
        <v>43192</v>
      </c>
      <c r="E1065">
        <v>470</v>
      </c>
      <c r="G1065" s="2">
        <v>43192</v>
      </c>
      <c r="H1065">
        <v>475</v>
      </c>
      <c r="J1065" s="21">
        <v>43913</v>
      </c>
      <c r="K1065">
        <v>3.23</v>
      </c>
      <c r="L1065" s="4"/>
      <c r="M1065" s="2"/>
      <c r="U1065" s="4"/>
    </row>
    <row r="1066" spans="4:21" x14ac:dyDescent="0.25">
      <c r="D1066" s="2">
        <v>43193</v>
      </c>
      <c r="E1066">
        <v>470</v>
      </c>
      <c r="G1066" s="2">
        <v>43193</v>
      </c>
      <c r="H1066">
        <v>475</v>
      </c>
      <c r="J1066" s="21">
        <v>43914</v>
      </c>
      <c r="K1066">
        <v>3.23</v>
      </c>
      <c r="L1066" s="4"/>
      <c r="M1066" s="2"/>
      <c r="U1066" s="4"/>
    </row>
    <row r="1067" spans="4:21" x14ac:dyDescent="0.25">
      <c r="D1067" s="2">
        <v>43194</v>
      </c>
      <c r="E1067">
        <v>470</v>
      </c>
      <c r="G1067" s="2">
        <v>43194</v>
      </c>
      <c r="H1067">
        <v>475</v>
      </c>
      <c r="J1067" s="21">
        <v>43915</v>
      </c>
      <c r="K1067">
        <v>3.23</v>
      </c>
      <c r="L1067" s="4"/>
      <c r="M1067" s="2"/>
      <c r="U1067" s="4"/>
    </row>
    <row r="1068" spans="4:21" x14ac:dyDescent="0.25">
      <c r="D1068" s="2">
        <v>43195</v>
      </c>
      <c r="E1068">
        <v>470</v>
      </c>
      <c r="G1068" s="2">
        <v>43195</v>
      </c>
      <c r="H1068">
        <v>475</v>
      </c>
      <c r="J1068" s="21">
        <v>43916</v>
      </c>
      <c r="K1068">
        <v>3.23</v>
      </c>
      <c r="L1068" s="4"/>
      <c r="M1068" s="2"/>
      <c r="U1068" s="4"/>
    </row>
    <row r="1069" spans="4:21" x14ac:dyDescent="0.25">
      <c r="D1069" s="2">
        <v>43196</v>
      </c>
      <c r="E1069">
        <v>470</v>
      </c>
      <c r="G1069" s="2">
        <v>43196</v>
      </c>
      <c r="H1069">
        <v>475</v>
      </c>
      <c r="J1069" s="21">
        <v>43917</v>
      </c>
      <c r="K1069">
        <v>3.23</v>
      </c>
      <c r="L1069" s="4"/>
      <c r="M1069" s="2"/>
      <c r="U1069" s="4"/>
    </row>
    <row r="1070" spans="4:21" x14ac:dyDescent="0.25">
      <c r="D1070" s="2">
        <v>43199</v>
      </c>
      <c r="E1070">
        <v>470</v>
      </c>
      <c r="G1070" s="2">
        <v>43199</v>
      </c>
      <c r="H1070">
        <v>475</v>
      </c>
      <c r="J1070" s="21">
        <v>43920</v>
      </c>
      <c r="K1070">
        <v>3.23</v>
      </c>
      <c r="L1070" s="4"/>
      <c r="M1070" s="2"/>
      <c r="U1070" s="4"/>
    </row>
    <row r="1071" spans="4:21" x14ac:dyDescent="0.25">
      <c r="D1071" s="2">
        <v>43200</v>
      </c>
      <c r="E1071">
        <v>470</v>
      </c>
      <c r="G1071" s="2">
        <v>43200</v>
      </c>
      <c r="H1071">
        <v>475</v>
      </c>
      <c r="J1071" s="21">
        <v>43921</v>
      </c>
      <c r="K1071">
        <v>3.23</v>
      </c>
      <c r="L1071" s="4"/>
      <c r="M1071" s="2"/>
      <c r="U1071" s="4"/>
    </row>
    <row r="1072" spans="4:21" x14ac:dyDescent="0.25">
      <c r="D1072" s="2">
        <v>43201</v>
      </c>
      <c r="E1072">
        <v>470</v>
      </c>
      <c r="G1072" s="2">
        <v>43201</v>
      </c>
      <c r="H1072">
        <v>475</v>
      </c>
      <c r="J1072" s="21">
        <v>43922</v>
      </c>
      <c r="K1072">
        <v>2.39</v>
      </c>
      <c r="L1072" s="4"/>
      <c r="M1072" s="2"/>
      <c r="U1072" s="4"/>
    </row>
    <row r="1073" spans="4:21" x14ac:dyDescent="0.25">
      <c r="D1073" s="2">
        <v>43202</v>
      </c>
      <c r="E1073">
        <v>470</v>
      </c>
      <c r="G1073" s="2">
        <v>43202</v>
      </c>
      <c r="H1073">
        <v>475</v>
      </c>
      <c r="J1073" s="21">
        <v>43923</v>
      </c>
      <c r="K1073">
        <v>2.39</v>
      </c>
      <c r="L1073" s="4"/>
      <c r="M1073" s="2"/>
      <c r="U1073" s="4"/>
    </row>
    <row r="1074" spans="4:21" x14ac:dyDescent="0.25">
      <c r="D1074" s="2">
        <v>43203</v>
      </c>
      <c r="E1074">
        <v>470</v>
      </c>
      <c r="G1074" s="2">
        <v>43203</v>
      </c>
      <c r="H1074">
        <v>475</v>
      </c>
      <c r="J1074" s="21">
        <v>43924</v>
      </c>
      <c r="K1074">
        <v>2.39</v>
      </c>
      <c r="L1074" s="4"/>
      <c r="M1074" s="2"/>
      <c r="U1074" s="4"/>
    </row>
    <row r="1075" spans="4:21" x14ac:dyDescent="0.25">
      <c r="D1075" s="2">
        <v>43206</v>
      </c>
      <c r="E1075">
        <v>470</v>
      </c>
      <c r="G1075" s="2">
        <v>43206</v>
      </c>
      <c r="H1075">
        <v>475</v>
      </c>
      <c r="J1075" s="21">
        <v>43927</v>
      </c>
      <c r="K1075">
        <v>2.39</v>
      </c>
      <c r="L1075" s="4"/>
      <c r="M1075" s="2"/>
      <c r="U1075" s="4"/>
    </row>
    <row r="1076" spans="4:21" x14ac:dyDescent="0.25">
      <c r="D1076" s="2">
        <v>43207</v>
      </c>
      <c r="E1076">
        <v>470</v>
      </c>
      <c r="G1076" s="2">
        <v>43207</v>
      </c>
      <c r="H1076">
        <v>475</v>
      </c>
      <c r="J1076" s="21">
        <v>43928</v>
      </c>
      <c r="K1076">
        <v>2.39</v>
      </c>
      <c r="L1076" s="4"/>
      <c r="M1076" s="2"/>
      <c r="U1076" s="4"/>
    </row>
    <row r="1077" spans="4:21" x14ac:dyDescent="0.25">
      <c r="D1077" s="2">
        <v>43208</v>
      </c>
      <c r="E1077">
        <v>470</v>
      </c>
      <c r="G1077" s="2">
        <v>43208</v>
      </c>
      <c r="H1077">
        <v>475</v>
      </c>
      <c r="J1077" s="21">
        <v>43929</v>
      </c>
      <c r="K1077">
        <v>2.39</v>
      </c>
      <c r="L1077" s="4"/>
      <c r="M1077" s="2"/>
      <c r="U1077" s="4"/>
    </row>
    <row r="1078" spans="4:21" x14ac:dyDescent="0.25">
      <c r="D1078" s="2">
        <v>43209</v>
      </c>
      <c r="E1078">
        <v>470</v>
      </c>
      <c r="G1078" s="2">
        <v>43209</v>
      </c>
      <c r="H1078">
        <v>475</v>
      </c>
      <c r="J1078" s="21">
        <v>43930</v>
      </c>
      <c r="K1078">
        <v>2.39</v>
      </c>
      <c r="L1078" s="4"/>
      <c r="M1078" s="2"/>
      <c r="U1078" s="4"/>
    </row>
    <row r="1079" spans="4:21" x14ac:dyDescent="0.25">
      <c r="D1079" s="2">
        <v>43210</v>
      </c>
      <c r="E1079">
        <v>470</v>
      </c>
      <c r="G1079" s="2">
        <v>43210</v>
      </c>
      <c r="H1079">
        <v>475</v>
      </c>
      <c r="J1079" s="21">
        <v>43934</v>
      </c>
      <c r="K1079">
        <v>2.39</v>
      </c>
      <c r="L1079" s="4"/>
      <c r="M1079" s="2"/>
      <c r="U1079" s="4"/>
    </row>
    <row r="1080" spans="4:21" x14ac:dyDescent="0.25">
      <c r="D1080" s="2">
        <v>43213</v>
      </c>
      <c r="E1080">
        <v>470</v>
      </c>
      <c r="G1080" s="2">
        <v>43213</v>
      </c>
      <c r="H1080">
        <v>475</v>
      </c>
      <c r="J1080" s="21">
        <v>43935</v>
      </c>
      <c r="K1080">
        <v>2.39</v>
      </c>
      <c r="L1080" s="4"/>
      <c r="M1080" s="2"/>
      <c r="U1080" s="4"/>
    </row>
    <row r="1081" spans="4:21" x14ac:dyDescent="0.25">
      <c r="D1081" s="2">
        <v>43214</v>
      </c>
      <c r="E1081">
        <v>470</v>
      </c>
      <c r="G1081" s="2">
        <v>43214</v>
      </c>
      <c r="H1081">
        <v>475</v>
      </c>
      <c r="J1081" s="21">
        <v>43936</v>
      </c>
      <c r="K1081">
        <v>2.39</v>
      </c>
      <c r="L1081" s="4"/>
      <c r="M1081" s="2"/>
      <c r="U1081" s="4"/>
    </row>
    <row r="1082" spans="4:21" x14ac:dyDescent="0.25">
      <c r="D1082" s="2">
        <v>43215</v>
      </c>
      <c r="E1082">
        <v>470</v>
      </c>
      <c r="G1082" s="2">
        <v>43215</v>
      </c>
      <c r="H1082">
        <v>475</v>
      </c>
      <c r="J1082" s="21">
        <v>43937</v>
      </c>
      <c r="K1082">
        <v>2.39</v>
      </c>
      <c r="L1082" s="4"/>
      <c r="M1082" s="2"/>
      <c r="U1082" s="4"/>
    </row>
    <row r="1083" spans="4:21" x14ac:dyDescent="0.25">
      <c r="D1083" s="2">
        <v>43216</v>
      </c>
      <c r="E1083">
        <v>470</v>
      </c>
      <c r="G1083" s="2">
        <v>43216</v>
      </c>
      <c r="H1083">
        <v>475</v>
      </c>
      <c r="J1083" s="21">
        <v>43938</v>
      </c>
      <c r="K1083">
        <v>2.39</v>
      </c>
      <c r="L1083" s="4"/>
      <c r="M1083" s="2"/>
      <c r="U1083" s="4"/>
    </row>
    <row r="1084" spans="4:21" x14ac:dyDescent="0.25">
      <c r="D1084" s="2">
        <v>43217</v>
      </c>
      <c r="E1084">
        <v>470</v>
      </c>
      <c r="G1084" s="2">
        <v>43217</v>
      </c>
      <c r="H1084">
        <v>475</v>
      </c>
      <c r="J1084" s="21">
        <v>43941</v>
      </c>
      <c r="K1084">
        <v>2.39</v>
      </c>
      <c r="L1084" s="4"/>
      <c r="M1084" s="2"/>
      <c r="U1084" s="4"/>
    </row>
    <row r="1085" spans="4:21" x14ac:dyDescent="0.25">
      <c r="D1085" s="2">
        <v>43220</v>
      </c>
      <c r="E1085">
        <v>470</v>
      </c>
      <c r="G1085" s="2">
        <v>43220</v>
      </c>
      <c r="H1085">
        <v>475</v>
      </c>
      <c r="J1085" s="21">
        <v>43942</v>
      </c>
      <c r="K1085">
        <v>2.39</v>
      </c>
      <c r="L1085" s="4"/>
      <c r="M1085" s="2"/>
      <c r="U1085" s="4"/>
    </row>
    <row r="1086" spans="4:21" x14ac:dyDescent="0.25">
      <c r="D1086" s="2">
        <v>43222</v>
      </c>
      <c r="E1086">
        <v>505</v>
      </c>
      <c r="G1086" s="2">
        <v>43222</v>
      </c>
      <c r="H1086">
        <v>500</v>
      </c>
      <c r="J1086" s="21">
        <v>43943</v>
      </c>
      <c r="K1086">
        <v>2.39</v>
      </c>
      <c r="L1086" s="4"/>
      <c r="M1086" s="2"/>
      <c r="U1086" s="4"/>
    </row>
    <row r="1087" spans="4:21" x14ac:dyDescent="0.25">
      <c r="D1087" s="2">
        <v>43223</v>
      </c>
      <c r="E1087">
        <v>505</v>
      </c>
      <c r="G1087" s="2">
        <v>43223</v>
      </c>
      <c r="H1087">
        <v>500</v>
      </c>
      <c r="J1087" s="21">
        <v>43944</v>
      </c>
      <c r="K1087">
        <v>2.39</v>
      </c>
      <c r="L1087" s="4"/>
      <c r="M1087" s="2"/>
      <c r="U1087" s="4"/>
    </row>
    <row r="1088" spans="4:21" x14ac:dyDescent="0.25">
      <c r="D1088" s="2">
        <v>43224</v>
      </c>
      <c r="E1088">
        <v>505</v>
      </c>
      <c r="G1088" s="2">
        <v>43224</v>
      </c>
      <c r="H1088">
        <v>500</v>
      </c>
      <c r="J1088" s="21">
        <v>43945</v>
      </c>
      <c r="K1088">
        <v>2.39</v>
      </c>
      <c r="L1088" s="4"/>
      <c r="M1088" s="2"/>
      <c r="U1088" s="4"/>
    </row>
    <row r="1089" spans="4:21" x14ac:dyDescent="0.25">
      <c r="D1089" s="2">
        <v>43227</v>
      </c>
      <c r="E1089">
        <v>505</v>
      </c>
      <c r="G1089" s="2">
        <v>43227</v>
      </c>
      <c r="H1089">
        <v>500</v>
      </c>
      <c r="J1089" s="21">
        <v>43948</v>
      </c>
      <c r="K1089">
        <v>2.39</v>
      </c>
      <c r="L1089" s="4"/>
      <c r="M1089" s="2"/>
      <c r="U1089" s="4"/>
    </row>
    <row r="1090" spans="4:21" x14ac:dyDescent="0.25">
      <c r="D1090" s="2">
        <v>43228</v>
      </c>
      <c r="E1090">
        <v>505</v>
      </c>
      <c r="G1090" s="2">
        <v>43228</v>
      </c>
      <c r="H1090">
        <v>500</v>
      </c>
      <c r="J1090" s="21">
        <v>43949</v>
      </c>
      <c r="K1090">
        <v>2.39</v>
      </c>
      <c r="L1090" s="4"/>
      <c r="M1090" s="2"/>
      <c r="U1090" s="4"/>
    </row>
    <row r="1091" spans="4:21" x14ac:dyDescent="0.25">
      <c r="D1091" s="2">
        <v>43229</v>
      </c>
      <c r="E1091">
        <v>505</v>
      </c>
      <c r="G1091" s="2">
        <v>43229</v>
      </c>
      <c r="H1091">
        <v>500</v>
      </c>
      <c r="J1091" s="21">
        <v>43950</v>
      </c>
      <c r="K1091">
        <v>2.39</v>
      </c>
      <c r="L1091" s="4"/>
      <c r="M1091" s="2"/>
      <c r="U1091" s="4"/>
    </row>
    <row r="1092" spans="4:21" x14ac:dyDescent="0.25">
      <c r="D1092" s="2">
        <v>43230</v>
      </c>
      <c r="E1092">
        <v>505</v>
      </c>
      <c r="G1092" s="2">
        <v>43230</v>
      </c>
      <c r="H1092">
        <v>500</v>
      </c>
      <c r="J1092" s="21">
        <v>43951</v>
      </c>
      <c r="K1092">
        <v>2.39</v>
      </c>
      <c r="L1092" s="4"/>
      <c r="M1092" s="2"/>
      <c r="U1092" s="4"/>
    </row>
    <row r="1093" spans="4:21" x14ac:dyDescent="0.25">
      <c r="D1093" s="2">
        <v>43231</v>
      </c>
      <c r="E1093">
        <v>505</v>
      </c>
      <c r="G1093" s="2">
        <v>43231</v>
      </c>
      <c r="H1093">
        <v>500</v>
      </c>
      <c r="J1093" s="21">
        <v>43955</v>
      </c>
      <c r="K1093">
        <v>2.39</v>
      </c>
      <c r="L1093" s="4"/>
      <c r="M1093" s="2"/>
      <c r="U1093" s="4"/>
    </row>
    <row r="1094" spans="4:21" x14ac:dyDescent="0.25">
      <c r="D1094" s="2">
        <v>43234</v>
      </c>
      <c r="E1094">
        <v>505</v>
      </c>
      <c r="G1094" s="2">
        <v>43234</v>
      </c>
      <c r="H1094">
        <v>500</v>
      </c>
      <c r="J1094" s="21">
        <v>43956</v>
      </c>
      <c r="K1094">
        <v>2.39</v>
      </c>
      <c r="L1094" s="4"/>
      <c r="M1094" s="2"/>
      <c r="U1094" s="4"/>
    </row>
    <row r="1095" spans="4:21" x14ac:dyDescent="0.25">
      <c r="D1095" s="2">
        <v>43235</v>
      </c>
      <c r="E1095">
        <v>505</v>
      </c>
      <c r="G1095" s="2">
        <v>43235</v>
      </c>
      <c r="H1095">
        <v>500</v>
      </c>
      <c r="J1095" s="21">
        <v>43957</v>
      </c>
      <c r="K1095">
        <v>2.39</v>
      </c>
      <c r="L1095" s="4"/>
      <c r="M1095" s="2"/>
      <c r="U1095" s="4"/>
    </row>
    <row r="1096" spans="4:21" x14ac:dyDescent="0.25">
      <c r="D1096" s="2">
        <v>43236</v>
      </c>
      <c r="E1096">
        <v>505</v>
      </c>
      <c r="G1096" s="2">
        <v>43236</v>
      </c>
      <c r="H1096">
        <v>500</v>
      </c>
      <c r="J1096" s="21">
        <v>43959</v>
      </c>
      <c r="K1096">
        <v>2.39</v>
      </c>
      <c r="L1096" s="4"/>
      <c r="M1096" s="2"/>
      <c r="U1096" s="4"/>
    </row>
    <row r="1097" spans="4:21" x14ac:dyDescent="0.25">
      <c r="D1097" s="2">
        <v>43237</v>
      </c>
      <c r="E1097">
        <v>505</v>
      </c>
      <c r="G1097" s="2">
        <v>43237</v>
      </c>
      <c r="H1097">
        <v>500</v>
      </c>
      <c r="J1097" s="21">
        <v>43962</v>
      </c>
      <c r="K1097">
        <v>2.39</v>
      </c>
      <c r="L1097" s="4"/>
      <c r="M1097" s="2"/>
      <c r="U1097" s="4"/>
    </row>
    <row r="1098" spans="4:21" x14ac:dyDescent="0.25">
      <c r="D1098" s="2">
        <v>43238</v>
      </c>
      <c r="E1098">
        <v>505</v>
      </c>
      <c r="G1098" s="2">
        <v>43238</v>
      </c>
      <c r="H1098">
        <v>500</v>
      </c>
      <c r="J1098" s="21">
        <v>43963</v>
      </c>
      <c r="K1098">
        <v>2.39</v>
      </c>
      <c r="L1098" s="4"/>
      <c r="M1098" s="2"/>
      <c r="U1098" s="4"/>
    </row>
    <row r="1099" spans="4:21" x14ac:dyDescent="0.25">
      <c r="D1099" s="2">
        <v>43241</v>
      </c>
      <c r="E1099">
        <v>505</v>
      </c>
      <c r="G1099" s="2">
        <v>43241</v>
      </c>
      <c r="H1099">
        <v>500</v>
      </c>
      <c r="J1099" s="21">
        <v>43964</v>
      </c>
      <c r="K1099">
        <v>2.39</v>
      </c>
      <c r="L1099" s="4"/>
      <c r="M1099" s="2"/>
      <c r="U1099" s="4"/>
    </row>
    <row r="1100" spans="4:21" x14ac:dyDescent="0.25">
      <c r="D1100" s="2">
        <v>43242</v>
      </c>
      <c r="E1100">
        <v>505</v>
      </c>
      <c r="G1100" s="2">
        <v>43242</v>
      </c>
      <c r="H1100">
        <v>500</v>
      </c>
      <c r="J1100" s="21">
        <v>43965</v>
      </c>
      <c r="K1100">
        <v>2.39</v>
      </c>
      <c r="L1100" s="4"/>
      <c r="M1100" s="2"/>
      <c r="U1100" s="4"/>
    </row>
    <row r="1101" spans="4:21" x14ac:dyDescent="0.25">
      <c r="D1101" s="2">
        <v>43243</v>
      </c>
      <c r="E1101">
        <v>505</v>
      </c>
      <c r="G1101" s="2">
        <v>43243</v>
      </c>
      <c r="H1101">
        <v>500</v>
      </c>
      <c r="J1101" s="21">
        <v>43966</v>
      </c>
      <c r="K1101">
        <v>2.39</v>
      </c>
      <c r="L1101" s="4"/>
      <c r="M1101" s="2"/>
      <c r="U1101" s="4"/>
    </row>
    <row r="1102" spans="4:21" x14ac:dyDescent="0.25">
      <c r="D1102" s="2">
        <v>43244</v>
      </c>
      <c r="E1102">
        <v>505</v>
      </c>
      <c r="G1102" s="2">
        <v>43244</v>
      </c>
      <c r="H1102">
        <v>500</v>
      </c>
      <c r="J1102" s="21">
        <v>43969</v>
      </c>
      <c r="K1102">
        <v>2.39</v>
      </c>
      <c r="L1102" s="4"/>
      <c r="M1102" s="2"/>
      <c r="U1102" s="4"/>
    </row>
    <row r="1103" spans="4:21" x14ac:dyDescent="0.25">
      <c r="D1103" s="2">
        <v>43245</v>
      </c>
      <c r="E1103">
        <v>505</v>
      </c>
      <c r="G1103" s="2">
        <v>43245</v>
      </c>
      <c r="H1103">
        <v>500</v>
      </c>
      <c r="J1103" s="21">
        <v>43970</v>
      </c>
      <c r="K1103">
        <v>2.39</v>
      </c>
      <c r="L1103" s="4"/>
      <c r="M1103" s="2"/>
      <c r="U1103" s="4"/>
    </row>
    <row r="1104" spans="4:21" x14ac:dyDescent="0.25">
      <c r="D1104" s="2">
        <v>43248</v>
      </c>
      <c r="E1104">
        <v>505</v>
      </c>
      <c r="G1104" s="2">
        <v>43248</v>
      </c>
      <c r="H1104">
        <v>500</v>
      </c>
      <c r="J1104" s="21">
        <v>43971</v>
      </c>
      <c r="K1104">
        <v>2.39</v>
      </c>
      <c r="L1104" s="4"/>
      <c r="M1104" s="2"/>
      <c r="U1104" s="4"/>
    </row>
    <row r="1105" spans="4:21" x14ac:dyDescent="0.25">
      <c r="D1105" s="2">
        <v>43250</v>
      </c>
      <c r="E1105">
        <v>505</v>
      </c>
      <c r="G1105" s="2">
        <v>43250</v>
      </c>
      <c r="H1105">
        <v>500</v>
      </c>
      <c r="J1105" s="21">
        <v>43972</v>
      </c>
      <c r="K1105">
        <v>2.39</v>
      </c>
      <c r="L1105" s="4"/>
      <c r="M1105" s="2"/>
      <c r="U1105" s="4"/>
    </row>
    <row r="1106" spans="4:21" x14ac:dyDescent="0.25">
      <c r="D1106" s="2">
        <v>43251</v>
      </c>
      <c r="E1106">
        <v>505</v>
      </c>
      <c r="G1106" s="2">
        <v>43251</v>
      </c>
      <c r="H1106">
        <v>500</v>
      </c>
      <c r="J1106" s="21">
        <v>43973</v>
      </c>
      <c r="K1106">
        <v>2.39</v>
      </c>
      <c r="L1106" s="4"/>
      <c r="M1106" s="2"/>
      <c r="U1106" s="4"/>
    </row>
    <row r="1107" spans="4:21" x14ac:dyDescent="0.25">
      <c r="D1107" s="2">
        <v>43252</v>
      </c>
      <c r="E1107">
        <v>560</v>
      </c>
      <c r="G1107" s="2">
        <v>43252</v>
      </c>
      <c r="H1107">
        <v>560</v>
      </c>
      <c r="J1107" s="21">
        <v>43977</v>
      </c>
      <c r="K1107">
        <v>2.39</v>
      </c>
      <c r="L1107" s="4"/>
      <c r="M1107" s="2"/>
      <c r="U1107" s="4"/>
    </row>
    <row r="1108" spans="4:21" x14ac:dyDescent="0.25">
      <c r="D1108" s="2">
        <v>43255</v>
      </c>
      <c r="E1108">
        <v>560</v>
      </c>
      <c r="G1108" s="2">
        <v>43255</v>
      </c>
      <c r="H1108">
        <v>560</v>
      </c>
      <c r="J1108" s="21">
        <v>43978</v>
      </c>
      <c r="K1108">
        <v>2.39</v>
      </c>
      <c r="L1108" s="4"/>
      <c r="M1108" s="2"/>
      <c r="U1108" s="4"/>
    </row>
    <row r="1109" spans="4:21" x14ac:dyDescent="0.25">
      <c r="D1109" s="2">
        <v>43256</v>
      </c>
      <c r="E1109">
        <v>560</v>
      </c>
      <c r="G1109" s="2">
        <v>43256</v>
      </c>
      <c r="H1109">
        <v>560</v>
      </c>
      <c r="J1109" s="21">
        <v>43979</v>
      </c>
      <c r="K1109">
        <v>2.39</v>
      </c>
      <c r="L1109" s="4"/>
      <c r="M1109" s="2"/>
      <c r="U1109" s="4"/>
    </row>
    <row r="1110" spans="4:21" x14ac:dyDescent="0.25">
      <c r="D1110" s="2">
        <v>43257</v>
      </c>
      <c r="E1110">
        <v>560</v>
      </c>
      <c r="G1110" s="2">
        <v>43257</v>
      </c>
      <c r="H1110">
        <v>560</v>
      </c>
      <c r="J1110" s="21">
        <v>43980</v>
      </c>
      <c r="K1110">
        <v>2.39</v>
      </c>
      <c r="L1110" s="4"/>
      <c r="M1110" s="2"/>
      <c r="U1110" s="4"/>
    </row>
    <row r="1111" spans="4:21" x14ac:dyDescent="0.25">
      <c r="D1111" s="2">
        <v>43258</v>
      </c>
      <c r="E1111">
        <v>560</v>
      </c>
      <c r="G1111" s="2">
        <v>43258</v>
      </c>
      <c r="H1111">
        <v>560</v>
      </c>
      <c r="J1111" s="21">
        <v>43983</v>
      </c>
      <c r="K1111">
        <v>2.39</v>
      </c>
      <c r="L1111" s="4"/>
      <c r="M1111" s="2"/>
      <c r="U1111" s="4"/>
    </row>
    <row r="1112" spans="4:21" x14ac:dyDescent="0.25">
      <c r="D1112" s="2">
        <v>43259</v>
      </c>
      <c r="E1112">
        <v>560</v>
      </c>
      <c r="G1112" s="2">
        <v>43259</v>
      </c>
      <c r="H1112">
        <v>560</v>
      </c>
      <c r="J1112" s="21">
        <v>43984</v>
      </c>
      <c r="K1112">
        <v>2.39</v>
      </c>
      <c r="L1112" s="4"/>
      <c r="M1112" s="2"/>
      <c r="U1112" s="4"/>
    </row>
    <row r="1113" spans="4:21" x14ac:dyDescent="0.25">
      <c r="D1113" s="2">
        <v>43262</v>
      </c>
      <c r="E1113">
        <v>560</v>
      </c>
      <c r="G1113" s="2">
        <v>43262</v>
      </c>
      <c r="H1113">
        <v>560</v>
      </c>
      <c r="J1113" s="21">
        <v>43985</v>
      </c>
      <c r="K1113">
        <v>2.39</v>
      </c>
      <c r="L1113" s="4"/>
      <c r="M1113" s="2"/>
      <c r="U1113" s="4"/>
    </row>
    <row r="1114" spans="4:21" x14ac:dyDescent="0.25">
      <c r="D1114" s="2">
        <v>43263</v>
      </c>
      <c r="E1114">
        <v>560</v>
      </c>
      <c r="G1114" s="2">
        <v>43263</v>
      </c>
      <c r="H1114">
        <v>560</v>
      </c>
      <c r="J1114" s="21">
        <v>43986</v>
      </c>
      <c r="K1114">
        <v>2.39</v>
      </c>
      <c r="L1114" s="4"/>
      <c r="M1114" s="2"/>
      <c r="U1114" s="4"/>
    </row>
    <row r="1115" spans="4:21" x14ac:dyDescent="0.25">
      <c r="D1115" s="2">
        <v>43264</v>
      </c>
      <c r="E1115">
        <v>560</v>
      </c>
      <c r="G1115" s="2">
        <v>43264</v>
      </c>
      <c r="H1115">
        <v>560</v>
      </c>
      <c r="J1115" s="21">
        <v>43987</v>
      </c>
      <c r="K1115">
        <v>2.39</v>
      </c>
      <c r="L1115" s="4"/>
      <c r="M1115" s="2"/>
      <c r="U1115" s="4"/>
    </row>
    <row r="1116" spans="4:21" x14ac:dyDescent="0.25">
      <c r="D1116" s="2">
        <v>43265</v>
      </c>
      <c r="E1116">
        <v>560</v>
      </c>
      <c r="G1116" s="2">
        <v>43265</v>
      </c>
      <c r="H1116">
        <v>560</v>
      </c>
      <c r="J1116" s="21">
        <v>43990</v>
      </c>
      <c r="K1116">
        <v>2.39</v>
      </c>
      <c r="L1116" s="4"/>
      <c r="M1116" s="2"/>
      <c r="U1116" s="4"/>
    </row>
    <row r="1117" spans="4:21" x14ac:dyDescent="0.25">
      <c r="D1117" s="2">
        <v>43269</v>
      </c>
      <c r="E1117">
        <v>560</v>
      </c>
      <c r="G1117" s="2">
        <v>43269</v>
      </c>
      <c r="H1117">
        <v>560</v>
      </c>
      <c r="J1117" s="21">
        <v>43991</v>
      </c>
      <c r="K1117">
        <v>2.39</v>
      </c>
      <c r="L1117" s="4"/>
      <c r="M1117" s="2"/>
      <c r="U1117" s="4"/>
    </row>
    <row r="1118" spans="4:21" x14ac:dyDescent="0.25">
      <c r="D1118" s="2">
        <v>43270</v>
      </c>
      <c r="E1118">
        <v>560</v>
      </c>
      <c r="G1118" s="2">
        <v>43270</v>
      </c>
      <c r="H1118">
        <v>560</v>
      </c>
      <c r="J1118" s="21">
        <v>43992</v>
      </c>
      <c r="K1118">
        <v>2.39</v>
      </c>
      <c r="L1118" s="4"/>
      <c r="M1118" s="2"/>
      <c r="U1118" s="4"/>
    </row>
    <row r="1119" spans="4:21" x14ac:dyDescent="0.25">
      <c r="D1119" s="2">
        <v>43271</v>
      </c>
      <c r="E1119">
        <v>560</v>
      </c>
      <c r="G1119" s="2">
        <v>43271</v>
      </c>
      <c r="H1119">
        <v>560</v>
      </c>
      <c r="J1119" s="21">
        <v>43993</v>
      </c>
      <c r="K1119">
        <v>2.39</v>
      </c>
      <c r="L1119" s="4"/>
      <c r="M1119" s="2"/>
      <c r="U1119" s="4"/>
    </row>
    <row r="1120" spans="4:21" x14ac:dyDescent="0.25">
      <c r="D1120" s="2">
        <v>43272</v>
      </c>
      <c r="E1120">
        <v>560</v>
      </c>
      <c r="G1120" s="2">
        <v>43272</v>
      </c>
      <c r="H1120">
        <v>560</v>
      </c>
      <c r="J1120" s="21">
        <v>43994</v>
      </c>
      <c r="K1120">
        <v>2.39</v>
      </c>
      <c r="L1120" s="4"/>
      <c r="M1120" s="2"/>
      <c r="U1120" s="4"/>
    </row>
    <row r="1121" spans="4:21" x14ac:dyDescent="0.25">
      <c r="D1121" s="2">
        <v>43273</v>
      </c>
      <c r="E1121">
        <v>560</v>
      </c>
      <c r="G1121" s="2">
        <v>43273</v>
      </c>
      <c r="H1121">
        <v>560</v>
      </c>
      <c r="J1121" s="21">
        <v>43997</v>
      </c>
      <c r="K1121">
        <v>2.39</v>
      </c>
      <c r="L1121" s="4"/>
      <c r="M1121" s="2"/>
      <c r="U1121" s="4"/>
    </row>
    <row r="1122" spans="4:21" x14ac:dyDescent="0.25">
      <c r="D1122" s="2">
        <v>43276</v>
      </c>
      <c r="E1122">
        <v>560</v>
      </c>
      <c r="G1122" s="2">
        <v>43276</v>
      </c>
      <c r="H1122">
        <v>560</v>
      </c>
      <c r="J1122" s="21">
        <v>43998</v>
      </c>
      <c r="K1122">
        <v>2.39</v>
      </c>
      <c r="L1122" s="4"/>
      <c r="M1122" s="2"/>
      <c r="U1122" s="4"/>
    </row>
    <row r="1123" spans="4:21" x14ac:dyDescent="0.25">
      <c r="D1123" s="2">
        <v>43277</v>
      </c>
      <c r="E1123">
        <v>560</v>
      </c>
      <c r="G1123" s="2">
        <v>43277</v>
      </c>
      <c r="H1123">
        <v>560</v>
      </c>
      <c r="J1123" s="21">
        <v>43999</v>
      </c>
      <c r="K1123">
        <v>2.39</v>
      </c>
      <c r="L1123" s="4"/>
      <c r="M1123" s="2"/>
      <c r="U1123" s="4"/>
    </row>
    <row r="1124" spans="4:21" x14ac:dyDescent="0.25">
      <c r="D1124" s="2">
        <v>43278</v>
      </c>
      <c r="E1124">
        <v>560</v>
      </c>
      <c r="G1124" s="2">
        <v>43278</v>
      </c>
      <c r="H1124">
        <v>560</v>
      </c>
      <c r="J1124" s="21">
        <v>44000</v>
      </c>
      <c r="K1124">
        <v>2.39</v>
      </c>
      <c r="L1124" s="4"/>
      <c r="M1124" s="2"/>
      <c r="U1124" s="4"/>
    </row>
    <row r="1125" spans="4:21" x14ac:dyDescent="0.25">
      <c r="D1125" s="2">
        <v>43279</v>
      </c>
      <c r="E1125">
        <v>560</v>
      </c>
      <c r="G1125" s="2">
        <v>43279</v>
      </c>
      <c r="H1125">
        <v>560</v>
      </c>
      <c r="J1125" s="21">
        <v>44001</v>
      </c>
      <c r="K1125">
        <v>2.39</v>
      </c>
      <c r="L1125" s="4"/>
      <c r="M1125" s="2"/>
      <c r="U1125" s="4"/>
    </row>
    <row r="1126" spans="4:21" x14ac:dyDescent="0.25">
      <c r="D1126" s="2">
        <v>43280</v>
      </c>
      <c r="E1126">
        <v>560</v>
      </c>
      <c r="G1126" s="2">
        <v>43280</v>
      </c>
      <c r="H1126">
        <v>560</v>
      </c>
      <c r="J1126" s="21">
        <v>44004</v>
      </c>
      <c r="K1126">
        <v>2.39</v>
      </c>
      <c r="L1126" s="4"/>
      <c r="M1126" s="2"/>
      <c r="U1126" s="4"/>
    </row>
    <row r="1127" spans="4:21" x14ac:dyDescent="0.25">
      <c r="D1127" s="2">
        <v>43283</v>
      </c>
      <c r="E1127">
        <v>570</v>
      </c>
      <c r="G1127" s="2">
        <v>43283</v>
      </c>
      <c r="H1127">
        <v>555</v>
      </c>
      <c r="J1127" s="21">
        <v>44005</v>
      </c>
      <c r="K1127">
        <v>2.39</v>
      </c>
      <c r="L1127" s="4"/>
      <c r="M1127" s="2"/>
      <c r="U1127" s="4"/>
    </row>
    <row r="1128" spans="4:21" x14ac:dyDescent="0.25">
      <c r="D1128" s="2">
        <v>43284</v>
      </c>
      <c r="E1128">
        <v>570</v>
      </c>
      <c r="G1128" s="2">
        <v>43284</v>
      </c>
      <c r="H1128">
        <v>555</v>
      </c>
      <c r="J1128" s="21">
        <v>44006</v>
      </c>
      <c r="K1128">
        <v>2.39</v>
      </c>
      <c r="L1128" s="4"/>
      <c r="M1128" s="2"/>
      <c r="U1128" s="4"/>
    </row>
    <row r="1129" spans="4:21" x14ac:dyDescent="0.25">
      <c r="D1129" s="2">
        <v>43285</v>
      </c>
      <c r="E1129">
        <v>570</v>
      </c>
      <c r="G1129" s="2">
        <v>43285</v>
      </c>
      <c r="H1129">
        <v>555</v>
      </c>
      <c r="J1129" s="21">
        <v>44007</v>
      </c>
      <c r="K1129">
        <v>2.39</v>
      </c>
      <c r="L1129" s="4"/>
      <c r="M1129" s="2"/>
      <c r="U1129" s="4"/>
    </row>
    <row r="1130" spans="4:21" x14ac:dyDescent="0.25">
      <c r="D1130" s="2">
        <v>43286</v>
      </c>
      <c r="E1130">
        <v>570</v>
      </c>
      <c r="G1130" s="2">
        <v>43286</v>
      </c>
      <c r="H1130">
        <v>555</v>
      </c>
      <c r="J1130" s="21">
        <v>44008</v>
      </c>
      <c r="K1130">
        <v>2.39</v>
      </c>
      <c r="L1130" s="4"/>
      <c r="M1130" s="2"/>
      <c r="U1130" s="4"/>
    </row>
    <row r="1131" spans="4:21" x14ac:dyDescent="0.25">
      <c r="D1131" s="2">
        <v>43287</v>
      </c>
      <c r="E1131">
        <v>570</v>
      </c>
      <c r="G1131" s="2">
        <v>43287</v>
      </c>
      <c r="H1131">
        <v>555</v>
      </c>
      <c r="J1131" s="21">
        <v>44011</v>
      </c>
      <c r="K1131">
        <v>2.39</v>
      </c>
      <c r="L1131" s="4"/>
      <c r="M1131" s="2"/>
      <c r="U1131" s="4"/>
    </row>
    <row r="1132" spans="4:21" x14ac:dyDescent="0.25">
      <c r="D1132" s="2">
        <v>43290</v>
      </c>
      <c r="E1132">
        <v>570</v>
      </c>
      <c r="G1132" s="2">
        <v>43290</v>
      </c>
      <c r="H1132">
        <v>555</v>
      </c>
      <c r="J1132" s="21">
        <v>44012</v>
      </c>
      <c r="K1132">
        <v>2.39</v>
      </c>
      <c r="L1132" s="4"/>
      <c r="M1132" s="2"/>
      <c r="U1132" s="4"/>
    </row>
    <row r="1133" spans="4:21" x14ac:dyDescent="0.25">
      <c r="D1133" s="2">
        <v>43291</v>
      </c>
      <c r="E1133">
        <v>570</v>
      </c>
      <c r="G1133" s="2">
        <v>43291</v>
      </c>
      <c r="H1133">
        <v>555</v>
      </c>
      <c r="J1133" s="21">
        <v>44013</v>
      </c>
      <c r="K1133">
        <v>2.39</v>
      </c>
      <c r="L1133" s="4"/>
      <c r="M1133" s="2"/>
      <c r="U1133" s="4"/>
    </row>
    <row r="1134" spans="4:21" x14ac:dyDescent="0.25">
      <c r="D1134" s="2">
        <v>43292</v>
      </c>
      <c r="E1134">
        <v>570</v>
      </c>
      <c r="G1134" s="2">
        <v>43292</v>
      </c>
      <c r="H1134">
        <v>555</v>
      </c>
      <c r="J1134" s="21">
        <v>44014</v>
      </c>
      <c r="K1134">
        <v>2.39</v>
      </c>
      <c r="L1134" s="4"/>
      <c r="M1134" s="2"/>
      <c r="U1134" s="4"/>
    </row>
    <row r="1135" spans="4:21" x14ac:dyDescent="0.25">
      <c r="D1135" s="2">
        <v>43293</v>
      </c>
      <c r="E1135">
        <v>570</v>
      </c>
      <c r="G1135" s="2">
        <v>43293</v>
      </c>
      <c r="H1135">
        <v>555</v>
      </c>
      <c r="J1135" s="21">
        <v>44015</v>
      </c>
      <c r="K1135">
        <v>2.39</v>
      </c>
      <c r="L1135" s="4"/>
      <c r="M1135" s="2"/>
      <c r="U1135" s="4"/>
    </row>
    <row r="1136" spans="4:21" x14ac:dyDescent="0.25">
      <c r="D1136" s="2">
        <v>43294</v>
      </c>
      <c r="E1136">
        <v>570</v>
      </c>
      <c r="G1136" s="2">
        <v>43294</v>
      </c>
      <c r="H1136">
        <v>555</v>
      </c>
      <c r="J1136" s="21">
        <v>44018</v>
      </c>
      <c r="K1136">
        <v>2.39</v>
      </c>
      <c r="L1136" s="4"/>
      <c r="M1136" s="2"/>
      <c r="U1136" s="4"/>
    </row>
    <row r="1137" spans="4:21" x14ac:dyDescent="0.25">
      <c r="D1137" s="2">
        <v>43297</v>
      </c>
      <c r="E1137">
        <v>570</v>
      </c>
      <c r="G1137" s="2">
        <v>43297</v>
      </c>
      <c r="H1137">
        <v>555</v>
      </c>
      <c r="J1137" s="21">
        <v>44019</v>
      </c>
      <c r="K1137">
        <v>2.39</v>
      </c>
      <c r="L1137" s="4"/>
      <c r="M1137" s="2"/>
      <c r="U1137" s="4"/>
    </row>
    <row r="1138" spans="4:21" x14ac:dyDescent="0.25">
      <c r="D1138" s="2">
        <v>43298</v>
      </c>
      <c r="E1138">
        <v>570</v>
      </c>
      <c r="G1138" s="2">
        <v>43298</v>
      </c>
      <c r="H1138">
        <v>555</v>
      </c>
      <c r="J1138" s="21">
        <v>44020</v>
      </c>
      <c r="K1138">
        <v>2.39</v>
      </c>
      <c r="L1138" s="4"/>
      <c r="M1138" s="2"/>
      <c r="U1138" s="4"/>
    </row>
    <row r="1139" spans="4:21" x14ac:dyDescent="0.25">
      <c r="D1139" s="2">
        <v>43299</v>
      </c>
      <c r="E1139">
        <v>570</v>
      </c>
      <c r="G1139" s="2">
        <v>43299</v>
      </c>
      <c r="H1139">
        <v>555</v>
      </c>
      <c r="J1139" s="21">
        <v>44021</v>
      </c>
      <c r="K1139">
        <v>2.39</v>
      </c>
      <c r="L1139" s="4"/>
      <c r="M1139" s="2"/>
      <c r="U1139" s="4"/>
    </row>
    <row r="1140" spans="4:21" x14ac:dyDescent="0.25">
      <c r="D1140" s="2">
        <v>43300</v>
      </c>
      <c r="E1140">
        <v>570</v>
      </c>
      <c r="G1140" s="2">
        <v>43300</v>
      </c>
      <c r="H1140">
        <v>555</v>
      </c>
      <c r="J1140" s="21">
        <v>44025</v>
      </c>
      <c r="K1140">
        <v>2.39</v>
      </c>
      <c r="L1140" s="4"/>
      <c r="M1140" s="2"/>
      <c r="U1140" s="4"/>
    </row>
    <row r="1141" spans="4:21" x14ac:dyDescent="0.25">
      <c r="D1141" s="2">
        <v>43301</v>
      </c>
      <c r="E1141">
        <v>570</v>
      </c>
      <c r="G1141" s="2">
        <v>43301</v>
      </c>
      <c r="H1141">
        <v>555</v>
      </c>
      <c r="J1141" s="21">
        <v>44026</v>
      </c>
      <c r="K1141">
        <v>2.39</v>
      </c>
      <c r="L1141" s="4"/>
      <c r="M1141" s="2"/>
      <c r="U1141" s="4"/>
    </row>
    <row r="1142" spans="4:21" x14ac:dyDescent="0.25">
      <c r="D1142" s="2">
        <v>43304</v>
      </c>
      <c r="E1142">
        <v>570</v>
      </c>
      <c r="G1142" s="2">
        <v>43304</v>
      </c>
      <c r="H1142">
        <v>555</v>
      </c>
      <c r="J1142" s="21">
        <v>44027</v>
      </c>
      <c r="K1142">
        <v>2.39</v>
      </c>
      <c r="L1142" s="4"/>
      <c r="M1142" s="2"/>
      <c r="U1142" s="4"/>
    </row>
    <row r="1143" spans="4:21" x14ac:dyDescent="0.25">
      <c r="D1143" s="2">
        <v>43305</v>
      </c>
      <c r="E1143">
        <v>570</v>
      </c>
      <c r="G1143" s="2">
        <v>43305</v>
      </c>
      <c r="H1143">
        <v>555</v>
      </c>
      <c r="J1143" s="21">
        <v>44028</v>
      </c>
      <c r="K1143">
        <v>2.39</v>
      </c>
      <c r="L1143" s="4"/>
      <c r="M1143" s="2"/>
      <c r="U1143" s="4"/>
    </row>
    <row r="1144" spans="4:21" x14ac:dyDescent="0.25">
      <c r="D1144" s="2">
        <v>43306</v>
      </c>
      <c r="E1144">
        <v>570</v>
      </c>
      <c r="G1144" s="2">
        <v>43306</v>
      </c>
      <c r="H1144">
        <v>555</v>
      </c>
      <c r="J1144" s="21">
        <v>44029</v>
      </c>
      <c r="K1144">
        <v>2.39</v>
      </c>
      <c r="L1144" s="4"/>
      <c r="M1144" s="2"/>
      <c r="U1144" s="4"/>
    </row>
    <row r="1145" spans="4:21" x14ac:dyDescent="0.25">
      <c r="D1145" s="2">
        <v>43307</v>
      </c>
      <c r="E1145">
        <v>570</v>
      </c>
      <c r="G1145" s="2">
        <v>43307</v>
      </c>
      <c r="H1145">
        <v>555</v>
      </c>
      <c r="J1145" s="21">
        <v>44032</v>
      </c>
      <c r="K1145">
        <v>2.39</v>
      </c>
      <c r="L1145" s="4"/>
      <c r="M1145" s="2"/>
      <c r="U1145" s="4"/>
    </row>
    <row r="1146" spans="4:21" x14ac:dyDescent="0.25">
      <c r="D1146" s="2">
        <v>43308</v>
      </c>
      <c r="E1146">
        <v>570</v>
      </c>
      <c r="G1146" s="2">
        <v>43308</v>
      </c>
      <c r="H1146">
        <v>555</v>
      </c>
      <c r="J1146" s="21">
        <v>44033</v>
      </c>
      <c r="K1146">
        <v>2.39</v>
      </c>
      <c r="L1146" s="4"/>
      <c r="M1146" s="2"/>
      <c r="U1146" s="4"/>
    </row>
    <row r="1147" spans="4:21" x14ac:dyDescent="0.25">
      <c r="D1147" s="2">
        <v>43311</v>
      </c>
      <c r="E1147">
        <v>570</v>
      </c>
      <c r="G1147" s="2">
        <v>43311</v>
      </c>
      <c r="H1147">
        <v>555</v>
      </c>
      <c r="J1147" s="21">
        <v>44034</v>
      </c>
      <c r="K1147">
        <v>2.39</v>
      </c>
      <c r="L1147" s="4"/>
      <c r="M1147" s="2"/>
      <c r="U1147" s="4"/>
    </row>
    <row r="1148" spans="4:21" x14ac:dyDescent="0.25">
      <c r="D1148" s="2">
        <v>43312</v>
      </c>
      <c r="E1148">
        <v>570</v>
      </c>
      <c r="G1148" s="2">
        <v>43312</v>
      </c>
      <c r="H1148">
        <v>555</v>
      </c>
      <c r="J1148" s="21">
        <v>44035</v>
      </c>
      <c r="K1148">
        <v>2.39</v>
      </c>
      <c r="L1148" s="4"/>
      <c r="M1148" s="2"/>
      <c r="U1148" s="4"/>
    </row>
    <row r="1149" spans="4:21" x14ac:dyDescent="0.25">
      <c r="D1149" s="2">
        <v>43313</v>
      </c>
      <c r="E1149">
        <v>595</v>
      </c>
      <c r="G1149" s="2">
        <v>43313</v>
      </c>
      <c r="H1149">
        <v>580</v>
      </c>
      <c r="J1149" s="21">
        <v>44036</v>
      </c>
      <c r="K1149">
        <v>2.39</v>
      </c>
      <c r="L1149" s="4"/>
      <c r="M1149" s="2"/>
      <c r="U1149" s="4"/>
    </row>
    <row r="1150" spans="4:21" x14ac:dyDescent="0.25">
      <c r="D1150" s="2">
        <v>43314</v>
      </c>
      <c r="E1150">
        <v>595</v>
      </c>
      <c r="G1150" s="2">
        <v>43314</v>
      </c>
      <c r="H1150">
        <v>580</v>
      </c>
      <c r="J1150" s="21">
        <v>44039</v>
      </c>
      <c r="K1150">
        <v>2.39</v>
      </c>
      <c r="L1150" s="4"/>
      <c r="M1150" s="2"/>
      <c r="U1150" s="4"/>
    </row>
    <row r="1151" spans="4:21" x14ac:dyDescent="0.25">
      <c r="D1151" s="2">
        <v>43315</v>
      </c>
      <c r="E1151">
        <v>595</v>
      </c>
      <c r="G1151" s="2">
        <v>43315</v>
      </c>
      <c r="H1151">
        <v>580</v>
      </c>
      <c r="J1151" s="21">
        <v>44040</v>
      </c>
      <c r="K1151">
        <v>2.39</v>
      </c>
      <c r="L1151" s="4"/>
      <c r="M1151" s="2"/>
      <c r="U1151" s="4"/>
    </row>
    <row r="1152" spans="4:21" x14ac:dyDescent="0.25">
      <c r="D1152" s="2">
        <v>43318</v>
      </c>
      <c r="E1152">
        <v>595</v>
      </c>
      <c r="G1152" s="2">
        <v>43318</v>
      </c>
      <c r="H1152">
        <v>580</v>
      </c>
      <c r="J1152" s="21">
        <v>44041</v>
      </c>
      <c r="K1152">
        <v>2.39</v>
      </c>
      <c r="L1152" s="4"/>
      <c r="M1152" s="2"/>
      <c r="U1152" s="4"/>
    </row>
    <row r="1153" spans="4:21" x14ac:dyDescent="0.25">
      <c r="D1153" s="2">
        <v>43319</v>
      </c>
      <c r="E1153">
        <v>595</v>
      </c>
      <c r="G1153" s="2">
        <v>43319</v>
      </c>
      <c r="H1153">
        <v>580</v>
      </c>
      <c r="J1153" s="21">
        <v>44042</v>
      </c>
      <c r="K1153">
        <v>2.39</v>
      </c>
      <c r="L1153" s="4"/>
      <c r="M1153" s="2"/>
      <c r="U1153" s="4"/>
    </row>
    <row r="1154" spans="4:21" x14ac:dyDescent="0.25">
      <c r="D1154" s="2">
        <v>43320</v>
      </c>
      <c r="E1154">
        <v>595</v>
      </c>
      <c r="G1154" s="2">
        <v>43320</v>
      </c>
      <c r="H1154">
        <v>580</v>
      </c>
      <c r="J1154" s="21">
        <v>44046</v>
      </c>
      <c r="K1154">
        <v>2.39</v>
      </c>
      <c r="L1154" s="4"/>
      <c r="M1154" s="2"/>
      <c r="U1154" s="4"/>
    </row>
    <row r="1155" spans="4:21" x14ac:dyDescent="0.25">
      <c r="D1155" s="2">
        <v>43322</v>
      </c>
      <c r="E1155">
        <v>595</v>
      </c>
      <c r="G1155" s="2">
        <v>43322</v>
      </c>
      <c r="H1155">
        <v>580</v>
      </c>
      <c r="J1155" s="21">
        <v>44047</v>
      </c>
      <c r="K1155">
        <v>2.39</v>
      </c>
      <c r="L1155" s="4"/>
      <c r="M1155" s="2"/>
      <c r="U1155" s="4"/>
    </row>
    <row r="1156" spans="4:21" x14ac:dyDescent="0.25">
      <c r="D1156" s="2">
        <v>43325</v>
      </c>
      <c r="E1156">
        <v>595</v>
      </c>
      <c r="G1156" s="2">
        <v>43325</v>
      </c>
      <c r="H1156">
        <v>580</v>
      </c>
      <c r="J1156" s="21">
        <v>44048</v>
      </c>
      <c r="K1156">
        <v>2.39</v>
      </c>
      <c r="L1156" s="4"/>
      <c r="M1156" s="2"/>
      <c r="U1156" s="4"/>
    </row>
    <row r="1157" spans="4:21" x14ac:dyDescent="0.25">
      <c r="D1157" s="2">
        <v>43326</v>
      </c>
      <c r="E1157">
        <v>595</v>
      </c>
      <c r="G1157" s="2">
        <v>43326</v>
      </c>
      <c r="H1157">
        <v>580</v>
      </c>
      <c r="J1157" s="21">
        <v>44049</v>
      </c>
      <c r="K1157">
        <v>2.39</v>
      </c>
      <c r="L1157" s="4"/>
      <c r="M1157" s="2"/>
      <c r="U1157" s="4"/>
    </row>
    <row r="1158" spans="4:21" x14ac:dyDescent="0.25">
      <c r="D1158" s="2">
        <v>43327</v>
      </c>
      <c r="E1158">
        <v>595</v>
      </c>
      <c r="G1158" s="2">
        <v>43327</v>
      </c>
      <c r="H1158">
        <v>580</v>
      </c>
      <c r="J1158" s="21">
        <v>44050</v>
      </c>
      <c r="K1158">
        <v>2.39</v>
      </c>
      <c r="L1158" s="4"/>
      <c r="M1158" s="2"/>
      <c r="U1158" s="4"/>
    </row>
    <row r="1159" spans="4:21" x14ac:dyDescent="0.25">
      <c r="D1159" s="2">
        <v>43328</v>
      </c>
      <c r="E1159">
        <v>595</v>
      </c>
      <c r="G1159" s="2">
        <v>43328</v>
      </c>
      <c r="H1159">
        <v>580</v>
      </c>
      <c r="J1159" s="21">
        <v>44054</v>
      </c>
      <c r="K1159">
        <v>2.39</v>
      </c>
      <c r="L1159" s="4"/>
      <c r="M1159" s="2"/>
      <c r="U1159" s="4"/>
    </row>
    <row r="1160" spans="4:21" x14ac:dyDescent="0.25">
      <c r="D1160" s="2">
        <v>43329</v>
      </c>
      <c r="E1160">
        <v>595</v>
      </c>
      <c r="G1160" s="2">
        <v>43329</v>
      </c>
      <c r="H1160">
        <v>580</v>
      </c>
      <c r="J1160" s="21">
        <v>44055</v>
      </c>
      <c r="K1160">
        <v>2.39</v>
      </c>
      <c r="L1160" s="4"/>
      <c r="M1160" s="2"/>
      <c r="U1160" s="4"/>
    </row>
    <row r="1161" spans="4:21" x14ac:dyDescent="0.25">
      <c r="D1161" s="2">
        <v>43332</v>
      </c>
      <c r="E1161">
        <v>595</v>
      </c>
      <c r="G1161" s="2">
        <v>43332</v>
      </c>
      <c r="H1161">
        <v>580</v>
      </c>
      <c r="J1161" s="21">
        <v>44056</v>
      </c>
      <c r="K1161">
        <v>2.39</v>
      </c>
      <c r="L1161" s="4"/>
      <c r="M1161" s="2"/>
      <c r="U1161" s="4"/>
    </row>
    <row r="1162" spans="4:21" x14ac:dyDescent="0.25">
      <c r="D1162" s="2">
        <v>43333</v>
      </c>
      <c r="E1162">
        <v>595</v>
      </c>
      <c r="G1162" s="2">
        <v>43333</v>
      </c>
      <c r="H1162">
        <v>580</v>
      </c>
      <c r="J1162" s="21">
        <v>44057</v>
      </c>
      <c r="K1162">
        <v>2.39</v>
      </c>
      <c r="L1162" s="4"/>
      <c r="M1162" s="2"/>
      <c r="U1162" s="4"/>
    </row>
    <row r="1163" spans="4:21" x14ac:dyDescent="0.25">
      <c r="D1163" s="2">
        <v>43335</v>
      </c>
      <c r="E1163">
        <v>595</v>
      </c>
      <c r="G1163" s="2">
        <v>43335</v>
      </c>
      <c r="H1163">
        <v>580</v>
      </c>
      <c r="J1163" s="21">
        <v>44060</v>
      </c>
      <c r="K1163">
        <v>2.39</v>
      </c>
      <c r="L1163" s="4"/>
      <c r="M1163" s="2"/>
      <c r="U1163" s="4"/>
    </row>
    <row r="1164" spans="4:21" x14ac:dyDescent="0.25">
      <c r="D1164" s="2">
        <v>43336</v>
      </c>
      <c r="E1164">
        <v>595</v>
      </c>
      <c r="G1164" s="2">
        <v>43336</v>
      </c>
      <c r="H1164">
        <v>580</v>
      </c>
      <c r="J1164" s="21">
        <v>44061</v>
      </c>
      <c r="K1164">
        <v>2.39</v>
      </c>
      <c r="L1164" s="4"/>
      <c r="M1164" s="2"/>
      <c r="U1164" s="4"/>
    </row>
    <row r="1165" spans="4:21" x14ac:dyDescent="0.25">
      <c r="D1165" s="2">
        <v>43339</v>
      </c>
      <c r="E1165">
        <v>595</v>
      </c>
      <c r="G1165" s="2">
        <v>43339</v>
      </c>
      <c r="H1165">
        <v>580</v>
      </c>
      <c r="J1165" s="21">
        <v>44062</v>
      </c>
      <c r="K1165">
        <v>2.39</v>
      </c>
      <c r="L1165" s="4"/>
      <c r="M1165" s="2"/>
      <c r="U1165" s="4"/>
    </row>
    <row r="1166" spans="4:21" x14ac:dyDescent="0.25">
      <c r="D1166" s="2">
        <v>43340</v>
      </c>
      <c r="E1166">
        <v>595</v>
      </c>
      <c r="G1166" s="2">
        <v>43340</v>
      </c>
      <c r="H1166">
        <v>580</v>
      </c>
      <c r="J1166" s="21">
        <v>44063</v>
      </c>
      <c r="K1166">
        <v>2.39</v>
      </c>
      <c r="L1166" s="4"/>
      <c r="M1166" s="2"/>
      <c r="U1166" s="4"/>
    </row>
    <row r="1167" spans="4:21" x14ac:dyDescent="0.25">
      <c r="D1167" s="2">
        <v>43341</v>
      </c>
      <c r="E1167">
        <v>595</v>
      </c>
      <c r="G1167" s="2">
        <v>43341</v>
      </c>
      <c r="H1167">
        <v>580</v>
      </c>
      <c r="J1167" s="21">
        <v>44064</v>
      </c>
      <c r="K1167">
        <v>2.39</v>
      </c>
      <c r="L1167" s="4"/>
      <c r="M1167" s="2"/>
      <c r="U1167" s="4"/>
    </row>
    <row r="1168" spans="4:21" x14ac:dyDescent="0.25">
      <c r="D1168" s="2">
        <v>43342</v>
      </c>
      <c r="E1168">
        <v>595</v>
      </c>
      <c r="G1168" s="2">
        <v>43342</v>
      </c>
      <c r="H1168">
        <v>580</v>
      </c>
      <c r="J1168" s="21">
        <v>44067</v>
      </c>
      <c r="K1168">
        <v>2.39</v>
      </c>
      <c r="L1168" s="4"/>
      <c r="M1168" s="2"/>
      <c r="U1168" s="4"/>
    </row>
    <row r="1169" spans="4:21" x14ac:dyDescent="0.25">
      <c r="D1169" s="2">
        <v>43343</v>
      </c>
      <c r="E1169">
        <v>595</v>
      </c>
      <c r="G1169" s="2">
        <v>43343</v>
      </c>
      <c r="H1169">
        <v>580</v>
      </c>
      <c r="J1169" s="21">
        <v>44068</v>
      </c>
      <c r="K1169">
        <v>2.39</v>
      </c>
      <c r="L1169" s="4"/>
      <c r="M1169" s="2"/>
      <c r="U1169" s="4"/>
    </row>
    <row r="1170" spans="4:21" x14ac:dyDescent="0.25">
      <c r="D1170" s="2">
        <v>43346</v>
      </c>
      <c r="E1170">
        <v>635</v>
      </c>
      <c r="G1170" s="2">
        <v>43346</v>
      </c>
      <c r="H1170">
        <v>600</v>
      </c>
      <c r="J1170" s="21">
        <v>44069</v>
      </c>
      <c r="K1170">
        <v>2.39</v>
      </c>
      <c r="L1170" s="4"/>
      <c r="M1170" s="2"/>
      <c r="U1170" s="4"/>
    </row>
    <row r="1171" spans="4:21" x14ac:dyDescent="0.25">
      <c r="D1171" s="2">
        <v>43347</v>
      </c>
      <c r="E1171">
        <v>635</v>
      </c>
      <c r="G1171" s="2">
        <v>43347</v>
      </c>
      <c r="H1171">
        <v>600</v>
      </c>
      <c r="J1171" s="21">
        <v>44070</v>
      </c>
      <c r="K1171">
        <v>2.39</v>
      </c>
      <c r="L1171" s="4"/>
      <c r="M1171" s="2"/>
      <c r="U1171" s="4"/>
    </row>
    <row r="1172" spans="4:21" x14ac:dyDescent="0.25">
      <c r="D1172" s="2">
        <v>43348</v>
      </c>
      <c r="E1172">
        <v>635</v>
      </c>
      <c r="G1172" s="2">
        <v>43348</v>
      </c>
      <c r="H1172">
        <v>600</v>
      </c>
      <c r="J1172" s="21">
        <v>44071</v>
      </c>
      <c r="K1172">
        <v>2.39</v>
      </c>
      <c r="L1172" s="4"/>
      <c r="M1172" s="2"/>
      <c r="U1172" s="4"/>
    </row>
    <row r="1173" spans="4:21" x14ac:dyDescent="0.25">
      <c r="D1173" s="2">
        <v>43349</v>
      </c>
      <c r="E1173">
        <v>635</v>
      </c>
      <c r="G1173" s="2">
        <v>43349</v>
      </c>
      <c r="H1173">
        <v>600</v>
      </c>
      <c r="J1173" s="21">
        <v>44074</v>
      </c>
      <c r="K1173">
        <v>2.39</v>
      </c>
      <c r="L1173" s="4"/>
      <c r="M1173" s="2"/>
      <c r="U1173" s="4"/>
    </row>
    <row r="1174" spans="4:21" x14ac:dyDescent="0.25">
      <c r="D1174" s="2">
        <v>43350</v>
      </c>
      <c r="E1174">
        <v>635</v>
      </c>
      <c r="G1174" s="2">
        <v>43350</v>
      </c>
      <c r="H1174">
        <v>600</v>
      </c>
      <c r="J1174" s="21">
        <v>44075</v>
      </c>
      <c r="K1174">
        <v>2.39</v>
      </c>
      <c r="L1174" s="4"/>
      <c r="M1174" s="2"/>
      <c r="U1174" s="4"/>
    </row>
    <row r="1175" spans="4:21" x14ac:dyDescent="0.25">
      <c r="D1175" s="2">
        <v>43353</v>
      </c>
      <c r="E1175">
        <v>635</v>
      </c>
      <c r="G1175" s="2">
        <v>43353</v>
      </c>
      <c r="H1175">
        <v>600</v>
      </c>
      <c r="J1175" s="21">
        <v>44076</v>
      </c>
      <c r="K1175">
        <v>2.39</v>
      </c>
      <c r="L1175" s="4"/>
      <c r="M1175" s="2"/>
      <c r="U1175" s="4"/>
    </row>
    <row r="1176" spans="4:21" x14ac:dyDescent="0.25">
      <c r="D1176" s="2">
        <v>43354</v>
      </c>
      <c r="E1176">
        <v>635</v>
      </c>
      <c r="G1176" s="2">
        <v>43354</v>
      </c>
      <c r="H1176">
        <v>600</v>
      </c>
      <c r="J1176" s="21">
        <v>44077</v>
      </c>
      <c r="K1176">
        <v>2.39</v>
      </c>
      <c r="L1176" s="4"/>
      <c r="M1176" s="2"/>
      <c r="U1176" s="4"/>
    </row>
    <row r="1177" spans="4:21" x14ac:dyDescent="0.25">
      <c r="D1177" s="2">
        <v>43355</v>
      </c>
      <c r="E1177">
        <v>635</v>
      </c>
      <c r="G1177" s="2">
        <v>43355</v>
      </c>
      <c r="H1177">
        <v>600</v>
      </c>
      <c r="J1177" s="21">
        <v>44078</v>
      </c>
      <c r="K1177">
        <v>2.39</v>
      </c>
      <c r="L1177" s="4"/>
      <c r="M1177" s="2"/>
      <c r="U1177" s="4"/>
    </row>
    <row r="1178" spans="4:21" x14ac:dyDescent="0.25">
      <c r="D1178" s="2">
        <v>43356</v>
      </c>
      <c r="E1178">
        <v>635</v>
      </c>
      <c r="G1178" s="2">
        <v>43356</v>
      </c>
      <c r="H1178">
        <v>600</v>
      </c>
      <c r="J1178" s="21">
        <v>44081</v>
      </c>
      <c r="K1178">
        <v>2.39</v>
      </c>
      <c r="L1178" s="4"/>
      <c r="M1178" s="2"/>
      <c r="U1178" s="4"/>
    </row>
    <row r="1179" spans="4:21" x14ac:dyDescent="0.25">
      <c r="D1179" s="2">
        <v>43357</v>
      </c>
      <c r="E1179">
        <v>635</v>
      </c>
      <c r="G1179" s="2">
        <v>43357</v>
      </c>
      <c r="H1179">
        <v>600</v>
      </c>
      <c r="J1179" s="21">
        <v>44082</v>
      </c>
      <c r="K1179">
        <v>2.39</v>
      </c>
      <c r="L1179" s="4"/>
      <c r="M1179" s="2"/>
      <c r="U1179" s="4"/>
    </row>
    <row r="1180" spans="4:21" x14ac:dyDescent="0.25">
      <c r="D1180" s="2">
        <v>43360</v>
      </c>
      <c r="E1180">
        <v>635</v>
      </c>
      <c r="G1180" s="2">
        <v>43360</v>
      </c>
      <c r="H1180">
        <v>600</v>
      </c>
      <c r="J1180" s="21">
        <v>44083</v>
      </c>
      <c r="K1180">
        <v>2.39</v>
      </c>
      <c r="L1180" s="4"/>
      <c r="M1180" s="2"/>
      <c r="U1180" s="4"/>
    </row>
    <row r="1181" spans="4:21" x14ac:dyDescent="0.25">
      <c r="D1181" s="2">
        <v>43361</v>
      </c>
      <c r="E1181">
        <v>635</v>
      </c>
      <c r="G1181" s="2">
        <v>43361</v>
      </c>
      <c r="H1181">
        <v>600</v>
      </c>
      <c r="J1181" s="21">
        <v>44084</v>
      </c>
      <c r="K1181">
        <v>2.39</v>
      </c>
      <c r="L1181" s="4"/>
      <c r="M1181" s="2"/>
      <c r="U1181" s="4"/>
    </row>
    <row r="1182" spans="4:21" x14ac:dyDescent="0.25">
      <c r="D1182" s="2">
        <v>43362</v>
      </c>
      <c r="E1182">
        <v>635</v>
      </c>
      <c r="G1182" s="2">
        <v>43362</v>
      </c>
      <c r="H1182">
        <v>600</v>
      </c>
      <c r="J1182" s="21">
        <v>44085</v>
      </c>
      <c r="K1182">
        <v>2.39</v>
      </c>
      <c r="L1182" s="4"/>
      <c r="M1182" s="2"/>
      <c r="U1182" s="4"/>
    </row>
    <row r="1183" spans="4:21" x14ac:dyDescent="0.25">
      <c r="D1183" s="2">
        <v>43363</v>
      </c>
      <c r="E1183">
        <v>635</v>
      </c>
      <c r="G1183" s="2">
        <v>43363</v>
      </c>
      <c r="H1183">
        <v>600</v>
      </c>
      <c r="J1183" s="21">
        <v>44088</v>
      </c>
      <c r="K1183">
        <v>2.39</v>
      </c>
      <c r="L1183" s="4"/>
      <c r="M1183" s="2"/>
      <c r="U1183" s="4"/>
    </row>
    <row r="1184" spans="4:21" x14ac:dyDescent="0.25">
      <c r="D1184" s="2">
        <v>43364</v>
      </c>
      <c r="E1184">
        <v>635</v>
      </c>
      <c r="G1184" s="2">
        <v>43364</v>
      </c>
      <c r="H1184">
        <v>600</v>
      </c>
      <c r="J1184" s="21">
        <v>44089</v>
      </c>
      <c r="K1184">
        <v>2.39</v>
      </c>
      <c r="L1184" s="4"/>
      <c r="M1184" s="2"/>
      <c r="U1184" s="4"/>
    </row>
    <row r="1185" spans="4:21" x14ac:dyDescent="0.25">
      <c r="D1185" s="2">
        <v>43367</v>
      </c>
      <c r="E1185">
        <v>635</v>
      </c>
      <c r="G1185" s="2">
        <v>43367</v>
      </c>
      <c r="H1185">
        <v>600</v>
      </c>
      <c r="J1185" s="21">
        <v>44090</v>
      </c>
      <c r="K1185">
        <v>2.39</v>
      </c>
      <c r="L1185" s="4"/>
      <c r="M1185" s="2"/>
      <c r="U1185" s="4"/>
    </row>
    <row r="1186" spans="4:21" x14ac:dyDescent="0.25">
      <c r="D1186" s="2">
        <v>43368</v>
      </c>
      <c r="E1186">
        <v>635</v>
      </c>
      <c r="G1186" s="2">
        <v>43368</v>
      </c>
      <c r="H1186">
        <v>600</v>
      </c>
      <c r="J1186" s="21">
        <v>44091</v>
      </c>
      <c r="K1186">
        <v>2.39</v>
      </c>
      <c r="L1186" s="4"/>
      <c r="M1186" s="2"/>
      <c r="U1186" s="4"/>
    </row>
    <row r="1187" spans="4:21" x14ac:dyDescent="0.25">
      <c r="D1187" s="2">
        <v>43369</v>
      </c>
      <c r="E1187">
        <v>635</v>
      </c>
      <c r="G1187" s="2">
        <v>43369</v>
      </c>
      <c r="H1187">
        <v>600</v>
      </c>
      <c r="J1187" s="21">
        <v>44092</v>
      </c>
      <c r="K1187">
        <v>2.39</v>
      </c>
      <c r="L1187" s="4"/>
      <c r="M1187" s="2"/>
      <c r="U1187" s="4"/>
    </row>
    <row r="1188" spans="4:21" x14ac:dyDescent="0.25">
      <c r="D1188" s="2">
        <v>43370</v>
      </c>
      <c r="E1188">
        <v>635</v>
      </c>
      <c r="G1188" s="2">
        <v>43370</v>
      </c>
      <c r="H1188">
        <v>600</v>
      </c>
      <c r="J1188" s="21">
        <v>44095</v>
      </c>
      <c r="K1188">
        <v>2.39</v>
      </c>
      <c r="L1188" s="4"/>
      <c r="M1188" s="2"/>
      <c r="U1188" s="4"/>
    </row>
    <row r="1189" spans="4:21" x14ac:dyDescent="0.25">
      <c r="D1189" s="2">
        <v>43371</v>
      </c>
      <c r="E1189">
        <v>635</v>
      </c>
      <c r="G1189" s="2">
        <v>43371</v>
      </c>
      <c r="H1189">
        <v>600</v>
      </c>
      <c r="J1189" s="21">
        <v>44096</v>
      </c>
      <c r="K1189">
        <v>2.39</v>
      </c>
      <c r="L1189" s="4"/>
      <c r="M1189" s="2"/>
      <c r="U1189" s="4"/>
    </row>
    <row r="1190" spans="4:21" x14ac:dyDescent="0.25">
      <c r="D1190" s="2">
        <v>43374</v>
      </c>
      <c r="E1190">
        <v>655</v>
      </c>
      <c r="G1190" s="2">
        <v>43374</v>
      </c>
      <c r="H1190">
        <v>655</v>
      </c>
      <c r="J1190" s="21">
        <v>44097</v>
      </c>
      <c r="K1190">
        <v>2.39</v>
      </c>
      <c r="L1190" s="4"/>
      <c r="M1190" s="2"/>
      <c r="U1190" s="4"/>
    </row>
    <row r="1191" spans="4:21" x14ac:dyDescent="0.25">
      <c r="D1191" s="2">
        <v>43375</v>
      </c>
      <c r="E1191">
        <v>655</v>
      </c>
      <c r="G1191" s="2">
        <v>43375</v>
      </c>
      <c r="H1191">
        <v>655</v>
      </c>
      <c r="J1191" s="21">
        <v>44098</v>
      </c>
      <c r="K1191">
        <v>2.39</v>
      </c>
      <c r="L1191" s="4"/>
      <c r="M1191" s="2"/>
      <c r="U1191" s="4"/>
    </row>
    <row r="1192" spans="4:21" x14ac:dyDescent="0.25">
      <c r="D1192" s="2">
        <v>43376</v>
      </c>
      <c r="E1192">
        <v>655</v>
      </c>
      <c r="G1192" s="2">
        <v>43376</v>
      </c>
      <c r="H1192">
        <v>655</v>
      </c>
      <c r="J1192" s="21">
        <v>44099</v>
      </c>
      <c r="K1192">
        <v>2.39</v>
      </c>
      <c r="L1192" s="4"/>
      <c r="M1192" s="2"/>
      <c r="U1192" s="4"/>
    </row>
    <row r="1193" spans="4:21" x14ac:dyDescent="0.25">
      <c r="D1193" s="2">
        <v>43377</v>
      </c>
      <c r="E1193">
        <v>655</v>
      </c>
      <c r="G1193" s="2">
        <v>43377</v>
      </c>
      <c r="H1193">
        <v>655</v>
      </c>
      <c r="J1193" s="21">
        <v>44102</v>
      </c>
      <c r="K1193">
        <v>2.39</v>
      </c>
      <c r="L1193" s="4"/>
      <c r="M1193" s="2"/>
      <c r="U1193" s="4"/>
    </row>
    <row r="1194" spans="4:21" x14ac:dyDescent="0.25">
      <c r="D1194" s="2">
        <v>43378</v>
      </c>
      <c r="E1194">
        <v>655</v>
      </c>
      <c r="G1194" s="2">
        <v>43378</v>
      </c>
      <c r="H1194">
        <v>655</v>
      </c>
      <c r="J1194" s="21">
        <v>44103</v>
      </c>
      <c r="K1194">
        <v>2.39</v>
      </c>
      <c r="L1194" s="4"/>
      <c r="M1194" s="2"/>
      <c r="U1194" s="4"/>
    </row>
    <row r="1195" spans="4:21" x14ac:dyDescent="0.25">
      <c r="D1195" s="2">
        <v>43381</v>
      </c>
      <c r="E1195">
        <v>655</v>
      </c>
      <c r="G1195" s="2">
        <v>43381</v>
      </c>
      <c r="H1195">
        <v>655</v>
      </c>
      <c r="J1195" s="21">
        <v>44104</v>
      </c>
      <c r="K1195">
        <v>2.39</v>
      </c>
      <c r="L1195" s="4"/>
      <c r="M1195" s="2"/>
      <c r="U1195" s="4"/>
    </row>
    <row r="1196" spans="4:21" x14ac:dyDescent="0.25">
      <c r="D1196" s="2">
        <v>43382</v>
      </c>
      <c r="E1196">
        <v>655</v>
      </c>
      <c r="G1196" s="2">
        <v>43382</v>
      </c>
      <c r="H1196">
        <v>655</v>
      </c>
      <c r="J1196" s="21">
        <v>44105</v>
      </c>
      <c r="K1196">
        <v>1.79</v>
      </c>
      <c r="L1196" s="4"/>
      <c r="M1196" s="2"/>
      <c r="U1196" s="4"/>
    </row>
    <row r="1197" spans="4:21" x14ac:dyDescent="0.25">
      <c r="D1197" s="2">
        <v>43383</v>
      </c>
      <c r="E1197">
        <v>655</v>
      </c>
      <c r="G1197" s="2">
        <v>43383</v>
      </c>
      <c r="H1197">
        <v>655</v>
      </c>
      <c r="J1197" s="21">
        <v>44106</v>
      </c>
      <c r="K1197">
        <v>1.79</v>
      </c>
      <c r="L1197" s="4"/>
      <c r="M1197" s="2"/>
      <c r="U1197" s="4"/>
    </row>
    <row r="1198" spans="4:21" x14ac:dyDescent="0.25">
      <c r="D1198" s="2">
        <v>43384</v>
      </c>
      <c r="E1198">
        <v>655</v>
      </c>
      <c r="G1198" s="2">
        <v>43384</v>
      </c>
      <c r="H1198">
        <v>655</v>
      </c>
      <c r="J1198" s="21">
        <v>44109</v>
      </c>
      <c r="K1198">
        <v>1.79</v>
      </c>
      <c r="L1198" s="4"/>
      <c r="M1198" s="2"/>
      <c r="U1198" s="4"/>
    </row>
    <row r="1199" spans="4:21" x14ac:dyDescent="0.25">
      <c r="D1199" s="2">
        <v>43385</v>
      </c>
      <c r="E1199">
        <v>655</v>
      </c>
      <c r="G1199" s="2">
        <v>43385</v>
      </c>
      <c r="H1199">
        <v>655</v>
      </c>
      <c r="J1199" s="21">
        <v>44110</v>
      </c>
      <c r="K1199">
        <v>1.79</v>
      </c>
      <c r="L1199" s="4"/>
      <c r="M1199" s="2"/>
      <c r="U1199" s="4"/>
    </row>
    <row r="1200" spans="4:21" x14ac:dyDescent="0.25">
      <c r="D1200" s="2">
        <v>43388</v>
      </c>
      <c r="E1200">
        <v>655</v>
      </c>
      <c r="G1200" s="2">
        <v>43388</v>
      </c>
      <c r="H1200">
        <v>655</v>
      </c>
      <c r="J1200" s="21">
        <v>44111</v>
      </c>
      <c r="K1200">
        <v>1.79</v>
      </c>
      <c r="L1200" s="4"/>
      <c r="M1200" s="2"/>
      <c r="U1200" s="4"/>
    </row>
    <row r="1201" spans="4:21" x14ac:dyDescent="0.25">
      <c r="D1201" s="2">
        <v>43389</v>
      </c>
      <c r="E1201">
        <v>655</v>
      </c>
      <c r="G1201" s="2">
        <v>43389</v>
      </c>
      <c r="H1201">
        <v>655</v>
      </c>
      <c r="J1201" s="21">
        <v>44112</v>
      </c>
      <c r="K1201">
        <v>1.79</v>
      </c>
      <c r="L1201" s="4"/>
      <c r="M1201" s="2"/>
      <c r="U1201" s="4"/>
    </row>
    <row r="1202" spans="4:21" x14ac:dyDescent="0.25">
      <c r="D1202" s="2">
        <v>43390</v>
      </c>
      <c r="E1202">
        <v>655</v>
      </c>
      <c r="G1202" s="2">
        <v>43390</v>
      </c>
      <c r="H1202">
        <v>655</v>
      </c>
      <c r="J1202" s="21">
        <v>44113</v>
      </c>
      <c r="K1202">
        <v>1.79</v>
      </c>
      <c r="L1202" s="4"/>
      <c r="M1202" s="2"/>
      <c r="U1202" s="4"/>
    </row>
    <row r="1203" spans="4:21" x14ac:dyDescent="0.25">
      <c r="D1203" s="2">
        <v>43391</v>
      </c>
      <c r="E1203">
        <v>655</v>
      </c>
      <c r="G1203" s="2">
        <v>43391</v>
      </c>
      <c r="H1203">
        <v>655</v>
      </c>
      <c r="J1203" s="21">
        <v>44116</v>
      </c>
      <c r="K1203">
        <v>1.79</v>
      </c>
      <c r="L1203" s="4"/>
      <c r="M1203" s="2"/>
      <c r="U1203" s="4"/>
    </row>
    <row r="1204" spans="4:21" x14ac:dyDescent="0.25">
      <c r="D1204" s="2">
        <v>43392</v>
      </c>
      <c r="E1204">
        <v>655</v>
      </c>
      <c r="G1204" s="2">
        <v>43392</v>
      </c>
      <c r="H1204">
        <v>655</v>
      </c>
      <c r="J1204" s="21">
        <v>44117</v>
      </c>
      <c r="K1204">
        <v>1.79</v>
      </c>
      <c r="L1204" s="4"/>
      <c r="M1204" s="2"/>
      <c r="U1204" s="4"/>
    </row>
    <row r="1205" spans="4:21" x14ac:dyDescent="0.25">
      <c r="D1205" s="2">
        <v>43395</v>
      </c>
      <c r="E1205">
        <v>655</v>
      </c>
      <c r="G1205" s="2">
        <v>43395</v>
      </c>
      <c r="H1205">
        <v>655</v>
      </c>
      <c r="J1205" s="21">
        <v>44118</v>
      </c>
      <c r="K1205">
        <v>1.79</v>
      </c>
      <c r="L1205" s="4"/>
      <c r="M1205" s="2"/>
      <c r="U1205" s="4"/>
    </row>
    <row r="1206" spans="4:21" x14ac:dyDescent="0.25">
      <c r="D1206" s="2">
        <v>43396</v>
      </c>
      <c r="E1206">
        <v>655</v>
      </c>
      <c r="G1206" s="2">
        <v>43396</v>
      </c>
      <c r="H1206">
        <v>655</v>
      </c>
      <c r="J1206" s="21">
        <v>44119</v>
      </c>
      <c r="K1206">
        <v>1.79</v>
      </c>
      <c r="L1206" s="4"/>
      <c r="M1206" s="2"/>
      <c r="U1206" s="4"/>
    </row>
    <row r="1207" spans="4:21" x14ac:dyDescent="0.25">
      <c r="D1207" s="2">
        <v>43397</v>
      </c>
      <c r="E1207">
        <v>655</v>
      </c>
      <c r="G1207" s="2">
        <v>43397</v>
      </c>
      <c r="H1207">
        <v>655</v>
      </c>
      <c r="J1207" s="21">
        <v>44120</v>
      </c>
      <c r="K1207">
        <v>1.79</v>
      </c>
      <c r="L1207" s="4"/>
      <c r="M1207" s="2"/>
      <c r="U1207" s="4"/>
    </row>
    <row r="1208" spans="4:21" x14ac:dyDescent="0.25">
      <c r="D1208" s="2">
        <v>43398</v>
      </c>
      <c r="E1208">
        <v>655</v>
      </c>
      <c r="G1208" s="2">
        <v>43398</v>
      </c>
      <c r="H1208">
        <v>655</v>
      </c>
      <c r="J1208" s="21">
        <v>44123</v>
      </c>
      <c r="K1208">
        <v>1.79</v>
      </c>
      <c r="L1208" s="4"/>
      <c r="M1208" s="2"/>
      <c r="U1208" s="4"/>
    </row>
    <row r="1209" spans="4:21" x14ac:dyDescent="0.25">
      <c r="D1209" s="2">
        <v>43399</v>
      </c>
      <c r="E1209">
        <v>655</v>
      </c>
      <c r="G1209" s="2">
        <v>43399</v>
      </c>
      <c r="H1209">
        <v>655</v>
      </c>
      <c r="J1209" s="21">
        <v>44124</v>
      </c>
      <c r="K1209">
        <v>1.79</v>
      </c>
      <c r="L1209" s="4"/>
      <c r="M1209" s="2"/>
      <c r="U1209" s="4"/>
    </row>
    <row r="1210" spans="4:21" x14ac:dyDescent="0.25">
      <c r="D1210" s="2">
        <v>43402</v>
      </c>
      <c r="E1210">
        <v>655</v>
      </c>
      <c r="G1210" s="2">
        <v>43402</v>
      </c>
      <c r="H1210">
        <v>655</v>
      </c>
      <c r="J1210" s="21">
        <v>44125</v>
      </c>
      <c r="K1210">
        <v>1.79</v>
      </c>
      <c r="L1210" s="4"/>
      <c r="M1210" s="2"/>
      <c r="U1210" s="4"/>
    </row>
    <row r="1211" spans="4:21" x14ac:dyDescent="0.25">
      <c r="D1211" s="2">
        <v>43403</v>
      </c>
      <c r="E1211">
        <v>655</v>
      </c>
      <c r="G1211" s="2">
        <v>43403</v>
      </c>
      <c r="H1211">
        <v>655</v>
      </c>
      <c r="J1211" s="21">
        <v>44126</v>
      </c>
      <c r="K1211">
        <v>1.79</v>
      </c>
      <c r="L1211" s="4"/>
      <c r="M1211" s="2"/>
      <c r="U1211" s="4"/>
    </row>
    <row r="1212" spans="4:21" x14ac:dyDescent="0.25">
      <c r="D1212" s="2">
        <v>43404</v>
      </c>
      <c r="E1212">
        <v>655</v>
      </c>
      <c r="G1212" s="2">
        <v>43404</v>
      </c>
      <c r="H1212">
        <v>655</v>
      </c>
      <c r="J1212" s="21">
        <v>44127</v>
      </c>
      <c r="K1212">
        <v>1.79</v>
      </c>
      <c r="L1212" s="4"/>
      <c r="M1212" s="2"/>
      <c r="U1212" s="4"/>
    </row>
    <row r="1213" spans="4:21" x14ac:dyDescent="0.25">
      <c r="D1213" s="2">
        <v>43405</v>
      </c>
      <c r="E1213">
        <v>525</v>
      </c>
      <c r="G1213" s="2">
        <v>43405</v>
      </c>
      <c r="H1213">
        <v>540</v>
      </c>
      <c r="J1213" s="21">
        <v>44130</v>
      </c>
      <c r="K1213">
        <v>1.79</v>
      </c>
      <c r="L1213" s="4"/>
      <c r="M1213" s="2"/>
      <c r="U1213" s="4"/>
    </row>
    <row r="1214" spans="4:21" x14ac:dyDescent="0.25">
      <c r="D1214" s="2">
        <v>43406</v>
      </c>
      <c r="E1214">
        <v>525</v>
      </c>
      <c r="G1214" s="2">
        <v>43406</v>
      </c>
      <c r="H1214">
        <v>540</v>
      </c>
      <c r="J1214" s="21">
        <v>44131</v>
      </c>
      <c r="K1214">
        <v>1.79</v>
      </c>
      <c r="L1214" s="4"/>
      <c r="M1214" s="2"/>
      <c r="U1214" s="4"/>
    </row>
    <row r="1215" spans="4:21" x14ac:dyDescent="0.25">
      <c r="D1215" s="2">
        <v>43409</v>
      </c>
      <c r="E1215">
        <v>525</v>
      </c>
      <c r="G1215" s="2">
        <v>43409</v>
      </c>
      <c r="H1215">
        <v>540</v>
      </c>
      <c r="J1215" s="21">
        <v>44132</v>
      </c>
      <c r="K1215">
        <v>1.79</v>
      </c>
      <c r="L1215" s="4"/>
      <c r="M1215" s="2"/>
      <c r="U1215" s="4"/>
    </row>
    <row r="1216" spans="4:21" x14ac:dyDescent="0.25">
      <c r="D1216" s="2">
        <v>43411</v>
      </c>
      <c r="E1216">
        <v>525</v>
      </c>
      <c r="G1216" s="2">
        <v>43411</v>
      </c>
      <c r="H1216">
        <v>540</v>
      </c>
      <c r="J1216" s="21">
        <v>44133</v>
      </c>
      <c r="K1216">
        <v>1.79</v>
      </c>
      <c r="L1216" s="4"/>
      <c r="M1216" s="2"/>
      <c r="U1216" s="4"/>
    </row>
    <row r="1217" spans="4:21" x14ac:dyDescent="0.25">
      <c r="D1217" s="2">
        <v>43412</v>
      </c>
      <c r="E1217">
        <v>525</v>
      </c>
      <c r="G1217" s="2">
        <v>43412</v>
      </c>
      <c r="H1217">
        <v>540</v>
      </c>
      <c r="J1217" s="21">
        <v>44134</v>
      </c>
      <c r="K1217">
        <v>1.79</v>
      </c>
      <c r="L1217" s="4"/>
      <c r="M1217" s="2"/>
      <c r="U1217" s="4"/>
    </row>
    <row r="1218" spans="4:21" x14ac:dyDescent="0.25">
      <c r="D1218" s="2">
        <v>43413</v>
      </c>
      <c r="E1218">
        <v>525</v>
      </c>
      <c r="G1218" s="2">
        <v>43413</v>
      </c>
      <c r="H1218">
        <v>540</v>
      </c>
      <c r="J1218" s="21">
        <v>44137</v>
      </c>
      <c r="K1218">
        <v>1.79</v>
      </c>
      <c r="L1218" s="4"/>
      <c r="M1218" s="2"/>
      <c r="U1218" s="4"/>
    </row>
    <row r="1219" spans="4:21" x14ac:dyDescent="0.25">
      <c r="D1219" s="2">
        <v>43416</v>
      </c>
      <c r="E1219">
        <v>525</v>
      </c>
      <c r="G1219" s="2">
        <v>43416</v>
      </c>
      <c r="H1219">
        <v>540</v>
      </c>
      <c r="J1219" s="21">
        <v>44138</v>
      </c>
      <c r="K1219">
        <v>1.79</v>
      </c>
      <c r="L1219" s="4"/>
      <c r="M1219" s="2"/>
      <c r="U1219" s="4"/>
    </row>
    <row r="1220" spans="4:21" x14ac:dyDescent="0.25">
      <c r="D1220" s="2">
        <v>43417</v>
      </c>
      <c r="E1220">
        <v>525</v>
      </c>
      <c r="G1220" s="2">
        <v>43417</v>
      </c>
      <c r="H1220">
        <v>540</v>
      </c>
      <c r="J1220" s="21">
        <v>44139</v>
      </c>
      <c r="K1220">
        <v>1.79</v>
      </c>
      <c r="L1220" s="4"/>
      <c r="M1220" s="2"/>
      <c r="U1220" s="4"/>
    </row>
    <row r="1221" spans="4:21" x14ac:dyDescent="0.25">
      <c r="D1221" s="2">
        <v>43418</v>
      </c>
      <c r="E1221">
        <v>525</v>
      </c>
      <c r="G1221" s="2">
        <v>43418</v>
      </c>
      <c r="H1221">
        <v>540</v>
      </c>
      <c r="J1221" s="21">
        <v>44140</v>
      </c>
      <c r="K1221">
        <v>1.79</v>
      </c>
      <c r="L1221" s="4"/>
      <c r="M1221" s="2"/>
      <c r="U1221" s="4"/>
    </row>
    <row r="1222" spans="4:21" x14ac:dyDescent="0.25">
      <c r="D1222" s="2">
        <v>43419</v>
      </c>
      <c r="E1222">
        <v>525</v>
      </c>
      <c r="G1222" s="2">
        <v>43419</v>
      </c>
      <c r="H1222">
        <v>540</v>
      </c>
      <c r="J1222" s="21">
        <v>44141</v>
      </c>
      <c r="K1222">
        <v>1.79</v>
      </c>
      <c r="L1222" s="4"/>
      <c r="M1222" s="2"/>
      <c r="U1222" s="4"/>
    </row>
    <row r="1223" spans="4:21" x14ac:dyDescent="0.25">
      <c r="D1223" s="2">
        <v>43420</v>
      </c>
      <c r="E1223">
        <v>525</v>
      </c>
      <c r="G1223" s="2">
        <v>43420</v>
      </c>
      <c r="H1223">
        <v>540</v>
      </c>
      <c r="J1223" s="21">
        <v>44144</v>
      </c>
      <c r="K1223">
        <v>1.79</v>
      </c>
      <c r="L1223" s="4"/>
      <c r="M1223" s="2"/>
      <c r="U1223" s="4"/>
    </row>
    <row r="1224" spans="4:21" x14ac:dyDescent="0.25">
      <c r="D1224" s="2">
        <v>43423</v>
      </c>
      <c r="E1224">
        <v>525</v>
      </c>
      <c r="G1224" s="2">
        <v>43423</v>
      </c>
      <c r="H1224">
        <v>540</v>
      </c>
      <c r="J1224" s="21">
        <v>44145</v>
      </c>
      <c r="K1224">
        <v>1.79</v>
      </c>
      <c r="L1224" s="4"/>
      <c r="M1224" s="2"/>
      <c r="U1224" s="4"/>
    </row>
    <row r="1225" spans="4:21" x14ac:dyDescent="0.25">
      <c r="D1225" s="2">
        <v>43424</v>
      </c>
      <c r="E1225">
        <v>525</v>
      </c>
      <c r="G1225" s="2">
        <v>43424</v>
      </c>
      <c r="H1225">
        <v>540</v>
      </c>
      <c r="J1225" s="21">
        <v>44146</v>
      </c>
      <c r="K1225">
        <v>1.79</v>
      </c>
      <c r="L1225" s="4"/>
      <c r="M1225" s="2"/>
      <c r="U1225" s="4"/>
    </row>
    <row r="1226" spans="4:21" x14ac:dyDescent="0.25">
      <c r="D1226" s="2">
        <v>43425</v>
      </c>
      <c r="E1226">
        <v>525</v>
      </c>
      <c r="G1226" s="2">
        <v>43425</v>
      </c>
      <c r="H1226">
        <v>540</v>
      </c>
      <c r="J1226" s="21">
        <v>44147</v>
      </c>
      <c r="K1226">
        <v>1.79</v>
      </c>
      <c r="L1226" s="4"/>
      <c r="M1226" s="2"/>
      <c r="U1226" s="4"/>
    </row>
    <row r="1227" spans="4:21" x14ac:dyDescent="0.25">
      <c r="D1227" s="2">
        <v>43426</v>
      </c>
      <c r="E1227">
        <v>525</v>
      </c>
      <c r="G1227" s="2">
        <v>43426</v>
      </c>
      <c r="H1227">
        <v>540</v>
      </c>
      <c r="J1227" s="21">
        <v>44148</v>
      </c>
      <c r="K1227">
        <v>1.79</v>
      </c>
      <c r="L1227" s="4"/>
      <c r="M1227" s="2"/>
      <c r="U1227" s="4"/>
    </row>
    <row r="1228" spans="4:21" x14ac:dyDescent="0.25">
      <c r="D1228" s="2">
        <v>43427</v>
      </c>
      <c r="E1228">
        <v>525</v>
      </c>
      <c r="G1228" s="2">
        <v>43427</v>
      </c>
      <c r="H1228">
        <v>540</v>
      </c>
      <c r="J1228" s="21">
        <v>44151</v>
      </c>
      <c r="K1228">
        <v>1.79</v>
      </c>
      <c r="L1228" s="4"/>
      <c r="M1228" s="2"/>
      <c r="U1228" s="4"/>
    </row>
    <row r="1229" spans="4:21" x14ac:dyDescent="0.25">
      <c r="D1229" s="2">
        <v>43430</v>
      </c>
      <c r="E1229">
        <v>525</v>
      </c>
      <c r="G1229" s="2">
        <v>43430</v>
      </c>
      <c r="H1229">
        <v>540</v>
      </c>
      <c r="J1229" s="21">
        <v>44152</v>
      </c>
      <c r="K1229">
        <v>1.79</v>
      </c>
      <c r="L1229" s="4"/>
      <c r="M1229" s="2"/>
      <c r="U1229" s="4"/>
    </row>
    <row r="1230" spans="4:21" x14ac:dyDescent="0.25">
      <c r="D1230" s="2">
        <v>43431</v>
      </c>
      <c r="E1230">
        <v>525</v>
      </c>
      <c r="G1230" s="2">
        <v>43431</v>
      </c>
      <c r="H1230">
        <v>540</v>
      </c>
      <c r="J1230" s="21">
        <v>44153</v>
      </c>
      <c r="K1230">
        <v>1.79</v>
      </c>
      <c r="L1230" s="4"/>
      <c r="M1230" s="2"/>
      <c r="U1230" s="4"/>
    </row>
    <row r="1231" spans="4:21" x14ac:dyDescent="0.25">
      <c r="D1231" s="2">
        <v>43432</v>
      </c>
      <c r="E1231">
        <v>525</v>
      </c>
      <c r="G1231" s="2">
        <v>43432</v>
      </c>
      <c r="H1231">
        <v>540</v>
      </c>
      <c r="J1231" s="21">
        <v>44154</v>
      </c>
      <c r="K1231">
        <v>1.79</v>
      </c>
      <c r="L1231" s="4"/>
      <c r="M1231" s="2"/>
      <c r="U1231" s="4"/>
    </row>
    <row r="1232" spans="4:21" x14ac:dyDescent="0.25">
      <c r="D1232" s="2">
        <v>43433</v>
      </c>
      <c r="E1232">
        <v>525</v>
      </c>
      <c r="G1232" s="2">
        <v>43433</v>
      </c>
      <c r="H1232">
        <v>540</v>
      </c>
      <c r="J1232" s="21">
        <v>44155</v>
      </c>
      <c r="K1232">
        <v>1.79</v>
      </c>
      <c r="L1232" s="4"/>
      <c r="M1232" s="2"/>
      <c r="U1232" s="4"/>
    </row>
    <row r="1233" spans="4:21" x14ac:dyDescent="0.25">
      <c r="D1233" s="2">
        <v>43434</v>
      </c>
      <c r="E1233">
        <v>525</v>
      </c>
      <c r="G1233" s="2">
        <v>43434</v>
      </c>
      <c r="H1233">
        <v>540</v>
      </c>
      <c r="J1233" s="21">
        <v>44158</v>
      </c>
      <c r="K1233">
        <v>1.79</v>
      </c>
      <c r="L1233" s="4"/>
      <c r="M1233" s="2"/>
      <c r="U1233" s="4"/>
    </row>
    <row r="1234" spans="4:21" x14ac:dyDescent="0.25">
      <c r="D1234" s="2">
        <v>43437</v>
      </c>
      <c r="E1234">
        <v>415</v>
      </c>
      <c r="G1234" s="2">
        <v>43437</v>
      </c>
      <c r="H1234">
        <v>445</v>
      </c>
      <c r="J1234" s="21">
        <v>44159</v>
      </c>
      <c r="K1234">
        <v>1.79</v>
      </c>
      <c r="L1234" s="4"/>
      <c r="M1234" s="2"/>
      <c r="U1234" s="4"/>
    </row>
    <row r="1235" spans="4:21" x14ac:dyDescent="0.25">
      <c r="D1235" s="2">
        <v>43438</v>
      </c>
      <c r="E1235">
        <v>415</v>
      </c>
      <c r="G1235" s="2">
        <v>43438</v>
      </c>
      <c r="H1235">
        <v>445</v>
      </c>
      <c r="J1235" s="21">
        <v>44160</v>
      </c>
      <c r="K1235">
        <v>1.79</v>
      </c>
      <c r="L1235" s="4"/>
      <c r="M1235" s="2"/>
      <c r="U1235" s="4"/>
    </row>
    <row r="1236" spans="4:21" x14ac:dyDescent="0.25">
      <c r="D1236" s="2">
        <v>43439</v>
      </c>
      <c r="E1236">
        <v>415</v>
      </c>
      <c r="G1236" s="2">
        <v>43439</v>
      </c>
      <c r="H1236">
        <v>445</v>
      </c>
      <c r="J1236" s="21">
        <v>44161</v>
      </c>
      <c r="K1236">
        <v>1.79</v>
      </c>
      <c r="L1236" s="4"/>
      <c r="M1236" s="2"/>
      <c r="U1236" s="4"/>
    </row>
    <row r="1237" spans="4:21" x14ac:dyDescent="0.25">
      <c r="D1237" s="2">
        <v>43440</v>
      </c>
      <c r="E1237">
        <v>415</v>
      </c>
      <c r="G1237" s="2">
        <v>43440</v>
      </c>
      <c r="H1237">
        <v>445</v>
      </c>
      <c r="J1237" s="21">
        <v>44162</v>
      </c>
      <c r="K1237">
        <v>1.79</v>
      </c>
      <c r="L1237" s="4"/>
      <c r="M1237" s="2"/>
      <c r="U1237" s="4"/>
    </row>
    <row r="1238" spans="4:21" x14ac:dyDescent="0.25">
      <c r="D1238" s="2">
        <v>43441</v>
      </c>
      <c r="E1238">
        <v>415</v>
      </c>
      <c r="G1238" s="2">
        <v>43441</v>
      </c>
      <c r="H1238">
        <v>445</v>
      </c>
      <c r="J1238" s="21">
        <v>44165</v>
      </c>
      <c r="K1238">
        <v>1.79</v>
      </c>
      <c r="L1238" s="4"/>
      <c r="M1238" s="2"/>
      <c r="U1238" s="4"/>
    </row>
    <row r="1239" spans="4:21" x14ac:dyDescent="0.25">
      <c r="D1239" s="2">
        <v>43444</v>
      </c>
      <c r="E1239">
        <v>415</v>
      </c>
      <c r="G1239" s="2">
        <v>43444</v>
      </c>
      <c r="H1239">
        <v>445</v>
      </c>
      <c r="J1239" s="21">
        <v>44166</v>
      </c>
      <c r="K1239">
        <v>1.79</v>
      </c>
      <c r="L1239" s="4"/>
      <c r="M1239" s="2"/>
      <c r="U1239" s="4"/>
    </row>
    <row r="1240" spans="4:21" x14ac:dyDescent="0.25">
      <c r="D1240" s="2">
        <v>43445</v>
      </c>
      <c r="E1240">
        <v>415</v>
      </c>
      <c r="G1240" s="2">
        <v>43445</v>
      </c>
      <c r="H1240">
        <v>445</v>
      </c>
      <c r="J1240" s="21">
        <v>44167</v>
      </c>
      <c r="K1240">
        <v>1.79</v>
      </c>
      <c r="L1240" s="4"/>
      <c r="M1240" s="2"/>
      <c r="U1240" s="4"/>
    </row>
    <row r="1241" spans="4:21" x14ac:dyDescent="0.25">
      <c r="D1241" s="2">
        <v>43446</v>
      </c>
      <c r="E1241">
        <v>415</v>
      </c>
      <c r="G1241" s="2">
        <v>43446</v>
      </c>
      <c r="H1241">
        <v>445</v>
      </c>
      <c r="J1241" s="21">
        <v>44168</v>
      </c>
      <c r="K1241">
        <v>1.79</v>
      </c>
      <c r="L1241" s="4"/>
      <c r="M1241" s="2"/>
      <c r="U1241" s="4"/>
    </row>
    <row r="1242" spans="4:21" x14ac:dyDescent="0.25">
      <c r="D1242" s="2">
        <v>43447</v>
      </c>
      <c r="E1242">
        <v>415</v>
      </c>
      <c r="G1242" s="2">
        <v>43447</v>
      </c>
      <c r="H1242">
        <v>445</v>
      </c>
      <c r="J1242" s="21">
        <v>44169</v>
      </c>
      <c r="K1242">
        <v>1.79</v>
      </c>
      <c r="L1242" s="4"/>
      <c r="M1242" s="2"/>
      <c r="U1242" s="4"/>
    </row>
    <row r="1243" spans="4:21" x14ac:dyDescent="0.25">
      <c r="D1243" s="2">
        <v>43448</v>
      </c>
      <c r="E1243">
        <v>415</v>
      </c>
      <c r="G1243" s="2">
        <v>43448</v>
      </c>
      <c r="H1243">
        <v>445</v>
      </c>
      <c r="J1243" s="21">
        <v>44172</v>
      </c>
      <c r="K1243">
        <v>1.79</v>
      </c>
      <c r="L1243" s="4"/>
      <c r="M1243" s="2"/>
      <c r="U1243" s="4"/>
    </row>
    <row r="1244" spans="4:21" x14ac:dyDescent="0.25">
      <c r="D1244" s="2">
        <v>43451</v>
      </c>
      <c r="E1244">
        <v>415</v>
      </c>
      <c r="G1244" s="2">
        <v>43451</v>
      </c>
      <c r="H1244">
        <v>445</v>
      </c>
      <c r="J1244" s="21">
        <v>44173</v>
      </c>
      <c r="K1244">
        <v>1.79</v>
      </c>
      <c r="L1244" s="4"/>
      <c r="M1244" s="2"/>
      <c r="U1244" s="4"/>
    </row>
    <row r="1245" spans="4:21" x14ac:dyDescent="0.25">
      <c r="D1245" s="2">
        <v>43452</v>
      </c>
      <c r="E1245">
        <v>415</v>
      </c>
      <c r="G1245" s="2">
        <v>43452</v>
      </c>
      <c r="H1245">
        <v>445</v>
      </c>
      <c r="J1245" s="21">
        <v>44174</v>
      </c>
      <c r="K1245">
        <v>1.79</v>
      </c>
      <c r="L1245" s="4"/>
      <c r="M1245" s="2"/>
      <c r="U1245" s="4"/>
    </row>
    <row r="1246" spans="4:21" x14ac:dyDescent="0.25">
      <c r="D1246" s="2">
        <v>43453</v>
      </c>
      <c r="E1246">
        <v>415</v>
      </c>
      <c r="G1246" s="2">
        <v>43453</v>
      </c>
      <c r="H1246">
        <v>445</v>
      </c>
      <c r="J1246" s="21">
        <v>44175</v>
      </c>
      <c r="K1246">
        <v>1.79</v>
      </c>
      <c r="L1246" s="4"/>
      <c r="M1246" s="2"/>
      <c r="U1246" s="4"/>
    </row>
    <row r="1247" spans="4:21" x14ac:dyDescent="0.25">
      <c r="D1247" s="2">
        <v>43454</v>
      </c>
      <c r="E1247">
        <v>415</v>
      </c>
      <c r="G1247" s="2">
        <v>43454</v>
      </c>
      <c r="H1247">
        <v>445</v>
      </c>
      <c r="J1247" s="21">
        <v>44176</v>
      </c>
      <c r="K1247">
        <v>1.79</v>
      </c>
      <c r="L1247" s="4"/>
      <c r="M1247" s="2"/>
      <c r="U1247" s="4"/>
    </row>
    <row r="1248" spans="4:21" x14ac:dyDescent="0.25">
      <c r="D1248" s="2">
        <v>43455</v>
      </c>
      <c r="E1248">
        <v>415</v>
      </c>
      <c r="G1248" s="2">
        <v>43455</v>
      </c>
      <c r="H1248">
        <v>445</v>
      </c>
      <c r="J1248" s="21">
        <v>44179</v>
      </c>
      <c r="K1248">
        <v>1.79</v>
      </c>
      <c r="L1248" s="4"/>
      <c r="M1248" s="2"/>
      <c r="U1248" s="4"/>
    </row>
    <row r="1249" spans="4:21" x14ac:dyDescent="0.25">
      <c r="D1249" s="2">
        <v>43460</v>
      </c>
      <c r="E1249">
        <v>415</v>
      </c>
      <c r="G1249" s="2">
        <v>43460</v>
      </c>
      <c r="H1249">
        <v>445</v>
      </c>
      <c r="J1249" s="21">
        <v>44180</v>
      </c>
      <c r="K1249">
        <v>1.79</v>
      </c>
      <c r="L1249" s="4"/>
      <c r="M1249" s="2"/>
      <c r="U1249" s="4"/>
    </row>
    <row r="1250" spans="4:21" x14ac:dyDescent="0.25">
      <c r="D1250" s="2">
        <v>43461</v>
      </c>
      <c r="E1250">
        <v>415</v>
      </c>
      <c r="G1250" s="2">
        <v>43461</v>
      </c>
      <c r="H1250">
        <v>445</v>
      </c>
      <c r="J1250" s="21">
        <v>44181</v>
      </c>
      <c r="K1250">
        <v>1.79</v>
      </c>
      <c r="L1250" s="4"/>
      <c r="M1250" s="2"/>
      <c r="U1250" s="4"/>
    </row>
    <row r="1251" spans="4:21" x14ac:dyDescent="0.25">
      <c r="D1251" s="2">
        <v>43462</v>
      </c>
      <c r="E1251">
        <v>415</v>
      </c>
      <c r="G1251" s="2">
        <v>43462</v>
      </c>
      <c r="H1251">
        <v>445</v>
      </c>
      <c r="J1251" s="21">
        <v>44182</v>
      </c>
      <c r="K1251">
        <v>1.79</v>
      </c>
      <c r="L1251" s="4"/>
      <c r="M1251" s="2"/>
      <c r="U1251" s="4"/>
    </row>
    <row r="1252" spans="4:21" x14ac:dyDescent="0.25">
      <c r="D1252" s="2">
        <v>43467</v>
      </c>
      <c r="E1252">
        <v>420</v>
      </c>
      <c r="G1252" s="2">
        <v>43467</v>
      </c>
      <c r="H1252">
        <v>430</v>
      </c>
      <c r="J1252" s="21">
        <v>44183</v>
      </c>
      <c r="K1252">
        <v>1.79</v>
      </c>
      <c r="L1252" s="4"/>
      <c r="M1252" s="2"/>
      <c r="U1252" s="4"/>
    </row>
    <row r="1253" spans="4:21" x14ac:dyDescent="0.25">
      <c r="D1253" s="2">
        <v>43468</v>
      </c>
      <c r="E1253">
        <v>420</v>
      </c>
      <c r="G1253" s="2">
        <v>43468</v>
      </c>
      <c r="H1253">
        <v>430</v>
      </c>
      <c r="J1253" s="21">
        <v>44186</v>
      </c>
      <c r="K1253">
        <v>1.79</v>
      </c>
      <c r="L1253" s="4"/>
      <c r="M1253" s="2"/>
      <c r="U1253" s="4"/>
    </row>
    <row r="1254" spans="4:21" x14ac:dyDescent="0.25">
      <c r="D1254" s="2">
        <v>43469</v>
      </c>
      <c r="E1254">
        <v>420</v>
      </c>
      <c r="G1254" s="2">
        <v>43469</v>
      </c>
      <c r="H1254">
        <v>430</v>
      </c>
      <c r="J1254" s="21">
        <v>44187</v>
      </c>
      <c r="K1254">
        <v>1.79</v>
      </c>
      <c r="L1254" s="4"/>
      <c r="M1254" s="2"/>
      <c r="U1254" s="4"/>
    </row>
    <row r="1255" spans="4:21" x14ac:dyDescent="0.25">
      <c r="D1255" s="2">
        <v>43472</v>
      </c>
      <c r="E1255">
        <v>420</v>
      </c>
      <c r="G1255" s="2">
        <v>43472</v>
      </c>
      <c r="H1255">
        <v>430</v>
      </c>
      <c r="J1255" s="21">
        <v>44188</v>
      </c>
      <c r="K1255">
        <v>1.79</v>
      </c>
      <c r="L1255" s="4"/>
      <c r="M1255" s="2"/>
      <c r="U1255" s="4"/>
    </row>
    <row r="1256" spans="4:21" x14ac:dyDescent="0.25">
      <c r="D1256" s="2">
        <v>43473</v>
      </c>
      <c r="E1256">
        <v>420</v>
      </c>
      <c r="G1256" s="2">
        <v>43473</v>
      </c>
      <c r="H1256">
        <v>430</v>
      </c>
      <c r="J1256" s="21">
        <v>44189</v>
      </c>
      <c r="K1256">
        <v>1.79</v>
      </c>
      <c r="L1256" s="4"/>
      <c r="M1256" s="2"/>
      <c r="U1256" s="4"/>
    </row>
    <row r="1257" spans="4:21" x14ac:dyDescent="0.25">
      <c r="D1257" s="2">
        <v>43474</v>
      </c>
      <c r="E1257">
        <v>420</v>
      </c>
      <c r="G1257" s="2">
        <v>43474</v>
      </c>
      <c r="H1257">
        <v>430</v>
      </c>
      <c r="J1257" s="21">
        <v>44193</v>
      </c>
      <c r="K1257">
        <v>1.79</v>
      </c>
      <c r="L1257" s="4"/>
      <c r="M1257" s="2"/>
      <c r="U1257" s="4"/>
    </row>
    <row r="1258" spans="4:21" x14ac:dyDescent="0.25">
      <c r="D1258" s="2">
        <v>43475</v>
      </c>
      <c r="E1258">
        <v>420</v>
      </c>
      <c r="G1258" s="2">
        <v>43475</v>
      </c>
      <c r="H1258">
        <v>430</v>
      </c>
      <c r="J1258" s="21">
        <v>44194</v>
      </c>
      <c r="K1258">
        <v>1.79</v>
      </c>
      <c r="L1258" s="4"/>
      <c r="M1258" s="2"/>
      <c r="U1258" s="4"/>
    </row>
    <row r="1259" spans="4:21" x14ac:dyDescent="0.25">
      <c r="D1259" s="2">
        <v>43476</v>
      </c>
      <c r="E1259">
        <v>420</v>
      </c>
      <c r="G1259" s="2">
        <v>43476</v>
      </c>
      <c r="H1259">
        <v>430</v>
      </c>
      <c r="J1259" s="21">
        <v>44195</v>
      </c>
      <c r="K1259">
        <v>1.79</v>
      </c>
      <c r="L1259" s="4"/>
      <c r="M1259" s="2"/>
      <c r="U1259" s="4"/>
    </row>
    <row r="1260" spans="4:21" x14ac:dyDescent="0.25">
      <c r="D1260" s="2">
        <v>43479</v>
      </c>
      <c r="E1260">
        <v>420</v>
      </c>
      <c r="G1260" s="2">
        <v>43479</v>
      </c>
      <c r="H1260">
        <v>430</v>
      </c>
      <c r="J1260" s="21">
        <v>44196</v>
      </c>
      <c r="K1260">
        <v>1.79</v>
      </c>
      <c r="L1260" s="4"/>
      <c r="M1260" s="2"/>
      <c r="U1260" s="4"/>
    </row>
    <row r="1261" spans="4:21" x14ac:dyDescent="0.25">
      <c r="D1261" s="2">
        <v>43480</v>
      </c>
      <c r="E1261">
        <v>420</v>
      </c>
      <c r="G1261" s="2">
        <v>43480</v>
      </c>
      <c r="H1261">
        <v>430</v>
      </c>
      <c r="J1261" s="21">
        <v>44200</v>
      </c>
      <c r="K1261">
        <v>1.79</v>
      </c>
      <c r="L1261" s="4"/>
      <c r="M1261" s="2"/>
      <c r="U1261" s="4"/>
    </row>
    <row r="1262" spans="4:21" x14ac:dyDescent="0.25">
      <c r="D1262" s="2">
        <v>43481</v>
      </c>
      <c r="E1262">
        <v>420</v>
      </c>
      <c r="G1262" s="2">
        <v>43481</v>
      </c>
      <c r="H1262">
        <v>430</v>
      </c>
      <c r="J1262" s="21">
        <v>44201</v>
      </c>
      <c r="K1262">
        <v>1.79</v>
      </c>
      <c r="L1262" s="4"/>
      <c r="M1262" s="2"/>
      <c r="U1262" s="4"/>
    </row>
    <row r="1263" spans="4:21" x14ac:dyDescent="0.25">
      <c r="D1263" s="2">
        <v>43482</v>
      </c>
      <c r="E1263">
        <v>420</v>
      </c>
      <c r="G1263" s="2">
        <v>43482</v>
      </c>
      <c r="H1263">
        <v>430</v>
      </c>
      <c r="J1263" s="21">
        <v>44202</v>
      </c>
      <c r="K1263">
        <v>1.79</v>
      </c>
      <c r="L1263" s="4"/>
      <c r="M1263" s="2"/>
      <c r="U1263" s="4"/>
    </row>
    <row r="1264" spans="4:21" x14ac:dyDescent="0.25">
      <c r="D1264" s="2">
        <v>43483</v>
      </c>
      <c r="E1264">
        <v>420</v>
      </c>
      <c r="G1264" s="2">
        <v>43483</v>
      </c>
      <c r="H1264">
        <v>430</v>
      </c>
      <c r="J1264" s="21">
        <v>44203</v>
      </c>
      <c r="K1264">
        <v>1.79</v>
      </c>
      <c r="L1264" s="4"/>
      <c r="M1264" s="2"/>
      <c r="U1264" s="4"/>
    </row>
    <row r="1265" spans="4:21" x14ac:dyDescent="0.25">
      <c r="D1265" s="2">
        <v>43486</v>
      </c>
      <c r="E1265">
        <v>420</v>
      </c>
      <c r="G1265" s="2">
        <v>43486</v>
      </c>
      <c r="H1265">
        <v>430</v>
      </c>
      <c r="J1265" s="21">
        <v>44204</v>
      </c>
      <c r="K1265">
        <v>1.79</v>
      </c>
      <c r="L1265" s="4"/>
      <c r="M1265" s="2"/>
      <c r="U1265" s="4"/>
    </row>
    <row r="1266" spans="4:21" x14ac:dyDescent="0.25">
      <c r="D1266" s="2">
        <v>43487</v>
      </c>
      <c r="E1266">
        <v>420</v>
      </c>
      <c r="G1266" s="2">
        <v>43487</v>
      </c>
      <c r="H1266">
        <v>430</v>
      </c>
      <c r="J1266" s="21">
        <v>44207</v>
      </c>
      <c r="K1266">
        <v>1.79</v>
      </c>
      <c r="L1266" s="4"/>
      <c r="M1266" s="2"/>
      <c r="U1266" s="4"/>
    </row>
    <row r="1267" spans="4:21" x14ac:dyDescent="0.25">
      <c r="D1267" s="2">
        <v>43488</v>
      </c>
      <c r="E1267">
        <v>420</v>
      </c>
      <c r="G1267" s="2">
        <v>43488</v>
      </c>
      <c r="H1267">
        <v>430</v>
      </c>
      <c r="J1267" s="21">
        <v>44208</v>
      </c>
      <c r="K1267">
        <v>1.79</v>
      </c>
      <c r="L1267" s="4"/>
      <c r="M1267" s="2"/>
      <c r="U1267" s="4"/>
    </row>
    <row r="1268" spans="4:21" x14ac:dyDescent="0.25">
      <c r="D1268" s="2">
        <v>43489</v>
      </c>
      <c r="E1268">
        <v>420</v>
      </c>
      <c r="G1268" s="2">
        <v>43489</v>
      </c>
      <c r="H1268">
        <v>430</v>
      </c>
      <c r="J1268" s="21">
        <v>44209</v>
      </c>
      <c r="K1268">
        <v>1.79</v>
      </c>
      <c r="L1268" s="4"/>
      <c r="M1268" s="2"/>
      <c r="U1268" s="4"/>
    </row>
    <row r="1269" spans="4:21" x14ac:dyDescent="0.25">
      <c r="D1269" s="2">
        <v>43490</v>
      </c>
      <c r="E1269">
        <v>420</v>
      </c>
      <c r="G1269" s="2">
        <v>43490</v>
      </c>
      <c r="H1269">
        <v>430</v>
      </c>
      <c r="J1269" s="21">
        <v>44210</v>
      </c>
      <c r="K1269">
        <v>1.79</v>
      </c>
      <c r="L1269" s="4"/>
      <c r="M1269" s="2"/>
      <c r="U1269" s="4"/>
    </row>
    <row r="1270" spans="4:21" x14ac:dyDescent="0.25">
      <c r="D1270" s="2">
        <v>43493</v>
      </c>
      <c r="E1270">
        <v>420</v>
      </c>
      <c r="G1270" s="2">
        <v>43493</v>
      </c>
      <c r="H1270">
        <v>430</v>
      </c>
      <c r="J1270" s="21">
        <v>44211</v>
      </c>
      <c r="K1270">
        <v>1.79</v>
      </c>
      <c r="L1270" s="4"/>
      <c r="M1270" s="2"/>
      <c r="U1270" s="4"/>
    </row>
    <row r="1271" spans="4:21" x14ac:dyDescent="0.25">
      <c r="D1271" s="2">
        <v>43494</v>
      </c>
      <c r="E1271">
        <v>420</v>
      </c>
      <c r="G1271" s="2">
        <v>43494</v>
      </c>
      <c r="H1271">
        <v>430</v>
      </c>
      <c r="J1271" s="21">
        <v>44214</v>
      </c>
      <c r="K1271">
        <v>1.79</v>
      </c>
      <c r="L1271" s="4"/>
      <c r="M1271" s="2"/>
      <c r="U1271" s="4"/>
    </row>
    <row r="1272" spans="4:21" x14ac:dyDescent="0.25">
      <c r="D1272" s="2">
        <v>43495</v>
      </c>
      <c r="E1272">
        <v>420</v>
      </c>
      <c r="G1272" s="2">
        <v>43495</v>
      </c>
      <c r="H1272">
        <v>430</v>
      </c>
      <c r="J1272" s="21">
        <v>44215</v>
      </c>
      <c r="K1272">
        <v>1.79</v>
      </c>
      <c r="L1272" s="4"/>
      <c r="M1272" s="2"/>
      <c r="U1272" s="4"/>
    </row>
    <row r="1273" spans="4:21" x14ac:dyDescent="0.25">
      <c r="D1273" s="2">
        <v>43496</v>
      </c>
      <c r="E1273">
        <v>420</v>
      </c>
      <c r="G1273" s="2">
        <v>43496</v>
      </c>
      <c r="H1273">
        <v>430</v>
      </c>
      <c r="J1273" s="21">
        <v>44216</v>
      </c>
      <c r="K1273">
        <v>1.79</v>
      </c>
      <c r="L1273" s="4"/>
      <c r="M1273" s="2"/>
      <c r="U1273" s="4"/>
    </row>
    <row r="1274" spans="4:21" x14ac:dyDescent="0.25">
      <c r="D1274" s="2">
        <v>43497</v>
      </c>
      <c r="E1274">
        <v>470</v>
      </c>
      <c r="G1274" s="2">
        <v>43497</v>
      </c>
      <c r="H1274">
        <v>440</v>
      </c>
      <c r="J1274" s="21">
        <v>44217</v>
      </c>
      <c r="K1274">
        <v>1.79</v>
      </c>
      <c r="L1274" s="4"/>
      <c r="M1274" s="2"/>
      <c r="U1274" s="4"/>
    </row>
    <row r="1275" spans="4:21" x14ac:dyDescent="0.25">
      <c r="D1275" s="2">
        <v>43500</v>
      </c>
      <c r="E1275">
        <v>470</v>
      </c>
      <c r="G1275" s="2">
        <v>43500</v>
      </c>
      <c r="H1275">
        <v>440</v>
      </c>
      <c r="J1275" s="21">
        <v>44218</v>
      </c>
      <c r="K1275">
        <v>1.79</v>
      </c>
      <c r="L1275" s="4"/>
      <c r="M1275" s="2"/>
      <c r="U1275" s="4"/>
    </row>
    <row r="1276" spans="4:21" x14ac:dyDescent="0.25">
      <c r="D1276" s="2">
        <v>43503</v>
      </c>
      <c r="E1276">
        <v>470</v>
      </c>
      <c r="G1276" s="2">
        <v>43503</v>
      </c>
      <c r="H1276">
        <v>440</v>
      </c>
      <c r="J1276" s="21">
        <v>44221</v>
      </c>
      <c r="K1276">
        <v>1.79</v>
      </c>
      <c r="L1276" s="4"/>
      <c r="M1276" s="2"/>
      <c r="U1276" s="4"/>
    </row>
    <row r="1277" spans="4:21" x14ac:dyDescent="0.25">
      <c r="D1277" s="2">
        <v>43504</v>
      </c>
      <c r="E1277">
        <v>470</v>
      </c>
      <c r="G1277" s="2">
        <v>43504</v>
      </c>
      <c r="H1277">
        <v>440</v>
      </c>
      <c r="J1277" s="21">
        <v>44222</v>
      </c>
      <c r="K1277">
        <v>1.79</v>
      </c>
      <c r="L1277" s="4"/>
      <c r="M1277" s="2"/>
      <c r="U1277" s="4"/>
    </row>
    <row r="1278" spans="4:21" x14ac:dyDescent="0.25">
      <c r="D1278" s="2">
        <v>43507</v>
      </c>
      <c r="E1278">
        <v>470</v>
      </c>
      <c r="G1278" s="2">
        <v>43507</v>
      </c>
      <c r="H1278">
        <v>440</v>
      </c>
      <c r="J1278" s="21">
        <v>44223</v>
      </c>
      <c r="K1278">
        <v>1.79</v>
      </c>
      <c r="L1278" s="4"/>
      <c r="M1278" s="2"/>
      <c r="U1278" s="4"/>
    </row>
    <row r="1279" spans="4:21" x14ac:dyDescent="0.25">
      <c r="D1279" s="2">
        <v>43508</v>
      </c>
      <c r="E1279">
        <v>470</v>
      </c>
      <c r="G1279" s="2">
        <v>43508</v>
      </c>
      <c r="H1279">
        <v>440</v>
      </c>
      <c r="J1279" s="21">
        <v>44224</v>
      </c>
      <c r="K1279">
        <v>1.79</v>
      </c>
      <c r="L1279" s="4"/>
      <c r="M1279" s="2"/>
      <c r="U1279" s="4"/>
    </row>
    <row r="1280" spans="4:21" x14ac:dyDescent="0.25">
      <c r="D1280" s="2">
        <v>43509</v>
      </c>
      <c r="E1280">
        <v>470</v>
      </c>
      <c r="G1280" s="2">
        <v>43509</v>
      </c>
      <c r="H1280">
        <v>440</v>
      </c>
      <c r="J1280" s="21">
        <v>44225</v>
      </c>
      <c r="K1280">
        <v>1.79</v>
      </c>
      <c r="L1280" s="4"/>
      <c r="M1280" s="2"/>
      <c r="U1280" s="4"/>
    </row>
    <row r="1281" spans="4:21" x14ac:dyDescent="0.25">
      <c r="D1281" s="2">
        <v>43510</v>
      </c>
      <c r="E1281">
        <v>470</v>
      </c>
      <c r="G1281" s="2">
        <v>43510</v>
      </c>
      <c r="H1281">
        <v>440</v>
      </c>
      <c r="J1281" s="21">
        <v>44228</v>
      </c>
      <c r="K1281">
        <v>1.79</v>
      </c>
      <c r="L1281" s="4"/>
      <c r="M1281" s="2"/>
      <c r="U1281" s="4"/>
    </row>
    <row r="1282" spans="4:21" x14ac:dyDescent="0.25">
      <c r="D1282" s="2">
        <v>43511</v>
      </c>
      <c r="E1282">
        <v>470</v>
      </c>
      <c r="G1282" s="2">
        <v>43511</v>
      </c>
      <c r="H1282">
        <v>440</v>
      </c>
      <c r="J1282" s="21">
        <v>44229</v>
      </c>
      <c r="K1282">
        <v>1.79</v>
      </c>
      <c r="L1282" s="4"/>
      <c r="M1282" s="2"/>
      <c r="U1282" s="4"/>
    </row>
    <row r="1283" spans="4:21" x14ac:dyDescent="0.25">
      <c r="D1283" s="2">
        <v>43514</v>
      </c>
      <c r="E1283">
        <v>470</v>
      </c>
      <c r="G1283" s="2">
        <v>43514</v>
      </c>
      <c r="H1283">
        <v>440</v>
      </c>
      <c r="J1283" s="21">
        <v>44230</v>
      </c>
      <c r="K1283">
        <v>1.79</v>
      </c>
      <c r="L1283" s="4"/>
      <c r="M1283" s="2"/>
      <c r="U1283" s="4"/>
    </row>
    <row r="1284" spans="4:21" x14ac:dyDescent="0.25">
      <c r="D1284" s="2">
        <v>43515</v>
      </c>
      <c r="E1284">
        <v>470</v>
      </c>
      <c r="G1284" s="2">
        <v>43515</v>
      </c>
      <c r="H1284">
        <v>440</v>
      </c>
      <c r="J1284" s="21">
        <v>44231</v>
      </c>
      <c r="K1284">
        <v>1.79</v>
      </c>
      <c r="L1284" s="4"/>
      <c r="M1284" s="2"/>
      <c r="U1284" s="4"/>
    </row>
    <row r="1285" spans="4:21" x14ac:dyDescent="0.25">
      <c r="D1285" s="2">
        <v>43516</v>
      </c>
      <c r="E1285">
        <v>470</v>
      </c>
      <c r="G1285" s="2">
        <v>43516</v>
      </c>
      <c r="H1285">
        <v>440</v>
      </c>
      <c r="J1285" s="21">
        <v>44232</v>
      </c>
      <c r="K1285">
        <v>1.79</v>
      </c>
      <c r="L1285" s="4"/>
      <c r="M1285" s="2"/>
      <c r="U1285" s="4"/>
    </row>
    <row r="1286" spans="4:21" x14ac:dyDescent="0.25">
      <c r="D1286" s="2">
        <v>43517</v>
      </c>
      <c r="E1286">
        <v>470</v>
      </c>
      <c r="G1286" s="2">
        <v>43517</v>
      </c>
      <c r="H1286">
        <v>440</v>
      </c>
      <c r="J1286" s="21">
        <v>44235</v>
      </c>
      <c r="K1286">
        <v>1.79</v>
      </c>
      <c r="L1286" s="4"/>
      <c r="M1286" s="2"/>
      <c r="U1286" s="4"/>
    </row>
    <row r="1287" spans="4:21" x14ac:dyDescent="0.25">
      <c r="D1287" s="2">
        <v>43518</v>
      </c>
      <c r="E1287">
        <v>470</v>
      </c>
      <c r="G1287" s="2">
        <v>43518</v>
      </c>
      <c r="H1287">
        <v>440</v>
      </c>
      <c r="J1287" s="21">
        <v>44236</v>
      </c>
      <c r="K1287">
        <v>1.79</v>
      </c>
      <c r="L1287" s="4"/>
      <c r="M1287" s="2"/>
      <c r="U1287" s="4"/>
    </row>
    <row r="1288" spans="4:21" x14ac:dyDescent="0.25">
      <c r="D1288" s="2">
        <v>43521</v>
      </c>
      <c r="E1288">
        <v>470</v>
      </c>
      <c r="G1288" s="2">
        <v>43521</v>
      </c>
      <c r="H1288">
        <v>440</v>
      </c>
      <c r="J1288" s="21">
        <v>44237</v>
      </c>
      <c r="K1288">
        <v>1.79</v>
      </c>
      <c r="L1288" s="4"/>
      <c r="M1288" s="2"/>
      <c r="U1288" s="4"/>
    </row>
    <row r="1289" spans="4:21" x14ac:dyDescent="0.25">
      <c r="D1289" s="2">
        <v>43522</v>
      </c>
      <c r="E1289">
        <v>470</v>
      </c>
      <c r="G1289" s="2">
        <v>43522</v>
      </c>
      <c r="H1289">
        <v>440</v>
      </c>
      <c r="J1289" s="21">
        <v>44238</v>
      </c>
      <c r="K1289">
        <v>1.79</v>
      </c>
      <c r="L1289" s="4"/>
      <c r="M1289" s="2"/>
      <c r="U1289" s="4"/>
    </row>
    <row r="1290" spans="4:21" x14ac:dyDescent="0.25">
      <c r="D1290" s="2">
        <v>43523</v>
      </c>
      <c r="E1290">
        <v>470</v>
      </c>
      <c r="G1290" s="2">
        <v>43523</v>
      </c>
      <c r="H1290">
        <v>440</v>
      </c>
      <c r="J1290" s="21">
        <v>44242</v>
      </c>
      <c r="K1290">
        <v>1.79</v>
      </c>
      <c r="L1290" s="4"/>
      <c r="M1290" s="2"/>
      <c r="U1290" s="4"/>
    </row>
    <row r="1291" spans="4:21" x14ac:dyDescent="0.25">
      <c r="D1291" s="2">
        <v>43524</v>
      </c>
      <c r="E1291">
        <v>470</v>
      </c>
      <c r="G1291" s="2">
        <v>43524</v>
      </c>
      <c r="H1291">
        <v>440</v>
      </c>
      <c r="J1291" s="21">
        <v>44243</v>
      </c>
      <c r="K1291">
        <v>1.79</v>
      </c>
      <c r="L1291" s="4"/>
      <c r="M1291" s="2"/>
      <c r="U1291" s="4"/>
    </row>
    <row r="1292" spans="4:21" x14ac:dyDescent="0.25">
      <c r="D1292" s="2">
        <v>43525</v>
      </c>
      <c r="E1292">
        <v>520</v>
      </c>
      <c r="G1292" s="2">
        <v>43525</v>
      </c>
      <c r="H1292">
        <v>490</v>
      </c>
      <c r="J1292" s="21">
        <v>44244</v>
      </c>
      <c r="K1292">
        <v>1.79</v>
      </c>
      <c r="L1292" s="4"/>
      <c r="M1292" s="2"/>
      <c r="U1292" s="4"/>
    </row>
    <row r="1293" spans="4:21" x14ac:dyDescent="0.25">
      <c r="D1293" s="2">
        <v>43528</v>
      </c>
      <c r="E1293">
        <v>520</v>
      </c>
      <c r="G1293" s="2">
        <v>43528</v>
      </c>
      <c r="H1293">
        <v>490</v>
      </c>
      <c r="J1293" s="21">
        <v>44245</v>
      </c>
      <c r="K1293">
        <v>1.79</v>
      </c>
      <c r="L1293" s="4"/>
      <c r="M1293" s="2"/>
      <c r="U1293" s="4"/>
    </row>
    <row r="1294" spans="4:21" x14ac:dyDescent="0.25">
      <c r="D1294" s="2">
        <v>43529</v>
      </c>
      <c r="E1294">
        <v>520</v>
      </c>
      <c r="G1294" s="2">
        <v>43529</v>
      </c>
      <c r="H1294">
        <v>490</v>
      </c>
      <c r="J1294" s="21">
        <v>44246</v>
      </c>
      <c r="K1294">
        <v>1.79</v>
      </c>
      <c r="L1294" s="4"/>
      <c r="M1294" s="2"/>
      <c r="U1294" s="4"/>
    </row>
    <row r="1295" spans="4:21" x14ac:dyDescent="0.25">
      <c r="D1295" s="2">
        <v>43530</v>
      </c>
      <c r="E1295">
        <v>520</v>
      </c>
      <c r="G1295" s="2">
        <v>43530</v>
      </c>
      <c r="H1295">
        <v>490</v>
      </c>
      <c r="J1295" s="21">
        <v>44249</v>
      </c>
      <c r="K1295">
        <v>1.79</v>
      </c>
      <c r="L1295" s="4"/>
      <c r="M1295" s="2"/>
      <c r="U1295" s="4"/>
    </row>
    <row r="1296" spans="4:21" x14ac:dyDescent="0.25">
      <c r="D1296" s="2">
        <v>43531</v>
      </c>
      <c r="E1296">
        <v>520</v>
      </c>
      <c r="G1296" s="2">
        <v>43531</v>
      </c>
      <c r="H1296">
        <v>490</v>
      </c>
      <c r="J1296" s="21">
        <v>44250</v>
      </c>
      <c r="K1296">
        <v>1.79</v>
      </c>
      <c r="L1296" s="4"/>
      <c r="M1296" s="2"/>
      <c r="U1296" s="4"/>
    </row>
    <row r="1297" spans="4:21" x14ac:dyDescent="0.25">
      <c r="D1297" s="2">
        <v>43532</v>
      </c>
      <c r="E1297">
        <v>520</v>
      </c>
      <c r="G1297" s="2">
        <v>43532</v>
      </c>
      <c r="H1297">
        <v>490</v>
      </c>
      <c r="J1297" s="21">
        <v>44251</v>
      </c>
      <c r="K1297">
        <v>1.79</v>
      </c>
      <c r="L1297" s="4"/>
      <c r="M1297" s="2"/>
      <c r="U1297" s="4"/>
    </row>
    <row r="1298" spans="4:21" x14ac:dyDescent="0.25">
      <c r="D1298" s="2">
        <v>43535</v>
      </c>
      <c r="E1298">
        <v>520</v>
      </c>
      <c r="G1298" s="2">
        <v>43535</v>
      </c>
      <c r="H1298">
        <v>490</v>
      </c>
      <c r="J1298" s="21">
        <v>44252</v>
      </c>
      <c r="K1298">
        <v>1.79</v>
      </c>
      <c r="L1298" s="4"/>
      <c r="M1298" s="2"/>
      <c r="U1298" s="4"/>
    </row>
    <row r="1299" spans="4:21" x14ac:dyDescent="0.25">
      <c r="D1299" s="2">
        <v>43536</v>
      </c>
      <c r="E1299">
        <v>520</v>
      </c>
      <c r="G1299" s="2">
        <v>43536</v>
      </c>
      <c r="H1299">
        <v>490</v>
      </c>
      <c r="J1299" s="21">
        <v>44253</v>
      </c>
      <c r="K1299">
        <v>1.79</v>
      </c>
      <c r="L1299" s="4"/>
      <c r="M1299" s="2"/>
      <c r="U1299" s="4"/>
    </row>
    <row r="1300" spans="4:21" x14ac:dyDescent="0.25">
      <c r="D1300" s="2">
        <v>43537</v>
      </c>
      <c r="E1300">
        <v>520</v>
      </c>
      <c r="G1300" s="2">
        <v>43537</v>
      </c>
      <c r="H1300">
        <v>490</v>
      </c>
      <c r="J1300" s="21">
        <v>44256</v>
      </c>
      <c r="K1300">
        <v>1.79</v>
      </c>
      <c r="L1300" s="4"/>
      <c r="M1300" s="2"/>
      <c r="U1300" s="4"/>
    </row>
    <row r="1301" spans="4:21" x14ac:dyDescent="0.25">
      <c r="D1301" s="2">
        <v>43538</v>
      </c>
      <c r="E1301">
        <v>520</v>
      </c>
      <c r="G1301" s="2">
        <v>43538</v>
      </c>
      <c r="H1301">
        <v>490</v>
      </c>
      <c r="J1301" s="21">
        <v>44257</v>
      </c>
      <c r="K1301">
        <v>1.79</v>
      </c>
      <c r="L1301" s="4"/>
      <c r="M1301" s="2"/>
      <c r="U1301" s="4"/>
    </row>
    <row r="1302" spans="4:21" x14ac:dyDescent="0.25">
      <c r="D1302" s="2">
        <v>43539</v>
      </c>
      <c r="E1302">
        <v>520</v>
      </c>
      <c r="G1302" s="2">
        <v>43539</v>
      </c>
      <c r="H1302">
        <v>490</v>
      </c>
      <c r="J1302" s="21">
        <v>44258</v>
      </c>
      <c r="K1302">
        <v>1.79</v>
      </c>
      <c r="L1302" s="4"/>
      <c r="M1302" s="2"/>
      <c r="U1302" s="4"/>
    </row>
    <row r="1303" spans="4:21" x14ac:dyDescent="0.25">
      <c r="D1303" s="2">
        <v>43542</v>
      </c>
      <c r="E1303">
        <v>520</v>
      </c>
      <c r="G1303" s="2">
        <v>43542</v>
      </c>
      <c r="H1303">
        <v>490</v>
      </c>
      <c r="J1303" s="21">
        <v>44259</v>
      </c>
      <c r="K1303">
        <v>1.79</v>
      </c>
      <c r="L1303" s="4"/>
      <c r="M1303" s="2"/>
      <c r="U1303" s="4"/>
    </row>
    <row r="1304" spans="4:21" x14ac:dyDescent="0.25">
      <c r="D1304" s="2">
        <v>43543</v>
      </c>
      <c r="E1304">
        <v>520</v>
      </c>
      <c r="G1304" s="2">
        <v>43543</v>
      </c>
      <c r="H1304">
        <v>490</v>
      </c>
      <c r="J1304" s="21">
        <v>44260</v>
      </c>
      <c r="K1304">
        <v>1.79</v>
      </c>
      <c r="L1304" s="4"/>
      <c r="M1304" s="2"/>
      <c r="U1304" s="4"/>
    </row>
    <row r="1305" spans="4:21" x14ac:dyDescent="0.25">
      <c r="D1305" s="2">
        <v>43544</v>
      </c>
      <c r="E1305">
        <v>520</v>
      </c>
      <c r="G1305" s="2">
        <v>43544</v>
      </c>
      <c r="H1305">
        <v>490</v>
      </c>
      <c r="J1305" s="21">
        <v>44263</v>
      </c>
      <c r="K1305">
        <v>1.79</v>
      </c>
      <c r="L1305" s="4"/>
      <c r="M1305" s="2"/>
      <c r="U1305" s="4"/>
    </row>
    <row r="1306" spans="4:21" x14ac:dyDescent="0.25">
      <c r="D1306" s="2">
        <v>43545</v>
      </c>
      <c r="E1306">
        <v>520</v>
      </c>
      <c r="G1306" s="2">
        <v>43545</v>
      </c>
      <c r="H1306">
        <v>490</v>
      </c>
      <c r="J1306" s="21">
        <v>44264</v>
      </c>
      <c r="K1306">
        <v>1.79</v>
      </c>
      <c r="L1306" s="4"/>
      <c r="M1306" s="2"/>
      <c r="U1306" s="4"/>
    </row>
    <row r="1307" spans="4:21" x14ac:dyDescent="0.25">
      <c r="D1307" s="2">
        <v>43546</v>
      </c>
      <c r="E1307">
        <v>520</v>
      </c>
      <c r="G1307" s="2">
        <v>43546</v>
      </c>
      <c r="H1307">
        <v>490</v>
      </c>
      <c r="J1307" s="21">
        <v>44265</v>
      </c>
      <c r="K1307">
        <v>1.79</v>
      </c>
      <c r="L1307" s="4"/>
      <c r="M1307" s="2"/>
      <c r="U1307" s="4"/>
    </row>
    <row r="1308" spans="4:21" x14ac:dyDescent="0.25">
      <c r="D1308" s="2">
        <v>43549</v>
      </c>
      <c r="E1308">
        <v>520</v>
      </c>
      <c r="G1308" s="2">
        <v>43549</v>
      </c>
      <c r="H1308">
        <v>490</v>
      </c>
      <c r="J1308" s="21">
        <v>44266</v>
      </c>
      <c r="K1308">
        <v>1.79</v>
      </c>
      <c r="L1308" s="4"/>
      <c r="M1308" s="2"/>
      <c r="U1308" s="4"/>
    </row>
    <row r="1309" spans="4:21" x14ac:dyDescent="0.25">
      <c r="D1309" s="2">
        <v>43550</v>
      </c>
      <c r="E1309">
        <v>520</v>
      </c>
      <c r="G1309" s="2">
        <v>43550</v>
      </c>
      <c r="H1309">
        <v>490</v>
      </c>
      <c r="J1309" s="21">
        <v>44267</v>
      </c>
      <c r="K1309">
        <v>1.79</v>
      </c>
      <c r="L1309" s="4"/>
      <c r="M1309" s="2"/>
      <c r="U1309" s="4"/>
    </row>
    <row r="1310" spans="4:21" x14ac:dyDescent="0.25">
      <c r="D1310" s="2">
        <v>43551</v>
      </c>
      <c r="E1310">
        <v>520</v>
      </c>
      <c r="G1310" s="2">
        <v>43551</v>
      </c>
      <c r="H1310">
        <v>490</v>
      </c>
      <c r="J1310" s="21">
        <v>44270</v>
      </c>
      <c r="K1310">
        <v>1.79</v>
      </c>
      <c r="L1310" s="4"/>
      <c r="M1310" s="2"/>
      <c r="U1310" s="4"/>
    </row>
    <row r="1311" spans="4:21" x14ac:dyDescent="0.25">
      <c r="D1311" s="2">
        <v>43552</v>
      </c>
      <c r="E1311">
        <v>520</v>
      </c>
      <c r="G1311" s="2">
        <v>43552</v>
      </c>
      <c r="H1311">
        <v>490</v>
      </c>
      <c r="J1311" s="21">
        <v>44271</v>
      </c>
      <c r="K1311">
        <v>1.79</v>
      </c>
      <c r="L1311" s="4"/>
      <c r="M1311" s="2"/>
      <c r="U1311" s="4"/>
    </row>
    <row r="1312" spans="4:21" x14ac:dyDescent="0.25">
      <c r="D1312" s="2">
        <v>43553</v>
      </c>
      <c r="E1312">
        <v>520</v>
      </c>
      <c r="G1312" s="2">
        <v>43553</v>
      </c>
      <c r="H1312">
        <v>490</v>
      </c>
      <c r="J1312" s="21">
        <v>44272</v>
      </c>
      <c r="K1312">
        <v>1.79</v>
      </c>
      <c r="L1312" s="4"/>
      <c r="M1312" s="2"/>
      <c r="U1312" s="4"/>
    </row>
    <row r="1313" spans="4:21" x14ac:dyDescent="0.25">
      <c r="D1313" s="2">
        <v>43556</v>
      </c>
      <c r="E1313">
        <v>535</v>
      </c>
      <c r="G1313" s="2">
        <v>43556</v>
      </c>
      <c r="H1313">
        <v>515</v>
      </c>
      <c r="J1313" s="21">
        <v>44273</v>
      </c>
      <c r="K1313">
        <v>1.79</v>
      </c>
      <c r="L1313" s="4"/>
      <c r="M1313" s="2"/>
      <c r="U1313" s="4"/>
    </row>
    <row r="1314" spans="4:21" x14ac:dyDescent="0.25">
      <c r="D1314" s="2">
        <v>43557</v>
      </c>
      <c r="E1314">
        <v>535</v>
      </c>
      <c r="G1314" s="2">
        <v>43557</v>
      </c>
      <c r="H1314">
        <v>515</v>
      </c>
      <c r="J1314" s="21">
        <v>44274</v>
      </c>
      <c r="K1314">
        <v>1.79</v>
      </c>
      <c r="L1314" s="4"/>
      <c r="M1314" s="2"/>
      <c r="U1314" s="4"/>
    </row>
    <row r="1315" spans="4:21" x14ac:dyDescent="0.25">
      <c r="D1315" s="2">
        <v>43558</v>
      </c>
      <c r="E1315">
        <v>535</v>
      </c>
      <c r="G1315" s="2">
        <v>43558</v>
      </c>
      <c r="H1315">
        <v>515</v>
      </c>
      <c r="J1315" s="21">
        <v>44277</v>
      </c>
      <c r="K1315">
        <v>1.79</v>
      </c>
      <c r="L1315" s="4"/>
      <c r="M1315" s="2"/>
      <c r="U1315" s="4"/>
    </row>
    <row r="1316" spans="4:21" x14ac:dyDescent="0.25">
      <c r="D1316" s="2">
        <v>43559</v>
      </c>
      <c r="E1316">
        <v>535</v>
      </c>
      <c r="G1316" s="2">
        <v>43559</v>
      </c>
      <c r="H1316">
        <v>515</v>
      </c>
      <c r="J1316" s="21">
        <v>44278</v>
      </c>
      <c r="K1316">
        <v>1.79</v>
      </c>
      <c r="L1316" s="4"/>
      <c r="M1316" s="2"/>
      <c r="U1316" s="4"/>
    </row>
    <row r="1317" spans="4:21" x14ac:dyDescent="0.25">
      <c r="D1317" s="2">
        <v>43560</v>
      </c>
      <c r="E1317">
        <v>535</v>
      </c>
      <c r="G1317" s="2">
        <v>43560</v>
      </c>
      <c r="H1317">
        <v>515</v>
      </c>
      <c r="J1317" s="21">
        <v>44279</v>
      </c>
      <c r="K1317">
        <v>1.79</v>
      </c>
      <c r="L1317" s="4"/>
      <c r="M1317" s="2"/>
      <c r="U1317" s="4"/>
    </row>
    <row r="1318" spans="4:21" x14ac:dyDescent="0.25">
      <c r="D1318" s="2">
        <v>43563</v>
      </c>
      <c r="E1318">
        <v>535</v>
      </c>
      <c r="G1318" s="2">
        <v>43563</v>
      </c>
      <c r="H1318">
        <v>515</v>
      </c>
      <c r="J1318" s="21">
        <v>44280</v>
      </c>
      <c r="K1318">
        <v>1.79</v>
      </c>
      <c r="L1318" s="4"/>
      <c r="M1318" s="2"/>
      <c r="U1318" s="4"/>
    </row>
    <row r="1319" spans="4:21" x14ac:dyDescent="0.25">
      <c r="D1319" s="2">
        <v>43564</v>
      </c>
      <c r="E1319">
        <v>535</v>
      </c>
      <c r="G1319" s="2">
        <v>43564</v>
      </c>
      <c r="H1319">
        <v>515</v>
      </c>
      <c r="J1319" s="21">
        <v>44281</v>
      </c>
      <c r="K1319">
        <v>1.79</v>
      </c>
      <c r="L1319" s="4"/>
      <c r="M1319" s="2"/>
      <c r="U1319" s="4"/>
    </row>
    <row r="1320" spans="4:21" x14ac:dyDescent="0.25">
      <c r="D1320" s="2">
        <v>43565</v>
      </c>
      <c r="E1320">
        <v>535</v>
      </c>
      <c r="G1320" s="2">
        <v>43565</v>
      </c>
      <c r="H1320">
        <v>515</v>
      </c>
      <c r="J1320" s="21">
        <v>44284</v>
      </c>
      <c r="K1320">
        <v>1.79</v>
      </c>
      <c r="L1320" s="4"/>
      <c r="M1320" s="2"/>
      <c r="U1320" s="4"/>
    </row>
    <row r="1321" spans="4:21" x14ac:dyDescent="0.25">
      <c r="D1321" s="2">
        <v>43566</v>
      </c>
      <c r="E1321">
        <v>535</v>
      </c>
      <c r="G1321" s="2">
        <v>43566</v>
      </c>
      <c r="H1321">
        <v>515</v>
      </c>
      <c r="J1321" s="21">
        <v>44285</v>
      </c>
      <c r="K1321">
        <v>1.79</v>
      </c>
      <c r="L1321" s="4"/>
      <c r="M1321" s="2"/>
      <c r="U1321" s="4"/>
    </row>
    <row r="1322" spans="4:21" x14ac:dyDescent="0.25">
      <c r="D1322" s="2">
        <v>43567</v>
      </c>
      <c r="E1322">
        <v>535</v>
      </c>
      <c r="G1322" s="2">
        <v>43567</v>
      </c>
      <c r="H1322">
        <v>515</v>
      </c>
      <c r="J1322" s="21">
        <v>44286</v>
      </c>
      <c r="K1322">
        <v>1.79</v>
      </c>
      <c r="L1322" s="4"/>
      <c r="M1322" s="2"/>
      <c r="U1322" s="4"/>
    </row>
    <row r="1323" spans="4:21" x14ac:dyDescent="0.25">
      <c r="D1323" s="2">
        <v>43570</v>
      </c>
      <c r="E1323">
        <v>535</v>
      </c>
      <c r="G1323" s="2">
        <v>43570</v>
      </c>
      <c r="H1323">
        <v>515</v>
      </c>
      <c r="J1323" s="21">
        <v>44287</v>
      </c>
      <c r="K1323">
        <v>1.79</v>
      </c>
      <c r="L1323" s="4"/>
      <c r="M1323" s="2"/>
      <c r="U1323" s="4"/>
    </row>
    <row r="1324" spans="4:21" x14ac:dyDescent="0.25">
      <c r="D1324" s="2">
        <v>43571</v>
      </c>
      <c r="E1324">
        <v>535</v>
      </c>
      <c r="G1324" s="2">
        <v>43571</v>
      </c>
      <c r="H1324">
        <v>515</v>
      </c>
      <c r="J1324" s="21">
        <v>44291</v>
      </c>
      <c r="K1324">
        <v>1.79</v>
      </c>
      <c r="L1324" s="4"/>
      <c r="M1324" s="2"/>
      <c r="U1324" s="4"/>
    </row>
    <row r="1325" spans="4:21" x14ac:dyDescent="0.25">
      <c r="D1325" s="2">
        <v>43572</v>
      </c>
      <c r="E1325">
        <v>535</v>
      </c>
      <c r="G1325" s="2">
        <v>43572</v>
      </c>
      <c r="H1325">
        <v>515</v>
      </c>
      <c r="J1325" s="21">
        <v>44292</v>
      </c>
      <c r="K1325">
        <v>1.79</v>
      </c>
      <c r="L1325" s="4"/>
      <c r="M1325" s="2"/>
      <c r="U1325" s="4"/>
    </row>
    <row r="1326" spans="4:21" x14ac:dyDescent="0.25">
      <c r="D1326" s="2">
        <v>43573</v>
      </c>
      <c r="E1326">
        <v>535</v>
      </c>
      <c r="G1326" s="2">
        <v>43573</v>
      </c>
      <c r="H1326">
        <v>515</v>
      </c>
      <c r="J1326" s="21">
        <v>44293</v>
      </c>
      <c r="K1326">
        <v>1.79</v>
      </c>
      <c r="L1326" s="4"/>
      <c r="M1326" s="2"/>
      <c r="U1326" s="4"/>
    </row>
    <row r="1327" spans="4:21" x14ac:dyDescent="0.25">
      <c r="D1327" s="2">
        <v>43577</v>
      </c>
      <c r="E1327">
        <v>535</v>
      </c>
      <c r="G1327" s="2">
        <v>43577</v>
      </c>
      <c r="H1327">
        <v>515</v>
      </c>
      <c r="J1327" s="21">
        <v>44294</v>
      </c>
      <c r="K1327">
        <v>1.79</v>
      </c>
      <c r="L1327" s="4"/>
      <c r="M1327" s="2"/>
      <c r="U1327" s="4"/>
    </row>
    <row r="1328" spans="4:21" x14ac:dyDescent="0.25">
      <c r="D1328" s="2">
        <v>43578</v>
      </c>
      <c r="E1328">
        <v>535</v>
      </c>
      <c r="G1328" s="2">
        <v>43578</v>
      </c>
      <c r="H1328">
        <v>515</v>
      </c>
      <c r="J1328" s="21">
        <v>44295</v>
      </c>
      <c r="K1328">
        <v>1.79</v>
      </c>
      <c r="L1328" s="4"/>
      <c r="M1328" s="2"/>
      <c r="U1328" s="4"/>
    </row>
    <row r="1329" spans="4:21" x14ac:dyDescent="0.25">
      <c r="D1329" s="2">
        <v>43579</v>
      </c>
      <c r="E1329">
        <v>535</v>
      </c>
      <c r="G1329" s="2">
        <v>43579</v>
      </c>
      <c r="H1329">
        <v>515</v>
      </c>
      <c r="J1329" s="21">
        <v>44298</v>
      </c>
      <c r="K1329">
        <v>1.79</v>
      </c>
      <c r="L1329" s="4"/>
      <c r="M1329" s="2"/>
      <c r="U1329" s="4"/>
    </row>
    <row r="1330" spans="4:21" x14ac:dyDescent="0.25">
      <c r="D1330" s="2">
        <v>43580</v>
      </c>
      <c r="E1330">
        <v>535</v>
      </c>
      <c r="G1330" s="2">
        <v>43580</v>
      </c>
      <c r="H1330">
        <v>515</v>
      </c>
      <c r="J1330" s="21">
        <v>44299</v>
      </c>
      <c r="K1330">
        <v>1.79</v>
      </c>
      <c r="L1330" s="4"/>
      <c r="M1330" s="2"/>
      <c r="U1330" s="4"/>
    </row>
    <row r="1331" spans="4:21" x14ac:dyDescent="0.25">
      <c r="D1331" s="2">
        <v>43581</v>
      </c>
      <c r="E1331">
        <v>535</v>
      </c>
      <c r="G1331" s="2">
        <v>43581</v>
      </c>
      <c r="H1331">
        <v>515</v>
      </c>
      <c r="J1331" s="21">
        <v>44300</v>
      </c>
      <c r="K1331">
        <v>1.79</v>
      </c>
      <c r="L1331" s="4"/>
      <c r="M1331" s="2"/>
      <c r="U1331" s="4"/>
    </row>
    <row r="1332" spans="4:21" x14ac:dyDescent="0.25">
      <c r="D1332" s="2">
        <v>43584</v>
      </c>
      <c r="E1332">
        <v>535</v>
      </c>
      <c r="G1332" s="2">
        <v>43584</v>
      </c>
      <c r="H1332">
        <v>515</v>
      </c>
      <c r="J1332" s="21">
        <v>44301</v>
      </c>
      <c r="K1332">
        <v>1.79</v>
      </c>
      <c r="L1332" s="4"/>
      <c r="M1332" s="2"/>
      <c r="U1332" s="4"/>
    </row>
    <row r="1333" spans="4:21" x14ac:dyDescent="0.25">
      <c r="D1333" s="2">
        <v>43585</v>
      </c>
      <c r="E1333">
        <v>535</v>
      </c>
      <c r="G1333" s="2">
        <v>43585</v>
      </c>
      <c r="H1333">
        <v>515</v>
      </c>
      <c r="J1333" s="21">
        <v>44302</v>
      </c>
      <c r="K1333">
        <v>1.79</v>
      </c>
      <c r="L1333" s="4"/>
      <c r="M1333" s="2"/>
      <c r="U1333" s="4"/>
    </row>
    <row r="1334" spans="4:21" x14ac:dyDescent="0.25">
      <c r="D1334" s="2">
        <v>43587</v>
      </c>
      <c r="E1334">
        <v>530</v>
      </c>
      <c r="G1334" s="2">
        <v>43587</v>
      </c>
      <c r="H1334">
        <v>525</v>
      </c>
      <c r="J1334" s="21">
        <v>44305</v>
      </c>
      <c r="K1334">
        <v>1.79</v>
      </c>
      <c r="L1334" s="4"/>
      <c r="M1334" s="2"/>
      <c r="U1334" s="4"/>
    </row>
    <row r="1335" spans="4:21" x14ac:dyDescent="0.25">
      <c r="D1335" s="2">
        <v>43588</v>
      </c>
      <c r="E1335">
        <v>530</v>
      </c>
      <c r="G1335" s="2">
        <v>43588</v>
      </c>
      <c r="H1335">
        <v>525</v>
      </c>
      <c r="J1335" s="21">
        <v>44306</v>
      </c>
      <c r="K1335">
        <v>1.79</v>
      </c>
      <c r="L1335" s="4"/>
      <c r="M1335" s="2"/>
      <c r="U1335" s="4"/>
    </row>
    <row r="1336" spans="4:21" x14ac:dyDescent="0.25">
      <c r="D1336" s="2">
        <v>43591</v>
      </c>
      <c r="E1336">
        <v>530</v>
      </c>
      <c r="G1336" s="2">
        <v>43591</v>
      </c>
      <c r="H1336">
        <v>525</v>
      </c>
      <c r="J1336" s="21">
        <v>44307</v>
      </c>
      <c r="K1336">
        <v>1.79</v>
      </c>
      <c r="L1336" s="4"/>
      <c r="M1336" s="2"/>
      <c r="U1336" s="4"/>
    </row>
    <row r="1337" spans="4:21" x14ac:dyDescent="0.25">
      <c r="D1337" s="2">
        <v>43592</v>
      </c>
      <c r="E1337">
        <v>530</v>
      </c>
      <c r="G1337" s="2">
        <v>43592</v>
      </c>
      <c r="H1337">
        <v>525</v>
      </c>
      <c r="J1337" s="21">
        <v>44308</v>
      </c>
      <c r="K1337">
        <v>1.79</v>
      </c>
      <c r="L1337" s="4"/>
      <c r="M1337" s="2"/>
      <c r="U1337" s="4"/>
    </row>
    <row r="1338" spans="4:21" x14ac:dyDescent="0.25">
      <c r="D1338" s="2">
        <v>43593</v>
      </c>
      <c r="E1338">
        <v>530</v>
      </c>
      <c r="G1338" s="2">
        <v>43593</v>
      </c>
      <c r="H1338">
        <v>525</v>
      </c>
      <c r="J1338" s="21">
        <v>44309</v>
      </c>
      <c r="K1338">
        <v>1.79</v>
      </c>
      <c r="L1338" s="4"/>
      <c r="M1338" s="2"/>
      <c r="U1338" s="4"/>
    </row>
    <row r="1339" spans="4:21" x14ac:dyDescent="0.25">
      <c r="D1339" s="2">
        <v>43594</v>
      </c>
      <c r="E1339">
        <v>530</v>
      </c>
      <c r="G1339" s="2">
        <v>43594</v>
      </c>
      <c r="H1339">
        <v>525</v>
      </c>
      <c r="J1339" s="21">
        <v>44312</v>
      </c>
      <c r="K1339">
        <v>1.79</v>
      </c>
      <c r="L1339" s="4"/>
      <c r="M1339" s="2"/>
      <c r="U1339" s="4"/>
    </row>
    <row r="1340" spans="4:21" x14ac:dyDescent="0.25">
      <c r="D1340" s="2">
        <v>43595</v>
      </c>
      <c r="E1340">
        <v>530</v>
      </c>
      <c r="G1340" s="2">
        <v>43595</v>
      </c>
      <c r="H1340">
        <v>525</v>
      </c>
      <c r="J1340" s="21">
        <v>44313</v>
      </c>
      <c r="K1340">
        <v>1.79</v>
      </c>
      <c r="L1340" s="4"/>
      <c r="M1340" s="2"/>
      <c r="U1340" s="4"/>
    </row>
    <row r="1341" spans="4:21" x14ac:dyDescent="0.25">
      <c r="D1341" s="2">
        <v>43598</v>
      </c>
      <c r="E1341">
        <v>530</v>
      </c>
      <c r="G1341" s="2">
        <v>43598</v>
      </c>
      <c r="H1341">
        <v>525</v>
      </c>
      <c r="J1341" s="21">
        <v>44314</v>
      </c>
      <c r="K1341">
        <v>1.79</v>
      </c>
      <c r="L1341" s="4"/>
      <c r="M1341" s="2"/>
      <c r="U1341" s="4"/>
    </row>
    <row r="1342" spans="4:21" x14ac:dyDescent="0.25">
      <c r="D1342" s="2">
        <v>43599</v>
      </c>
      <c r="E1342">
        <v>530</v>
      </c>
      <c r="G1342" s="2">
        <v>43599</v>
      </c>
      <c r="H1342">
        <v>525</v>
      </c>
      <c r="J1342" s="21">
        <v>44315</v>
      </c>
      <c r="K1342">
        <v>1.79</v>
      </c>
      <c r="L1342" s="4"/>
      <c r="M1342" s="2"/>
      <c r="U1342" s="4"/>
    </row>
    <row r="1343" spans="4:21" x14ac:dyDescent="0.25">
      <c r="D1343" s="2">
        <v>43600</v>
      </c>
      <c r="E1343">
        <v>530</v>
      </c>
      <c r="G1343" s="2">
        <v>43600</v>
      </c>
      <c r="H1343">
        <v>525</v>
      </c>
      <c r="J1343" s="21">
        <v>44316</v>
      </c>
      <c r="K1343">
        <v>1.79</v>
      </c>
      <c r="L1343" s="4"/>
      <c r="M1343" s="2"/>
      <c r="U1343" s="4"/>
    </row>
    <row r="1344" spans="4:21" x14ac:dyDescent="0.25">
      <c r="D1344" s="2">
        <v>43601</v>
      </c>
      <c r="E1344">
        <v>530</v>
      </c>
      <c r="G1344" s="2">
        <v>43601</v>
      </c>
      <c r="H1344">
        <v>525</v>
      </c>
      <c r="J1344" s="21">
        <v>44319</v>
      </c>
      <c r="K1344">
        <v>1.79</v>
      </c>
      <c r="L1344" s="4"/>
      <c r="M1344" s="2"/>
      <c r="U1344" s="4"/>
    </row>
    <row r="1345" spans="4:21" x14ac:dyDescent="0.25">
      <c r="D1345" s="2">
        <v>43602</v>
      </c>
      <c r="E1345">
        <v>530</v>
      </c>
      <c r="G1345" s="2">
        <v>43602</v>
      </c>
      <c r="H1345">
        <v>525</v>
      </c>
      <c r="J1345" s="21">
        <v>44320</v>
      </c>
      <c r="K1345">
        <v>1.79</v>
      </c>
      <c r="L1345" s="4"/>
      <c r="M1345" s="2"/>
      <c r="U1345" s="4"/>
    </row>
    <row r="1346" spans="4:21" x14ac:dyDescent="0.25">
      <c r="D1346" s="2">
        <v>43606</v>
      </c>
      <c r="E1346">
        <v>530</v>
      </c>
      <c r="G1346" s="2">
        <v>43606</v>
      </c>
      <c r="H1346">
        <v>525</v>
      </c>
      <c r="J1346" s="21">
        <v>44321</v>
      </c>
      <c r="K1346">
        <v>1.79</v>
      </c>
      <c r="L1346" s="4"/>
      <c r="M1346" s="2"/>
      <c r="U1346" s="4"/>
    </row>
    <row r="1347" spans="4:21" x14ac:dyDescent="0.25">
      <c r="D1347" s="2">
        <v>43607</v>
      </c>
      <c r="E1347">
        <v>530</v>
      </c>
      <c r="G1347" s="2">
        <v>43607</v>
      </c>
      <c r="H1347">
        <v>525</v>
      </c>
      <c r="J1347" s="21">
        <v>44322</v>
      </c>
      <c r="K1347">
        <v>1.79</v>
      </c>
      <c r="L1347" s="4"/>
      <c r="M1347" s="2"/>
      <c r="U1347" s="4"/>
    </row>
    <row r="1348" spans="4:21" x14ac:dyDescent="0.25">
      <c r="D1348" s="2">
        <v>43608</v>
      </c>
      <c r="E1348">
        <v>530</v>
      </c>
      <c r="G1348" s="2">
        <v>43608</v>
      </c>
      <c r="H1348">
        <v>525</v>
      </c>
      <c r="J1348" s="21">
        <v>44323</v>
      </c>
      <c r="K1348">
        <v>1.79</v>
      </c>
      <c r="L1348" s="4"/>
      <c r="M1348" s="2"/>
      <c r="U1348" s="4"/>
    </row>
    <row r="1349" spans="4:21" x14ac:dyDescent="0.25">
      <c r="D1349" s="2">
        <v>43609</v>
      </c>
      <c r="E1349">
        <v>530</v>
      </c>
      <c r="G1349" s="2">
        <v>43609</v>
      </c>
      <c r="H1349">
        <v>525</v>
      </c>
      <c r="J1349" s="21">
        <v>44326</v>
      </c>
      <c r="K1349">
        <v>1.79</v>
      </c>
      <c r="L1349" s="4"/>
      <c r="M1349" s="2"/>
      <c r="U1349" s="4"/>
    </row>
    <row r="1350" spans="4:21" x14ac:dyDescent="0.25">
      <c r="D1350" s="2">
        <v>43612</v>
      </c>
      <c r="E1350">
        <v>530</v>
      </c>
      <c r="G1350" s="2">
        <v>43612</v>
      </c>
      <c r="H1350">
        <v>525</v>
      </c>
      <c r="J1350" s="21">
        <v>44327</v>
      </c>
      <c r="K1350">
        <v>1.79</v>
      </c>
      <c r="L1350" s="4"/>
      <c r="M1350" s="2"/>
      <c r="U1350" s="4"/>
    </row>
    <row r="1351" spans="4:21" x14ac:dyDescent="0.25">
      <c r="D1351" s="2">
        <v>43613</v>
      </c>
      <c r="E1351">
        <v>530</v>
      </c>
      <c r="G1351" s="2">
        <v>43613</v>
      </c>
      <c r="H1351">
        <v>525</v>
      </c>
      <c r="J1351" s="21">
        <v>44328</v>
      </c>
      <c r="K1351">
        <v>1.79</v>
      </c>
      <c r="L1351" s="4"/>
      <c r="M1351" s="2"/>
      <c r="U1351" s="4"/>
    </row>
    <row r="1352" spans="4:21" x14ac:dyDescent="0.25">
      <c r="D1352" s="2">
        <v>43614</v>
      </c>
      <c r="E1352">
        <v>530</v>
      </c>
      <c r="G1352" s="2">
        <v>43614</v>
      </c>
      <c r="H1352">
        <v>525</v>
      </c>
      <c r="J1352" s="21">
        <v>44330</v>
      </c>
      <c r="K1352">
        <v>1.79</v>
      </c>
      <c r="L1352" s="4"/>
      <c r="M1352" s="2"/>
      <c r="U1352" s="4"/>
    </row>
    <row r="1353" spans="4:21" x14ac:dyDescent="0.25">
      <c r="D1353" s="2">
        <v>43615</v>
      </c>
      <c r="E1353">
        <v>530</v>
      </c>
      <c r="G1353" s="2">
        <v>43615</v>
      </c>
      <c r="H1353">
        <v>525</v>
      </c>
      <c r="J1353" s="21">
        <v>44333</v>
      </c>
      <c r="K1353">
        <v>1.79</v>
      </c>
      <c r="L1353" s="4"/>
      <c r="M1353" s="2"/>
      <c r="U1353" s="4"/>
    </row>
    <row r="1354" spans="4:21" x14ac:dyDescent="0.25">
      <c r="D1354" s="2">
        <v>43616</v>
      </c>
      <c r="E1354">
        <v>530</v>
      </c>
      <c r="G1354" s="2">
        <v>43616</v>
      </c>
      <c r="H1354">
        <v>525</v>
      </c>
      <c r="J1354" s="21">
        <v>44334</v>
      </c>
      <c r="K1354">
        <v>1.79</v>
      </c>
      <c r="L1354" s="4"/>
      <c r="M1354" s="2"/>
      <c r="U1354" s="4"/>
    </row>
    <row r="1355" spans="4:21" x14ac:dyDescent="0.25">
      <c r="D1355" s="2">
        <v>43619</v>
      </c>
      <c r="E1355">
        <v>415</v>
      </c>
      <c r="G1355" s="2">
        <v>43619</v>
      </c>
      <c r="H1355">
        <v>430</v>
      </c>
      <c r="J1355" s="21">
        <v>44335</v>
      </c>
      <c r="K1355">
        <v>1.79</v>
      </c>
      <c r="L1355" s="4"/>
      <c r="M1355" s="2"/>
      <c r="U1355" s="4"/>
    </row>
    <row r="1356" spans="4:21" x14ac:dyDescent="0.25">
      <c r="D1356" s="2">
        <v>43620</v>
      </c>
      <c r="E1356">
        <v>415</v>
      </c>
      <c r="G1356" s="2">
        <v>43620</v>
      </c>
      <c r="H1356">
        <v>430</v>
      </c>
      <c r="J1356" s="21">
        <v>44336</v>
      </c>
      <c r="K1356">
        <v>1.79</v>
      </c>
      <c r="L1356" s="4"/>
      <c r="M1356" s="2"/>
      <c r="U1356" s="4"/>
    </row>
    <row r="1357" spans="4:21" x14ac:dyDescent="0.25">
      <c r="D1357" s="2">
        <v>43622</v>
      </c>
      <c r="E1357">
        <v>415</v>
      </c>
      <c r="G1357" s="2">
        <v>43622</v>
      </c>
      <c r="H1357">
        <v>430</v>
      </c>
      <c r="J1357" s="21">
        <v>44337</v>
      </c>
      <c r="K1357">
        <v>1.79</v>
      </c>
      <c r="L1357" s="4"/>
      <c r="M1357" s="2"/>
      <c r="U1357" s="4"/>
    </row>
    <row r="1358" spans="4:21" x14ac:dyDescent="0.25">
      <c r="D1358" s="2">
        <v>43623</v>
      </c>
      <c r="E1358">
        <v>415</v>
      </c>
      <c r="G1358" s="2">
        <v>43623</v>
      </c>
      <c r="H1358">
        <v>430</v>
      </c>
      <c r="J1358" s="21">
        <v>44340</v>
      </c>
      <c r="K1358">
        <v>1.79</v>
      </c>
      <c r="L1358" s="4"/>
      <c r="M1358" s="2"/>
      <c r="U1358" s="4"/>
    </row>
    <row r="1359" spans="4:21" x14ac:dyDescent="0.25">
      <c r="D1359" s="2">
        <v>43626</v>
      </c>
      <c r="E1359">
        <v>415</v>
      </c>
      <c r="G1359" s="2">
        <v>43626</v>
      </c>
      <c r="H1359">
        <v>430</v>
      </c>
      <c r="J1359" s="21">
        <v>44341</v>
      </c>
      <c r="K1359">
        <v>1.79</v>
      </c>
      <c r="L1359" s="4"/>
      <c r="M1359" s="2"/>
      <c r="U1359" s="4"/>
    </row>
    <row r="1360" spans="4:21" x14ac:dyDescent="0.25">
      <c r="D1360" s="2">
        <v>43627</v>
      </c>
      <c r="E1360">
        <v>415</v>
      </c>
      <c r="G1360" s="2">
        <v>43627</v>
      </c>
      <c r="H1360">
        <v>430</v>
      </c>
      <c r="J1360" s="21">
        <v>44343</v>
      </c>
      <c r="K1360">
        <v>1.79</v>
      </c>
      <c r="L1360" s="4"/>
      <c r="M1360" s="2"/>
      <c r="U1360" s="4"/>
    </row>
    <row r="1361" spans="4:21" x14ac:dyDescent="0.25">
      <c r="D1361" s="2">
        <v>43628</v>
      </c>
      <c r="E1361">
        <v>415</v>
      </c>
      <c r="G1361" s="2">
        <v>43628</v>
      </c>
      <c r="H1361">
        <v>430</v>
      </c>
      <c r="J1361" s="21">
        <v>44344</v>
      </c>
      <c r="K1361">
        <v>1.79</v>
      </c>
      <c r="L1361" s="4"/>
      <c r="M1361" s="2"/>
      <c r="U1361" s="4"/>
    </row>
    <row r="1362" spans="4:21" x14ac:dyDescent="0.25">
      <c r="D1362" s="2">
        <v>43629</v>
      </c>
      <c r="E1362">
        <v>415</v>
      </c>
      <c r="G1362" s="2">
        <v>43629</v>
      </c>
      <c r="H1362">
        <v>430</v>
      </c>
      <c r="J1362" s="21">
        <v>44347</v>
      </c>
      <c r="K1362">
        <v>1.79</v>
      </c>
      <c r="L1362" s="4"/>
      <c r="M1362" s="2"/>
      <c r="U1362" s="4"/>
    </row>
    <row r="1363" spans="4:21" x14ac:dyDescent="0.25">
      <c r="D1363" s="2">
        <v>43630</v>
      </c>
      <c r="E1363">
        <v>415</v>
      </c>
      <c r="G1363" s="2">
        <v>43630</v>
      </c>
      <c r="H1363">
        <v>430</v>
      </c>
      <c r="J1363" s="21">
        <v>44348</v>
      </c>
      <c r="K1363">
        <v>1.79</v>
      </c>
      <c r="L1363" s="4"/>
      <c r="M1363" s="2"/>
      <c r="U1363" s="4"/>
    </row>
    <row r="1364" spans="4:21" x14ac:dyDescent="0.25">
      <c r="D1364" s="2">
        <v>43633</v>
      </c>
      <c r="E1364">
        <v>415</v>
      </c>
      <c r="G1364" s="2">
        <v>43633</v>
      </c>
      <c r="H1364">
        <v>430</v>
      </c>
      <c r="J1364" s="21">
        <v>44349</v>
      </c>
      <c r="K1364">
        <v>1.79</v>
      </c>
      <c r="L1364" s="4"/>
      <c r="M1364" s="2"/>
      <c r="U1364" s="4"/>
    </row>
    <row r="1365" spans="4:21" x14ac:dyDescent="0.25">
      <c r="D1365" s="2">
        <v>43634</v>
      </c>
      <c r="E1365">
        <v>415</v>
      </c>
      <c r="G1365" s="2">
        <v>43634</v>
      </c>
      <c r="H1365">
        <v>430</v>
      </c>
      <c r="J1365" s="21">
        <v>44350</v>
      </c>
      <c r="K1365">
        <v>1.79</v>
      </c>
      <c r="L1365" s="4"/>
      <c r="M1365" s="2"/>
      <c r="U1365" s="4"/>
    </row>
    <row r="1366" spans="4:21" x14ac:dyDescent="0.25">
      <c r="D1366" s="2">
        <v>43635</v>
      </c>
      <c r="E1366">
        <v>415</v>
      </c>
      <c r="G1366" s="2">
        <v>43635</v>
      </c>
      <c r="H1366">
        <v>430</v>
      </c>
      <c r="J1366" s="21">
        <v>44351</v>
      </c>
      <c r="K1366">
        <v>1.79</v>
      </c>
      <c r="L1366" s="4"/>
      <c r="M1366" s="2"/>
      <c r="U1366" s="4"/>
    </row>
    <row r="1367" spans="4:21" x14ac:dyDescent="0.25">
      <c r="D1367" s="2">
        <v>43636</v>
      </c>
      <c r="E1367">
        <v>415</v>
      </c>
      <c r="G1367" s="2">
        <v>43636</v>
      </c>
      <c r="H1367">
        <v>430</v>
      </c>
      <c r="J1367" s="21">
        <v>44354</v>
      </c>
      <c r="K1367">
        <v>1.79</v>
      </c>
      <c r="L1367" s="4"/>
      <c r="M1367" s="2"/>
      <c r="U1367" s="4"/>
    </row>
    <row r="1368" spans="4:21" x14ac:dyDescent="0.25">
      <c r="D1368" s="2">
        <v>43637</v>
      </c>
      <c r="E1368">
        <v>415</v>
      </c>
      <c r="G1368" s="2">
        <v>43637</v>
      </c>
      <c r="H1368">
        <v>430</v>
      </c>
      <c r="J1368" s="21">
        <v>44355</v>
      </c>
      <c r="K1368">
        <v>1.79</v>
      </c>
      <c r="L1368" s="4"/>
      <c r="M1368" s="2"/>
      <c r="U1368" s="4"/>
    </row>
    <row r="1369" spans="4:21" x14ac:dyDescent="0.25">
      <c r="D1369" s="2">
        <v>43640</v>
      </c>
      <c r="E1369">
        <v>415</v>
      </c>
      <c r="G1369" s="2">
        <v>43640</v>
      </c>
      <c r="H1369">
        <v>430</v>
      </c>
      <c r="J1369" s="21">
        <v>44356</v>
      </c>
      <c r="K1369">
        <v>1.79</v>
      </c>
      <c r="L1369" s="4"/>
      <c r="M1369" s="2"/>
      <c r="U1369" s="4"/>
    </row>
    <row r="1370" spans="4:21" x14ac:dyDescent="0.25">
      <c r="D1370" s="2">
        <v>43641</v>
      </c>
      <c r="E1370">
        <v>415</v>
      </c>
      <c r="G1370" s="2">
        <v>43641</v>
      </c>
      <c r="H1370">
        <v>430</v>
      </c>
      <c r="J1370" s="21">
        <v>44357</v>
      </c>
      <c r="K1370">
        <v>1.79</v>
      </c>
      <c r="L1370" s="4"/>
      <c r="M1370" s="2"/>
      <c r="U1370" s="4"/>
    </row>
    <row r="1371" spans="4:21" x14ac:dyDescent="0.25">
      <c r="D1371" s="2">
        <v>43642</v>
      </c>
      <c r="E1371">
        <v>415</v>
      </c>
      <c r="G1371" s="2">
        <v>43642</v>
      </c>
      <c r="H1371">
        <v>430</v>
      </c>
      <c r="J1371" s="21">
        <v>44358</v>
      </c>
      <c r="K1371">
        <v>1.79</v>
      </c>
      <c r="L1371" s="4"/>
      <c r="M1371" s="2"/>
      <c r="U1371" s="4"/>
    </row>
    <row r="1372" spans="4:21" x14ac:dyDescent="0.25">
      <c r="D1372" s="2">
        <v>43643</v>
      </c>
      <c r="E1372">
        <v>415</v>
      </c>
      <c r="G1372" s="2">
        <v>43643</v>
      </c>
      <c r="H1372">
        <v>430</v>
      </c>
      <c r="J1372" s="21">
        <v>44361</v>
      </c>
      <c r="K1372">
        <v>1.79</v>
      </c>
      <c r="L1372" s="4"/>
      <c r="M1372" s="2"/>
      <c r="U1372" s="4"/>
    </row>
    <row r="1373" spans="4:21" x14ac:dyDescent="0.25">
      <c r="D1373" s="2">
        <v>43644</v>
      </c>
      <c r="E1373">
        <v>415</v>
      </c>
      <c r="G1373" s="2">
        <v>43644</v>
      </c>
      <c r="H1373">
        <v>430</v>
      </c>
      <c r="J1373" s="21">
        <v>44362</v>
      </c>
      <c r="K1373">
        <v>1.79</v>
      </c>
      <c r="L1373" s="4"/>
      <c r="M1373" s="2"/>
      <c r="U1373" s="4"/>
    </row>
    <row r="1374" spans="4:21" x14ac:dyDescent="0.25">
      <c r="D1374" s="2">
        <v>43647</v>
      </c>
      <c r="E1374">
        <v>355</v>
      </c>
      <c r="G1374" s="2">
        <v>43647</v>
      </c>
      <c r="H1374">
        <v>375</v>
      </c>
      <c r="J1374" s="21">
        <v>44363</v>
      </c>
      <c r="K1374">
        <v>1.79</v>
      </c>
      <c r="L1374" s="4"/>
      <c r="M1374" s="2"/>
      <c r="U1374" s="4"/>
    </row>
    <row r="1375" spans="4:21" x14ac:dyDescent="0.25">
      <c r="D1375" s="2">
        <v>43648</v>
      </c>
      <c r="E1375">
        <v>355</v>
      </c>
      <c r="G1375" s="2">
        <v>43648</v>
      </c>
      <c r="H1375">
        <v>375</v>
      </c>
      <c r="J1375" s="21">
        <v>44364</v>
      </c>
      <c r="K1375">
        <v>1.79</v>
      </c>
      <c r="L1375" s="4"/>
      <c r="M1375" s="2"/>
      <c r="U1375" s="4"/>
    </row>
    <row r="1376" spans="4:21" x14ac:dyDescent="0.25">
      <c r="D1376" s="2">
        <v>43649</v>
      </c>
      <c r="E1376">
        <v>355</v>
      </c>
      <c r="G1376" s="2">
        <v>43649</v>
      </c>
      <c r="H1376">
        <v>375</v>
      </c>
      <c r="J1376" s="21">
        <v>44365</v>
      </c>
      <c r="K1376">
        <v>1.79</v>
      </c>
      <c r="L1376" s="4"/>
      <c r="M1376" s="2"/>
      <c r="U1376" s="4"/>
    </row>
    <row r="1377" spans="4:21" x14ac:dyDescent="0.25">
      <c r="D1377" s="2">
        <v>43650</v>
      </c>
      <c r="E1377">
        <v>355</v>
      </c>
      <c r="G1377" s="2">
        <v>43650</v>
      </c>
      <c r="H1377">
        <v>375</v>
      </c>
      <c r="J1377" s="21">
        <v>44368</v>
      </c>
      <c r="K1377">
        <v>1.79</v>
      </c>
      <c r="L1377" s="4"/>
      <c r="M1377" s="2"/>
      <c r="U1377" s="4"/>
    </row>
    <row r="1378" spans="4:21" x14ac:dyDescent="0.25">
      <c r="D1378" s="2">
        <v>43651</v>
      </c>
      <c r="E1378">
        <v>355</v>
      </c>
      <c r="G1378" s="2">
        <v>43651</v>
      </c>
      <c r="H1378">
        <v>375</v>
      </c>
      <c r="J1378" s="21">
        <v>44369</v>
      </c>
      <c r="K1378">
        <v>1.79</v>
      </c>
      <c r="L1378" s="4"/>
      <c r="M1378" s="2"/>
      <c r="U1378" s="4"/>
    </row>
    <row r="1379" spans="4:21" x14ac:dyDescent="0.25">
      <c r="D1379" s="2">
        <v>43654</v>
      </c>
      <c r="E1379">
        <v>355</v>
      </c>
      <c r="G1379" s="2">
        <v>43654</v>
      </c>
      <c r="H1379">
        <v>375</v>
      </c>
      <c r="J1379" s="21">
        <v>44370</v>
      </c>
      <c r="K1379">
        <v>1.79</v>
      </c>
      <c r="L1379" s="4"/>
      <c r="M1379" s="2"/>
      <c r="U1379" s="4"/>
    </row>
    <row r="1380" spans="4:21" x14ac:dyDescent="0.25">
      <c r="D1380" s="2">
        <v>43655</v>
      </c>
      <c r="E1380">
        <v>355</v>
      </c>
      <c r="G1380" s="2">
        <v>43655</v>
      </c>
      <c r="H1380">
        <v>375</v>
      </c>
      <c r="J1380" s="21">
        <v>44371</v>
      </c>
      <c r="K1380">
        <v>1.79</v>
      </c>
      <c r="L1380" s="4"/>
      <c r="M1380" s="2"/>
      <c r="U1380" s="4"/>
    </row>
    <row r="1381" spans="4:21" x14ac:dyDescent="0.25">
      <c r="D1381" s="2">
        <v>43656</v>
      </c>
      <c r="E1381">
        <v>355</v>
      </c>
      <c r="G1381" s="2">
        <v>43656</v>
      </c>
      <c r="H1381">
        <v>375</v>
      </c>
      <c r="J1381" s="21">
        <v>44372</v>
      </c>
      <c r="K1381">
        <v>1.79</v>
      </c>
      <c r="L1381" s="4"/>
      <c r="M1381" s="2"/>
      <c r="U1381" s="4"/>
    </row>
    <row r="1382" spans="4:21" x14ac:dyDescent="0.25">
      <c r="D1382" s="2">
        <v>43657</v>
      </c>
      <c r="E1382">
        <v>355</v>
      </c>
      <c r="G1382" s="2">
        <v>43657</v>
      </c>
      <c r="H1382">
        <v>375</v>
      </c>
      <c r="J1382" s="21">
        <v>44375</v>
      </c>
      <c r="K1382">
        <v>1.79</v>
      </c>
      <c r="L1382" s="4"/>
      <c r="M1382" s="2"/>
      <c r="U1382" s="4"/>
    </row>
    <row r="1383" spans="4:21" x14ac:dyDescent="0.25">
      <c r="D1383" s="2">
        <v>43658</v>
      </c>
      <c r="E1383">
        <v>355</v>
      </c>
      <c r="G1383" s="2">
        <v>43658</v>
      </c>
      <c r="H1383">
        <v>375</v>
      </c>
      <c r="J1383" s="21">
        <v>44376</v>
      </c>
      <c r="K1383">
        <v>1.79</v>
      </c>
      <c r="L1383" s="4"/>
      <c r="M1383" s="2"/>
      <c r="U1383" s="4"/>
    </row>
    <row r="1384" spans="4:21" x14ac:dyDescent="0.25">
      <c r="D1384" s="2">
        <v>43661</v>
      </c>
      <c r="E1384">
        <v>355</v>
      </c>
      <c r="G1384" s="2">
        <v>43661</v>
      </c>
      <c r="H1384">
        <v>375</v>
      </c>
      <c r="J1384" s="21">
        <v>44377</v>
      </c>
      <c r="K1384">
        <v>1.79</v>
      </c>
      <c r="L1384" s="4"/>
      <c r="M1384" s="2"/>
      <c r="U1384" s="4"/>
    </row>
    <row r="1385" spans="4:21" x14ac:dyDescent="0.25">
      <c r="D1385" s="2">
        <v>43662</v>
      </c>
      <c r="E1385">
        <v>355</v>
      </c>
      <c r="G1385" s="2">
        <v>43662</v>
      </c>
      <c r="H1385">
        <v>375</v>
      </c>
      <c r="J1385" s="21">
        <v>44378</v>
      </c>
      <c r="K1385">
        <v>1.79</v>
      </c>
      <c r="L1385" s="4"/>
      <c r="M1385" s="2"/>
      <c r="U1385" s="4"/>
    </row>
    <row r="1386" spans="4:21" x14ac:dyDescent="0.25">
      <c r="D1386" s="2">
        <v>43663</v>
      </c>
      <c r="E1386">
        <v>355</v>
      </c>
      <c r="G1386" s="2">
        <v>43663</v>
      </c>
      <c r="H1386">
        <v>375</v>
      </c>
      <c r="J1386" s="21">
        <v>44379</v>
      </c>
      <c r="K1386">
        <v>1.79</v>
      </c>
      <c r="L1386" s="4"/>
      <c r="M1386" s="2"/>
      <c r="U1386" s="4"/>
    </row>
    <row r="1387" spans="4:21" x14ac:dyDescent="0.25">
      <c r="D1387" s="2">
        <v>43664</v>
      </c>
      <c r="E1387">
        <v>355</v>
      </c>
      <c r="G1387" s="2">
        <v>43664</v>
      </c>
      <c r="H1387">
        <v>375</v>
      </c>
      <c r="J1387" s="21">
        <v>44382</v>
      </c>
      <c r="K1387">
        <v>1.79</v>
      </c>
      <c r="L1387" s="4"/>
      <c r="M1387" s="2"/>
      <c r="U1387" s="4"/>
    </row>
    <row r="1388" spans="4:21" x14ac:dyDescent="0.25">
      <c r="D1388" s="2">
        <v>43665</v>
      </c>
      <c r="E1388">
        <v>355</v>
      </c>
      <c r="G1388" s="2">
        <v>43665</v>
      </c>
      <c r="H1388">
        <v>375</v>
      </c>
      <c r="J1388" s="21">
        <v>44383</v>
      </c>
      <c r="K1388">
        <v>1.79</v>
      </c>
      <c r="L1388" s="4"/>
      <c r="M1388" s="2"/>
      <c r="U1388" s="4"/>
    </row>
    <row r="1389" spans="4:21" x14ac:dyDescent="0.25">
      <c r="D1389" s="2">
        <v>43668</v>
      </c>
      <c r="E1389">
        <v>355</v>
      </c>
      <c r="G1389" s="2">
        <v>43668</v>
      </c>
      <c r="H1389">
        <v>375</v>
      </c>
      <c r="J1389" s="21">
        <v>44384</v>
      </c>
      <c r="K1389">
        <v>1.79</v>
      </c>
      <c r="L1389" s="4"/>
      <c r="M1389" s="2"/>
      <c r="U1389" s="4"/>
    </row>
    <row r="1390" spans="4:21" x14ac:dyDescent="0.25">
      <c r="D1390" s="2">
        <v>43669</v>
      </c>
      <c r="E1390">
        <v>355</v>
      </c>
      <c r="G1390" s="2">
        <v>43669</v>
      </c>
      <c r="H1390">
        <v>375</v>
      </c>
      <c r="J1390" s="21">
        <v>44385</v>
      </c>
      <c r="K1390">
        <v>1.79</v>
      </c>
      <c r="L1390" s="4"/>
      <c r="M1390" s="2"/>
      <c r="U1390" s="4"/>
    </row>
    <row r="1391" spans="4:21" x14ac:dyDescent="0.25">
      <c r="D1391" s="2">
        <v>43670</v>
      </c>
      <c r="E1391">
        <v>355</v>
      </c>
      <c r="G1391" s="2">
        <v>43670</v>
      </c>
      <c r="H1391">
        <v>375</v>
      </c>
      <c r="J1391" s="21">
        <v>44386</v>
      </c>
      <c r="K1391">
        <v>1.79</v>
      </c>
      <c r="L1391" s="4"/>
      <c r="M1391" s="2"/>
      <c r="U1391" s="4"/>
    </row>
    <row r="1392" spans="4:21" x14ac:dyDescent="0.25">
      <c r="D1392" s="2">
        <v>43671</v>
      </c>
      <c r="E1392">
        <v>355</v>
      </c>
      <c r="G1392" s="2">
        <v>43671</v>
      </c>
      <c r="H1392">
        <v>375</v>
      </c>
      <c r="J1392" s="21">
        <v>44389</v>
      </c>
      <c r="K1392">
        <v>1.79</v>
      </c>
      <c r="L1392" s="4"/>
      <c r="M1392" s="2"/>
      <c r="U1392" s="4"/>
    </row>
    <row r="1393" spans="4:21" x14ac:dyDescent="0.25">
      <c r="D1393" s="2">
        <v>43672</v>
      </c>
      <c r="E1393">
        <v>355</v>
      </c>
      <c r="G1393" s="2">
        <v>43672</v>
      </c>
      <c r="H1393">
        <v>375</v>
      </c>
      <c r="J1393" s="21">
        <v>44390</v>
      </c>
      <c r="K1393">
        <v>1.79</v>
      </c>
      <c r="L1393" s="4"/>
      <c r="M1393" s="2"/>
      <c r="U1393" s="4"/>
    </row>
    <row r="1394" spans="4:21" x14ac:dyDescent="0.25">
      <c r="D1394" s="2">
        <v>43675</v>
      </c>
      <c r="E1394">
        <v>355</v>
      </c>
      <c r="G1394" s="2">
        <v>43675</v>
      </c>
      <c r="H1394">
        <v>375</v>
      </c>
      <c r="J1394" s="21">
        <v>44391</v>
      </c>
      <c r="K1394">
        <v>1.79</v>
      </c>
      <c r="L1394" s="4"/>
      <c r="M1394" s="2"/>
      <c r="U1394" s="4"/>
    </row>
    <row r="1395" spans="4:21" x14ac:dyDescent="0.25">
      <c r="D1395" s="2">
        <v>43676</v>
      </c>
      <c r="E1395">
        <v>355</v>
      </c>
      <c r="G1395" s="2">
        <v>43676</v>
      </c>
      <c r="H1395">
        <v>375</v>
      </c>
      <c r="J1395" s="21">
        <v>44392</v>
      </c>
      <c r="K1395">
        <v>1.79</v>
      </c>
      <c r="L1395" s="4"/>
      <c r="M1395" s="2"/>
      <c r="U1395" s="4"/>
    </row>
    <row r="1396" spans="4:21" x14ac:dyDescent="0.25">
      <c r="D1396" s="2">
        <v>43677</v>
      </c>
      <c r="E1396">
        <v>355</v>
      </c>
      <c r="G1396" s="2">
        <v>43677</v>
      </c>
      <c r="H1396">
        <v>375</v>
      </c>
      <c r="J1396" s="21">
        <v>44393</v>
      </c>
      <c r="K1396">
        <v>1.79</v>
      </c>
      <c r="L1396" s="4"/>
      <c r="M1396" s="2"/>
      <c r="U1396" s="4"/>
    </row>
    <row r="1397" spans="4:21" x14ac:dyDescent="0.25">
      <c r="D1397" s="2">
        <v>43678</v>
      </c>
      <c r="E1397">
        <v>360</v>
      </c>
      <c r="G1397" s="2">
        <v>43678</v>
      </c>
      <c r="H1397">
        <v>370</v>
      </c>
      <c r="J1397" s="21">
        <v>44396</v>
      </c>
      <c r="K1397">
        <v>1.79</v>
      </c>
      <c r="L1397" s="4"/>
      <c r="M1397" s="2"/>
      <c r="U1397" s="4"/>
    </row>
    <row r="1398" spans="4:21" x14ac:dyDescent="0.25">
      <c r="D1398" s="2">
        <v>43679</v>
      </c>
      <c r="E1398">
        <v>360</v>
      </c>
      <c r="G1398" s="2">
        <v>43679</v>
      </c>
      <c r="H1398">
        <v>370</v>
      </c>
      <c r="J1398" s="21">
        <v>44398</v>
      </c>
      <c r="K1398">
        <v>1.79</v>
      </c>
      <c r="L1398" s="4"/>
      <c r="M1398" s="2"/>
      <c r="U1398" s="4"/>
    </row>
    <row r="1399" spans="4:21" x14ac:dyDescent="0.25">
      <c r="D1399" s="2">
        <v>43682</v>
      </c>
      <c r="E1399">
        <v>360</v>
      </c>
      <c r="G1399" s="2">
        <v>43682</v>
      </c>
      <c r="H1399">
        <v>370</v>
      </c>
      <c r="J1399" s="21">
        <v>44399</v>
      </c>
      <c r="K1399">
        <v>1.79</v>
      </c>
      <c r="L1399" s="4"/>
      <c r="M1399" s="2"/>
      <c r="U1399" s="4"/>
    </row>
    <row r="1400" spans="4:21" x14ac:dyDescent="0.25">
      <c r="D1400" s="2">
        <v>43683</v>
      </c>
      <c r="E1400">
        <v>360</v>
      </c>
      <c r="G1400" s="2">
        <v>43683</v>
      </c>
      <c r="H1400">
        <v>370</v>
      </c>
      <c r="J1400" s="21">
        <v>44400</v>
      </c>
      <c r="K1400">
        <v>1.79</v>
      </c>
      <c r="L1400" s="4"/>
      <c r="M1400" s="2"/>
      <c r="U1400" s="4"/>
    </row>
    <row r="1401" spans="4:21" x14ac:dyDescent="0.25">
      <c r="D1401" s="2">
        <v>43684</v>
      </c>
      <c r="E1401">
        <v>360</v>
      </c>
      <c r="G1401" s="2">
        <v>43684</v>
      </c>
      <c r="H1401">
        <v>370</v>
      </c>
      <c r="J1401" s="21">
        <v>44403</v>
      </c>
      <c r="K1401">
        <v>1.79</v>
      </c>
      <c r="L1401" s="4"/>
      <c r="M1401" s="2"/>
      <c r="U1401" s="4"/>
    </row>
    <row r="1402" spans="4:21" x14ac:dyDescent="0.25">
      <c r="D1402" s="2">
        <v>43685</v>
      </c>
      <c r="E1402">
        <v>360</v>
      </c>
      <c r="G1402" s="2">
        <v>43685</v>
      </c>
      <c r="H1402">
        <v>370</v>
      </c>
      <c r="J1402" s="21">
        <v>44404</v>
      </c>
      <c r="K1402">
        <v>1.79</v>
      </c>
      <c r="L1402" s="4"/>
      <c r="M1402" s="2"/>
      <c r="U1402" s="4"/>
    </row>
    <row r="1403" spans="4:21" x14ac:dyDescent="0.25">
      <c r="D1403" s="2">
        <v>43690</v>
      </c>
      <c r="E1403">
        <v>360</v>
      </c>
      <c r="G1403" s="2">
        <v>43690</v>
      </c>
      <c r="H1403">
        <v>370</v>
      </c>
      <c r="J1403" s="21">
        <v>44405</v>
      </c>
      <c r="K1403">
        <v>1.79</v>
      </c>
      <c r="L1403" s="4"/>
      <c r="M1403" s="2"/>
      <c r="U1403" s="4"/>
    </row>
    <row r="1404" spans="4:21" x14ac:dyDescent="0.25">
      <c r="D1404" s="2">
        <v>43691</v>
      </c>
      <c r="E1404">
        <v>360</v>
      </c>
      <c r="G1404" s="2">
        <v>43691</v>
      </c>
      <c r="H1404">
        <v>370</v>
      </c>
      <c r="J1404" s="21">
        <v>44406</v>
      </c>
      <c r="K1404">
        <v>1.79</v>
      </c>
      <c r="L1404" s="4"/>
      <c r="M1404" s="2"/>
      <c r="U1404" s="4"/>
    </row>
    <row r="1405" spans="4:21" x14ac:dyDescent="0.25">
      <c r="D1405" s="2">
        <v>43692</v>
      </c>
      <c r="E1405">
        <v>360</v>
      </c>
      <c r="G1405" s="2">
        <v>43692</v>
      </c>
      <c r="H1405">
        <v>370</v>
      </c>
      <c r="J1405" s="21">
        <v>44407</v>
      </c>
      <c r="K1405">
        <v>1.79</v>
      </c>
      <c r="L1405" s="4"/>
      <c r="M1405" s="2"/>
      <c r="U1405" s="4"/>
    </row>
    <row r="1406" spans="4:21" x14ac:dyDescent="0.25">
      <c r="D1406" s="2">
        <v>43693</v>
      </c>
      <c r="E1406">
        <v>360</v>
      </c>
      <c r="G1406" s="2">
        <v>43693</v>
      </c>
      <c r="H1406">
        <v>370</v>
      </c>
      <c r="J1406" s="21">
        <v>44410</v>
      </c>
      <c r="K1406">
        <v>1.79</v>
      </c>
      <c r="L1406" s="4"/>
      <c r="M1406" s="2"/>
      <c r="U1406" s="4"/>
    </row>
    <row r="1407" spans="4:21" x14ac:dyDescent="0.25">
      <c r="D1407" s="2">
        <v>43696</v>
      </c>
      <c r="E1407">
        <v>360</v>
      </c>
      <c r="G1407" s="2">
        <v>43696</v>
      </c>
      <c r="H1407">
        <v>370</v>
      </c>
      <c r="J1407" s="21">
        <v>44411</v>
      </c>
      <c r="K1407">
        <v>1.79</v>
      </c>
      <c r="L1407" s="4"/>
      <c r="M1407" s="2"/>
      <c r="U1407" s="4"/>
    </row>
    <row r="1408" spans="4:21" x14ac:dyDescent="0.25">
      <c r="D1408" s="2">
        <v>43697</v>
      </c>
      <c r="E1408">
        <v>360</v>
      </c>
      <c r="G1408" s="2">
        <v>43697</v>
      </c>
      <c r="H1408">
        <v>370</v>
      </c>
      <c r="J1408" s="21">
        <v>44412</v>
      </c>
      <c r="K1408">
        <v>1.79</v>
      </c>
      <c r="L1408" s="4"/>
      <c r="M1408" s="2"/>
      <c r="U1408" s="4"/>
    </row>
    <row r="1409" spans="4:21" x14ac:dyDescent="0.25">
      <c r="D1409" s="2">
        <v>43698</v>
      </c>
      <c r="E1409">
        <v>360</v>
      </c>
      <c r="G1409" s="2">
        <v>43698</v>
      </c>
      <c r="H1409">
        <v>370</v>
      </c>
      <c r="J1409" s="21">
        <v>44413</v>
      </c>
      <c r="K1409">
        <v>1.79</v>
      </c>
      <c r="L1409" s="4"/>
      <c r="M1409" s="2"/>
      <c r="U1409" s="4"/>
    </row>
    <row r="1410" spans="4:21" x14ac:dyDescent="0.25">
      <c r="D1410" s="2">
        <v>43699</v>
      </c>
      <c r="E1410">
        <v>360</v>
      </c>
      <c r="G1410" s="2">
        <v>43699</v>
      </c>
      <c r="H1410">
        <v>370</v>
      </c>
      <c r="J1410" s="21">
        <v>44414</v>
      </c>
      <c r="K1410">
        <v>1.79</v>
      </c>
      <c r="L1410" s="4"/>
      <c r="M1410" s="2"/>
      <c r="U1410" s="4"/>
    </row>
    <row r="1411" spans="4:21" x14ac:dyDescent="0.25">
      <c r="D1411" s="2">
        <v>43700</v>
      </c>
      <c r="E1411">
        <v>360</v>
      </c>
      <c r="G1411" s="2">
        <v>43700</v>
      </c>
      <c r="H1411">
        <v>370</v>
      </c>
      <c r="J1411" s="21">
        <v>44418</v>
      </c>
      <c r="K1411">
        <v>1.79</v>
      </c>
      <c r="L1411" s="4"/>
      <c r="M1411" s="2"/>
      <c r="U1411" s="4"/>
    </row>
    <row r="1412" spans="4:21" x14ac:dyDescent="0.25">
      <c r="D1412" s="2">
        <v>43703</v>
      </c>
      <c r="E1412">
        <v>360</v>
      </c>
      <c r="G1412" s="2">
        <v>43703</v>
      </c>
      <c r="H1412">
        <v>370</v>
      </c>
      <c r="J1412" s="21">
        <v>44419</v>
      </c>
      <c r="K1412">
        <v>1.79</v>
      </c>
      <c r="L1412" s="4"/>
      <c r="M1412" s="2"/>
      <c r="U1412" s="4"/>
    </row>
    <row r="1413" spans="4:21" x14ac:dyDescent="0.25">
      <c r="D1413" s="2">
        <v>43704</v>
      </c>
      <c r="E1413">
        <v>360</v>
      </c>
      <c r="G1413" s="2">
        <v>43704</v>
      </c>
      <c r="H1413">
        <v>370</v>
      </c>
      <c r="J1413" s="21">
        <v>44420</v>
      </c>
      <c r="K1413">
        <v>1.79</v>
      </c>
      <c r="L1413" s="4"/>
      <c r="M1413" s="2"/>
      <c r="U1413" s="4"/>
    </row>
    <row r="1414" spans="4:21" x14ac:dyDescent="0.25">
      <c r="D1414" s="2">
        <v>43705</v>
      </c>
      <c r="E1414">
        <v>360</v>
      </c>
      <c r="G1414" s="2">
        <v>43705</v>
      </c>
      <c r="H1414">
        <v>370</v>
      </c>
      <c r="J1414" s="21">
        <v>44421</v>
      </c>
      <c r="K1414">
        <v>1.79</v>
      </c>
      <c r="L1414" s="4"/>
      <c r="M1414" s="2"/>
      <c r="U1414" s="4"/>
    </row>
    <row r="1415" spans="4:21" x14ac:dyDescent="0.25">
      <c r="D1415" s="2">
        <v>43706</v>
      </c>
      <c r="E1415">
        <v>360</v>
      </c>
      <c r="G1415" s="2">
        <v>43706</v>
      </c>
      <c r="H1415">
        <v>370</v>
      </c>
      <c r="J1415" s="21">
        <v>44424</v>
      </c>
      <c r="K1415">
        <v>1.79</v>
      </c>
      <c r="L1415" s="4"/>
      <c r="M1415" s="2"/>
      <c r="U1415" s="4"/>
    </row>
    <row r="1416" spans="4:21" x14ac:dyDescent="0.25">
      <c r="D1416" s="2">
        <v>43707</v>
      </c>
      <c r="E1416">
        <v>360</v>
      </c>
      <c r="G1416" s="2">
        <v>43707</v>
      </c>
      <c r="H1416">
        <v>370</v>
      </c>
      <c r="J1416" s="21">
        <v>44425</v>
      </c>
      <c r="K1416">
        <v>1.79</v>
      </c>
      <c r="L1416" s="4"/>
      <c r="M1416" s="2"/>
      <c r="U1416" s="4"/>
    </row>
    <row r="1417" spans="4:21" x14ac:dyDescent="0.25">
      <c r="D1417" s="2">
        <v>43710</v>
      </c>
      <c r="E1417">
        <v>360</v>
      </c>
      <c r="G1417" s="2">
        <v>43710</v>
      </c>
      <c r="H1417">
        <v>350</v>
      </c>
      <c r="J1417" s="21">
        <v>44426</v>
      </c>
      <c r="K1417">
        <v>1.79</v>
      </c>
      <c r="L1417" s="4"/>
      <c r="M1417" s="2"/>
      <c r="U1417" s="4"/>
    </row>
    <row r="1418" spans="4:21" x14ac:dyDescent="0.25">
      <c r="D1418" s="2">
        <v>43711</v>
      </c>
      <c r="E1418">
        <v>360</v>
      </c>
      <c r="G1418" s="2">
        <v>43711</v>
      </c>
      <c r="H1418">
        <v>350</v>
      </c>
      <c r="J1418" s="21">
        <v>44427</v>
      </c>
      <c r="K1418">
        <v>1.79</v>
      </c>
      <c r="L1418" s="4"/>
      <c r="M1418" s="2"/>
      <c r="U1418" s="4"/>
    </row>
    <row r="1419" spans="4:21" x14ac:dyDescent="0.25">
      <c r="D1419" s="2">
        <v>43712</v>
      </c>
      <c r="E1419">
        <v>360</v>
      </c>
      <c r="G1419" s="2">
        <v>43712</v>
      </c>
      <c r="H1419">
        <v>350</v>
      </c>
      <c r="J1419" s="21">
        <v>44428</v>
      </c>
      <c r="K1419">
        <v>1.79</v>
      </c>
      <c r="L1419" s="4"/>
      <c r="M1419" s="2"/>
      <c r="U1419" s="4"/>
    </row>
    <row r="1420" spans="4:21" x14ac:dyDescent="0.25">
      <c r="D1420" s="2">
        <v>43713</v>
      </c>
      <c r="E1420">
        <v>360</v>
      </c>
      <c r="G1420" s="2">
        <v>43713</v>
      </c>
      <c r="H1420">
        <v>350</v>
      </c>
      <c r="J1420" s="21">
        <v>44431</v>
      </c>
      <c r="K1420">
        <v>1.79</v>
      </c>
      <c r="L1420" s="4"/>
      <c r="M1420" s="2"/>
      <c r="U1420" s="4"/>
    </row>
    <row r="1421" spans="4:21" x14ac:dyDescent="0.25">
      <c r="D1421" s="2">
        <v>43714</v>
      </c>
      <c r="E1421">
        <v>360</v>
      </c>
      <c r="G1421" s="2">
        <v>43714</v>
      </c>
      <c r="H1421">
        <v>350</v>
      </c>
      <c r="J1421" s="21">
        <v>44432</v>
      </c>
      <c r="K1421">
        <v>1.79</v>
      </c>
      <c r="L1421" s="4"/>
      <c r="M1421" s="2"/>
      <c r="U1421" s="4"/>
    </row>
    <row r="1422" spans="4:21" x14ac:dyDescent="0.25">
      <c r="D1422" s="2">
        <v>43717</v>
      </c>
      <c r="E1422">
        <v>360</v>
      </c>
      <c r="G1422" s="2">
        <v>43717</v>
      </c>
      <c r="H1422">
        <v>350</v>
      </c>
      <c r="J1422" s="21">
        <v>44433</v>
      </c>
      <c r="K1422">
        <v>1.79</v>
      </c>
      <c r="L1422" s="4"/>
      <c r="M1422" s="2"/>
      <c r="U1422" s="4"/>
    </row>
    <row r="1423" spans="4:21" x14ac:dyDescent="0.25">
      <c r="D1423" s="2">
        <v>43718</v>
      </c>
      <c r="E1423">
        <v>360</v>
      </c>
      <c r="G1423" s="2">
        <v>43718</v>
      </c>
      <c r="H1423">
        <v>350</v>
      </c>
      <c r="J1423" s="21">
        <v>44434</v>
      </c>
      <c r="K1423">
        <v>1.79</v>
      </c>
      <c r="L1423" s="4"/>
      <c r="M1423" s="2"/>
      <c r="U1423" s="4"/>
    </row>
    <row r="1424" spans="4:21" x14ac:dyDescent="0.25">
      <c r="D1424" s="2">
        <v>43719</v>
      </c>
      <c r="E1424">
        <v>360</v>
      </c>
      <c r="G1424" s="2">
        <v>43719</v>
      </c>
      <c r="H1424">
        <v>350</v>
      </c>
      <c r="J1424" s="21">
        <v>44435</v>
      </c>
      <c r="K1424">
        <v>1.79</v>
      </c>
      <c r="L1424" s="4"/>
      <c r="M1424" s="2"/>
      <c r="U1424" s="4"/>
    </row>
    <row r="1425" spans="4:21" x14ac:dyDescent="0.25">
      <c r="D1425" s="2">
        <v>43720</v>
      </c>
      <c r="E1425">
        <v>360</v>
      </c>
      <c r="G1425" s="2">
        <v>43720</v>
      </c>
      <c r="H1425">
        <v>350</v>
      </c>
      <c r="J1425" s="21">
        <v>44438</v>
      </c>
      <c r="K1425">
        <v>1.79</v>
      </c>
      <c r="L1425" s="4"/>
      <c r="M1425" s="2"/>
      <c r="U1425" s="4"/>
    </row>
    <row r="1426" spans="4:21" x14ac:dyDescent="0.25">
      <c r="D1426" s="2">
        <v>43721</v>
      </c>
      <c r="E1426">
        <v>360</v>
      </c>
      <c r="G1426" s="2">
        <v>43721</v>
      </c>
      <c r="H1426">
        <v>350</v>
      </c>
      <c r="J1426" s="21">
        <v>44439</v>
      </c>
      <c r="K1426">
        <v>1.79</v>
      </c>
      <c r="L1426" s="4"/>
      <c r="M1426" s="2"/>
      <c r="U1426" s="4"/>
    </row>
    <row r="1427" spans="4:21" x14ac:dyDescent="0.25">
      <c r="D1427" s="2">
        <v>43724</v>
      </c>
      <c r="E1427">
        <v>360</v>
      </c>
      <c r="G1427" s="2">
        <v>43724</v>
      </c>
      <c r="H1427">
        <v>350</v>
      </c>
      <c r="J1427" s="21">
        <v>44440</v>
      </c>
      <c r="K1427">
        <v>1.79</v>
      </c>
      <c r="L1427" s="4"/>
      <c r="M1427" s="2"/>
      <c r="U1427" s="4"/>
    </row>
    <row r="1428" spans="4:21" x14ac:dyDescent="0.25">
      <c r="D1428" s="2">
        <v>43725</v>
      </c>
      <c r="E1428">
        <v>360</v>
      </c>
      <c r="G1428" s="2">
        <v>43725</v>
      </c>
      <c r="H1428">
        <v>350</v>
      </c>
      <c r="J1428" s="21">
        <v>44441</v>
      </c>
      <c r="K1428">
        <v>1.79</v>
      </c>
      <c r="L1428" s="4"/>
      <c r="M1428" s="2"/>
      <c r="U1428" s="4"/>
    </row>
    <row r="1429" spans="4:21" x14ac:dyDescent="0.25">
      <c r="D1429" s="2">
        <v>43726</v>
      </c>
      <c r="E1429">
        <v>360</v>
      </c>
      <c r="G1429" s="2">
        <v>43726</v>
      </c>
      <c r="H1429">
        <v>350</v>
      </c>
      <c r="J1429" s="21">
        <v>44442</v>
      </c>
      <c r="K1429">
        <v>1.79</v>
      </c>
      <c r="L1429" s="4"/>
      <c r="M1429" s="2"/>
      <c r="U1429" s="4"/>
    </row>
    <row r="1430" spans="4:21" x14ac:dyDescent="0.25">
      <c r="D1430" s="2">
        <v>43727</v>
      </c>
      <c r="E1430">
        <v>360</v>
      </c>
      <c r="G1430" s="2">
        <v>43727</v>
      </c>
      <c r="H1430">
        <v>350</v>
      </c>
      <c r="J1430" s="21">
        <v>44445</v>
      </c>
      <c r="K1430">
        <v>1.79</v>
      </c>
      <c r="L1430" s="4"/>
      <c r="M1430" s="2"/>
      <c r="U1430" s="4"/>
    </row>
    <row r="1431" spans="4:21" x14ac:dyDescent="0.25">
      <c r="D1431" s="2">
        <v>43728</v>
      </c>
      <c r="E1431">
        <v>360</v>
      </c>
      <c r="G1431" s="2">
        <v>43728</v>
      </c>
      <c r="H1431">
        <v>350</v>
      </c>
      <c r="J1431" s="21">
        <v>44446</v>
      </c>
      <c r="K1431">
        <v>1.79</v>
      </c>
      <c r="L1431" s="4"/>
      <c r="M1431" s="2"/>
      <c r="U1431" s="4"/>
    </row>
    <row r="1432" spans="4:21" x14ac:dyDescent="0.25">
      <c r="D1432" s="2">
        <v>43731</v>
      </c>
      <c r="E1432">
        <v>360</v>
      </c>
      <c r="G1432" s="2">
        <v>43731</v>
      </c>
      <c r="H1432">
        <v>350</v>
      </c>
      <c r="J1432" s="21">
        <v>44447</v>
      </c>
      <c r="K1432">
        <v>1.79</v>
      </c>
      <c r="L1432" s="4"/>
      <c r="M1432" s="2"/>
      <c r="U1432" s="4"/>
    </row>
    <row r="1433" spans="4:21" x14ac:dyDescent="0.25">
      <c r="D1433" s="2">
        <v>43732</v>
      </c>
      <c r="E1433">
        <v>360</v>
      </c>
      <c r="G1433" s="2">
        <v>43732</v>
      </c>
      <c r="H1433">
        <v>350</v>
      </c>
      <c r="J1433" s="21">
        <v>44448</v>
      </c>
      <c r="K1433">
        <v>1.79</v>
      </c>
      <c r="L1433" s="4"/>
      <c r="M1433" s="2"/>
      <c r="U1433" s="4"/>
    </row>
    <row r="1434" spans="4:21" x14ac:dyDescent="0.25">
      <c r="D1434" s="2">
        <v>43733</v>
      </c>
      <c r="E1434">
        <v>360</v>
      </c>
      <c r="G1434" s="2">
        <v>43733</v>
      </c>
      <c r="H1434">
        <v>350</v>
      </c>
      <c r="J1434" s="21">
        <v>44449</v>
      </c>
      <c r="K1434">
        <v>1.79</v>
      </c>
      <c r="L1434" s="4"/>
      <c r="M1434" s="2"/>
      <c r="U1434" s="4"/>
    </row>
    <row r="1435" spans="4:21" x14ac:dyDescent="0.25">
      <c r="D1435" s="2">
        <v>43734</v>
      </c>
      <c r="E1435">
        <v>360</v>
      </c>
      <c r="G1435" s="2">
        <v>43734</v>
      </c>
      <c r="H1435">
        <v>350</v>
      </c>
      <c r="J1435" s="21">
        <v>44452</v>
      </c>
      <c r="K1435">
        <v>1.79</v>
      </c>
      <c r="L1435" s="4"/>
      <c r="M1435" s="2"/>
      <c r="U1435" s="4"/>
    </row>
    <row r="1436" spans="4:21" x14ac:dyDescent="0.25">
      <c r="D1436" s="2">
        <v>43735</v>
      </c>
      <c r="E1436">
        <v>360</v>
      </c>
      <c r="G1436" s="2">
        <v>43735</v>
      </c>
      <c r="H1436">
        <v>350</v>
      </c>
      <c r="J1436" s="21">
        <v>44453</v>
      </c>
      <c r="K1436">
        <v>1.79</v>
      </c>
      <c r="L1436" s="4"/>
      <c r="M1436" s="2"/>
      <c r="U1436" s="4"/>
    </row>
    <row r="1437" spans="4:21" x14ac:dyDescent="0.25">
      <c r="D1437" s="2">
        <v>43738</v>
      </c>
      <c r="E1437">
        <v>360</v>
      </c>
      <c r="G1437" s="2">
        <v>43738</v>
      </c>
      <c r="H1437">
        <v>350</v>
      </c>
      <c r="J1437" s="21">
        <v>44454</v>
      </c>
      <c r="K1437">
        <v>1.79</v>
      </c>
      <c r="L1437" s="4"/>
      <c r="M1437" s="2"/>
      <c r="U1437" s="4"/>
    </row>
    <row r="1438" spans="4:21" x14ac:dyDescent="0.25">
      <c r="D1438" s="2">
        <v>43739</v>
      </c>
      <c r="E1438">
        <v>435</v>
      </c>
      <c r="G1438" s="2">
        <v>43739</v>
      </c>
      <c r="H1438">
        <v>420</v>
      </c>
      <c r="J1438" s="21">
        <v>44455</v>
      </c>
      <c r="K1438">
        <v>1.79</v>
      </c>
      <c r="L1438" s="4"/>
      <c r="M1438" s="2"/>
      <c r="U1438" s="4"/>
    </row>
    <row r="1439" spans="4:21" x14ac:dyDescent="0.25">
      <c r="D1439" s="2">
        <v>43740</v>
      </c>
      <c r="E1439">
        <v>435</v>
      </c>
      <c r="G1439" s="2">
        <v>43740</v>
      </c>
      <c r="H1439">
        <v>420</v>
      </c>
      <c r="J1439" s="21">
        <v>44456</v>
      </c>
      <c r="K1439">
        <v>1.79</v>
      </c>
      <c r="L1439" s="4"/>
      <c r="M1439" s="2"/>
      <c r="U1439" s="4"/>
    </row>
    <row r="1440" spans="4:21" x14ac:dyDescent="0.25">
      <c r="D1440" s="2">
        <v>43741</v>
      </c>
      <c r="E1440">
        <v>435</v>
      </c>
      <c r="G1440" s="2">
        <v>43741</v>
      </c>
      <c r="H1440">
        <v>420</v>
      </c>
      <c r="J1440" s="21">
        <v>44459</v>
      </c>
      <c r="K1440">
        <v>1.79</v>
      </c>
      <c r="L1440" s="4"/>
      <c r="M1440" s="2"/>
      <c r="U1440" s="4"/>
    </row>
    <row r="1441" spans="4:21" x14ac:dyDescent="0.25">
      <c r="D1441" s="2">
        <v>43742</v>
      </c>
      <c r="E1441">
        <v>435</v>
      </c>
      <c r="G1441" s="2">
        <v>43742</v>
      </c>
      <c r="H1441">
        <v>420</v>
      </c>
      <c r="J1441" s="21">
        <v>44460</v>
      </c>
      <c r="K1441">
        <v>1.79</v>
      </c>
      <c r="L1441" s="4"/>
      <c r="M1441" s="2"/>
      <c r="U1441" s="4"/>
    </row>
    <row r="1442" spans="4:21" x14ac:dyDescent="0.25">
      <c r="D1442" s="2">
        <v>43745</v>
      </c>
      <c r="E1442">
        <v>435</v>
      </c>
      <c r="G1442" s="2">
        <v>43745</v>
      </c>
      <c r="H1442">
        <v>420</v>
      </c>
      <c r="J1442" s="21">
        <v>44461</v>
      </c>
      <c r="K1442">
        <v>1.79</v>
      </c>
      <c r="L1442" s="4"/>
      <c r="M1442" s="2"/>
      <c r="U1442" s="4"/>
    </row>
    <row r="1443" spans="4:21" x14ac:dyDescent="0.25">
      <c r="D1443" s="2">
        <v>43746</v>
      </c>
      <c r="E1443">
        <v>435</v>
      </c>
      <c r="G1443" s="2">
        <v>43746</v>
      </c>
      <c r="H1443">
        <v>420</v>
      </c>
      <c r="J1443" s="21">
        <v>44462</v>
      </c>
      <c r="K1443">
        <v>1.79</v>
      </c>
      <c r="L1443" s="4"/>
      <c r="M1443" s="2"/>
      <c r="U1443" s="4"/>
    </row>
    <row r="1444" spans="4:21" x14ac:dyDescent="0.25">
      <c r="D1444" s="2">
        <v>43747</v>
      </c>
      <c r="E1444">
        <v>435</v>
      </c>
      <c r="G1444" s="2">
        <v>43747</v>
      </c>
      <c r="H1444">
        <v>420</v>
      </c>
      <c r="J1444" s="21">
        <v>44463</v>
      </c>
      <c r="K1444">
        <v>1.79</v>
      </c>
      <c r="L1444" s="4"/>
      <c r="M1444" s="2"/>
      <c r="U1444" s="4"/>
    </row>
    <row r="1445" spans="4:21" x14ac:dyDescent="0.25">
      <c r="D1445" s="2">
        <v>43748</v>
      </c>
      <c r="E1445">
        <v>435</v>
      </c>
      <c r="G1445" s="2">
        <v>43748</v>
      </c>
      <c r="H1445">
        <v>420</v>
      </c>
      <c r="J1445" s="21">
        <v>44466</v>
      </c>
      <c r="K1445">
        <v>1.79</v>
      </c>
      <c r="L1445" s="4"/>
      <c r="M1445" s="2"/>
      <c r="U1445" s="4"/>
    </row>
    <row r="1446" spans="4:21" x14ac:dyDescent="0.25">
      <c r="D1446" s="2">
        <v>43749</v>
      </c>
      <c r="E1446">
        <v>435</v>
      </c>
      <c r="G1446" s="2">
        <v>43749</v>
      </c>
      <c r="H1446">
        <v>420</v>
      </c>
      <c r="J1446" s="21">
        <v>44467</v>
      </c>
      <c r="K1446">
        <v>1.79</v>
      </c>
      <c r="L1446" s="4"/>
      <c r="M1446" s="2"/>
      <c r="U1446" s="4"/>
    </row>
    <row r="1447" spans="4:21" x14ac:dyDescent="0.25">
      <c r="D1447" s="2">
        <v>43752</v>
      </c>
      <c r="E1447">
        <v>435</v>
      </c>
      <c r="G1447" s="2">
        <v>43752</v>
      </c>
      <c r="H1447">
        <v>420</v>
      </c>
      <c r="J1447" s="21">
        <v>44468</v>
      </c>
      <c r="K1447">
        <v>1.79</v>
      </c>
      <c r="L1447" s="4"/>
      <c r="M1447" s="2"/>
      <c r="U1447" s="4"/>
    </row>
    <row r="1448" spans="4:21" x14ac:dyDescent="0.25">
      <c r="D1448" s="2">
        <v>43753</v>
      </c>
      <c r="E1448">
        <v>435</v>
      </c>
      <c r="G1448" s="2">
        <v>43753</v>
      </c>
      <c r="H1448">
        <v>420</v>
      </c>
      <c r="J1448" s="21">
        <v>44469</v>
      </c>
      <c r="K1448">
        <v>1.79</v>
      </c>
      <c r="L1448" s="4"/>
      <c r="M1448" s="2"/>
      <c r="U1448" s="4"/>
    </row>
    <row r="1449" spans="4:21" x14ac:dyDescent="0.25">
      <c r="D1449" s="2">
        <v>43754</v>
      </c>
      <c r="E1449">
        <v>435</v>
      </c>
      <c r="G1449" s="2">
        <v>43754</v>
      </c>
      <c r="H1449">
        <v>420</v>
      </c>
      <c r="J1449" s="21">
        <v>44470</v>
      </c>
      <c r="K1449">
        <v>2.9</v>
      </c>
      <c r="L1449" s="4"/>
      <c r="M1449" s="2"/>
      <c r="U1449" s="4"/>
    </row>
    <row r="1450" spans="4:21" x14ac:dyDescent="0.25">
      <c r="D1450" s="2">
        <v>43755</v>
      </c>
      <c r="E1450">
        <v>435</v>
      </c>
      <c r="G1450" s="2">
        <v>43755</v>
      </c>
      <c r="H1450">
        <v>420</v>
      </c>
      <c r="J1450" s="21">
        <v>44473</v>
      </c>
      <c r="K1450">
        <v>2.9</v>
      </c>
      <c r="L1450" s="4"/>
      <c r="M1450" s="2"/>
      <c r="U1450" s="4"/>
    </row>
    <row r="1451" spans="4:21" x14ac:dyDescent="0.25">
      <c r="D1451" s="2">
        <v>43756</v>
      </c>
      <c r="E1451">
        <v>435</v>
      </c>
      <c r="G1451" s="2">
        <v>43756</v>
      </c>
      <c r="H1451">
        <v>420</v>
      </c>
      <c r="J1451" s="21">
        <v>44474</v>
      </c>
      <c r="K1451">
        <v>2.9</v>
      </c>
      <c r="L1451" s="4"/>
      <c r="M1451" s="2"/>
      <c r="U1451" s="4"/>
    </row>
    <row r="1452" spans="4:21" x14ac:dyDescent="0.25">
      <c r="D1452" s="2">
        <v>43759</v>
      </c>
      <c r="E1452">
        <v>435</v>
      </c>
      <c r="G1452" s="2">
        <v>43759</v>
      </c>
      <c r="H1452">
        <v>420</v>
      </c>
      <c r="J1452" s="21">
        <v>44475</v>
      </c>
      <c r="K1452">
        <v>2.9</v>
      </c>
      <c r="L1452" s="4"/>
      <c r="M1452" s="2"/>
      <c r="U1452" s="4"/>
    </row>
    <row r="1453" spans="4:21" x14ac:dyDescent="0.25">
      <c r="D1453" s="2">
        <v>43760</v>
      </c>
      <c r="E1453">
        <v>435</v>
      </c>
      <c r="G1453" s="2">
        <v>43760</v>
      </c>
      <c r="H1453">
        <v>420</v>
      </c>
      <c r="J1453" s="21">
        <v>44476</v>
      </c>
      <c r="K1453">
        <v>2.9</v>
      </c>
      <c r="L1453" s="4"/>
      <c r="M1453" s="2"/>
      <c r="U1453" s="4"/>
    </row>
    <row r="1454" spans="4:21" x14ac:dyDescent="0.25">
      <c r="D1454" s="2">
        <v>43761</v>
      </c>
      <c r="E1454">
        <v>435</v>
      </c>
      <c r="G1454" s="2">
        <v>43761</v>
      </c>
      <c r="H1454">
        <v>420</v>
      </c>
      <c r="J1454" s="21">
        <v>44477</v>
      </c>
      <c r="K1454">
        <v>2.9</v>
      </c>
      <c r="L1454" s="4"/>
      <c r="M1454" s="2"/>
      <c r="U1454" s="4"/>
    </row>
    <row r="1455" spans="4:21" x14ac:dyDescent="0.25">
      <c r="D1455" s="2">
        <v>43762</v>
      </c>
      <c r="E1455">
        <v>435</v>
      </c>
      <c r="G1455" s="2">
        <v>43762</v>
      </c>
      <c r="H1455">
        <v>420</v>
      </c>
      <c r="J1455" s="21">
        <v>44480</v>
      </c>
      <c r="K1455">
        <v>2.9</v>
      </c>
      <c r="L1455" s="4"/>
      <c r="M1455" s="2"/>
      <c r="U1455" s="4"/>
    </row>
    <row r="1456" spans="4:21" x14ac:dyDescent="0.25">
      <c r="D1456" s="2">
        <v>43763</v>
      </c>
      <c r="E1456">
        <v>435</v>
      </c>
      <c r="G1456" s="2">
        <v>43763</v>
      </c>
      <c r="H1456">
        <v>420</v>
      </c>
      <c r="J1456" s="21">
        <v>44481</v>
      </c>
      <c r="K1456">
        <v>2.9</v>
      </c>
      <c r="L1456" s="4"/>
      <c r="M1456" s="2"/>
      <c r="U1456" s="4"/>
    </row>
    <row r="1457" spans="4:21" x14ac:dyDescent="0.25">
      <c r="D1457" s="2">
        <v>43767</v>
      </c>
      <c r="E1457">
        <v>435</v>
      </c>
      <c r="G1457" s="2">
        <v>43767</v>
      </c>
      <c r="H1457">
        <v>420</v>
      </c>
      <c r="J1457" s="21">
        <v>44482</v>
      </c>
      <c r="K1457">
        <v>2.9</v>
      </c>
      <c r="L1457" s="4"/>
      <c r="M1457" s="2"/>
      <c r="U1457" s="4"/>
    </row>
    <row r="1458" spans="4:21" x14ac:dyDescent="0.25">
      <c r="D1458" s="2">
        <v>43768</v>
      </c>
      <c r="E1458">
        <v>435</v>
      </c>
      <c r="G1458" s="2">
        <v>43768</v>
      </c>
      <c r="H1458">
        <v>420</v>
      </c>
      <c r="J1458" s="21">
        <v>44483</v>
      </c>
      <c r="K1458">
        <v>2.9</v>
      </c>
      <c r="L1458" s="4"/>
      <c r="M1458" s="2"/>
      <c r="U1458" s="4"/>
    </row>
    <row r="1459" spans="4:21" x14ac:dyDescent="0.25">
      <c r="D1459" s="2">
        <v>43769</v>
      </c>
      <c r="E1459">
        <v>435</v>
      </c>
      <c r="G1459" s="2">
        <v>43769</v>
      </c>
      <c r="H1459">
        <v>420</v>
      </c>
      <c r="J1459" s="21">
        <v>44484</v>
      </c>
      <c r="K1459">
        <v>2.9</v>
      </c>
      <c r="L1459" s="4"/>
      <c r="M1459" s="2"/>
      <c r="U1459" s="4"/>
    </row>
    <row r="1460" spans="4:21" x14ac:dyDescent="0.25">
      <c r="D1460" s="2">
        <v>43770</v>
      </c>
      <c r="E1460">
        <v>445</v>
      </c>
      <c r="G1460" s="2">
        <v>43770</v>
      </c>
      <c r="H1460">
        <v>430</v>
      </c>
      <c r="J1460" s="21">
        <v>44487</v>
      </c>
      <c r="K1460">
        <v>2.9</v>
      </c>
      <c r="L1460" s="4"/>
      <c r="M1460" s="2"/>
      <c r="U1460" s="4"/>
    </row>
    <row r="1461" spans="4:21" x14ac:dyDescent="0.25">
      <c r="D1461" s="2">
        <v>43773</v>
      </c>
      <c r="E1461">
        <v>445</v>
      </c>
      <c r="G1461" s="2">
        <v>43773</v>
      </c>
      <c r="H1461">
        <v>430</v>
      </c>
      <c r="J1461" s="21">
        <v>44488</v>
      </c>
      <c r="K1461">
        <v>2.9</v>
      </c>
      <c r="L1461" s="4"/>
      <c r="M1461" s="2"/>
      <c r="U1461" s="4"/>
    </row>
    <row r="1462" spans="4:21" x14ac:dyDescent="0.25">
      <c r="D1462" s="2">
        <v>43774</v>
      </c>
      <c r="E1462">
        <v>445</v>
      </c>
      <c r="G1462" s="2">
        <v>43774</v>
      </c>
      <c r="H1462">
        <v>430</v>
      </c>
      <c r="J1462" s="21">
        <v>44489</v>
      </c>
      <c r="K1462">
        <v>2.9</v>
      </c>
      <c r="L1462" s="4"/>
      <c r="M1462" s="2"/>
      <c r="U1462" s="4"/>
    </row>
    <row r="1463" spans="4:21" x14ac:dyDescent="0.25">
      <c r="D1463" s="2">
        <v>43775</v>
      </c>
      <c r="E1463">
        <v>445</v>
      </c>
      <c r="G1463" s="2">
        <v>43775</v>
      </c>
      <c r="H1463">
        <v>430</v>
      </c>
      <c r="J1463" s="21">
        <v>44490</v>
      </c>
      <c r="K1463">
        <v>2.9</v>
      </c>
      <c r="L1463" s="4"/>
      <c r="M1463" s="2"/>
      <c r="U1463" s="4"/>
    </row>
    <row r="1464" spans="4:21" x14ac:dyDescent="0.25">
      <c r="D1464" s="2">
        <v>43776</v>
      </c>
      <c r="E1464">
        <v>445</v>
      </c>
      <c r="G1464" s="2">
        <v>43776</v>
      </c>
      <c r="H1464">
        <v>430</v>
      </c>
      <c r="J1464" s="21">
        <v>44491</v>
      </c>
      <c r="K1464">
        <v>2.9</v>
      </c>
      <c r="L1464" s="4"/>
      <c r="M1464" s="2"/>
      <c r="U1464" s="4"/>
    </row>
    <row r="1465" spans="4:21" x14ac:dyDescent="0.25">
      <c r="D1465" s="2">
        <v>43777</v>
      </c>
      <c r="E1465">
        <v>445</v>
      </c>
      <c r="G1465" s="2">
        <v>43777</v>
      </c>
      <c r="H1465">
        <v>430</v>
      </c>
      <c r="J1465" s="21">
        <v>44494</v>
      </c>
      <c r="K1465">
        <v>2.9</v>
      </c>
      <c r="L1465" s="4"/>
      <c r="M1465" s="2"/>
      <c r="U1465" s="4"/>
    </row>
    <row r="1466" spans="4:21" x14ac:dyDescent="0.25">
      <c r="D1466" s="2">
        <v>43780</v>
      </c>
      <c r="E1466">
        <v>445</v>
      </c>
      <c r="G1466" s="2">
        <v>43780</v>
      </c>
      <c r="H1466">
        <v>430</v>
      </c>
      <c r="J1466" s="21">
        <v>44495</v>
      </c>
      <c r="K1466">
        <v>2.9</v>
      </c>
      <c r="L1466" s="4"/>
      <c r="M1466" s="2"/>
      <c r="U1466" s="4"/>
    </row>
    <row r="1467" spans="4:21" x14ac:dyDescent="0.25">
      <c r="D1467" s="2">
        <v>43781</v>
      </c>
      <c r="E1467">
        <v>445</v>
      </c>
      <c r="G1467" s="2">
        <v>43781</v>
      </c>
      <c r="H1467">
        <v>430</v>
      </c>
      <c r="J1467" s="21">
        <v>44496</v>
      </c>
      <c r="K1467">
        <v>2.9</v>
      </c>
      <c r="L1467" s="4"/>
      <c r="M1467" s="2"/>
      <c r="U1467" s="4"/>
    </row>
    <row r="1468" spans="4:21" x14ac:dyDescent="0.25">
      <c r="D1468" s="2">
        <v>43782</v>
      </c>
      <c r="E1468">
        <v>445</v>
      </c>
      <c r="G1468" s="2">
        <v>43782</v>
      </c>
      <c r="H1468">
        <v>430</v>
      </c>
      <c r="J1468" s="21">
        <v>44497</v>
      </c>
      <c r="K1468">
        <v>2.9</v>
      </c>
      <c r="L1468" s="4"/>
      <c r="M1468" s="2"/>
      <c r="U1468" s="4"/>
    </row>
    <row r="1469" spans="4:21" x14ac:dyDescent="0.25">
      <c r="D1469" s="2">
        <v>43783</v>
      </c>
      <c r="E1469">
        <v>445</v>
      </c>
      <c r="G1469" s="2">
        <v>43783</v>
      </c>
      <c r="H1469">
        <v>430</v>
      </c>
      <c r="J1469" s="21">
        <v>44498</v>
      </c>
      <c r="K1469">
        <v>2.9</v>
      </c>
      <c r="L1469" s="4"/>
      <c r="M1469" s="2"/>
      <c r="U1469" s="4"/>
    </row>
    <row r="1470" spans="4:21" x14ac:dyDescent="0.25">
      <c r="D1470" s="2">
        <v>43784</v>
      </c>
      <c r="E1470">
        <v>445</v>
      </c>
      <c r="G1470" s="2">
        <v>43784</v>
      </c>
      <c r="H1470">
        <v>430</v>
      </c>
      <c r="J1470" s="21">
        <v>44501</v>
      </c>
      <c r="K1470">
        <v>2.9</v>
      </c>
      <c r="L1470" s="4"/>
      <c r="M1470" s="2"/>
      <c r="U1470" s="4"/>
    </row>
    <row r="1471" spans="4:21" x14ac:dyDescent="0.25">
      <c r="D1471" s="2">
        <v>43787</v>
      </c>
      <c r="E1471">
        <v>445</v>
      </c>
      <c r="G1471" s="2">
        <v>43787</v>
      </c>
      <c r="H1471">
        <v>430</v>
      </c>
      <c r="J1471" s="21">
        <v>44502</v>
      </c>
      <c r="K1471">
        <v>2.9</v>
      </c>
      <c r="L1471" s="4"/>
      <c r="M1471" s="2"/>
      <c r="U1471" s="4"/>
    </row>
    <row r="1472" spans="4:21" x14ac:dyDescent="0.25">
      <c r="D1472" s="2">
        <v>43788</v>
      </c>
      <c r="E1472">
        <v>445</v>
      </c>
      <c r="G1472" s="2">
        <v>43788</v>
      </c>
      <c r="H1472">
        <v>430</v>
      </c>
      <c r="J1472" s="21">
        <v>44503</v>
      </c>
      <c r="K1472">
        <v>2.9</v>
      </c>
      <c r="L1472" s="4"/>
      <c r="M1472" s="2"/>
      <c r="U1472" s="4"/>
    </row>
    <row r="1473" spans="4:21" x14ac:dyDescent="0.25">
      <c r="D1473" s="2">
        <v>43789</v>
      </c>
      <c r="E1473">
        <v>445</v>
      </c>
      <c r="G1473" s="2">
        <v>43789</v>
      </c>
      <c r="H1473">
        <v>430</v>
      </c>
      <c r="J1473" s="21">
        <v>44505</v>
      </c>
      <c r="K1473">
        <v>2.9</v>
      </c>
      <c r="L1473" s="4"/>
      <c r="M1473" s="2"/>
      <c r="U1473" s="4"/>
    </row>
    <row r="1474" spans="4:21" x14ac:dyDescent="0.25">
      <c r="D1474" s="2">
        <v>43790</v>
      </c>
      <c r="E1474">
        <v>445</v>
      </c>
      <c r="G1474" s="2">
        <v>43790</v>
      </c>
      <c r="H1474">
        <v>430</v>
      </c>
      <c r="J1474" s="21">
        <v>44508</v>
      </c>
      <c r="K1474">
        <v>2.9</v>
      </c>
      <c r="L1474" s="4"/>
      <c r="M1474" s="2"/>
      <c r="U1474" s="4"/>
    </row>
    <row r="1475" spans="4:21" x14ac:dyDescent="0.25">
      <c r="D1475" s="2">
        <v>43791</v>
      </c>
      <c r="E1475">
        <v>445</v>
      </c>
      <c r="G1475" s="2">
        <v>43791</v>
      </c>
      <c r="H1475">
        <v>430</v>
      </c>
      <c r="J1475" s="21">
        <v>44509</v>
      </c>
      <c r="K1475">
        <v>2.9</v>
      </c>
      <c r="L1475" s="4"/>
      <c r="M1475" s="2"/>
      <c r="U1475" s="4"/>
    </row>
    <row r="1476" spans="4:21" x14ac:dyDescent="0.25">
      <c r="D1476" s="2">
        <v>43794</v>
      </c>
      <c r="E1476">
        <v>445</v>
      </c>
      <c r="G1476" s="2">
        <v>43794</v>
      </c>
      <c r="H1476">
        <v>430</v>
      </c>
      <c r="J1476" s="21">
        <v>44510</v>
      </c>
      <c r="K1476">
        <v>2.9</v>
      </c>
      <c r="L1476" s="4"/>
      <c r="M1476" s="2"/>
      <c r="U1476" s="4"/>
    </row>
    <row r="1477" spans="4:21" x14ac:dyDescent="0.25">
      <c r="D1477" s="2">
        <v>43795</v>
      </c>
      <c r="E1477">
        <v>445</v>
      </c>
      <c r="G1477" s="2">
        <v>43795</v>
      </c>
      <c r="H1477">
        <v>430</v>
      </c>
      <c r="J1477" s="21">
        <v>44511</v>
      </c>
      <c r="K1477">
        <v>2.9</v>
      </c>
      <c r="L1477" s="4"/>
      <c r="M1477" s="2"/>
      <c r="U1477" s="4"/>
    </row>
    <row r="1478" spans="4:21" x14ac:dyDescent="0.25">
      <c r="D1478" s="2">
        <v>43796</v>
      </c>
      <c r="E1478">
        <v>445</v>
      </c>
      <c r="G1478" s="2">
        <v>43796</v>
      </c>
      <c r="H1478">
        <v>430</v>
      </c>
      <c r="J1478" s="21">
        <v>44512</v>
      </c>
      <c r="K1478">
        <v>2.9</v>
      </c>
      <c r="L1478" s="4"/>
      <c r="M1478" s="2"/>
      <c r="U1478" s="4"/>
    </row>
    <row r="1479" spans="4:21" x14ac:dyDescent="0.25">
      <c r="D1479" s="2">
        <v>43797</v>
      </c>
      <c r="E1479">
        <v>445</v>
      </c>
      <c r="G1479" s="2">
        <v>43797</v>
      </c>
      <c r="H1479">
        <v>430</v>
      </c>
      <c r="J1479" s="21">
        <v>44515</v>
      </c>
      <c r="K1479">
        <v>2.9</v>
      </c>
      <c r="L1479" s="4"/>
      <c r="M1479" s="2"/>
      <c r="U1479" s="4"/>
    </row>
    <row r="1480" spans="4:21" x14ac:dyDescent="0.25">
      <c r="D1480" s="2">
        <v>43798</v>
      </c>
      <c r="E1480">
        <v>445</v>
      </c>
      <c r="G1480" s="2">
        <v>43798</v>
      </c>
      <c r="H1480">
        <v>430</v>
      </c>
      <c r="J1480" s="21">
        <v>44516</v>
      </c>
      <c r="K1480">
        <v>2.9</v>
      </c>
      <c r="L1480" s="4"/>
      <c r="M1480" s="2"/>
      <c r="U1480" s="4"/>
    </row>
    <row r="1481" spans="4:21" x14ac:dyDescent="0.25">
      <c r="D1481" s="2">
        <v>43801</v>
      </c>
      <c r="E1481">
        <v>455</v>
      </c>
      <c r="G1481" s="2">
        <v>43801</v>
      </c>
      <c r="H1481">
        <v>440</v>
      </c>
      <c r="J1481" s="21">
        <v>44517</v>
      </c>
      <c r="K1481">
        <v>2.9</v>
      </c>
      <c r="L1481" s="4"/>
      <c r="M1481" s="2"/>
      <c r="U1481" s="4"/>
    </row>
    <row r="1482" spans="4:21" x14ac:dyDescent="0.25">
      <c r="D1482" s="2">
        <v>43802</v>
      </c>
      <c r="E1482">
        <v>455</v>
      </c>
      <c r="G1482" s="2">
        <v>43802</v>
      </c>
      <c r="H1482">
        <v>440</v>
      </c>
      <c r="J1482" s="21">
        <v>44518</v>
      </c>
      <c r="K1482">
        <v>2.9</v>
      </c>
      <c r="L1482" s="4"/>
      <c r="M1482" s="2"/>
      <c r="U1482" s="4"/>
    </row>
    <row r="1483" spans="4:21" x14ac:dyDescent="0.25">
      <c r="D1483" s="2">
        <v>43803</v>
      </c>
      <c r="E1483">
        <v>455</v>
      </c>
      <c r="G1483" s="2">
        <v>43803</v>
      </c>
      <c r="H1483">
        <v>440</v>
      </c>
      <c r="J1483" s="21">
        <v>44519</v>
      </c>
      <c r="K1483">
        <v>2.9</v>
      </c>
      <c r="L1483" s="4"/>
      <c r="M1483" s="2"/>
      <c r="U1483" s="4"/>
    </row>
    <row r="1484" spans="4:21" x14ac:dyDescent="0.25">
      <c r="D1484" s="2">
        <v>43804</v>
      </c>
      <c r="E1484">
        <v>455</v>
      </c>
      <c r="G1484" s="2">
        <v>43804</v>
      </c>
      <c r="H1484">
        <v>440</v>
      </c>
      <c r="J1484" s="21">
        <v>44522</v>
      </c>
      <c r="K1484">
        <v>2.9</v>
      </c>
      <c r="L1484" s="4"/>
      <c r="M1484" s="2"/>
      <c r="U1484" s="4"/>
    </row>
    <row r="1485" spans="4:21" x14ac:dyDescent="0.25">
      <c r="D1485" s="2">
        <v>43805</v>
      </c>
      <c r="E1485">
        <v>455</v>
      </c>
      <c r="G1485" s="2">
        <v>43805</v>
      </c>
      <c r="H1485">
        <v>440</v>
      </c>
      <c r="J1485" s="21">
        <v>44523</v>
      </c>
      <c r="K1485">
        <v>2.9</v>
      </c>
      <c r="L1485" s="4"/>
      <c r="M1485" s="2"/>
      <c r="U1485" s="4"/>
    </row>
    <row r="1486" spans="4:21" x14ac:dyDescent="0.25">
      <c r="D1486" s="2">
        <v>43808</v>
      </c>
      <c r="E1486">
        <v>455</v>
      </c>
      <c r="G1486" s="2">
        <v>43808</v>
      </c>
      <c r="H1486">
        <v>440</v>
      </c>
      <c r="J1486" s="21">
        <v>44524</v>
      </c>
      <c r="K1486">
        <v>2.9</v>
      </c>
      <c r="L1486" s="4"/>
      <c r="M1486" s="2"/>
      <c r="U1486" s="4"/>
    </row>
    <row r="1487" spans="4:21" x14ac:dyDescent="0.25">
      <c r="D1487" s="2">
        <v>43809</v>
      </c>
      <c r="E1487">
        <v>455</v>
      </c>
      <c r="G1487" s="2">
        <v>43809</v>
      </c>
      <c r="H1487">
        <v>440</v>
      </c>
      <c r="J1487" s="21">
        <v>44525</v>
      </c>
      <c r="K1487">
        <v>2.9</v>
      </c>
      <c r="L1487" s="4"/>
      <c r="M1487" s="2"/>
      <c r="U1487" s="4"/>
    </row>
    <row r="1488" spans="4:21" x14ac:dyDescent="0.25">
      <c r="D1488" s="2">
        <v>43810</v>
      </c>
      <c r="E1488">
        <v>455</v>
      </c>
      <c r="G1488" s="2">
        <v>43810</v>
      </c>
      <c r="H1488">
        <v>440</v>
      </c>
      <c r="J1488" s="21">
        <v>44526</v>
      </c>
      <c r="K1488">
        <v>2.9</v>
      </c>
      <c r="L1488" s="4"/>
      <c r="M1488" s="2"/>
      <c r="U1488" s="4"/>
    </row>
    <row r="1489" spans="4:21" x14ac:dyDescent="0.25">
      <c r="D1489" s="2">
        <v>43811</v>
      </c>
      <c r="E1489">
        <v>455</v>
      </c>
      <c r="G1489" s="2">
        <v>43811</v>
      </c>
      <c r="H1489">
        <v>440</v>
      </c>
      <c r="J1489" s="21">
        <v>44529</v>
      </c>
      <c r="K1489">
        <v>2.9</v>
      </c>
      <c r="L1489" s="4"/>
      <c r="M1489" s="2"/>
      <c r="U1489" s="4"/>
    </row>
    <row r="1490" spans="4:21" x14ac:dyDescent="0.25">
      <c r="D1490" s="2">
        <v>43812</v>
      </c>
      <c r="E1490">
        <v>455</v>
      </c>
      <c r="G1490" s="2">
        <v>43812</v>
      </c>
      <c r="H1490">
        <v>440</v>
      </c>
      <c r="J1490" s="21">
        <v>44530</v>
      </c>
      <c r="K1490">
        <v>2.9</v>
      </c>
      <c r="L1490" s="4"/>
      <c r="M1490" s="2"/>
      <c r="U1490" s="4"/>
    </row>
    <row r="1491" spans="4:21" x14ac:dyDescent="0.25">
      <c r="D1491" s="2">
        <v>43815</v>
      </c>
      <c r="E1491">
        <v>455</v>
      </c>
      <c r="G1491" s="2">
        <v>43815</v>
      </c>
      <c r="H1491">
        <v>440</v>
      </c>
      <c r="J1491" s="21">
        <v>44531</v>
      </c>
      <c r="K1491">
        <v>2.9</v>
      </c>
      <c r="L1491" s="4"/>
      <c r="M1491" s="2"/>
      <c r="U1491" s="4"/>
    </row>
    <row r="1492" spans="4:21" x14ac:dyDescent="0.25">
      <c r="D1492" s="2">
        <v>43816</v>
      </c>
      <c r="E1492">
        <v>455</v>
      </c>
      <c r="G1492" s="2">
        <v>43816</v>
      </c>
      <c r="H1492">
        <v>440</v>
      </c>
      <c r="J1492" s="21">
        <v>44532</v>
      </c>
      <c r="K1492">
        <v>2.9</v>
      </c>
      <c r="L1492" s="4"/>
      <c r="M1492" s="2"/>
      <c r="U1492" s="4"/>
    </row>
    <row r="1493" spans="4:21" x14ac:dyDescent="0.25">
      <c r="D1493" s="2">
        <v>43817</v>
      </c>
      <c r="E1493">
        <v>455</v>
      </c>
      <c r="G1493" s="2">
        <v>43817</v>
      </c>
      <c r="H1493">
        <v>440</v>
      </c>
      <c r="J1493" s="21">
        <v>44533</v>
      </c>
      <c r="K1493">
        <v>2.9</v>
      </c>
      <c r="L1493" s="4"/>
      <c r="M1493" s="2"/>
      <c r="U1493" s="4"/>
    </row>
    <row r="1494" spans="4:21" x14ac:dyDescent="0.25">
      <c r="D1494" s="2">
        <v>43818</v>
      </c>
      <c r="E1494">
        <v>455</v>
      </c>
      <c r="G1494" s="2">
        <v>43818</v>
      </c>
      <c r="H1494">
        <v>440</v>
      </c>
      <c r="J1494" s="21">
        <v>44536</v>
      </c>
      <c r="K1494">
        <v>2.9</v>
      </c>
      <c r="L1494" s="4"/>
      <c r="M1494" s="2"/>
      <c r="U1494" s="4"/>
    </row>
    <row r="1495" spans="4:21" x14ac:dyDescent="0.25">
      <c r="D1495" s="2">
        <v>43819</v>
      </c>
      <c r="E1495">
        <v>455</v>
      </c>
      <c r="G1495" s="2">
        <v>43819</v>
      </c>
      <c r="H1495">
        <v>440</v>
      </c>
      <c r="J1495" s="21">
        <v>44537</v>
      </c>
      <c r="K1495">
        <v>2.9</v>
      </c>
      <c r="L1495" s="4"/>
      <c r="M1495" s="2"/>
      <c r="U1495" s="4"/>
    </row>
    <row r="1496" spans="4:21" x14ac:dyDescent="0.25">
      <c r="D1496" s="2">
        <v>43822</v>
      </c>
      <c r="E1496">
        <v>455</v>
      </c>
      <c r="G1496" s="2">
        <v>43822</v>
      </c>
      <c r="H1496">
        <v>440</v>
      </c>
      <c r="J1496" s="21">
        <v>44538</v>
      </c>
      <c r="K1496">
        <v>2.9</v>
      </c>
      <c r="L1496" s="4"/>
      <c r="M1496" s="2"/>
      <c r="U1496" s="4"/>
    </row>
    <row r="1497" spans="4:21" x14ac:dyDescent="0.25">
      <c r="D1497" s="2">
        <v>43823</v>
      </c>
      <c r="E1497">
        <v>455</v>
      </c>
      <c r="G1497" s="2">
        <v>43823</v>
      </c>
      <c r="H1497">
        <v>440</v>
      </c>
      <c r="J1497" s="21">
        <v>44539</v>
      </c>
      <c r="K1497">
        <v>2.9</v>
      </c>
      <c r="L1497" s="4"/>
      <c r="M1497" s="2"/>
      <c r="U1497" s="4"/>
    </row>
    <row r="1498" spans="4:21" x14ac:dyDescent="0.25">
      <c r="D1498" s="2">
        <v>43825</v>
      </c>
      <c r="E1498">
        <v>455</v>
      </c>
      <c r="G1498" s="2">
        <v>43825</v>
      </c>
      <c r="H1498">
        <v>440</v>
      </c>
      <c r="J1498" s="21">
        <v>44540</v>
      </c>
      <c r="K1498">
        <v>2.9</v>
      </c>
      <c r="L1498" s="4"/>
      <c r="M1498" s="2"/>
      <c r="U1498" s="4"/>
    </row>
    <row r="1499" spans="4:21" x14ac:dyDescent="0.25">
      <c r="D1499" s="2">
        <v>43826</v>
      </c>
      <c r="E1499">
        <v>455</v>
      </c>
      <c r="G1499" s="2">
        <v>43826</v>
      </c>
      <c r="H1499">
        <v>440</v>
      </c>
      <c r="J1499" s="21">
        <v>44543</v>
      </c>
      <c r="K1499">
        <v>2.9</v>
      </c>
      <c r="L1499" s="4"/>
      <c r="M1499" s="2"/>
      <c r="U1499" s="4"/>
    </row>
    <row r="1500" spans="4:21" x14ac:dyDescent="0.25">
      <c r="D1500" s="2">
        <v>43829</v>
      </c>
      <c r="E1500">
        <v>455</v>
      </c>
      <c r="G1500" s="2">
        <v>43829</v>
      </c>
      <c r="H1500">
        <v>440</v>
      </c>
      <c r="J1500" s="21">
        <v>44544</v>
      </c>
      <c r="K1500">
        <v>2.9</v>
      </c>
      <c r="L1500" s="4"/>
      <c r="M1500" s="2"/>
      <c r="U1500" s="4"/>
    </row>
    <row r="1501" spans="4:21" x14ac:dyDescent="0.25">
      <c r="D1501" s="2">
        <v>43830</v>
      </c>
      <c r="E1501">
        <v>455</v>
      </c>
      <c r="G1501" s="2">
        <v>43830</v>
      </c>
      <c r="H1501">
        <v>440</v>
      </c>
      <c r="J1501" s="21">
        <v>44545</v>
      </c>
      <c r="K1501">
        <v>2.9</v>
      </c>
      <c r="L1501" s="4"/>
      <c r="M1501" s="2"/>
      <c r="U1501" s="4"/>
    </row>
    <row r="1502" spans="4:21" x14ac:dyDescent="0.25">
      <c r="D1502" s="2">
        <v>43832</v>
      </c>
      <c r="E1502">
        <v>590</v>
      </c>
      <c r="G1502" s="2">
        <v>43832</v>
      </c>
      <c r="H1502">
        <v>565</v>
      </c>
      <c r="J1502" s="21">
        <v>44546</v>
      </c>
      <c r="K1502">
        <v>2.9</v>
      </c>
      <c r="L1502" s="4"/>
      <c r="M1502" s="2"/>
      <c r="U1502" s="4"/>
    </row>
    <row r="1503" spans="4:21" x14ac:dyDescent="0.25">
      <c r="D1503" s="2">
        <v>43833</v>
      </c>
      <c r="E1503">
        <v>590</v>
      </c>
      <c r="G1503" s="2">
        <v>43833</v>
      </c>
      <c r="H1503">
        <v>565</v>
      </c>
      <c r="J1503" s="21">
        <v>44547</v>
      </c>
      <c r="K1503">
        <v>2.9</v>
      </c>
      <c r="L1503" s="4"/>
      <c r="M1503" s="2"/>
      <c r="U1503" s="4"/>
    </row>
    <row r="1504" spans="4:21" x14ac:dyDescent="0.25">
      <c r="D1504" s="2">
        <v>43836</v>
      </c>
      <c r="E1504">
        <v>590</v>
      </c>
      <c r="G1504" s="2">
        <v>43836</v>
      </c>
      <c r="H1504">
        <v>565</v>
      </c>
      <c r="J1504" s="21">
        <v>44550</v>
      </c>
      <c r="K1504">
        <v>2.9</v>
      </c>
      <c r="L1504" s="4"/>
      <c r="M1504" s="2"/>
      <c r="U1504" s="4"/>
    </row>
    <row r="1505" spans="4:21" x14ac:dyDescent="0.25">
      <c r="D1505" s="2">
        <v>43837</v>
      </c>
      <c r="E1505">
        <v>590</v>
      </c>
      <c r="G1505" s="2">
        <v>43837</v>
      </c>
      <c r="H1505">
        <v>565</v>
      </c>
      <c r="J1505" s="21">
        <v>44551</v>
      </c>
      <c r="K1505">
        <v>2.9</v>
      </c>
      <c r="L1505" s="4"/>
      <c r="M1505" s="2"/>
      <c r="U1505" s="4"/>
    </row>
    <row r="1506" spans="4:21" x14ac:dyDescent="0.25">
      <c r="D1506" s="2">
        <v>43838</v>
      </c>
      <c r="E1506">
        <v>590</v>
      </c>
      <c r="G1506" s="2">
        <v>43838</v>
      </c>
      <c r="H1506">
        <v>565</v>
      </c>
      <c r="J1506" s="21">
        <v>44552</v>
      </c>
      <c r="K1506">
        <v>2.9</v>
      </c>
      <c r="L1506" s="4"/>
      <c r="M1506" s="2"/>
      <c r="U1506" s="4"/>
    </row>
    <row r="1507" spans="4:21" x14ac:dyDescent="0.25">
      <c r="D1507" s="2">
        <v>43839</v>
      </c>
      <c r="E1507">
        <v>590</v>
      </c>
      <c r="G1507" s="2">
        <v>43839</v>
      </c>
      <c r="H1507">
        <v>565</v>
      </c>
      <c r="J1507" s="21">
        <v>44553</v>
      </c>
      <c r="K1507">
        <v>2.9</v>
      </c>
      <c r="L1507" s="4"/>
      <c r="M1507" s="2"/>
      <c r="U1507" s="4"/>
    </row>
    <row r="1508" spans="4:21" x14ac:dyDescent="0.25">
      <c r="D1508" s="2">
        <v>43840</v>
      </c>
      <c r="E1508">
        <v>590</v>
      </c>
      <c r="G1508" s="2">
        <v>43840</v>
      </c>
      <c r="H1508">
        <v>565</v>
      </c>
      <c r="J1508" s="21">
        <v>44554</v>
      </c>
      <c r="K1508">
        <v>2.9</v>
      </c>
      <c r="L1508" s="4"/>
      <c r="M1508" s="2"/>
      <c r="U1508" s="4"/>
    </row>
    <row r="1509" spans="4:21" x14ac:dyDescent="0.25">
      <c r="D1509" s="2">
        <v>43843</v>
      </c>
      <c r="E1509">
        <v>590</v>
      </c>
      <c r="G1509" s="2">
        <v>43843</v>
      </c>
      <c r="H1509">
        <v>565</v>
      </c>
      <c r="J1509" s="21">
        <v>44558</v>
      </c>
      <c r="K1509">
        <v>2.9</v>
      </c>
      <c r="L1509" s="4"/>
      <c r="M1509" s="2"/>
      <c r="U1509" s="4"/>
    </row>
    <row r="1510" spans="4:21" x14ac:dyDescent="0.25">
      <c r="D1510" s="2">
        <v>43844</v>
      </c>
      <c r="E1510">
        <v>590</v>
      </c>
      <c r="G1510" s="2">
        <v>43844</v>
      </c>
      <c r="H1510">
        <v>565</v>
      </c>
      <c r="J1510" s="21">
        <v>44559</v>
      </c>
      <c r="K1510">
        <v>2.9</v>
      </c>
      <c r="L1510" s="4"/>
      <c r="M1510" s="2"/>
      <c r="U1510" s="4"/>
    </row>
    <row r="1511" spans="4:21" x14ac:dyDescent="0.25">
      <c r="D1511" s="2">
        <v>43845</v>
      </c>
      <c r="E1511">
        <v>590</v>
      </c>
      <c r="G1511" s="2">
        <v>43845</v>
      </c>
      <c r="H1511">
        <v>565</v>
      </c>
      <c r="J1511" s="21">
        <v>44560</v>
      </c>
      <c r="K1511">
        <v>2.9</v>
      </c>
      <c r="L1511" s="4"/>
      <c r="M1511" s="2"/>
      <c r="U1511" s="4"/>
    </row>
    <row r="1512" spans="4:21" x14ac:dyDescent="0.25">
      <c r="D1512" s="2">
        <v>43846</v>
      </c>
      <c r="E1512">
        <v>590</v>
      </c>
      <c r="G1512" s="2">
        <v>43846</v>
      </c>
      <c r="H1512">
        <v>565</v>
      </c>
      <c r="J1512" s="21">
        <v>44561</v>
      </c>
      <c r="K1512">
        <v>2.9</v>
      </c>
      <c r="L1512" s="4"/>
      <c r="M1512" s="2"/>
      <c r="U1512" s="4"/>
    </row>
    <row r="1513" spans="4:21" x14ac:dyDescent="0.25">
      <c r="D1513" s="2">
        <v>43847</v>
      </c>
      <c r="E1513">
        <v>590</v>
      </c>
      <c r="G1513" s="2">
        <v>43847</v>
      </c>
      <c r="H1513">
        <v>565</v>
      </c>
      <c r="J1513" s="21">
        <v>44564</v>
      </c>
      <c r="K1513">
        <v>2.9</v>
      </c>
      <c r="L1513" s="4"/>
      <c r="M1513" s="2"/>
      <c r="U1513" s="4"/>
    </row>
    <row r="1514" spans="4:21" x14ac:dyDescent="0.25">
      <c r="D1514" s="2">
        <v>43850</v>
      </c>
      <c r="E1514">
        <v>590</v>
      </c>
      <c r="G1514" s="2">
        <v>43850</v>
      </c>
      <c r="H1514">
        <v>565</v>
      </c>
      <c r="J1514" s="21">
        <v>44565</v>
      </c>
      <c r="K1514">
        <v>2.9</v>
      </c>
      <c r="L1514" s="4"/>
      <c r="M1514" s="2"/>
      <c r="U1514" s="4"/>
    </row>
    <row r="1515" spans="4:21" x14ac:dyDescent="0.25">
      <c r="D1515" s="2">
        <v>43851</v>
      </c>
      <c r="E1515">
        <v>590</v>
      </c>
      <c r="G1515" s="2">
        <v>43851</v>
      </c>
      <c r="H1515">
        <v>565</v>
      </c>
      <c r="J1515" s="21">
        <v>44566</v>
      </c>
      <c r="K1515">
        <v>2.9</v>
      </c>
      <c r="L1515" s="4"/>
      <c r="M1515" s="2"/>
      <c r="U1515" s="4"/>
    </row>
    <row r="1516" spans="4:21" x14ac:dyDescent="0.25">
      <c r="D1516" s="2">
        <v>43852</v>
      </c>
      <c r="E1516">
        <v>590</v>
      </c>
      <c r="G1516" s="2">
        <v>43852</v>
      </c>
      <c r="H1516">
        <v>565</v>
      </c>
      <c r="J1516" s="21">
        <v>44567</v>
      </c>
      <c r="K1516">
        <v>2.9</v>
      </c>
      <c r="L1516" s="4"/>
      <c r="M1516" s="2"/>
      <c r="U1516" s="4"/>
    </row>
    <row r="1517" spans="4:21" x14ac:dyDescent="0.25">
      <c r="D1517" s="2">
        <v>43853</v>
      </c>
      <c r="E1517">
        <v>590</v>
      </c>
      <c r="G1517" s="2">
        <v>43853</v>
      </c>
      <c r="H1517">
        <v>565</v>
      </c>
      <c r="J1517" s="21">
        <v>44568</v>
      </c>
      <c r="K1517">
        <v>2.9</v>
      </c>
      <c r="L1517" s="4"/>
      <c r="M1517" s="2"/>
      <c r="U1517" s="4"/>
    </row>
    <row r="1518" spans="4:21" x14ac:dyDescent="0.25">
      <c r="D1518" s="2">
        <v>43854</v>
      </c>
      <c r="E1518">
        <v>590</v>
      </c>
      <c r="G1518" s="2">
        <v>43854</v>
      </c>
      <c r="H1518">
        <v>565</v>
      </c>
      <c r="J1518" s="21">
        <v>44571</v>
      </c>
      <c r="K1518">
        <v>2.9</v>
      </c>
      <c r="L1518" s="4"/>
      <c r="M1518" s="2"/>
      <c r="U1518" s="4"/>
    </row>
    <row r="1519" spans="4:21" x14ac:dyDescent="0.25">
      <c r="D1519" s="2">
        <v>43858</v>
      </c>
      <c r="E1519">
        <v>590</v>
      </c>
      <c r="G1519" s="2">
        <v>43858</v>
      </c>
      <c r="H1519">
        <v>565</v>
      </c>
      <c r="J1519" s="21">
        <v>44572</v>
      </c>
      <c r="K1519">
        <v>2.9</v>
      </c>
      <c r="L1519" s="4"/>
      <c r="M1519" s="2"/>
      <c r="U1519" s="4"/>
    </row>
    <row r="1520" spans="4:21" x14ac:dyDescent="0.25">
      <c r="D1520" s="2">
        <v>43859</v>
      </c>
      <c r="E1520">
        <v>590</v>
      </c>
      <c r="G1520" s="2">
        <v>43859</v>
      </c>
      <c r="H1520">
        <v>565</v>
      </c>
      <c r="J1520" s="21">
        <v>44573</v>
      </c>
      <c r="K1520">
        <v>2.9</v>
      </c>
      <c r="L1520" s="4"/>
      <c r="M1520" s="2"/>
      <c r="U1520" s="4"/>
    </row>
    <row r="1521" spans="4:21" x14ac:dyDescent="0.25">
      <c r="D1521" s="2">
        <v>43860</v>
      </c>
      <c r="E1521">
        <v>590</v>
      </c>
      <c r="G1521" s="2">
        <v>43860</v>
      </c>
      <c r="H1521">
        <v>565</v>
      </c>
      <c r="J1521" s="21">
        <v>44574</v>
      </c>
      <c r="K1521">
        <v>2.9</v>
      </c>
      <c r="L1521" s="4"/>
      <c r="M1521" s="2"/>
      <c r="U1521" s="4"/>
    </row>
    <row r="1522" spans="4:21" x14ac:dyDescent="0.25">
      <c r="D1522" s="2">
        <v>43861</v>
      </c>
      <c r="E1522">
        <v>590</v>
      </c>
      <c r="G1522" s="2">
        <v>43861</v>
      </c>
      <c r="H1522">
        <v>565</v>
      </c>
      <c r="J1522" s="21">
        <v>44575</v>
      </c>
      <c r="K1522">
        <v>2.9</v>
      </c>
      <c r="L1522" s="4"/>
      <c r="M1522" s="2"/>
      <c r="U1522" s="4"/>
    </row>
    <row r="1523" spans="4:21" x14ac:dyDescent="0.25">
      <c r="D1523" s="2">
        <v>43864</v>
      </c>
      <c r="E1523">
        <v>545</v>
      </c>
      <c r="G1523" s="2">
        <v>43864</v>
      </c>
      <c r="H1523">
        <v>505</v>
      </c>
      <c r="J1523" s="21">
        <v>44578</v>
      </c>
      <c r="K1523">
        <v>2.9</v>
      </c>
      <c r="L1523" s="4"/>
      <c r="M1523" s="2"/>
      <c r="U1523" s="4"/>
    </row>
    <row r="1524" spans="4:21" x14ac:dyDescent="0.25">
      <c r="D1524" s="2">
        <v>43865</v>
      </c>
      <c r="E1524">
        <v>545</v>
      </c>
      <c r="G1524" s="2">
        <v>43865</v>
      </c>
      <c r="H1524">
        <v>505</v>
      </c>
      <c r="J1524" s="21">
        <v>44579</v>
      </c>
      <c r="K1524">
        <v>2.9</v>
      </c>
      <c r="L1524" s="4"/>
      <c r="M1524" s="2"/>
      <c r="U1524" s="4"/>
    </row>
    <row r="1525" spans="4:21" x14ac:dyDescent="0.25">
      <c r="D1525" s="2">
        <v>43866</v>
      </c>
      <c r="E1525">
        <v>545</v>
      </c>
      <c r="G1525" s="2">
        <v>43866</v>
      </c>
      <c r="H1525">
        <v>505</v>
      </c>
      <c r="J1525" s="21">
        <v>44580</v>
      </c>
      <c r="K1525">
        <v>2.9</v>
      </c>
      <c r="L1525" s="4"/>
      <c r="M1525" s="2"/>
      <c r="U1525" s="4"/>
    </row>
    <row r="1526" spans="4:21" x14ac:dyDescent="0.25">
      <c r="D1526" s="2">
        <v>43867</v>
      </c>
      <c r="E1526">
        <v>545</v>
      </c>
      <c r="G1526" s="2">
        <v>43867</v>
      </c>
      <c r="H1526">
        <v>505</v>
      </c>
      <c r="J1526" s="21">
        <v>44581</v>
      </c>
      <c r="K1526">
        <v>2.9</v>
      </c>
      <c r="L1526" s="4"/>
      <c r="M1526" s="2"/>
      <c r="U1526" s="4"/>
    </row>
    <row r="1527" spans="4:21" x14ac:dyDescent="0.25">
      <c r="D1527" s="2">
        <v>43868</v>
      </c>
      <c r="E1527">
        <v>545</v>
      </c>
      <c r="G1527" s="2">
        <v>43868</v>
      </c>
      <c r="H1527">
        <v>505</v>
      </c>
      <c r="J1527" s="21">
        <v>44582</v>
      </c>
      <c r="K1527">
        <v>2.9</v>
      </c>
      <c r="L1527" s="4"/>
      <c r="M1527" s="2"/>
      <c r="U1527" s="4"/>
    </row>
    <row r="1528" spans="4:21" x14ac:dyDescent="0.25">
      <c r="D1528" s="2">
        <v>43871</v>
      </c>
      <c r="E1528">
        <v>545</v>
      </c>
      <c r="G1528" s="2">
        <v>43871</v>
      </c>
      <c r="H1528">
        <v>505</v>
      </c>
      <c r="J1528" s="21">
        <v>44585</v>
      </c>
      <c r="K1528">
        <v>2.9</v>
      </c>
      <c r="L1528" s="4"/>
      <c r="M1528" s="2"/>
      <c r="U1528" s="4"/>
    </row>
    <row r="1529" spans="4:21" x14ac:dyDescent="0.25">
      <c r="D1529" s="2">
        <v>43872</v>
      </c>
      <c r="E1529">
        <v>545</v>
      </c>
      <c r="G1529" s="2">
        <v>43872</v>
      </c>
      <c r="H1529">
        <v>505</v>
      </c>
      <c r="J1529" s="21">
        <v>44586</v>
      </c>
      <c r="K1529">
        <v>2.9</v>
      </c>
      <c r="L1529" s="4"/>
      <c r="M1529" s="2"/>
      <c r="U1529" s="4"/>
    </row>
    <row r="1530" spans="4:21" x14ac:dyDescent="0.25">
      <c r="D1530" s="2">
        <v>43873</v>
      </c>
      <c r="E1530">
        <v>545</v>
      </c>
      <c r="G1530" s="2">
        <v>43873</v>
      </c>
      <c r="H1530">
        <v>505</v>
      </c>
      <c r="J1530" s="21">
        <v>44587</v>
      </c>
      <c r="K1530">
        <v>2.9</v>
      </c>
      <c r="L1530" s="4"/>
      <c r="M1530" s="2"/>
      <c r="U1530" s="4"/>
    </row>
    <row r="1531" spans="4:21" x14ac:dyDescent="0.25">
      <c r="D1531" s="2">
        <v>43874</v>
      </c>
      <c r="E1531">
        <v>545</v>
      </c>
      <c r="G1531" s="2">
        <v>43874</v>
      </c>
      <c r="H1531">
        <v>505</v>
      </c>
      <c r="J1531" s="21">
        <v>44588</v>
      </c>
      <c r="K1531">
        <v>2.9</v>
      </c>
      <c r="L1531" s="4"/>
      <c r="M1531" s="2"/>
      <c r="U1531" s="4"/>
    </row>
    <row r="1532" spans="4:21" x14ac:dyDescent="0.25">
      <c r="D1532" s="2">
        <v>43875</v>
      </c>
      <c r="E1532">
        <v>545</v>
      </c>
      <c r="G1532" s="2">
        <v>43875</v>
      </c>
      <c r="H1532">
        <v>505</v>
      </c>
      <c r="J1532" s="21">
        <v>44589</v>
      </c>
      <c r="K1532">
        <v>2.9</v>
      </c>
      <c r="L1532" s="4"/>
      <c r="M1532" s="2"/>
      <c r="U1532" s="4"/>
    </row>
    <row r="1533" spans="4:21" x14ac:dyDescent="0.25">
      <c r="D1533" s="2">
        <v>43878</v>
      </c>
      <c r="E1533">
        <v>545</v>
      </c>
      <c r="G1533" s="2">
        <v>43878</v>
      </c>
      <c r="H1533">
        <v>505</v>
      </c>
      <c r="J1533" s="21">
        <v>44592</v>
      </c>
      <c r="K1533">
        <v>2.9</v>
      </c>
      <c r="L1533" s="4"/>
      <c r="M1533" s="2"/>
      <c r="U1533" s="4"/>
    </row>
    <row r="1534" spans="4:21" x14ac:dyDescent="0.25">
      <c r="D1534" s="2">
        <v>43879</v>
      </c>
      <c r="E1534">
        <v>545</v>
      </c>
      <c r="G1534" s="2">
        <v>43879</v>
      </c>
      <c r="H1534">
        <v>505</v>
      </c>
      <c r="J1534" s="21">
        <v>44595</v>
      </c>
      <c r="K1534">
        <v>2.9</v>
      </c>
      <c r="L1534" s="4"/>
      <c r="M1534" s="2"/>
      <c r="U1534" s="4"/>
    </row>
    <row r="1535" spans="4:21" x14ac:dyDescent="0.25">
      <c r="D1535" s="2">
        <v>43880</v>
      </c>
      <c r="E1535">
        <v>545</v>
      </c>
      <c r="G1535" s="2">
        <v>43880</v>
      </c>
      <c r="H1535">
        <v>505</v>
      </c>
      <c r="J1535" s="21">
        <v>44596</v>
      </c>
      <c r="K1535">
        <v>2.9</v>
      </c>
      <c r="L1535" s="4"/>
      <c r="M1535" s="2"/>
      <c r="U1535" s="4"/>
    </row>
    <row r="1536" spans="4:21" x14ac:dyDescent="0.25">
      <c r="D1536" s="2">
        <v>43881</v>
      </c>
      <c r="E1536">
        <v>545</v>
      </c>
      <c r="G1536" s="2">
        <v>43881</v>
      </c>
      <c r="H1536">
        <v>505</v>
      </c>
      <c r="J1536" s="21">
        <v>44599</v>
      </c>
      <c r="K1536">
        <v>2.9</v>
      </c>
      <c r="L1536" s="4"/>
      <c r="M1536" s="2"/>
      <c r="U1536" s="4"/>
    </row>
    <row r="1537" spans="4:21" x14ac:dyDescent="0.25">
      <c r="D1537" s="2">
        <v>43882</v>
      </c>
      <c r="E1537">
        <v>545</v>
      </c>
      <c r="G1537" s="2">
        <v>43882</v>
      </c>
      <c r="H1537">
        <v>505</v>
      </c>
      <c r="J1537" s="21">
        <v>44600</v>
      </c>
      <c r="K1537">
        <v>2.9</v>
      </c>
      <c r="L1537" s="4"/>
      <c r="M1537" s="2"/>
      <c r="U1537" s="4"/>
    </row>
    <row r="1538" spans="4:21" x14ac:dyDescent="0.25">
      <c r="D1538" s="2">
        <v>43885</v>
      </c>
      <c r="E1538">
        <v>545</v>
      </c>
      <c r="G1538" s="2">
        <v>43885</v>
      </c>
      <c r="H1538">
        <v>505</v>
      </c>
      <c r="J1538" s="21">
        <v>44601</v>
      </c>
      <c r="K1538">
        <v>2.9</v>
      </c>
      <c r="L1538" s="4"/>
      <c r="M1538" s="2"/>
      <c r="U1538" s="4"/>
    </row>
    <row r="1539" spans="4:21" x14ac:dyDescent="0.25">
      <c r="D1539" s="2">
        <v>43886</v>
      </c>
      <c r="E1539">
        <v>545</v>
      </c>
      <c r="G1539" s="2">
        <v>43886</v>
      </c>
      <c r="H1539">
        <v>505</v>
      </c>
      <c r="J1539" s="21">
        <v>44602</v>
      </c>
      <c r="K1539">
        <v>2.9</v>
      </c>
      <c r="L1539" s="4"/>
      <c r="M1539" s="2"/>
      <c r="U1539" s="4"/>
    </row>
    <row r="1540" spans="4:21" x14ac:dyDescent="0.25">
      <c r="D1540" s="2">
        <v>43887</v>
      </c>
      <c r="E1540">
        <v>545</v>
      </c>
      <c r="G1540" s="2">
        <v>43887</v>
      </c>
      <c r="H1540">
        <v>505</v>
      </c>
      <c r="J1540" s="21">
        <v>44603</v>
      </c>
      <c r="K1540">
        <v>2.9</v>
      </c>
      <c r="L1540" s="4"/>
      <c r="M1540" s="2"/>
      <c r="U1540" s="4"/>
    </row>
    <row r="1541" spans="4:21" x14ac:dyDescent="0.25">
      <c r="D1541" s="2">
        <v>43888</v>
      </c>
      <c r="E1541">
        <v>545</v>
      </c>
      <c r="G1541" s="2">
        <v>43888</v>
      </c>
      <c r="H1541">
        <v>505</v>
      </c>
      <c r="J1541" s="21">
        <v>44606</v>
      </c>
      <c r="K1541">
        <v>2.9</v>
      </c>
      <c r="L1541" s="4"/>
      <c r="M1541" s="2"/>
      <c r="U1541" s="4"/>
    </row>
    <row r="1542" spans="4:21" x14ac:dyDescent="0.25">
      <c r="D1542" s="2">
        <v>43889</v>
      </c>
      <c r="E1542">
        <v>545</v>
      </c>
      <c r="G1542" s="2">
        <v>43889</v>
      </c>
      <c r="H1542">
        <v>505</v>
      </c>
      <c r="J1542" s="21">
        <v>44607</v>
      </c>
      <c r="K1542">
        <v>2.9</v>
      </c>
      <c r="L1542" s="4"/>
      <c r="M1542" s="2"/>
      <c r="U1542" s="4"/>
    </row>
    <row r="1543" spans="4:21" x14ac:dyDescent="0.25">
      <c r="D1543" s="2">
        <v>43892</v>
      </c>
      <c r="E1543">
        <v>480</v>
      </c>
      <c r="G1543" s="2">
        <v>43892</v>
      </c>
      <c r="H1543">
        <v>430</v>
      </c>
      <c r="J1543" s="21">
        <v>44608</v>
      </c>
      <c r="K1543">
        <v>2.9</v>
      </c>
      <c r="L1543" s="4"/>
      <c r="M1543" s="2"/>
      <c r="U1543" s="4"/>
    </row>
    <row r="1544" spans="4:21" x14ac:dyDescent="0.25">
      <c r="D1544" s="2">
        <v>43893</v>
      </c>
      <c r="E1544">
        <v>480</v>
      </c>
      <c r="G1544" s="2">
        <v>43893</v>
      </c>
      <c r="H1544">
        <v>430</v>
      </c>
      <c r="J1544" s="21">
        <v>44609</v>
      </c>
      <c r="K1544">
        <v>2.9</v>
      </c>
      <c r="L1544" s="4"/>
      <c r="M1544" s="2"/>
      <c r="U1544" s="4"/>
    </row>
    <row r="1545" spans="4:21" x14ac:dyDescent="0.25">
      <c r="D1545" s="2">
        <v>43894</v>
      </c>
      <c r="E1545">
        <v>480</v>
      </c>
      <c r="G1545" s="2">
        <v>43894</v>
      </c>
      <c r="H1545">
        <v>430</v>
      </c>
      <c r="J1545" s="21">
        <v>44610</v>
      </c>
      <c r="K1545">
        <v>2.9</v>
      </c>
      <c r="L1545" s="4"/>
      <c r="M1545" s="2"/>
      <c r="U1545" s="4"/>
    </row>
    <row r="1546" spans="4:21" x14ac:dyDescent="0.25">
      <c r="D1546" s="2">
        <v>43895</v>
      </c>
      <c r="E1546">
        <v>480</v>
      </c>
      <c r="G1546" s="2">
        <v>43895</v>
      </c>
      <c r="H1546">
        <v>430</v>
      </c>
      <c r="J1546" s="21">
        <v>44613</v>
      </c>
      <c r="K1546">
        <v>2.9</v>
      </c>
      <c r="L1546" s="4"/>
      <c r="M1546" s="2"/>
      <c r="U1546" s="4"/>
    </row>
    <row r="1547" spans="4:21" x14ac:dyDescent="0.25">
      <c r="D1547" s="2">
        <v>43896</v>
      </c>
      <c r="E1547">
        <v>480</v>
      </c>
      <c r="G1547" s="2">
        <v>43896</v>
      </c>
      <c r="H1547">
        <v>430</v>
      </c>
      <c r="J1547" s="21">
        <v>44614</v>
      </c>
      <c r="K1547">
        <v>2.9</v>
      </c>
      <c r="L1547" s="4"/>
      <c r="M1547" s="2"/>
      <c r="U1547" s="4"/>
    </row>
    <row r="1548" spans="4:21" x14ac:dyDescent="0.25">
      <c r="D1548" s="2">
        <v>43899</v>
      </c>
      <c r="E1548">
        <v>480</v>
      </c>
      <c r="G1548" s="2">
        <v>43899</v>
      </c>
      <c r="H1548">
        <v>430</v>
      </c>
      <c r="J1548" s="21">
        <v>44615</v>
      </c>
      <c r="K1548">
        <v>2.9</v>
      </c>
      <c r="L1548" s="4"/>
      <c r="M1548" s="2"/>
      <c r="U1548" s="4"/>
    </row>
    <row r="1549" spans="4:21" x14ac:dyDescent="0.25">
      <c r="D1549" s="2">
        <v>43900</v>
      </c>
      <c r="E1549">
        <v>480</v>
      </c>
      <c r="G1549" s="2">
        <v>43900</v>
      </c>
      <c r="H1549">
        <v>430</v>
      </c>
      <c r="J1549" s="21">
        <v>44616</v>
      </c>
      <c r="K1549">
        <v>2.9</v>
      </c>
      <c r="L1549" s="4"/>
      <c r="M1549" s="2"/>
      <c r="U1549" s="4"/>
    </row>
    <row r="1550" spans="4:21" x14ac:dyDescent="0.25">
      <c r="D1550" s="2">
        <v>43901</v>
      </c>
      <c r="E1550">
        <v>480</v>
      </c>
      <c r="G1550" s="2">
        <v>43901</v>
      </c>
      <c r="H1550">
        <v>430</v>
      </c>
      <c r="J1550" s="21">
        <v>44617</v>
      </c>
      <c r="K1550">
        <v>2.9</v>
      </c>
      <c r="L1550" s="4"/>
      <c r="M1550" s="2"/>
      <c r="U1550" s="4"/>
    </row>
    <row r="1551" spans="4:21" x14ac:dyDescent="0.25">
      <c r="D1551" s="2">
        <v>43902</v>
      </c>
      <c r="E1551">
        <v>480</v>
      </c>
      <c r="G1551" s="2">
        <v>43902</v>
      </c>
      <c r="H1551">
        <v>430</v>
      </c>
      <c r="J1551" s="21">
        <v>44620</v>
      </c>
      <c r="K1551">
        <v>2.9</v>
      </c>
      <c r="L1551" s="4"/>
      <c r="M1551" s="2"/>
      <c r="U1551" s="4"/>
    </row>
    <row r="1552" spans="4:21" x14ac:dyDescent="0.25">
      <c r="D1552" s="2">
        <v>43903</v>
      </c>
      <c r="E1552">
        <v>480</v>
      </c>
      <c r="G1552" s="2">
        <v>43903</v>
      </c>
      <c r="H1552">
        <v>430</v>
      </c>
      <c r="J1552" s="21">
        <v>44621</v>
      </c>
      <c r="K1552">
        <v>2.9</v>
      </c>
      <c r="L1552" s="4"/>
      <c r="M1552" s="2"/>
      <c r="U1552" s="4"/>
    </row>
    <row r="1553" spans="4:21" x14ac:dyDescent="0.25">
      <c r="D1553" s="2">
        <v>43906</v>
      </c>
      <c r="E1553">
        <v>480</v>
      </c>
      <c r="G1553" s="2">
        <v>43906</v>
      </c>
      <c r="H1553">
        <v>430</v>
      </c>
      <c r="J1553" s="21">
        <v>44622</v>
      </c>
      <c r="K1553">
        <v>2.9</v>
      </c>
      <c r="L1553" s="4"/>
      <c r="M1553" s="2"/>
      <c r="U1553" s="4"/>
    </row>
    <row r="1554" spans="4:21" x14ac:dyDescent="0.25">
      <c r="D1554" s="2">
        <v>43907</v>
      </c>
      <c r="E1554">
        <v>480</v>
      </c>
      <c r="G1554" s="2">
        <v>43907</v>
      </c>
      <c r="H1554">
        <v>430</v>
      </c>
      <c r="J1554" s="21">
        <v>44623</v>
      </c>
      <c r="K1554">
        <v>2.9</v>
      </c>
      <c r="L1554" s="4"/>
      <c r="M1554" s="2"/>
      <c r="U1554" s="4"/>
    </row>
    <row r="1555" spans="4:21" x14ac:dyDescent="0.25">
      <c r="D1555" s="2">
        <v>43908</v>
      </c>
      <c r="E1555">
        <v>480</v>
      </c>
      <c r="G1555" s="2">
        <v>43908</v>
      </c>
      <c r="H1555">
        <v>430</v>
      </c>
      <c r="J1555" s="21">
        <v>44624</v>
      </c>
      <c r="K1555">
        <v>2.9</v>
      </c>
      <c r="L1555" s="4"/>
      <c r="M1555" s="2"/>
      <c r="U1555" s="4"/>
    </row>
    <row r="1556" spans="4:21" x14ac:dyDescent="0.25">
      <c r="D1556" s="2">
        <v>43909</v>
      </c>
      <c r="E1556">
        <v>480</v>
      </c>
      <c r="G1556" s="2">
        <v>43909</v>
      </c>
      <c r="H1556">
        <v>430</v>
      </c>
      <c r="J1556" s="21">
        <v>44627</v>
      </c>
      <c r="K1556">
        <v>2.9</v>
      </c>
      <c r="L1556" s="4"/>
      <c r="M1556" s="2"/>
      <c r="U1556" s="4"/>
    </row>
    <row r="1557" spans="4:21" x14ac:dyDescent="0.25">
      <c r="D1557" s="2">
        <v>43910</v>
      </c>
      <c r="E1557">
        <v>480</v>
      </c>
      <c r="G1557" s="2">
        <v>43910</v>
      </c>
      <c r="H1557">
        <v>430</v>
      </c>
      <c r="J1557" s="21">
        <v>44628</v>
      </c>
      <c r="K1557">
        <v>2.9</v>
      </c>
      <c r="L1557" s="4"/>
      <c r="M1557" s="2"/>
      <c r="U1557" s="4"/>
    </row>
    <row r="1558" spans="4:21" x14ac:dyDescent="0.25">
      <c r="D1558" s="2">
        <v>43913</v>
      </c>
      <c r="E1558">
        <v>480</v>
      </c>
      <c r="G1558" s="2">
        <v>43913</v>
      </c>
      <c r="H1558">
        <v>430</v>
      </c>
      <c r="J1558" s="21">
        <v>44629</v>
      </c>
      <c r="K1558">
        <v>2.9</v>
      </c>
      <c r="L1558" s="4"/>
      <c r="M1558" s="2"/>
      <c r="U1558" s="4"/>
    </row>
    <row r="1559" spans="4:21" x14ac:dyDescent="0.25">
      <c r="D1559" s="2">
        <v>43914</v>
      </c>
      <c r="E1559">
        <v>480</v>
      </c>
      <c r="G1559" s="2">
        <v>43914</v>
      </c>
      <c r="H1559">
        <v>430</v>
      </c>
      <c r="J1559" s="21">
        <v>44630</v>
      </c>
      <c r="K1559">
        <v>2.9</v>
      </c>
      <c r="L1559" s="4"/>
      <c r="M1559" s="2"/>
      <c r="U1559" s="4"/>
    </row>
    <row r="1560" spans="4:21" x14ac:dyDescent="0.25">
      <c r="D1560" s="2">
        <v>43915</v>
      </c>
      <c r="E1560">
        <v>480</v>
      </c>
      <c r="G1560" s="2">
        <v>43915</v>
      </c>
      <c r="H1560">
        <v>430</v>
      </c>
      <c r="J1560" s="21">
        <v>44631</v>
      </c>
      <c r="K1560">
        <v>2.9</v>
      </c>
      <c r="L1560" s="4"/>
      <c r="M1560" s="2"/>
      <c r="U1560" s="4"/>
    </row>
    <row r="1561" spans="4:21" x14ac:dyDescent="0.25">
      <c r="D1561" s="2">
        <v>43916</v>
      </c>
      <c r="E1561">
        <v>480</v>
      </c>
      <c r="G1561" s="2">
        <v>43916</v>
      </c>
      <c r="H1561">
        <v>430</v>
      </c>
      <c r="J1561" s="21">
        <v>44634</v>
      </c>
      <c r="K1561">
        <v>2.9</v>
      </c>
      <c r="L1561" s="4"/>
      <c r="M1561" s="2"/>
      <c r="U1561" s="4"/>
    </row>
    <row r="1562" spans="4:21" x14ac:dyDescent="0.25">
      <c r="D1562" s="2">
        <v>43917</v>
      </c>
      <c r="E1562">
        <v>480</v>
      </c>
      <c r="G1562" s="2">
        <v>43917</v>
      </c>
      <c r="H1562">
        <v>430</v>
      </c>
      <c r="J1562" s="21">
        <v>44635</v>
      </c>
      <c r="K1562">
        <v>2.9</v>
      </c>
      <c r="L1562" s="4"/>
      <c r="M1562" s="2"/>
      <c r="U1562" s="4"/>
    </row>
    <row r="1563" spans="4:21" x14ac:dyDescent="0.25">
      <c r="D1563" s="2">
        <v>43920</v>
      </c>
      <c r="E1563">
        <v>480</v>
      </c>
      <c r="G1563" s="2">
        <v>43920</v>
      </c>
      <c r="H1563">
        <v>430</v>
      </c>
      <c r="J1563" s="21">
        <v>44636</v>
      </c>
      <c r="K1563">
        <v>2.9</v>
      </c>
      <c r="L1563" s="4"/>
      <c r="M1563" s="2"/>
      <c r="U1563" s="4"/>
    </row>
    <row r="1564" spans="4:21" x14ac:dyDescent="0.25">
      <c r="D1564" s="2">
        <v>43921</v>
      </c>
      <c r="E1564">
        <v>480</v>
      </c>
      <c r="G1564" s="2">
        <v>43921</v>
      </c>
      <c r="H1564">
        <v>430</v>
      </c>
      <c r="J1564" s="21">
        <v>44637</v>
      </c>
      <c r="K1564">
        <v>2.9</v>
      </c>
      <c r="L1564" s="4"/>
      <c r="M1564" s="2"/>
      <c r="U1564" s="4"/>
    </row>
    <row r="1565" spans="4:21" x14ac:dyDescent="0.25">
      <c r="D1565" s="2">
        <v>43922</v>
      </c>
      <c r="E1565">
        <v>240</v>
      </c>
      <c r="G1565" s="2">
        <v>43922</v>
      </c>
      <c r="H1565">
        <v>230</v>
      </c>
      <c r="J1565" s="21">
        <v>44638</v>
      </c>
      <c r="K1565">
        <v>2.9</v>
      </c>
      <c r="L1565" s="4"/>
      <c r="M1565" s="2"/>
      <c r="U1565" s="4"/>
    </row>
    <row r="1566" spans="4:21" x14ac:dyDescent="0.25">
      <c r="D1566" s="2">
        <v>43923</v>
      </c>
      <c r="E1566">
        <v>240</v>
      </c>
      <c r="G1566" s="2">
        <v>43923</v>
      </c>
      <c r="H1566">
        <v>230</v>
      </c>
      <c r="J1566" s="21">
        <v>44641</v>
      </c>
      <c r="K1566">
        <v>2.9</v>
      </c>
      <c r="L1566" s="4"/>
      <c r="M1566" s="2"/>
      <c r="U1566" s="4"/>
    </row>
    <row r="1567" spans="4:21" x14ac:dyDescent="0.25">
      <c r="D1567" s="2">
        <v>43924</v>
      </c>
      <c r="E1567">
        <v>240</v>
      </c>
      <c r="G1567" s="2">
        <v>43924</v>
      </c>
      <c r="H1567">
        <v>230</v>
      </c>
      <c r="J1567" s="21">
        <v>44642</v>
      </c>
      <c r="K1567">
        <v>2.9</v>
      </c>
      <c r="L1567" s="4"/>
      <c r="M1567" s="2"/>
      <c r="U1567" s="4"/>
    </row>
    <row r="1568" spans="4:21" x14ac:dyDescent="0.25">
      <c r="D1568" s="2">
        <v>43927</v>
      </c>
      <c r="E1568">
        <v>240</v>
      </c>
      <c r="G1568" s="2">
        <v>43927</v>
      </c>
      <c r="H1568">
        <v>230</v>
      </c>
      <c r="J1568" s="21">
        <v>44643</v>
      </c>
      <c r="K1568">
        <v>2.9</v>
      </c>
      <c r="L1568" s="4"/>
      <c r="M1568" s="2"/>
      <c r="U1568" s="4"/>
    </row>
    <row r="1569" spans="4:21" x14ac:dyDescent="0.25">
      <c r="D1569" s="2">
        <v>43928</v>
      </c>
      <c r="E1569">
        <v>240</v>
      </c>
      <c r="G1569" s="2">
        <v>43928</v>
      </c>
      <c r="H1569">
        <v>230</v>
      </c>
      <c r="J1569" s="21">
        <v>44644</v>
      </c>
      <c r="K1569">
        <v>2.9</v>
      </c>
      <c r="L1569" s="4"/>
      <c r="M1569" s="2"/>
      <c r="U1569" s="4"/>
    </row>
    <row r="1570" spans="4:21" x14ac:dyDescent="0.25">
      <c r="D1570" s="2">
        <v>43929</v>
      </c>
      <c r="E1570">
        <v>240</v>
      </c>
      <c r="G1570" s="2">
        <v>43929</v>
      </c>
      <c r="H1570">
        <v>230</v>
      </c>
      <c r="J1570" s="21">
        <v>44645</v>
      </c>
      <c r="K1570">
        <v>2.9</v>
      </c>
      <c r="L1570" s="4"/>
      <c r="M1570" s="2"/>
      <c r="U1570" s="4"/>
    </row>
    <row r="1571" spans="4:21" x14ac:dyDescent="0.25">
      <c r="D1571" s="2">
        <v>43930</v>
      </c>
      <c r="E1571">
        <v>240</v>
      </c>
      <c r="G1571" s="2">
        <v>43930</v>
      </c>
      <c r="H1571">
        <v>230</v>
      </c>
      <c r="J1571" s="21">
        <v>44648</v>
      </c>
      <c r="K1571">
        <v>2.9</v>
      </c>
      <c r="L1571" s="4"/>
      <c r="M1571" s="2"/>
      <c r="U1571" s="4"/>
    </row>
    <row r="1572" spans="4:21" x14ac:dyDescent="0.25">
      <c r="D1572" s="2">
        <v>43934</v>
      </c>
      <c r="E1572">
        <v>240</v>
      </c>
      <c r="G1572" s="2">
        <v>43934</v>
      </c>
      <c r="H1572">
        <v>230</v>
      </c>
      <c r="J1572" s="21">
        <v>44649</v>
      </c>
      <c r="K1572">
        <v>2.9</v>
      </c>
      <c r="L1572" s="4"/>
      <c r="M1572" s="2"/>
      <c r="U1572" s="4"/>
    </row>
    <row r="1573" spans="4:21" x14ac:dyDescent="0.25">
      <c r="D1573" s="2">
        <v>43935</v>
      </c>
      <c r="E1573">
        <v>240</v>
      </c>
      <c r="G1573" s="2">
        <v>43935</v>
      </c>
      <c r="H1573">
        <v>230</v>
      </c>
      <c r="J1573" s="21">
        <v>44650</v>
      </c>
      <c r="K1573">
        <v>2.9</v>
      </c>
      <c r="L1573" s="4"/>
      <c r="M1573" s="2"/>
      <c r="U1573" s="4"/>
    </row>
    <row r="1574" spans="4:21" x14ac:dyDescent="0.25">
      <c r="D1574" s="2">
        <v>43936</v>
      </c>
      <c r="E1574">
        <v>240</v>
      </c>
      <c r="G1574" s="2">
        <v>43936</v>
      </c>
      <c r="H1574">
        <v>230</v>
      </c>
      <c r="J1574" s="21">
        <v>44651</v>
      </c>
      <c r="K1574">
        <v>2.9</v>
      </c>
      <c r="L1574" s="4"/>
      <c r="M1574" s="2"/>
      <c r="U1574" s="4"/>
    </row>
    <row r="1575" spans="4:21" x14ac:dyDescent="0.25">
      <c r="D1575" s="2">
        <v>43937</v>
      </c>
      <c r="E1575">
        <v>240</v>
      </c>
      <c r="G1575" s="2">
        <v>43937</v>
      </c>
      <c r="H1575">
        <v>230</v>
      </c>
      <c r="J1575" s="21">
        <v>44652</v>
      </c>
      <c r="K1575">
        <v>2.9</v>
      </c>
      <c r="L1575" s="4"/>
      <c r="M1575" s="2"/>
      <c r="U1575" s="4"/>
    </row>
    <row r="1576" spans="4:21" x14ac:dyDescent="0.25">
      <c r="D1576" s="2">
        <v>43938</v>
      </c>
      <c r="E1576">
        <v>240</v>
      </c>
      <c r="G1576" s="2">
        <v>43938</v>
      </c>
      <c r="H1576">
        <v>230</v>
      </c>
      <c r="J1576" s="21">
        <v>44655</v>
      </c>
      <c r="K1576">
        <v>2.9</v>
      </c>
      <c r="L1576" s="4"/>
      <c r="M1576" s="2"/>
      <c r="U1576" s="4"/>
    </row>
    <row r="1577" spans="4:21" x14ac:dyDescent="0.25">
      <c r="D1577" s="2">
        <v>43941</v>
      </c>
      <c r="E1577">
        <v>240</v>
      </c>
      <c r="G1577" s="2">
        <v>43941</v>
      </c>
      <c r="H1577">
        <v>230</v>
      </c>
      <c r="J1577" s="21">
        <v>44656</v>
      </c>
      <c r="K1577">
        <v>2.9</v>
      </c>
      <c r="L1577" s="4"/>
      <c r="M1577" s="2"/>
      <c r="U1577" s="4"/>
    </row>
    <row r="1578" spans="4:21" x14ac:dyDescent="0.25">
      <c r="D1578" s="2">
        <v>43942</v>
      </c>
      <c r="E1578">
        <v>240</v>
      </c>
      <c r="G1578" s="2">
        <v>43942</v>
      </c>
      <c r="H1578">
        <v>230</v>
      </c>
      <c r="J1578" s="21">
        <v>44657</v>
      </c>
      <c r="K1578">
        <v>2.9</v>
      </c>
      <c r="L1578" s="4"/>
      <c r="M1578" s="2"/>
      <c r="U1578" s="4"/>
    </row>
    <row r="1579" spans="4:21" x14ac:dyDescent="0.25">
      <c r="D1579" s="2">
        <v>43943</v>
      </c>
      <c r="E1579">
        <v>240</v>
      </c>
      <c r="G1579" s="2">
        <v>43943</v>
      </c>
      <c r="H1579">
        <v>230</v>
      </c>
      <c r="J1579" s="21">
        <v>44658</v>
      </c>
      <c r="K1579">
        <v>2.9</v>
      </c>
      <c r="L1579" s="4"/>
      <c r="M1579" s="2"/>
      <c r="U1579" s="4"/>
    </row>
    <row r="1580" spans="4:21" x14ac:dyDescent="0.25">
      <c r="D1580" s="2">
        <v>43944</v>
      </c>
      <c r="E1580">
        <v>240</v>
      </c>
      <c r="G1580" s="2">
        <v>43944</v>
      </c>
      <c r="H1580">
        <v>230</v>
      </c>
      <c r="J1580" s="21">
        <v>44659</v>
      </c>
      <c r="K1580">
        <v>2.9</v>
      </c>
      <c r="L1580" s="4"/>
      <c r="M1580" s="2"/>
      <c r="U1580" s="4"/>
    </row>
    <row r="1581" spans="4:21" x14ac:dyDescent="0.25">
      <c r="D1581" s="2">
        <v>43945</v>
      </c>
      <c r="E1581">
        <v>240</v>
      </c>
      <c r="G1581" s="2">
        <v>43945</v>
      </c>
      <c r="H1581">
        <v>230</v>
      </c>
      <c r="J1581" s="21">
        <v>44662</v>
      </c>
      <c r="K1581">
        <v>2.9</v>
      </c>
      <c r="L1581" s="4"/>
      <c r="M1581" s="2"/>
      <c r="U1581" s="4"/>
    </row>
    <row r="1582" spans="4:21" x14ac:dyDescent="0.25">
      <c r="D1582" s="2">
        <v>43948</v>
      </c>
      <c r="E1582">
        <v>240</v>
      </c>
      <c r="G1582" s="2">
        <v>43948</v>
      </c>
      <c r="H1582">
        <v>230</v>
      </c>
      <c r="J1582" s="21">
        <v>44663</v>
      </c>
      <c r="K1582">
        <v>2.9</v>
      </c>
      <c r="L1582" s="4"/>
      <c r="M1582" s="2"/>
      <c r="U1582" s="4"/>
    </row>
    <row r="1583" spans="4:21" x14ac:dyDescent="0.25">
      <c r="D1583" s="2">
        <v>43949</v>
      </c>
      <c r="E1583">
        <v>240</v>
      </c>
      <c r="G1583" s="2">
        <v>43949</v>
      </c>
      <c r="H1583">
        <v>230</v>
      </c>
      <c r="J1583" s="21">
        <v>44664</v>
      </c>
      <c r="K1583">
        <v>2.9</v>
      </c>
      <c r="L1583" s="4"/>
      <c r="M1583" s="2"/>
      <c r="U1583" s="4"/>
    </row>
    <row r="1584" spans="4:21" x14ac:dyDescent="0.25">
      <c r="D1584" s="2">
        <v>43950</v>
      </c>
      <c r="E1584">
        <v>240</v>
      </c>
      <c r="G1584" s="2">
        <v>43950</v>
      </c>
      <c r="H1584">
        <v>230</v>
      </c>
      <c r="J1584" s="21">
        <v>44665</v>
      </c>
      <c r="K1584">
        <v>2.9</v>
      </c>
      <c r="L1584" s="4"/>
      <c r="M1584" s="2"/>
      <c r="U1584" s="4"/>
    </row>
    <row r="1585" spans="4:21" x14ac:dyDescent="0.25">
      <c r="D1585" s="2">
        <v>43951</v>
      </c>
      <c r="E1585">
        <v>240</v>
      </c>
      <c r="G1585" s="2">
        <v>43951</v>
      </c>
      <c r="H1585">
        <v>230</v>
      </c>
      <c r="J1585" s="21">
        <v>44669</v>
      </c>
      <c r="K1585">
        <v>2.9</v>
      </c>
      <c r="L1585" s="4"/>
      <c r="M1585" s="2"/>
      <c r="U1585" s="4"/>
    </row>
    <row r="1586" spans="4:21" x14ac:dyDescent="0.25">
      <c r="D1586" s="2">
        <v>43955</v>
      </c>
      <c r="E1586">
        <v>340</v>
      </c>
      <c r="G1586" s="2">
        <v>43955</v>
      </c>
      <c r="H1586">
        <v>340</v>
      </c>
      <c r="J1586" s="21">
        <v>44670</v>
      </c>
      <c r="K1586">
        <v>2.9</v>
      </c>
      <c r="L1586" s="4"/>
      <c r="M1586" s="2"/>
      <c r="U1586" s="4"/>
    </row>
    <row r="1587" spans="4:21" x14ac:dyDescent="0.25">
      <c r="D1587" s="2">
        <v>43956</v>
      </c>
      <c r="E1587">
        <v>340</v>
      </c>
      <c r="G1587" s="2">
        <v>43956</v>
      </c>
      <c r="H1587">
        <v>340</v>
      </c>
      <c r="J1587" s="21">
        <v>44671</v>
      </c>
      <c r="K1587">
        <v>2.9</v>
      </c>
      <c r="L1587" s="4"/>
      <c r="M1587" s="2"/>
      <c r="U1587" s="4"/>
    </row>
    <row r="1588" spans="4:21" x14ac:dyDescent="0.25">
      <c r="D1588" s="2">
        <v>43957</v>
      </c>
      <c r="E1588">
        <v>340</v>
      </c>
      <c r="G1588" s="2">
        <v>43957</v>
      </c>
      <c r="H1588">
        <v>340</v>
      </c>
      <c r="J1588" s="21">
        <v>44672</v>
      </c>
      <c r="K1588">
        <v>2.9</v>
      </c>
      <c r="L1588" s="4"/>
      <c r="M1588" s="2"/>
      <c r="U1588" s="4"/>
    </row>
    <row r="1589" spans="4:21" x14ac:dyDescent="0.25">
      <c r="D1589" s="2">
        <v>43959</v>
      </c>
      <c r="E1589">
        <v>340</v>
      </c>
      <c r="G1589" s="2">
        <v>43959</v>
      </c>
      <c r="H1589">
        <v>340</v>
      </c>
      <c r="J1589" s="21">
        <v>44673</v>
      </c>
      <c r="K1589">
        <v>2.9</v>
      </c>
      <c r="L1589" s="4"/>
      <c r="M1589" s="2"/>
      <c r="U1589" s="4"/>
    </row>
    <row r="1590" spans="4:21" x14ac:dyDescent="0.25">
      <c r="D1590" s="2">
        <v>43962</v>
      </c>
      <c r="E1590">
        <v>340</v>
      </c>
      <c r="G1590" s="2">
        <v>43962</v>
      </c>
      <c r="H1590">
        <v>340</v>
      </c>
      <c r="J1590" s="21">
        <v>44676</v>
      </c>
      <c r="K1590">
        <v>2.9</v>
      </c>
      <c r="L1590" s="4"/>
      <c r="M1590" s="2"/>
      <c r="U1590" s="4"/>
    </row>
    <row r="1591" spans="4:21" x14ac:dyDescent="0.25">
      <c r="D1591" s="2">
        <v>43963</v>
      </c>
      <c r="E1591">
        <v>340</v>
      </c>
      <c r="G1591" s="2">
        <v>43963</v>
      </c>
      <c r="H1591">
        <v>340</v>
      </c>
      <c r="J1591" s="21">
        <v>44677</v>
      </c>
      <c r="K1591">
        <v>2.9</v>
      </c>
      <c r="L1591" s="4"/>
      <c r="M1591" s="2"/>
      <c r="U1591" s="4"/>
    </row>
    <row r="1592" spans="4:21" x14ac:dyDescent="0.25">
      <c r="D1592" s="2">
        <v>43964</v>
      </c>
      <c r="E1592">
        <v>340</v>
      </c>
      <c r="G1592" s="2">
        <v>43964</v>
      </c>
      <c r="H1592">
        <v>340</v>
      </c>
      <c r="J1592" s="21">
        <v>44678</v>
      </c>
      <c r="K1592">
        <v>2.9</v>
      </c>
      <c r="L1592" s="4"/>
      <c r="M1592" s="2"/>
      <c r="U1592" s="4"/>
    </row>
    <row r="1593" spans="4:21" x14ac:dyDescent="0.25">
      <c r="D1593" s="2">
        <v>43965</v>
      </c>
      <c r="E1593">
        <v>340</v>
      </c>
      <c r="G1593" s="2">
        <v>43965</v>
      </c>
      <c r="H1593">
        <v>340</v>
      </c>
      <c r="J1593" s="21">
        <v>44679</v>
      </c>
      <c r="K1593">
        <v>2.9</v>
      </c>
      <c r="L1593" s="4"/>
      <c r="M1593" s="2"/>
      <c r="U1593" s="4"/>
    </row>
    <row r="1594" spans="4:21" x14ac:dyDescent="0.25">
      <c r="D1594" s="2">
        <v>43966</v>
      </c>
      <c r="E1594">
        <v>340</v>
      </c>
      <c r="G1594" s="2">
        <v>43966</v>
      </c>
      <c r="H1594">
        <v>340</v>
      </c>
      <c r="J1594" s="21">
        <v>44680</v>
      </c>
      <c r="K1594">
        <v>2.9</v>
      </c>
      <c r="L1594" s="4"/>
      <c r="M1594" s="2"/>
      <c r="U1594" s="4"/>
    </row>
    <row r="1595" spans="4:21" x14ac:dyDescent="0.25">
      <c r="D1595" s="2">
        <v>43969</v>
      </c>
      <c r="E1595">
        <v>340</v>
      </c>
      <c r="G1595" s="2">
        <v>43969</v>
      </c>
      <c r="H1595">
        <v>340</v>
      </c>
      <c r="J1595" s="21">
        <v>44685</v>
      </c>
      <c r="K1595">
        <v>6.1</v>
      </c>
      <c r="L1595" s="4"/>
      <c r="M1595" s="2"/>
      <c r="U1595" s="4"/>
    </row>
    <row r="1596" spans="4:21" x14ac:dyDescent="0.25">
      <c r="D1596" s="2">
        <v>43970</v>
      </c>
      <c r="E1596">
        <v>340</v>
      </c>
      <c r="G1596" s="2">
        <v>43970</v>
      </c>
      <c r="H1596">
        <v>340</v>
      </c>
      <c r="J1596" s="21">
        <v>44686</v>
      </c>
      <c r="K1596">
        <v>6.1</v>
      </c>
      <c r="L1596" s="4"/>
      <c r="M1596" s="2"/>
      <c r="U1596" s="4"/>
    </row>
    <row r="1597" spans="4:21" x14ac:dyDescent="0.25">
      <c r="D1597" s="2">
        <v>43971</v>
      </c>
      <c r="E1597">
        <v>340</v>
      </c>
      <c r="G1597" s="2">
        <v>43971</v>
      </c>
      <c r="H1597">
        <v>340</v>
      </c>
      <c r="J1597" s="21">
        <v>44687</v>
      </c>
      <c r="K1597">
        <v>6.1</v>
      </c>
      <c r="L1597" s="4"/>
      <c r="M1597" s="2"/>
      <c r="U1597" s="4"/>
    </row>
    <row r="1598" spans="4:21" x14ac:dyDescent="0.25">
      <c r="D1598" s="2">
        <v>43972</v>
      </c>
      <c r="E1598">
        <v>340</v>
      </c>
      <c r="G1598" s="2">
        <v>43972</v>
      </c>
      <c r="H1598">
        <v>340</v>
      </c>
      <c r="J1598" s="21">
        <v>44690</v>
      </c>
      <c r="K1598">
        <v>6.1</v>
      </c>
      <c r="L1598" s="4"/>
      <c r="M1598" s="2"/>
      <c r="U1598" s="4"/>
    </row>
    <row r="1599" spans="4:21" x14ac:dyDescent="0.25">
      <c r="D1599" s="2">
        <v>43973</v>
      </c>
      <c r="E1599">
        <v>340</v>
      </c>
      <c r="G1599" s="2">
        <v>43973</v>
      </c>
      <c r="H1599">
        <v>340</v>
      </c>
      <c r="J1599" s="21">
        <v>44691</v>
      </c>
      <c r="K1599">
        <v>6.1</v>
      </c>
      <c r="L1599" s="4"/>
      <c r="M1599" s="2"/>
      <c r="U1599" s="4"/>
    </row>
    <row r="1600" spans="4:21" x14ac:dyDescent="0.25">
      <c r="D1600" s="2">
        <v>43977</v>
      </c>
      <c r="E1600">
        <v>340</v>
      </c>
      <c r="G1600" s="2">
        <v>43977</v>
      </c>
      <c r="H1600">
        <v>340</v>
      </c>
      <c r="J1600" s="21">
        <v>44692</v>
      </c>
      <c r="K1600">
        <v>6.1</v>
      </c>
      <c r="L1600" s="4"/>
      <c r="M1600" s="2"/>
      <c r="U1600" s="4"/>
    </row>
    <row r="1601" spans="4:21" x14ac:dyDescent="0.25">
      <c r="D1601" s="2">
        <v>43978</v>
      </c>
      <c r="E1601">
        <v>340</v>
      </c>
      <c r="G1601" s="2">
        <v>43978</v>
      </c>
      <c r="H1601">
        <v>340</v>
      </c>
      <c r="J1601" s="21">
        <v>44693</v>
      </c>
      <c r="K1601">
        <v>6.1</v>
      </c>
      <c r="L1601" s="4"/>
      <c r="M1601" s="2"/>
      <c r="U1601" s="4"/>
    </row>
    <row r="1602" spans="4:21" x14ac:dyDescent="0.25">
      <c r="D1602" s="2">
        <v>43979</v>
      </c>
      <c r="E1602">
        <v>340</v>
      </c>
      <c r="G1602" s="2">
        <v>43979</v>
      </c>
      <c r="H1602">
        <v>340</v>
      </c>
      <c r="J1602" s="21">
        <v>44694</v>
      </c>
      <c r="K1602">
        <v>6.1</v>
      </c>
      <c r="L1602" s="4"/>
      <c r="M1602" s="2"/>
      <c r="U1602" s="4"/>
    </row>
    <row r="1603" spans="4:21" x14ac:dyDescent="0.25">
      <c r="D1603" s="2">
        <v>43980</v>
      </c>
      <c r="E1603">
        <v>340</v>
      </c>
      <c r="G1603" s="2">
        <v>43980</v>
      </c>
      <c r="H1603">
        <v>340</v>
      </c>
      <c r="J1603" s="21">
        <v>44698</v>
      </c>
      <c r="K1603">
        <v>6.1</v>
      </c>
      <c r="L1603" s="4"/>
      <c r="M1603" s="2"/>
      <c r="U1603" s="4"/>
    </row>
    <row r="1604" spans="4:21" x14ac:dyDescent="0.25">
      <c r="D1604" s="2">
        <v>43983</v>
      </c>
      <c r="E1604">
        <v>330</v>
      </c>
      <c r="G1604" s="2">
        <v>43983</v>
      </c>
      <c r="H1604">
        <v>350</v>
      </c>
      <c r="J1604" s="21">
        <v>44699</v>
      </c>
      <c r="K1604">
        <v>6.1</v>
      </c>
      <c r="L1604" s="4"/>
      <c r="M1604" s="2"/>
      <c r="U1604" s="4"/>
    </row>
    <row r="1605" spans="4:21" x14ac:dyDescent="0.25">
      <c r="D1605" s="2">
        <v>43984</v>
      </c>
      <c r="E1605">
        <v>330</v>
      </c>
      <c r="G1605" s="2">
        <v>43984</v>
      </c>
      <c r="H1605">
        <v>350</v>
      </c>
      <c r="J1605" s="21">
        <v>44700</v>
      </c>
      <c r="K1605">
        <v>6.1</v>
      </c>
      <c r="L1605" s="4"/>
      <c r="M1605" s="2"/>
      <c r="U1605" s="4"/>
    </row>
    <row r="1606" spans="4:21" x14ac:dyDescent="0.25">
      <c r="D1606" s="2">
        <v>43985</v>
      </c>
      <c r="E1606">
        <v>330</v>
      </c>
      <c r="G1606" s="2">
        <v>43985</v>
      </c>
      <c r="H1606">
        <v>350</v>
      </c>
      <c r="J1606" s="21">
        <v>44701</v>
      </c>
      <c r="K1606">
        <v>6.1</v>
      </c>
      <c r="L1606" s="4"/>
      <c r="M1606" s="2"/>
      <c r="U1606" s="4"/>
    </row>
    <row r="1607" spans="4:21" x14ac:dyDescent="0.25">
      <c r="D1607" s="2">
        <v>43986</v>
      </c>
      <c r="E1607">
        <v>330</v>
      </c>
      <c r="G1607" s="2">
        <v>43986</v>
      </c>
      <c r="H1607">
        <v>350</v>
      </c>
      <c r="J1607" s="21">
        <v>44704</v>
      </c>
      <c r="K1607">
        <v>6.1</v>
      </c>
      <c r="L1607" s="4"/>
      <c r="M1607" s="2"/>
      <c r="U1607" s="4"/>
    </row>
    <row r="1608" spans="4:21" x14ac:dyDescent="0.25">
      <c r="D1608" s="2">
        <v>43987</v>
      </c>
      <c r="E1608">
        <v>330</v>
      </c>
      <c r="G1608" s="2">
        <v>43987</v>
      </c>
      <c r="H1608">
        <v>350</v>
      </c>
      <c r="J1608" s="21">
        <v>44705</v>
      </c>
      <c r="K1608">
        <v>6.1</v>
      </c>
      <c r="L1608" s="4"/>
      <c r="M1608" s="2"/>
      <c r="U1608" s="4"/>
    </row>
    <row r="1609" spans="4:21" x14ac:dyDescent="0.25">
      <c r="D1609" s="2">
        <v>43990</v>
      </c>
      <c r="E1609">
        <v>330</v>
      </c>
      <c r="G1609" s="2">
        <v>43990</v>
      </c>
      <c r="H1609">
        <v>350</v>
      </c>
      <c r="J1609" s="21">
        <v>44706</v>
      </c>
      <c r="K1609">
        <v>6.1</v>
      </c>
      <c r="L1609" s="4"/>
      <c r="M1609" s="2"/>
      <c r="U1609" s="4"/>
    </row>
    <row r="1610" spans="4:21" x14ac:dyDescent="0.25">
      <c r="D1610" s="2">
        <v>43991</v>
      </c>
      <c r="E1610">
        <v>330</v>
      </c>
      <c r="G1610" s="2">
        <v>43991</v>
      </c>
      <c r="H1610">
        <v>350</v>
      </c>
      <c r="J1610" s="21">
        <v>44707</v>
      </c>
      <c r="K1610">
        <v>6.1</v>
      </c>
      <c r="L1610" s="4"/>
      <c r="M1610" s="2"/>
      <c r="U1610" s="4"/>
    </row>
    <row r="1611" spans="4:21" x14ac:dyDescent="0.25">
      <c r="D1611" s="2">
        <v>43992</v>
      </c>
      <c r="E1611">
        <v>330</v>
      </c>
      <c r="G1611" s="2">
        <v>43992</v>
      </c>
      <c r="H1611">
        <v>350</v>
      </c>
      <c r="J1611" s="21">
        <v>44708</v>
      </c>
      <c r="K1611">
        <v>6.1</v>
      </c>
      <c r="L1611" s="4"/>
      <c r="M1611" s="2"/>
      <c r="U1611" s="4"/>
    </row>
    <row r="1612" spans="4:21" x14ac:dyDescent="0.25">
      <c r="D1612" s="2">
        <v>43993</v>
      </c>
      <c r="E1612">
        <v>330</v>
      </c>
      <c r="G1612" s="2">
        <v>43993</v>
      </c>
      <c r="H1612">
        <v>350</v>
      </c>
      <c r="J1612" s="21">
        <v>44711</v>
      </c>
      <c r="K1612">
        <v>6.1</v>
      </c>
      <c r="L1612" s="4"/>
      <c r="M1612" s="2"/>
      <c r="U1612" s="4"/>
    </row>
    <row r="1613" spans="4:21" x14ac:dyDescent="0.25">
      <c r="D1613" s="2">
        <v>43994</v>
      </c>
      <c r="E1613">
        <v>330</v>
      </c>
      <c r="G1613" s="2">
        <v>43994</v>
      </c>
      <c r="H1613">
        <v>350</v>
      </c>
      <c r="J1613" s="21">
        <v>44712</v>
      </c>
      <c r="K1613">
        <v>6.1</v>
      </c>
      <c r="L1613" s="4"/>
      <c r="M1613" s="2"/>
      <c r="U1613" s="4"/>
    </row>
    <row r="1614" spans="4:21" x14ac:dyDescent="0.25">
      <c r="D1614" s="2">
        <v>43997</v>
      </c>
      <c r="E1614">
        <v>330</v>
      </c>
      <c r="G1614" s="2">
        <v>43997</v>
      </c>
      <c r="H1614">
        <v>350</v>
      </c>
      <c r="J1614" s="21">
        <v>44713</v>
      </c>
      <c r="K1614">
        <v>6.1</v>
      </c>
      <c r="L1614" s="4"/>
      <c r="M1614" s="2"/>
      <c r="U1614" s="4"/>
    </row>
    <row r="1615" spans="4:21" x14ac:dyDescent="0.25">
      <c r="D1615" s="2">
        <v>43998</v>
      </c>
      <c r="E1615">
        <v>330</v>
      </c>
      <c r="G1615" s="2">
        <v>43998</v>
      </c>
      <c r="H1615">
        <v>350</v>
      </c>
      <c r="J1615" s="21">
        <v>44714</v>
      </c>
      <c r="K1615">
        <v>6.1</v>
      </c>
      <c r="L1615" s="4"/>
      <c r="M1615" s="2"/>
      <c r="U1615" s="4"/>
    </row>
    <row r="1616" spans="4:21" x14ac:dyDescent="0.25">
      <c r="D1616" s="2">
        <v>43999</v>
      </c>
      <c r="E1616">
        <v>330</v>
      </c>
      <c r="G1616" s="2">
        <v>43999</v>
      </c>
      <c r="H1616">
        <v>350</v>
      </c>
      <c r="J1616" s="21">
        <v>44715</v>
      </c>
      <c r="K1616">
        <v>6.1</v>
      </c>
      <c r="L1616" s="4"/>
      <c r="M1616" s="2"/>
      <c r="U1616" s="4"/>
    </row>
    <row r="1617" spans="4:21" x14ac:dyDescent="0.25">
      <c r="D1617" s="2">
        <v>44000</v>
      </c>
      <c r="E1617">
        <v>330</v>
      </c>
      <c r="G1617" s="2">
        <v>44000</v>
      </c>
      <c r="H1617">
        <v>350</v>
      </c>
      <c r="J1617" s="21">
        <v>44718</v>
      </c>
      <c r="K1617">
        <v>6.1</v>
      </c>
      <c r="L1617" s="4"/>
      <c r="M1617" s="2"/>
      <c r="U1617" s="4"/>
    </row>
    <row r="1618" spans="4:21" x14ac:dyDescent="0.25">
      <c r="D1618" s="2">
        <v>44001</v>
      </c>
      <c r="E1618">
        <v>330</v>
      </c>
      <c r="G1618" s="2">
        <v>44001</v>
      </c>
      <c r="H1618">
        <v>350</v>
      </c>
      <c r="J1618" s="21">
        <v>44719</v>
      </c>
      <c r="K1618">
        <v>6.1</v>
      </c>
      <c r="L1618" s="4"/>
      <c r="M1618" s="2"/>
      <c r="U1618" s="4"/>
    </row>
    <row r="1619" spans="4:21" x14ac:dyDescent="0.25">
      <c r="D1619" s="2">
        <v>44004</v>
      </c>
      <c r="E1619">
        <v>330</v>
      </c>
      <c r="G1619" s="2">
        <v>44004</v>
      </c>
      <c r="H1619">
        <v>350</v>
      </c>
      <c r="J1619" s="21">
        <v>44720</v>
      </c>
      <c r="K1619">
        <v>6.1</v>
      </c>
      <c r="L1619" s="4"/>
      <c r="M1619" s="2"/>
      <c r="U1619" s="4"/>
    </row>
    <row r="1620" spans="4:21" x14ac:dyDescent="0.25">
      <c r="D1620" s="2">
        <v>44005</v>
      </c>
      <c r="E1620">
        <v>330</v>
      </c>
      <c r="G1620" s="2">
        <v>44005</v>
      </c>
      <c r="H1620">
        <v>350</v>
      </c>
      <c r="J1620" s="21">
        <v>44721</v>
      </c>
      <c r="K1620">
        <v>6.1</v>
      </c>
      <c r="L1620" s="4"/>
      <c r="M1620" s="2"/>
      <c r="U1620" s="4"/>
    </row>
    <row r="1621" spans="4:21" x14ac:dyDescent="0.25">
      <c r="D1621" s="2">
        <v>44006</v>
      </c>
      <c r="E1621">
        <v>330</v>
      </c>
      <c r="G1621" s="2">
        <v>44006</v>
      </c>
      <c r="H1621">
        <v>350</v>
      </c>
      <c r="J1621" s="21">
        <v>44722</v>
      </c>
      <c r="K1621">
        <v>6.1</v>
      </c>
      <c r="L1621" s="4"/>
      <c r="M1621" s="2"/>
      <c r="U1621" s="4"/>
    </row>
    <row r="1622" spans="4:21" x14ac:dyDescent="0.25">
      <c r="D1622" s="2">
        <v>44007</v>
      </c>
      <c r="E1622">
        <v>330</v>
      </c>
      <c r="G1622" s="2">
        <v>44007</v>
      </c>
      <c r="H1622">
        <v>350</v>
      </c>
      <c r="J1622" s="21">
        <v>44725</v>
      </c>
      <c r="K1622">
        <v>6.1</v>
      </c>
      <c r="L1622" s="4"/>
      <c r="M1622" s="2"/>
      <c r="U1622" s="4"/>
    </row>
    <row r="1623" spans="4:21" x14ac:dyDescent="0.25">
      <c r="D1623" s="2">
        <v>44008</v>
      </c>
      <c r="E1623">
        <v>330</v>
      </c>
      <c r="G1623" s="2">
        <v>44008</v>
      </c>
      <c r="H1623">
        <v>350</v>
      </c>
      <c r="J1623" s="21">
        <v>44726</v>
      </c>
      <c r="K1623">
        <v>6.1</v>
      </c>
      <c r="L1623" s="4"/>
      <c r="M1623" s="2"/>
      <c r="U1623" s="4"/>
    </row>
    <row r="1624" spans="4:21" x14ac:dyDescent="0.25">
      <c r="D1624" s="2">
        <v>44011</v>
      </c>
      <c r="E1624">
        <v>330</v>
      </c>
      <c r="G1624" s="2">
        <v>44011</v>
      </c>
      <c r="H1624">
        <v>350</v>
      </c>
      <c r="J1624" s="21">
        <v>44727</v>
      </c>
      <c r="K1624">
        <v>6.1</v>
      </c>
      <c r="L1624" s="4"/>
      <c r="M1624" s="2"/>
      <c r="U1624" s="4"/>
    </row>
    <row r="1625" spans="4:21" x14ac:dyDescent="0.25">
      <c r="D1625" s="2">
        <v>44012</v>
      </c>
      <c r="E1625">
        <v>330</v>
      </c>
      <c r="G1625" s="2">
        <v>44012</v>
      </c>
      <c r="H1625">
        <v>350</v>
      </c>
      <c r="J1625" s="21">
        <v>44728</v>
      </c>
      <c r="K1625">
        <v>6.1</v>
      </c>
      <c r="L1625" s="4"/>
      <c r="M1625" s="2"/>
      <c r="U1625" s="4"/>
    </row>
    <row r="1626" spans="4:21" x14ac:dyDescent="0.25">
      <c r="D1626" s="2">
        <v>44013</v>
      </c>
      <c r="E1626">
        <v>340</v>
      </c>
      <c r="G1626" s="2">
        <v>44013</v>
      </c>
      <c r="H1626">
        <v>360</v>
      </c>
      <c r="J1626" s="21">
        <v>44729</v>
      </c>
      <c r="K1626">
        <v>6.1</v>
      </c>
      <c r="L1626" s="4"/>
      <c r="M1626" s="2"/>
      <c r="U1626" s="4"/>
    </row>
    <row r="1627" spans="4:21" x14ac:dyDescent="0.25">
      <c r="D1627" s="2">
        <v>44014</v>
      </c>
      <c r="E1627">
        <v>340</v>
      </c>
      <c r="G1627" s="2">
        <v>44014</v>
      </c>
      <c r="H1627">
        <v>360</v>
      </c>
      <c r="J1627" s="21">
        <v>44732</v>
      </c>
      <c r="K1627">
        <v>6.1</v>
      </c>
      <c r="L1627" s="4"/>
      <c r="M1627" s="2"/>
      <c r="U1627" s="4"/>
    </row>
    <row r="1628" spans="4:21" x14ac:dyDescent="0.25">
      <c r="D1628" s="2">
        <v>44015</v>
      </c>
      <c r="E1628">
        <v>340</v>
      </c>
      <c r="G1628" s="2">
        <v>44015</v>
      </c>
      <c r="H1628">
        <v>360</v>
      </c>
      <c r="J1628" s="21">
        <v>44733</v>
      </c>
      <c r="K1628">
        <v>6.1</v>
      </c>
      <c r="L1628" s="4"/>
      <c r="M1628" s="2"/>
      <c r="U1628" s="4"/>
    </row>
    <row r="1629" spans="4:21" x14ac:dyDescent="0.25">
      <c r="D1629" s="2">
        <v>44018</v>
      </c>
      <c r="E1629">
        <v>340</v>
      </c>
      <c r="G1629" s="2">
        <v>44018</v>
      </c>
      <c r="H1629">
        <v>360</v>
      </c>
      <c r="J1629" s="21">
        <v>44734</v>
      </c>
      <c r="K1629">
        <v>6.1</v>
      </c>
      <c r="L1629" s="4"/>
      <c r="M1629" s="2"/>
      <c r="U1629" s="4"/>
    </row>
    <row r="1630" spans="4:21" x14ac:dyDescent="0.25">
      <c r="D1630" s="2">
        <v>44019</v>
      </c>
      <c r="E1630">
        <v>340</v>
      </c>
      <c r="G1630" s="2">
        <v>44019</v>
      </c>
      <c r="H1630">
        <v>360</v>
      </c>
      <c r="J1630" s="21">
        <v>44735</v>
      </c>
      <c r="K1630">
        <v>6.1</v>
      </c>
      <c r="L1630" s="4"/>
      <c r="M1630" s="2"/>
      <c r="U1630" s="4"/>
    </row>
    <row r="1631" spans="4:21" x14ac:dyDescent="0.25">
      <c r="D1631" s="2">
        <v>44020</v>
      </c>
      <c r="E1631">
        <v>340</v>
      </c>
      <c r="G1631" s="2">
        <v>44020</v>
      </c>
      <c r="H1631">
        <v>360</v>
      </c>
      <c r="J1631" s="21">
        <v>44736</v>
      </c>
      <c r="K1631">
        <v>6.1</v>
      </c>
      <c r="L1631" s="4"/>
      <c r="M1631" s="2"/>
      <c r="U1631" s="4"/>
    </row>
    <row r="1632" spans="4:21" x14ac:dyDescent="0.25">
      <c r="D1632" s="2">
        <v>44021</v>
      </c>
      <c r="E1632">
        <v>340</v>
      </c>
      <c r="G1632" s="2">
        <v>44021</v>
      </c>
      <c r="H1632">
        <v>360</v>
      </c>
      <c r="J1632" s="21">
        <v>44739</v>
      </c>
      <c r="K1632">
        <v>6.1</v>
      </c>
      <c r="L1632" s="4"/>
      <c r="M1632" s="2"/>
      <c r="U1632" s="4"/>
    </row>
    <row r="1633" spans="4:21" x14ac:dyDescent="0.25">
      <c r="D1633" s="2">
        <v>44025</v>
      </c>
      <c r="E1633">
        <v>340</v>
      </c>
      <c r="G1633" s="2">
        <v>44025</v>
      </c>
      <c r="H1633">
        <v>360</v>
      </c>
      <c r="J1633" s="21">
        <v>44740</v>
      </c>
      <c r="K1633">
        <v>6.1</v>
      </c>
      <c r="L1633" s="4"/>
      <c r="M1633" s="2"/>
      <c r="U1633" s="4"/>
    </row>
    <row r="1634" spans="4:21" x14ac:dyDescent="0.25">
      <c r="D1634" s="2">
        <v>44026</v>
      </c>
      <c r="E1634">
        <v>340</v>
      </c>
      <c r="G1634" s="2">
        <v>44026</v>
      </c>
      <c r="H1634">
        <v>360</v>
      </c>
      <c r="J1634" s="21">
        <v>44741</v>
      </c>
      <c r="K1634">
        <v>6.1</v>
      </c>
      <c r="L1634" s="4"/>
      <c r="M1634" s="2"/>
      <c r="U1634" s="4"/>
    </row>
    <row r="1635" spans="4:21" x14ac:dyDescent="0.25">
      <c r="D1635" s="2">
        <v>44027</v>
      </c>
      <c r="E1635">
        <v>340</v>
      </c>
      <c r="G1635" s="2">
        <v>44027</v>
      </c>
      <c r="H1635">
        <v>360</v>
      </c>
      <c r="J1635" s="21">
        <v>44742</v>
      </c>
      <c r="K1635">
        <v>6.1</v>
      </c>
      <c r="L1635" s="4"/>
      <c r="M1635" s="2"/>
      <c r="U1635" s="4"/>
    </row>
    <row r="1636" spans="4:21" x14ac:dyDescent="0.25">
      <c r="D1636" s="2">
        <v>44028</v>
      </c>
      <c r="E1636">
        <v>340</v>
      </c>
      <c r="G1636" s="2">
        <v>44028</v>
      </c>
      <c r="H1636">
        <v>360</v>
      </c>
      <c r="J1636" s="21">
        <v>44743</v>
      </c>
      <c r="K1636">
        <v>6.1</v>
      </c>
      <c r="L1636" s="4"/>
      <c r="M1636" s="2"/>
      <c r="U1636" s="4"/>
    </row>
    <row r="1637" spans="4:21" x14ac:dyDescent="0.25">
      <c r="D1637" s="2">
        <v>44029</v>
      </c>
      <c r="E1637">
        <v>340</v>
      </c>
      <c r="G1637" s="2">
        <v>44029</v>
      </c>
      <c r="H1637">
        <v>360</v>
      </c>
      <c r="J1637" s="21">
        <v>44746</v>
      </c>
      <c r="K1637">
        <v>6.1</v>
      </c>
      <c r="L1637" s="4"/>
      <c r="M1637" s="2"/>
      <c r="U1637" s="4"/>
    </row>
    <row r="1638" spans="4:21" x14ac:dyDescent="0.25">
      <c r="D1638" s="2">
        <v>44032</v>
      </c>
      <c r="E1638">
        <v>340</v>
      </c>
      <c r="G1638" s="2">
        <v>44032</v>
      </c>
      <c r="H1638">
        <v>360</v>
      </c>
      <c r="J1638" s="21">
        <v>44747</v>
      </c>
      <c r="K1638">
        <v>6.1</v>
      </c>
      <c r="L1638" s="4"/>
      <c r="M1638" s="2"/>
      <c r="U1638" s="4"/>
    </row>
    <row r="1639" spans="4:21" x14ac:dyDescent="0.25">
      <c r="D1639" s="2">
        <v>44033</v>
      </c>
      <c r="E1639">
        <v>340</v>
      </c>
      <c r="G1639" s="2">
        <v>44033</v>
      </c>
      <c r="H1639">
        <v>360</v>
      </c>
      <c r="J1639" s="21">
        <v>44748</v>
      </c>
      <c r="K1639">
        <v>6.1</v>
      </c>
      <c r="L1639" s="4"/>
      <c r="M1639" s="2"/>
      <c r="U1639" s="4"/>
    </row>
    <row r="1640" spans="4:21" x14ac:dyDescent="0.25">
      <c r="D1640" s="2">
        <v>44034</v>
      </c>
      <c r="E1640">
        <v>340</v>
      </c>
      <c r="G1640" s="2">
        <v>44034</v>
      </c>
      <c r="H1640">
        <v>360</v>
      </c>
      <c r="J1640" s="21">
        <v>44749</v>
      </c>
      <c r="K1640">
        <v>6.1</v>
      </c>
      <c r="L1640" s="4"/>
      <c r="M1640" s="2"/>
      <c r="U1640" s="4"/>
    </row>
    <row r="1641" spans="4:21" x14ac:dyDescent="0.25">
      <c r="D1641" s="2">
        <v>44035</v>
      </c>
      <c r="E1641">
        <v>340</v>
      </c>
      <c r="G1641" s="2">
        <v>44035</v>
      </c>
      <c r="H1641">
        <v>360</v>
      </c>
      <c r="J1641" s="21">
        <v>44750</v>
      </c>
      <c r="K1641">
        <v>6.1</v>
      </c>
      <c r="L1641" s="4"/>
      <c r="M1641" s="2"/>
      <c r="U1641" s="4"/>
    </row>
    <row r="1642" spans="4:21" x14ac:dyDescent="0.25">
      <c r="D1642" s="2">
        <v>44036</v>
      </c>
      <c r="E1642">
        <v>340</v>
      </c>
      <c r="G1642" s="2">
        <v>44036</v>
      </c>
      <c r="H1642">
        <v>360</v>
      </c>
      <c r="J1642" s="21">
        <v>44754</v>
      </c>
      <c r="K1642">
        <v>6.1</v>
      </c>
      <c r="L1642" s="4"/>
      <c r="M1642" s="2"/>
      <c r="U1642" s="4"/>
    </row>
    <row r="1643" spans="4:21" x14ac:dyDescent="0.25">
      <c r="D1643" s="2">
        <v>44039</v>
      </c>
      <c r="E1643">
        <v>340</v>
      </c>
      <c r="G1643" s="2">
        <v>44039</v>
      </c>
      <c r="H1643">
        <v>360</v>
      </c>
      <c r="J1643" s="21">
        <v>44755</v>
      </c>
      <c r="K1643">
        <v>6.1</v>
      </c>
      <c r="L1643" s="4"/>
      <c r="M1643" s="2"/>
      <c r="U1643" s="4"/>
    </row>
    <row r="1644" spans="4:21" x14ac:dyDescent="0.25">
      <c r="D1644" s="2">
        <v>44040</v>
      </c>
      <c r="E1644">
        <v>340</v>
      </c>
      <c r="G1644" s="2">
        <v>44040</v>
      </c>
      <c r="H1644">
        <v>360</v>
      </c>
      <c r="J1644" s="21">
        <v>44756</v>
      </c>
      <c r="K1644">
        <v>6.1</v>
      </c>
      <c r="L1644" s="4"/>
      <c r="M1644" s="2"/>
      <c r="U1644" s="4"/>
    </row>
    <row r="1645" spans="4:21" x14ac:dyDescent="0.25">
      <c r="D1645" s="2">
        <v>44041</v>
      </c>
      <c r="E1645">
        <v>340</v>
      </c>
      <c r="G1645" s="2">
        <v>44041</v>
      </c>
      <c r="H1645">
        <v>360</v>
      </c>
      <c r="J1645" s="21">
        <v>44757</v>
      </c>
      <c r="K1645">
        <v>6.1</v>
      </c>
      <c r="L1645" s="4"/>
      <c r="M1645" s="2"/>
      <c r="U1645" s="4"/>
    </row>
    <row r="1646" spans="4:21" x14ac:dyDescent="0.25">
      <c r="D1646" s="2">
        <v>44042</v>
      </c>
      <c r="E1646">
        <v>340</v>
      </c>
      <c r="G1646" s="2">
        <v>44042</v>
      </c>
      <c r="H1646">
        <v>360</v>
      </c>
      <c r="J1646" s="21">
        <v>44760</v>
      </c>
      <c r="K1646">
        <v>6.1</v>
      </c>
      <c r="L1646" s="4"/>
      <c r="M1646" s="2"/>
      <c r="U1646" s="4"/>
    </row>
    <row r="1647" spans="4:21" x14ac:dyDescent="0.25">
      <c r="D1647" s="2">
        <v>44046</v>
      </c>
      <c r="E1647">
        <v>345</v>
      </c>
      <c r="G1647" s="2">
        <v>44046</v>
      </c>
      <c r="H1647">
        <v>365</v>
      </c>
      <c r="J1647" s="21">
        <v>44761</v>
      </c>
      <c r="K1647">
        <v>6.1</v>
      </c>
      <c r="L1647" s="4"/>
      <c r="M1647" s="2"/>
      <c r="U1647" s="4"/>
    </row>
    <row r="1648" spans="4:21" x14ac:dyDescent="0.25">
      <c r="D1648" s="2">
        <v>44047</v>
      </c>
      <c r="E1648">
        <v>345</v>
      </c>
      <c r="G1648" s="2">
        <v>44047</v>
      </c>
      <c r="H1648">
        <v>365</v>
      </c>
      <c r="J1648" s="21">
        <v>44762</v>
      </c>
      <c r="K1648">
        <v>6.1</v>
      </c>
      <c r="L1648" s="4"/>
      <c r="M1648" s="2"/>
      <c r="U1648" s="4"/>
    </row>
    <row r="1649" spans="4:21" x14ac:dyDescent="0.25">
      <c r="D1649" s="2">
        <v>44048</v>
      </c>
      <c r="E1649">
        <v>345</v>
      </c>
      <c r="G1649" s="2">
        <v>44048</v>
      </c>
      <c r="H1649">
        <v>365</v>
      </c>
      <c r="J1649" s="21">
        <v>44763</v>
      </c>
      <c r="K1649">
        <v>6.1</v>
      </c>
      <c r="L1649" s="4"/>
      <c r="M1649" s="2"/>
      <c r="U1649" s="4"/>
    </row>
    <row r="1650" spans="4:21" x14ac:dyDescent="0.25">
      <c r="D1650" s="2">
        <v>44049</v>
      </c>
      <c r="E1650">
        <v>345</v>
      </c>
      <c r="G1650" s="2">
        <v>44049</v>
      </c>
      <c r="H1650">
        <v>365</v>
      </c>
      <c r="J1650" s="21">
        <v>44764</v>
      </c>
      <c r="K1650">
        <v>6.1</v>
      </c>
      <c r="L1650" s="4"/>
      <c r="M1650" s="2"/>
      <c r="U1650" s="4"/>
    </row>
    <row r="1651" spans="4:21" x14ac:dyDescent="0.25">
      <c r="D1651" s="2">
        <v>44050</v>
      </c>
      <c r="E1651">
        <v>345</v>
      </c>
      <c r="G1651" s="2">
        <v>44050</v>
      </c>
      <c r="H1651">
        <v>365</v>
      </c>
      <c r="J1651" s="21">
        <v>44767</v>
      </c>
      <c r="K1651">
        <v>6.1</v>
      </c>
      <c r="L1651" s="4"/>
      <c r="M1651" s="2"/>
      <c r="U1651" s="4"/>
    </row>
    <row r="1652" spans="4:21" x14ac:dyDescent="0.25">
      <c r="D1652" s="2">
        <v>44054</v>
      </c>
      <c r="E1652">
        <v>345</v>
      </c>
      <c r="G1652" s="2">
        <v>44054</v>
      </c>
      <c r="H1652">
        <v>365</v>
      </c>
      <c r="J1652" s="21">
        <v>44768</v>
      </c>
      <c r="K1652">
        <v>6.1</v>
      </c>
      <c r="L1652" s="4"/>
      <c r="M1652" s="2"/>
      <c r="U1652" s="4"/>
    </row>
    <row r="1653" spans="4:21" x14ac:dyDescent="0.25">
      <c r="D1653" s="2">
        <v>44055</v>
      </c>
      <c r="E1653">
        <v>345</v>
      </c>
      <c r="G1653" s="2">
        <v>44055</v>
      </c>
      <c r="H1653">
        <v>365</v>
      </c>
      <c r="J1653" s="21">
        <v>44769</v>
      </c>
      <c r="K1653">
        <v>6.1</v>
      </c>
      <c r="L1653" s="4"/>
      <c r="M1653" s="2"/>
      <c r="U1653" s="4"/>
    </row>
    <row r="1654" spans="4:21" x14ac:dyDescent="0.25">
      <c r="D1654" s="2">
        <v>44056</v>
      </c>
      <c r="E1654">
        <v>345</v>
      </c>
      <c r="G1654" s="2">
        <v>44056</v>
      </c>
      <c r="H1654">
        <v>365</v>
      </c>
      <c r="J1654" s="21">
        <v>44770</v>
      </c>
      <c r="K1654">
        <v>6.1</v>
      </c>
      <c r="L1654" s="4"/>
      <c r="M1654" s="2"/>
      <c r="U1654" s="4"/>
    </row>
    <row r="1655" spans="4:21" x14ac:dyDescent="0.25">
      <c r="D1655" s="2">
        <v>44057</v>
      </c>
      <c r="E1655">
        <v>345</v>
      </c>
      <c r="G1655" s="2">
        <v>44057</v>
      </c>
      <c r="H1655">
        <v>365</v>
      </c>
      <c r="J1655" s="21">
        <v>44771</v>
      </c>
      <c r="K1655">
        <v>6.1</v>
      </c>
      <c r="L1655" s="4"/>
      <c r="M1655" s="2"/>
      <c r="U1655" s="4"/>
    </row>
    <row r="1656" spans="4:21" x14ac:dyDescent="0.25">
      <c r="D1656" s="2">
        <v>44060</v>
      </c>
      <c r="E1656">
        <v>345</v>
      </c>
      <c r="G1656" s="2">
        <v>44060</v>
      </c>
      <c r="H1656">
        <v>365</v>
      </c>
      <c r="J1656" s="21">
        <v>44774</v>
      </c>
      <c r="K1656">
        <v>6.1</v>
      </c>
      <c r="L1656" s="4"/>
      <c r="M1656" s="2"/>
      <c r="U1656" s="4"/>
    </row>
    <row r="1657" spans="4:21" x14ac:dyDescent="0.25">
      <c r="D1657" s="2">
        <v>44061</v>
      </c>
      <c r="E1657">
        <v>345</v>
      </c>
      <c r="G1657" s="2">
        <v>44061</v>
      </c>
      <c r="H1657">
        <v>365</v>
      </c>
      <c r="J1657" s="21">
        <v>44775</v>
      </c>
      <c r="K1657">
        <v>6.1</v>
      </c>
      <c r="L1657" s="4"/>
      <c r="M1657" s="2"/>
      <c r="U1657" s="4"/>
    </row>
    <row r="1658" spans="4:21" x14ac:dyDescent="0.25">
      <c r="D1658" s="2">
        <v>44062</v>
      </c>
      <c r="E1658">
        <v>345</v>
      </c>
      <c r="G1658" s="2">
        <v>44062</v>
      </c>
      <c r="H1658">
        <v>365</v>
      </c>
      <c r="J1658" s="21">
        <v>44776</v>
      </c>
      <c r="K1658">
        <v>6.1</v>
      </c>
      <c r="L1658" s="4"/>
      <c r="M1658" s="2"/>
      <c r="U1658" s="4"/>
    </row>
    <row r="1659" spans="4:21" x14ac:dyDescent="0.25">
      <c r="D1659" s="2">
        <v>44063</v>
      </c>
      <c r="E1659">
        <v>345</v>
      </c>
      <c r="G1659" s="2">
        <v>44063</v>
      </c>
      <c r="H1659">
        <v>365</v>
      </c>
      <c r="J1659" s="21">
        <v>44777</v>
      </c>
      <c r="K1659">
        <v>6.1</v>
      </c>
      <c r="L1659" s="4"/>
      <c r="M1659" s="2"/>
      <c r="U1659" s="4"/>
    </row>
    <row r="1660" spans="4:21" x14ac:dyDescent="0.25">
      <c r="D1660" s="2">
        <v>44064</v>
      </c>
      <c r="E1660">
        <v>345</v>
      </c>
      <c r="G1660" s="2">
        <v>44064</v>
      </c>
      <c r="H1660">
        <v>365</v>
      </c>
      <c r="J1660" s="21">
        <v>44778</v>
      </c>
      <c r="K1660">
        <v>6.1</v>
      </c>
      <c r="L1660" s="4"/>
      <c r="M1660" s="2"/>
      <c r="U1660" s="4"/>
    </row>
    <row r="1661" spans="4:21" x14ac:dyDescent="0.25">
      <c r="D1661" s="2">
        <v>44067</v>
      </c>
      <c r="E1661">
        <v>345</v>
      </c>
      <c r="G1661" s="2">
        <v>44067</v>
      </c>
      <c r="H1661">
        <v>365</v>
      </c>
      <c r="J1661" s="21">
        <v>44781</v>
      </c>
      <c r="K1661">
        <v>6.1</v>
      </c>
      <c r="L1661" s="4"/>
      <c r="M1661" s="2"/>
      <c r="U1661" s="4"/>
    </row>
    <row r="1662" spans="4:21" x14ac:dyDescent="0.25">
      <c r="D1662" s="2">
        <v>44068</v>
      </c>
      <c r="E1662">
        <v>345</v>
      </c>
      <c r="G1662" s="2">
        <v>44068</v>
      </c>
      <c r="H1662">
        <v>365</v>
      </c>
      <c r="J1662" s="21">
        <v>44783</v>
      </c>
      <c r="K1662">
        <v>6.1</v>
      </c>
      <c r="L1662" s="4"/>
      <c r="M1662" s="2"/>
      <c r="U1662" s="4"/>
    </row>
    <row r="1663" spans="4:21" x14ac:dyDescent="0.25">
      <c r="D1663" s="2">
        <v>44069</v>
      </c>
      <c r="E1663">
        <v>345</v>
      </c>
      <c r="G1663" s="2">
        <v>44069</v>
      </c>
      <c r="H1663">
        <v>365</v>
      </c>
      <c r="J1663" s="21">
        <v>44784</v>
      </c>
      <c r="K1663">
        <v>6.1</v>
      </c>
      <c r="L1663" s="4"/>
      <c r="M1663" s="2"/>
      <c r="U1663" s="4"/>
    </row>
    <row r="1664" spans="4:21" x14ac:dyDescent="0.25">
      <c r="D1664" s="2">
        <v>44070</v>
      </c>
      <c r="E1664">
        <v>345</v>
      </c>
      <c r="G1664" s="2">
        <v>44070</v>
      </c>
      <c r="H1664">
        <v>365</v>
      </c>
      <c r="J1664" s="21">
        <v>44785</v>
      </c>
      <c r="K1664">
        <v>6.1</v>
      </c>
      <c r="L1664" s="4"/>
      <c r="M1664" s="2"/>
      <c r="U1664" s="4"/>
    </row>
    <row r="1665" spans="4:21" x14ac:dyDescent="0.25">
      <c r="D1665" s="2">
        <v>44071</v>
      </c>
      <c r="E1665">
        <v>345</v>
      </c>
      <c r="G1665" s="2">
        <v>44071</v>
      </c>
      <c r="H1665">
        <v>365</v>
      </c>
      <c r="J1665" s="21">
        <v>44788</v>
      </c>
      <c r="K1665">
        <v>6.1</v>
      </c>
      <c r="L1665" s="4"/>
      <c r="M1665" s="2"/>
      <c r="U1665" s="4"/>
    </row>
    <row r="1666" spans="4:21" x14ac:dyDescent="0.25">
      <c r="D1666" s="2">
        <v>44074</v>
      </c>
      <c r="E1666">
        <v>345</v>
      </c>
      <c r="G1666" s="2">
        <v>44074</v>
      </c>
      <c r="H1666">
        <v>365</v>
      </c>
      <c r="J1666" s="21">
        <v>44789</v>
      </c>
      <c r="K1666">
        <v>6.1</v>
      </c>
      <c r="L1666" s="4"/>
      <c r="M1666" s="2"/>
      <c r="U1666" s="4"/>
    </row>
    <row r="1667" spans="4:21" x14ac:dyDescent="0.25">
      <c r="D1667" s="2">
        <v>44075</v>
      </c>
      <c r="E1667">
        <v>355</v>
      </c>
      <c r="G1667" s="2">
        <v>44075</v>
      </c>
      <c r="H1667">
        <v>365</v>
      </c>
      <c r="J1667" s="21">
        <v>44790</v>
      </c>
      <c r="K1667">
        <v>6.1</v>
      </c>
      <c r="L1667" s="4"/>
      <c r="M1667" s="2"/>
      <c r="U1667" s="4"/>
    </row>
    <row r="1668" spans="4:21" x14ac:dyDescent="0.25">
      <c r="D1668" s="2">
        <v>44076</v>
      </c>
      <c r="E1668">
        <v>355</v>
      </c>
      <c r="G1668" s="2">
        <v>44076</v>
      </c>
      <c r="H1668">
        <v>365</v>
      </c>
      <c r="J1668" s="21">
        <v>44791</v>
      </c>
      <c r="K1668">
        <v>6.1</v>
      </c>
      <c r="L1668" s="4"/>
      <c r="M1668" s="2"/>
      <c r="U1668" s="4"/>
    </row>
    <row r="1669" spans="4:21" x14ac:dyDescent="0.25">
      <c r="D1669" s="2">
        <v>44077</v>
      </c>
      <c r="E1669">
        <v>355</v>
      </c>
      <c r="G1669" s="2">
        <v>44077</v>
      </c>
      <c r="H1669">
        <v>365</v>
      </c>
      <c r="J1669" s="21">
        <v>44792</v>
      </c>
      <c r="K1669">
        <v>6.1</v>
      </c>
      <c r="L1669" s="4"/>
      <c r="M1669" s="2"/>
      <c r="U1669" s="4"/>
    </row>
    <row r="1670" spans="4:21" x14ac:dyDescent="0.25">
      <c r="D1670" s="2">
        <v>44078</v>
      </c>
      <c r="E1670">
        <v>355</v>
      </c>
      <c r="G1670" s="2">
        <v>44078</v>
      </c>
      <c r="H1670">
        <v>365</v>
      </c>
      <c r="J1670" s="21">
        <v>44795</v>
      </c>
      <c r="K1670">
        <v>6.1</v>
      </c>
      <c r="L1670" s="4"/>
      <c r="M1670" s="2"/>
      <c r="U1670" s="4"/>
    </row>
    <row r="1671" spans="4:21" x14ac:dyDescent="0.25">
      <c r="D1671" s="2">
        <v>44081</v>
      </c>
      <c r="E1671">
        <v>355</v>
      </c>
      <c r="G1671" s="2">
        <v>44081</v>
      </c>
      <c r="H1671">
        <v>365</v>
      </c>
      <c r="J1671" s="21">
        <v>44796</v>
      </c>
      <c r="K1671">
        <v>6.1</v>
      </c>
      <c r="L1671" s="4"/>
      <c r="M1671" s="2"/>
      <c r="U1671" s="4"/>
    </row>
    <row r="1672" spans="4:21" x14ac:dyDescent="0.25">
      <c r="D1672" s="2">
        <v>44082</v>
      </c>
      <c r="E1672">
        <v>355</v>
      </c>
      <c r="G1672" s="2">
        <v>44082</v>
      </c>
      <c r="H1672">
        <v>365</v>
      </c>
      <c r="J1672" s="21">
        <v>44797</v>
      </c>
      <c r="K1672">
        <v>6.1</v>
      </c>
      <c r="L1672" s="4"/>
      <c r="M1672" s="2"/>
      <c r="U1672" s="4"/>
    </row>
    <row r="1673" spans="4:21" x14ac:dyDescent="0.25">
      <c r="D1673" s="2">
        <v>44083</v>
      </c>
      <c r="E1673">
        <v>355</v>
      </c>
      <c r="G1673" s="2">
        <v>44083</v>
      </c>
      <c r="H1673">
        <v>365</v>
      </c>
    </row>
    <row r="1674" spans="4:21" x14ac:dyDescent="0.25">
      <c r="D1674" s="2">
        <v>44084</v>
      </c>
      <c r="E1674">
        <v>355</v>
      </c>
      <c r="G1674" s="2">
        <v>44084</v>
      </c>
      <c r="H1674">
        <v>365</v>
      </c>
    </row>
    <row r="1675" spans="4:21" x14ac:dyDescent="0.25">
      <c r="D1675" s="2">
        <v>44085</v>
      </c>
      <c r="E1675">
        <v>355</v>
      </c>
      <c r="G1675" s="2">
        <v>44085</v>
      </c>
      <c r="H1675">
        <v>365</v>
      </c>
    </row>
    <row r="1676" spans="4:21" x14ac:dyDescent="0.25">
      <c r="D1676" s="2">
        <v>44088</v>
      </c>
      <c r="E1676">
        <v>355</v>
      </c>
      <c r="G1676" s="2">
        <v>44088</v>
      </c>
      <c r="H1676">
        <v>365</v>
      </c>
    </row>
    <row r="1677" spans="4:21" x14ac:dyDescent="0.25">
      <c r="D1677" s="2">
        <v>44089</v>
      </c>
      <c r="E1677">
        <v>355</v>
      </c>
      <c r="G1677" s="2">
        <v>44089</v>
      </c>
      <c r="H1677">
        <v>365</v>
      </c>
    </row>
    <row r="1678" spans="4:21" x14ac:dyDescent="0.25">
      <c r="D1678" s="2">
        <v>44090</v>
      </c>
      <c r="E1678">
        <v>355</v>
      </c>
      <c r="G1678" s="2">
        <v>44090</v>
      </c>
      <c r="H1678">
        <v>365</v>
      </c>
    </row>
    <row r="1679" spans="4:21" x14ac:dyDescent="0.25">
      <c r="D1679" s="2">
        <v>44091</v>
      </c>
      <c r="E1679">
        <v>355</v>
      </c>
      <c r="G1679" s="2">
        <v>44091</v>
      </c>
      <c r="H1679">
        <v>365</v>
      </c>
    </row>
    <row r="1680" spans="4:21" x14ac:dyDescent="0.25">
      <c r="D1680" s="2">
        <v>44092</v>
      </c>
      <c r="E1680">
        <v>355</v>
      </c>
      <c r="G1680" s="2">
        <v>44092</v>
      </c>
      <c r="H1680">
        <v>365</v>
      </c>
    </row>
    <row r="1681" spans="4:8" x14ac:dyDescent="0.25">
      <c r="D1681" s="2">
        <v>44095</v>
      </c>
      <c r="E1681">
        <v>355</v>
      </c>
      <c r="G1681" s="2">
        <v>44095</v>
      </c>
      <c r="H1681">
        <v>365</v>
      </c>
    </row>
    <row r="1682" spans="4:8" x14ac:dyDescent="0.25">
      <c r="D1682" s="2">
        <v>44096</v>
      </c>
      <c r="E1682">
        <v>355</v>
      </c>
      <c r="G1682" s="2">
        <v>44096</v>
      </c>
      <c r="H1682">
        <v>365</v>
      </c>
    </row>
    <row r="1683" spans="4:8" x14ac:dyDescent="0.25">
      <c r="D1683" s="2">
        <v>44097</v>
      </c>
      <c r="E1683">
        <v>355</v>
      </c>
      <c r="G1683" s="2">
        <v>44097</v>
      </c>
      <c r="H1683">
        <v>365</v>
      </c>
    </row>
    <row r="1684" spans="4:8" x14ac:dyDescent="0.25">
      <c r="D1684" s="2">
        <v>44098</v>
      </c>
      <c r="E1684">
        <v>355</v>
      </c>
      <c r="G1684" s="2">
        <v>44098</v>
      </c>
      <c r="H1684">
        <v>365</v>
      </c>
    </row>
    <row r="1685" spans="4:8" x14ac:dyDescent="0.25">
      <c r="D1685" s="2">
        <v>44099</v>
      </c>
      <c r="E1685">
        <v>355</v>
      </c>
      <c r="G1685" s="2">
        <v>44099</v>
      </c>
      <c r="H1685">
        <v>365</v>
      </c>
    </row>
    <row r="1686" spans="4:8" x14ac:dyDescent="0.25">
      <c r="D1686" s="2">
        <v>44102</v>
      </c>
      <c r="E1686">
        <v>355</v>
      </c>
      <c r="G1686" s="2">
        <v>44102</v>
      </c>
      <c r="H1686">
        <v>365</v>
      </c>
    </row>
    <row r="1687" spans="4:8" x14ac:dyDescent="0.25">
      <c r="D1687" s="2">
        <v>44103</v>
      </c>
      <c r="E1687">
        <v>355</v>
      </c>
      <c r="G1687" s="2">
        <v>44103</v>
      </c>
      <c r="H1687">
        <v>365</v>
      </c>
    </row>
    <row r="1688" spans="4:8" x14ac:dyDescent="0.25">
      <c r="D1688" s="2">
        <v>44104</v>
      </c>
      <c r="E1688">
        <v>355</v>
      </c>
      <c r="G1688" s="2">
        <v>44104</v>
      </c>
      <c r="H1688">
        <v>365</v>
      </c>
    </row>
    <row r="1689" spans="4:8" x14ac:dyDescent="0.25">
      <c r="D1689" s="2">
        <v>44105</v>
      </c>
      <c r="E1689">
        <v>380</v>
      </c>
      <c r="G1689" s="2">
        <v>44105</v>
      </c>
      <c r="H1689">
        <v>375</v>
      </c>
    </row>
    <row r="1690" spans="4:8" x14ac:dyDescent="0.25">
      <c r="D1690" s="2">
        <v>44106</v>
      </c>
      <c r="E1690">
        <v>380</v>
      </c>
      <c r="G1690" s="2">
        <v>44106</v>
      </c>
      <c r="H1690">
        <v>375</v>
      </c>
    </row>
    <row r="1691" spans="4:8" x14ac:dyDescent="0.25">
      <c r="D1691" s="2">
        <v>44109</v>
      </c>
      <c r="E1691">
        <v>380</v>
      </c>
      <c r="G1691" s="2">
        <v>44109</v>
      </c>
      <c r="H1691">
        <v>375</v>
      </c>
    </row>
    <row r="1692" spans="4:8" x14ac:dyDescent="0.25">
      <c r="D1692" s="2">
        <v>44110</v>
      </c>
      <c r="E1692">
        <v>380</v>
      </c>
      <c r="G1692" s="2">
        <v>44110</v>
      </c>
      <c r="H1692">
        <v>375</v>
      </c>
    </row>
    <row r="1693" spans="4:8" x14ac:dyDescent="0.25">
      <c r="D1693" s="2">
        <v>44111</v>
      </c>
      <c r="E1693">
        <v>380</v>
      </c>
      <c r="G1693" s="2">
        <v>44111</v>
      </c>
      <c r="H1693">
        <v>375</v>
      </c>
    </row>
    <row r="1694" spans="4:8" x14ac:dyDescent="0.25">
      <c r="D1694" s="2">
        <v>44112</v>
      </c>
      <c r="E1694">
        <v>380</v>
      </c>
      <c r="G1694" s="2">
        <v>44112</v>
      </c>
      <c r="H1694">
        <v>375</v>
      </c>
    </row>
    <row r="1695" spans="4:8" x14ac:dyDescent="0.25">
      <c r="D1695" s="2">
        <v>44113</v>
      </c>
      <c r="E1695">
        <v>380</v>
      </c>
      <c r="G1695" s="2">
        <v>44113</v>
      </c>
      <c r="H1695">
        <v>375</v>
      </c>
    </row>
    <row r="1696" spans="4:8" x14ac:dyDescent="0.25">
      <c r="D1696" s="2">
        <v>44116</v>
      </c>
      <c r="E1696">
        <v>380</v>
      </c>
      <c r="G1696" s="2">
        <v>44116</v>
      </c>
      <c r="H1696">
        <v>375</v>
      </c>
    </row>
    <row r="1697" spans="4:8" x14ac:dyDescent="0.25">
      <c r="D1697" s="2">
        <v>44117</v>
      </c>
      <c r="E1697">
        <v>380</v>
      </c>
      <c r="G1697" s="2">
        <v>44117</v>
      </c>
      <c r="H1697">
        <v>375</v>
      </c>
    </row>
    <row r="1698" spans="4:8" x14ac:dyDescent="0.25">
      <c r="D1698" s="2">
        <v>44118</v>
      </c>
      <c r="E1698">
        <v>380</v>
      </c>
      <c r="G1698" s="2">
        <v>44118</v>
      </c>
      <c r="H1698">
        <v>375</v>
      </c>
    </row>
    <row r="1699" spans="4:8" x14ac:dyDescent="0.25">
      <c r="D1699" s="2">
        <v>44119</v>
      </c>
      <c r="E1699">
        <v>380</v>
      </c>
      <c r="G1699" s="2">
        <v>44119</v>
      </c>
      <c r="H1699">
        <v>375</v>
      </c>
    </row>
    <row r="1700" spans="4:8" x14ac:dyDescent="0.25">
      <c r="D1700" s="2">
        <v>44120</v>
      </c>
      <c r="E1700">
        <v>380</v>
      </c>
      <c r="G1700" s="2">
        <v>44120</v>
      </c>
      <c r="H1700">
        <v>375</v>
      </c>
    </row>
    <row r="1701" spans="4:8" x14ac:dyDescent="0.25">
      <c r="D1701" s="2">
        <v>44123</v>
      </c>
      <c r="E1701">
        <v>380</v>
      </c>
      <c r="G1701" s="2">
        <v>44123</v>
      </c>
      <c r="H1701">
        <v>375</v>
      </c>
    </row>
    <row r="1702" spans="4:8" x14ac:dyDescent="0.25">
      <c r="D1702" s="2">
        <v>44124</v>
      </c>
      <c r="E1702">
        <v>380</v>
      </c>
      <c r="G1702" s="2">
        <v>44124</v>
      </c>
      <c r="H1702">
        <v>375</v>
      </c>
    </row>
    <row r="1703" spans="4:8" x14ac:dyDescent="0.25">
      <c r="D1703" s="2">
        <v>44125</v>
      </c>
      <c r="E1703">
        <v>380</v>
      </c>
      <c r="G1703" s="2">
        <v>44125</v>
      </c>
      <c r="H1703">
        <v>375</v>
      </c>
    </row>
    <row r="1704" spans="4:8" x14ac:dyDescent="0.25">
      <c r="D1704" s="2">
        <v>44126</v>
      </c>
      <c r="E1704">
        <v>380</v>
      </c>
      <c r="G1704" s="2">
        <v>44126</v>
      </c>
      <c r="H1704">
        <v>375</v>
      </c>
    </row>
    <row r="1705" spans="4:8" x14ac:dyDescent="0.25">
      <c r="D1705" s="2">
        <v>44127</v>
      </c>
      <c r="E1705">
        <v>380</v>
      </c>
      <c r="G1705" s="2">
        <v>44127</v>
      </c>
      <c r="H1705">
        <v>375</v>
      </c>
    </row>
    <row r="1706" spans="4:8" x14ac:dyDescent="0.25">
      <c r="D1706" s="2">
        <v>44130</v>
      </c>
      <c r="E1706">
        <v>380</v>
      </c>
      <c r="G1706" s="2">
        <v>44130</v>
      </c>
      <c r="H1706">
        <v>375</v>
      </c>
    </row>
    <row r="1707" spans="4:8" x14ac:dyDescent="0.25">
      <c r="D1707" s="2">
        <v>44131</v>
      </c>
      <c r="E1707">
        <v>380</v>
      </c>
      <c r="G1707" s="2">
        <v>44131</v>
      </c>
      <c r="H1707">
        <v>375</v>
      </c>
    </row>
    <row r="1708" spans="4:8" x14ac:dyDescent="0.25">
      <c r="D1708" s="2">
        <v>44132</v>
      </c>
      <c r="E1708">
        <v>380</v>
      </c>
      <c r="G1708" s="2">
        <v>44132</v>
      </c>
      <c r="H1708">
        <v>375</v>
      </c>
    </row>
    <row r="1709" spans="4:8" x14ac:dyDescent="0.25">
      <c r="D1709" s="2">
        <v>44133</v>
      </c>
      <c r="E1709">
        <v>380</v>
      </c>
      <c r="G1709" s="2">
        <v>44133</v>
      </c>
      <c r="H1709">
        <v>375</v>
      </c>
    </row>
    <row r="1710" spans="4:8" x14ac:dyDescent="0.25">
      <c r="D1710" s="2">
        <v>44134</v>
      </c>
      <c r="E1710">
        <v>380</v>
      </c>
      <c r="G1710" s="2">
        <v>44134</v>
      </c>
      <c r="H1710">
        <v>375</v>
      </c>
    </row>
    <row r="1711" spans="4:8" x14ac:dyDescent="0.25">
      <c r="D1711" s="2">
        <v>44137</v>
      </c>
      <c r="E1711">
        <v>440</v>
      </c>
      <c r="G1711" s="2">
        <v>44137</v>
      </c>
      <c r="H1711">
        <v>430</v>
      </c>
    </row>
    <row r="1712" spans="4:8" x14ac:dyDescent="0.25">
      <c r="D1712" s="2">
        <v>44138</v>
      </c>
      <c r="E1712">
        <v>440</v>
      </c>
      <c r="G1712" s="2">
        <v>44138</v>
      </c>
      <c r="H1712">
        <v>430</v>
      </c>
    </row>
    <row r="1713" spans="4:8" x14ac:dyDescent="0.25">
      <c r="D1713" s="2">
        <v>44139</v>
      </c>
      <c r="E1713">
        <v>440</v>
      </c>
      <c r="G1713" s="2">
        <v>44139</v>
      </c>
      <c r="H1713">
        <v>430</v>
      </c>
    </row>
    <row r="1714" spans="4:8" x14ac:dyDescent="0.25">
      <c r="D1714" s="2">
        <v>44140</v>
      </c>
      <c r="E1714">
        <v>440</v>
      </c>
      <c r="G1714" s="2">
        <v>44140</v>
      </c>
      <c r="H1714">
        <v>430</v>
      </c>
    </row>
    <row r="1715" spans="4:8" x14ac:dyDescent="0.25">
      <c r="D1715" s="2">
        <v>44141</v>
      </c>
      <c r="E1715">
        <v>440</v>
      </c>
      <c r="G1715" s="2">
        <v>44141</v>
      </c>
      <c r="H1715">
        <v>430</v>
      </c>
    </row>
    <row r="1716" spans="4:8" x14ac:dyDescent="0.25">
      <c r="D1716" s="2">
        <v>44144</v>
      </c>
      <c r="E1716">
        <v>440</v>
      </c>
      <c r="G1716" s="2">
        <v>44144</v>
      </c>
      <c r="H1716">
        <v>430</v>
      </c>
    </row>
    <row r="1717" spans="4:8" x14ac:dyDescent="0.25">
      <c r="D1717" s="2">
        <v>44145</v>
      </c>
      <c r="E1717">
        <v>440</v>
      </c>
      <c r="G1717" s="2">
        <v>44145</v>
      </c>
      <c r="H1717">
        <v>430</v>
      </c>
    </row>
    <row r="1718" spans="4:8" x14ac:dyDescent="0.25">
      <c r="D1718" s="2">
        <v>44146</v>
      </c>
      <c r="E1718">
        <v>440</v>
      </c>
      <c r="G1718" s="2">
        <v>44146</v>
      </c>
      <c r="H1718">
        <v>430</v>
      </c>
    </row>
    <row r="1719" spans="4:8" x14ac:dyDescent="0.25">
      <c r="D1719" s="2">
        <v>44147</v>
      </c>
      <c r="E1719">
        <v>440</v>
      </c>
      <c r="G1719" s="2">
        <v>44147</v>
      </c>
      <c r="H1719">
        <v>430</v>
      </c>
    </row>
    <row r="1720" spans="4:8" x14ac:dyDescent="0.25">
      <c r="D1720" s="2">
        <v>44148</v>
      </c>
      <c r="E1720">
        <v>440</v>
      </c>
      <c r="G1720" s="2">
        <v>44148</v>
      </c>
      <c r="H1720">
        <v>430</v>
      </c>
    </row>
    <row r="1721" spans="4:8" x14ac:dyDescent="0.25">
      <c r="D1721" s="2">
        <v>44151</v>
      </c>
      <c r="E1721">
        <v>440</v>
      </c>
      <c r="G1721" s="2">
        <v>44151</v>
      </c>
      <c r="H1721">
        <v>430</v>
      </c>
    </row>
    <row r="1722" spans="4:8" x14ac:dyDescent="0.25">
      <c r="D1722" s="2">
        <v>44152</v>
      </c>
      <c r="E1722">
        <v>440</v>
      </c>
      <c r="G1722" s="2">
        <v>44152</v>
      </c>
      <c r="H1722">
        <v>430</v>
      </c>
    </row>
    <row r="1723" spans="4:8" x14ac:dyDescent="0.25">
      <c r="D1723" s="2">
        <v>44153</v>
      </c>
      <c r="E1723">
        <v>440</v>
      </c>
      <c r="G1723" s="2">
        <v>44153</v>
      </c>
      <c r="H1723">
        <v>430</v>
      </c>
    </row>
    <row r="1724" spans="4:8" x14ac:dyDescent="0.25">
      <c r="D1724" s="2">
        <v>44154</v>
      </c>
      <c r="E1724">
        <v>440</v>
      </c>
      <c r="G1724" s="2">
        <v>44154</v>
      </c>
      <c r="H1724">
        <v>430</v>
      </c>
    </row>
    <row r="1725" spans="4:8" x14ac:dyDescent="0.25">
      <c r="D1725" s="2">
        <v>44155</v>
      </c>
      <c r="E1725">
        <v>440</v>
      </c>
      <c r="G1725" s="2">
        <v>44155</v>
      </c>
      <c r="H1725">
        <v>430</v>
      </c>
    </row>
    <row r="1726" spans="4:8" x14ac:dyDescent="0.25">
      <c r="D1726" s="2">
        <v>44158</v>
      </c>
      <c r="E1726">
        <v>440</v>
      </c>
      <c r="G1726" s="2">
        <v>44158</v>
      </c>
      <c r="H1726">
        <v>430</v>
      </c>
    </row>
    <row r="1727" spans="4:8" x14ac:dyDescent="0.25">
      <c r="D1727" s="2">
        <v>44159</v>
      </c>
      <c r="E1727">
        <v>440</v>
      </c>
      <c r="G1727" s="2">
        <v>44159</v>
      </c>
      <c r="H1727">
        <v>430</v>
      </c>
    </row>
    <row r="1728" spans="4:8" x14ac:dyDescent="0.25">
      <c r="D1728" s="2">
        <v>44160</v>
      </c>
      <c r="E1728">
        <v>440</v>
      </c>
      <c r="G1728" s="2">
        <v>44160</v>
      </c>
      <c r="H1728">
        <v>430</v>
      </c>
    </row>
    <row r="1729" spans="4:8" x14ac:dyDescent="0.25">
      <c r="D1729" s="2">
        <v>44161</v>
      </c>
      <c r="E1729">
        <v>440</v>
      </c>
      <c r="G1729" s="2">
        <v>44161</v>
      </c>
      <c r="H1729">
        <v>430</v>
      </c>
    </row>
    <row r="1730" spans="4:8" x14ac:dyDescent="0.25">
      <c r="D1730" s="2">
        <v>44162</v>
      </c>
      <c r="E1730">
        <v>440</v>
      </c>
      <c r="G1730" s="2">
        <v>44162</v>
      </c>
      <c r="H1730">
        <v>430</v>
      </c>
    </row>
    <row r="1731" spans="4:8" x14ac:dyDescent="0.25">
      <c r="D1731" s="2">
        <v>44165</v>
      </c>
      <c r="E1731">
        <v>440</v>
      </c>
      <c r="G1731" s="2">
        <v>44165</v>
      </c>
      <c r="H1731">
        <v>430</v>
      </c>
    </row>
    <row r="1732" spans="4:8" x14ac:dyDescent="0.25">
      <c r="D1732" s="2">
        <v>44166</v>
      </c>
      <c r="E1732">
        <v>460</v>
      </c>
      <c r="G1732" s="2">
        <v>44166</v>
      </c>
      <c r="H1732">
        <v>450</v>
      </c>
    </row>
    <row r="1733" spans="4:8" x14ac:dyDescent="0.25">
      <c r="D1733" s="2">
        <v>44167</v>
      </c>
      <c r="E1733">
        <v>460</v>
      </c>
      <c r="G1733" s="2">
        <v>44167</v>
      </c>
      <c r="H1733">
        <v>450</v>
      </c>
    </row>
    <row r="1734" spans="4:8" x14ac:dyDescent="0.25">
      <c r="D1734" s="2">
        <v>44168</v>
      </c>
      <c r="E1734">
        <v>460</v>
      </c>
      <c r="G1734" s="2">
        <v>44168</v>
      </c>
      <c r="H1734">
        <v>450</v>
      </c>
    </row>
    <row r="1735" spans="4:8" x14ac:dyDescent="0.25">
      <c r="D1735" s="2">
        <v>44169</v>
      </c>
      <c r="E1735">
        <v>460</v>
      </c>
      <c r="G1735" s="2">
        <v>44169</v>
      </c>
      <c r="H1735">
        <v>450</v>
      </c>
    </row>
    <row r="1736" spans="4:8" x14ac:dyDescent="0.25">
      <c r="D1736" s="2">
        <v>44172</v>
      </c>
      <c r="E1736">
        <v>460</v>
      </c>
      <c r="G1736" s="2">
        <v>44172</v>
      </c>
      <c r="H1736">
        <v>450</v>
      </c>
    </row>
    <row r="1737" spans="4:8" x14ac:dyDescent="0.25">
      <c r="D1737" s="2">
        <v>44173</v>
      </c>
      <c r="E1737">
        <v>460</v>
      </c>
      <c r="G1737" s="2">
        <v>44173</v>
      </c>
      <c r="H1737">
        <v>450</v>
      </c>
    </row>
    <row r="1738" spans="4:8" x14ac:dyDescent="0.25">
      <c r="D1738" s="2">
        <v>44174</v>
      </c>
      <c r="E1738">
        <v>460</v>
      </c>
      <c r="G1738" s="2">
        <v>44174</v>
      </c>
      <c r="H1738">
        <v>450</v>
      </c>
    </row>
    <row r="1739" spans="4:8" x14ac:dyDescent="0.25">
      <c r="D1739" s="2">
        <v>44175</v>
      </c>
      <c r="E1739">
        <v>460</v>
      </c>
      <c r="G1739" s="2">
        <v>44175</v>
      </c>
      <c r="H1739">
        <v>450</v>
      </c>
    </row>
    <row r="1740" spans="4:8" x14ac:dyDescent="0.25">
      <c r="D1740" s="2">
        <v>44176</v>
      </c>
      <c r="E1740">
        <v>460</v>
      </c>
      <c r="G1740" s="2">
        <v>44176</v>
      </c>
      <c r="H1740">
        <v>450</v>
      </c>
    </row>
    <row r="1741" spans="4:8" x14ac:dyDescent="0.25">
      <c r="D1741" s="2">
        <v>44179</v>
      </c>
      <c r="E1741">
        <v>460</v>
      </c>
      <c r="G1741" s="2">
        <v>44179</v>
      </c>
      <c r="H1741">
        <v>450</v>
      </c>
    </row>
    <row r="1742" spans="4:8" x14ac:dyDescent="0.25">
      <c r="D1742" s="2">
        <v>44180</v>
      </c>
      <c r="E1742">
        <v>460</v>
      </c>
      <c r="G1742" s="2">
        <v>44180</v>
      </c>
      <c r="H1742">
        <v>450</v>
      </c>
    </row>
    <row r="1743" spans="4:8" x14ac:dyDescent="0.25">
      <c r="D1743" s="2">
        <v>44181</v>
      </c>
      <c r="E1743">
        <v>460</v>
      </c>
      <c r="G1743" s="2">
        <v>44181</v>
      </c>
      <c r="H1743">
        <v>450</v>
      </c>
    </row>
    <row r="1744" spans="4:8" x14ac:dyDescent="0.25">
      <c r="D1744" s="2">
        <v>44182</v>
      </c>
      <c r="E1744">
        <v>460</v>
      </c>
      <c r="G1744" s="2">
        <v>44182</v>
      </c>
      <c r="H1744">
        <v>450</v>
      </c>
    </row>
    <row r="1745" spans="4:8" x14ac:dyDescent="0.25">
      <c r="D1745" s="2">
        <v>44183</v>
      </c>
      <c r="E1745">
        <v>460</v>
      </c>
      <c r="G1745" s="2">
        <v>44183</v>
      </c>
      <c r="H1745">
        <v>450</v>
      </c>
    </row>
    <row r="1746" spans="4:8" x14ac:dyDescent="0.25">
      <c r="D1746" s="2">
        <v>44186</v>
      </c>
      <c r="E1746">
        <v>460</v>
      </c>
      <c r="G1746" s="2">
        <v>44186</v>
      </c>
      <c r="H1746">
        <v>450</v>
      </c>
    </row>
    <row r="1747" spans="4:8" x14ac:dyDescent="0.25">
      <c r="D1747" s="2">
        <v>44187</v>
      </c>
      <c r="E1747">
        <v>460</v>
      </c>
      <c r="G1747" s="2">
        <v>44187</v>
      </c>
      <c r="H1747">
        <v>450</v>
      </c>
    </row>
    <row r="1748" spans="4:8" x14ac:dyDescent="0.25">
      <c r="D1748" s="2">
        <v>44188</v>
      </c>
      <c r="E1748">
        <v>460</v>
      </c>
      <c r="G1748" s="2">
        <v>44188</v>
      </c>
      <c r="H1748">
        <v>450</v>
      </c>
    </row>
    <row r="1749" spans="4:8" x14ac:dyDescent="0.25">
      <c r="D1749" s="2">
        <v>44189</v>
      </c>
      <c r="E1749">
        <v>460</v>
      </c>
      <c r="G1749" s="2">
        <v>44189</v>
      </c>
      <c r="H1749">
        <v>450</v>
      </c>
    </row>
    <row r="1750" spans="4:8" x14ac:dyDescent="0.25">
      <c r="D1750" s="2">
        <v>44193</v>
      </c>
      <c r="E1750">
        <v>460</v>
      </c>
      <c r="G1750" s="2">
        <v>44193</v>
      </c>
      <c r="H1750">
        <v>450</v>
      </c>
    </row>
    <row r="1751" spans="4:8" x14ac:dyDescent="0.25">
      <c r="D1751" s="2">
        <v>44194</v>
      </c>
      <c r="E1751">
        <v>460</v>
      </c>
      <c r="G1751" s="2">
        <v>44194</v>
      </c>
      <c r="H1751">
        <v>450</v>
      </c>
    </row>
    <row r="1752" spans="4:8" x14ac:dyDescent="0.25">
      <c r="D1752" s="2">
        <v>44195</v>
      </c>
      <c r="E1752">
        <v>460</v>
      </c>
      <c r="G1752" s="2">
        <v>44195</v>
      </c>
      <c r="H1752">
        <v>450</v>
      </c>
    </row>
    <row r="1753" spans="4:8" x14ac:dyDescent="0.25">
      <c r="D1753" s="2">
        <v>44196</v>
      </c>
      <c r="E1753">
        <v>460</v>
      </c>
      <c r="G1753" s="2">
        <v>44196</v>
      </c>
      <c r="H1753">
        <v>450</v>
      </c>
    </row>
    <row r="1754" spans="4:8" x14ac:dyDescent="0.25">
      <c r="D1754" s="2">
        <v>44200</v>
      </c>
      <c r="E1754">
        <v>530</v>
      </c>
      <c r="G1754" s="2">
        <v>44200</v>
      </c>
      <c r="H1754">
        <v>550</v>
      </c>
    </row>
    <row r="1755" spans="4:8" x14ac:dyDescent="0.25">
      <c r="D1755" s="2">
        <v>44201</v>
      </c>
      <c r="E1755">
        <v>530</v>
      </c>
      <c r="G1755" s="2">
        <v>44201</v>
      </c>
      <c r="H1755">
        <v>550</v>
      </c>
    </row>
    <row r="1756" spans="4:8" x14ac:dyDescent="0.25">
      <c r="D1756" s="2">
        <v>44202</v>
      </c>
      <c r="E1756">
        <v>530</v>
      </c>
      <c r="G1756" s="2">
        <v>44202</v>
      </c>
      <c r="H1756">
        <v>550</v>
      </c>
    </row>
    <row r="1757" spans="4:8" x14ac:dyDescent="0.25">
      <c r="D1757" s="2">
        <v>44203</v>
      </c>
      <c r="E1757">
        <v>530</v>
      </c>
      <c r="G1757" s="2">
        <v>44203</v>
      </c>
      <c r="H1757">
        <v>550</v>
      </c>
    </row>
    <row r="1758" spans="4:8" x14ac:dyDescent="0.25">
      <c r="D1758" s="2">
        <v>44204</v>
      </c>
      <c r="E1758">
        <v>530</v>
      </c>
      <c r="G1758" s="2">
        <v>44204</v>
      </c>
      <c r="H1758">
        <v>550</v>
      </c>
    </row>
    <row r="1759" spans="4:8" x14ac:dyDescent="0.25">
      <c r="D1759" s="2">
        <v>44207</v>
      </c>
      <c r="E1759">
        <v>530</v>
      </c>
      <c r="G1759" s="2">
        <v>44207</v>
      </c>
      <c r="H1759">
        <v>550</v>
      </c>
    </row>
    <row r="1760" spans="4:8" x14ac:dyDescent="0.25">
      <c r="D1760" s="2">
        <v>44208</v>
      </c>
      <c r="E1760">
        <v>530</v>
      </c>
      <c r="G1760" s="2">
        <v>44208</v>
      </c>
      <c r="H1760">
        <v>550</v>
      </c>
    </row>
    <row r="1761" spans="4:8" x14ac:dyDescent="0.25">
      <c r="D1761" s="2">
        <v>44209</v>
      </c>
      <c r="E1761">
        <v>530</v>
      </c>
      <c r="G1761" s="2">
        <v>44209</v>
      </c>
      <c r="H1761">
        <v>550</v>
      </c>
    </row>
    <row r="1762" spans="4:8" x14ac:dyDescent="0.25">
      <c r="D1762" s="2">
        <v>44210</v>
      </c>
      <c r="E1762">
        <v>530</v>
      </c>
      <c r="G1762" s="2">
        <v>44210</v>
      </c>
      <c r="H1762">
        <v>550</v>
      </c>
    </row>
    <row r="1763" spans="4:8" x14ac:dyDescent="0.25">
      <c r="D1763" s="2">
        <v>44211</v>
      </c>
      <c r="E1763">
        <v>530</v>
      </c>
      <c r="G1763" s="2">
        <v>44211</v>
      </c>
      <c r="H1763">
        <v>550</v>
      </c>
    </row>
    <row r="1764" spans="4:8" x14ac:dyDescent="0.25">
      <c r="D1764" s="2">
        <v>44214</v>
      </c>
      <c r="E1764">
        <v>530</v>
      </c>
      <c r="G1764" s="2">
        <v>44214</v>
      </c>
      <c r="H1764">
        <v>550</v>
      </c>
    </row>
    <row r="1765" spans="4:8" x14ac:dyDescent="0.25">
      <c r="D1765" s="2">
        <v>44215</v>
      </c>
      <c r="E1765">
        <v>530</v>
      </c>
      <c r="G1765" s="2">
        <v>44215</v>
      </c>
      <c r="H1765">
        <v>550</v>
      </c>
    </row>
    <row r="1766" spans="4:8" x14ac:dyDescent="0.25">
      <c r="D1766" s="2">
        <v>44216</v>
      </c>
      <c r="E1766">
        <v>530</v>
      </c>
      <c r="G1766" s="2">
        <v>44216</v>
      </c>
      <c r="H1766">
        <v>550</v>
      </c>
    </row>
    <row r="1767" spans="4:8" x14ac:dyDescent="0.25">
      <c r="D1767" s="2">
        <v>44217</v>
      </c>
      <c r="E1767">
        <v>530</v>
      </c>
      <c r="G1767" s="2">
        <v>44217</v>
      </c>
      <c r="H1767">
        <v>550</v>
      </c>
    </row>
    <row r="1768" spans="4:8" x14ac:dyDescent="0.25">
      <c r="D1768" s="2">
        <v>44218</v>
      </c>
      <c r="E1768">
        <v>530</v>
      </c>
      <c r="G1768" s="2">
        <v>44218</v>
      </c>
      <c r="H1768">
        <v>550</v>
      </c>
    </row>
    <row r="1769" spans="4:8" x14ac:dyDescent="0.25">
      <c r="D1769" s="2">
        <v>44221</v>
      </c>
      <c r="E1769">
        <v>530</v>
      </c>
      <c r="G1769" s="2">
        <v>44221</v>
      </c>
      <c r="H1769">
        <v>550</v>
      </c>
    </row>
    <row r="1770" spans="4:8" x14ac:dyDescent="0.25">
      <c r="D1770" s="2">
        <v>44222</v>
      </c>
      <c r="E1770">
        <v>530</v>
      </c>
      <c r="G1770" s="2">
        <v>44222</v>
      </c>
      <c r="H1770">
        <v>550</v>
      </c>
    </row>
    <row r="1771" spans="4:8" x14ac:dyDescent="0.25">
      <c r="D1771" s="2">
        <v>44223</v>
      </c>
      <c r="E1771">
        <v>530</v>
      </c>
      <c r="G1771" s="2">
        <v>44223</v>
      </c>
      <c r="H1771">
        <v>550</v>
      </c>
    </row>
    <row r="1772" spans="4:8" x14ac:dyDescent="0.25">
      <c r="D1772" s="2">
        <v>44224</v>
      </c>
      <c r="E1772">
        <v>530</v>
      </c>
      <c r="G1772" s="2">
        <v>44224</v>
      </c>
      <c r="H1772">
        <v>550</v>
      </c>
    </row>
    <row r="1773" spans="4:8" x14ac:dyDescent="0.25">
      <c r="D1773" s="2">
        <v>44225</v>
      </c>
      <c r="E1773">
        <v>530</v>
      </c>
      <c r="G1773" s="2">
        <v>44225</v>
      </c>
      <c r="H1773">
        <v>550</v>
      </c>
    </row>
    <row r="1774" spans="4:8" x14ac:dyDescent="0.25">
      <c r="D1774" s="2">
        <v>44228</v>
      </c>
      <c r="E1774">
        <v>585</v>
      </c>
      <c r="G1774" s="2">
        <v>44228</v>
      </c>
      <c r="H1774">
        <v>605</v>
      </c>
    </row>
    <row r="1775" spans="4:8" x14ac:dyDescent="0.25">
      <c r="D1775" s="2">
        <v>44229</v>
      </c>
      <c r="E1775">
        <v>585</v>
      </c>
      <c r="G1775" s="2">
        <v>44229</v>
      </c>
      <c r="H1775">
        <v>605</v>
      </c>
    </row>
    <row r="1776" spans="4:8" x14ac:dyDescent="0.25">
      <c r="D1776" s="2">
        <v>44230</v>
      </c>
      <c r="E1776">
        <v>585</v>
      </c>
      <c r="G1776" s="2">
        <v>44230</v>
      </c>
      <c r="H1776">
        <v>605</v>
      </c>
    </row>
    <row r="1777" spans="4:8" x14ac:dyDescent="0.25">
      <c r="D1777" s="2">
        <v>44231</v>
      </c>
      <c r="E1777">
        <v>585</v>
      </c>
      <c r="G1777" s="2">
        <v>44231</v>
      </c>
      <c r="H1777">
        <v>605</v>
      </c>
    </row>
    <row r="1778" spans="4:8" x14ac:dyDescent="0.25">
      <c r="D1778" s="2">
        <v>44232</v>
      </c>
      <c r="E1778">
        <v>585</v>
      </c>
      <c r="G1778" s="2">
        <v>44232</v>
      </c>
      <c r="H1778">
        <v>605</v>
      </c>
    </row>
    <row r="1779" spans="4:8" x14ac:dyDescent="0.25">
      <c r="D1779" s="2">
        <v>44235</v>
      </c>
      <c r="E1779">
        <v>585</v>
      </c>
      <c r="G1779" s="2">
        <v>44235</v>
      </c>
      <c r="H1779">
        <v>605</v>
      </c>
    </row>
    <row r="1780" spans="4:8" x14ac:dyDescent="0.25">
      <c r="D1780" s="2">
        <v>44236</v>
      </c>
      <c r="E1780">
        <v>585</v>
      </c>
      <c r="G1780" s="2">
        <v>44236</v>
      </c>
      <c r="H1780">
        <v>605</v>
      </c>
    </row>
    <row r="1781" spans="4:8" x14ac:dyDescent="0.25">
      <c r="D1781" s="2">
        <v>44237</v>
      </c>
      <c r="E1781">
        <v>585</v>
      </c>
      <c r="G1781" s="2">
        <v>44237</v>
      </c>
      <c r="H1781">
        <v>605</v>
      </c>
    </row>
    <row r="1782" spans="4:8" x14ac:dyDescent="0.25">
      <c r="D1782" s="2">
        <v>44238</v>
      </c>
      <c r="E1782">
        <v>585</v>
      </c>
      <c r="G1782" s="2">
        <v>44238</v>
      </c>
      <c r="H1782">
        <v>605</v>
      </c>
    </row>
    <row r="1783" spans="4:8" x14ac:dyDescent="0.25">
      <c r="D1783" s="2">
        <v>44242</v>
      </c>
      <c r="E1783">
        <v>585</v>
      </c>
      <c r="G1783" s="2">
        <v>44242</v>
      </c>
      <c r="H1783">
        <v>605</v>
      </c>
    </row>
    <row r="1784" spans="4:8" x14ac:dyDescent="0.25">
      <c r="D1784" s="2">
        <v>44243</v>
      </c>
      <c r="E1784">
        <v>585</v>
      </c>
      <c r="G1784" s="2">
        <v>44243</v>
      </c>
      <c r="H1784">
        <v>605</v>
      </c>
    </row>
    <row r="1785" spans="4:8" x14ac:dyDescent="0.25">
      <c r="D1785" s="2">
        <v>44244</v>
      </c>
      <c r="E1785">
        <v>585</v>
      </c>
      <c r="G1785" s="2">
        <v>44244</v>
      </c>
      <c r="H1785">
        <v>605</v>
      </c>
    </row>
    <row r="1786" spans="4:8" x14ac:dyDescent="0.25">
      <c r="D1786" s="2">
        <v>44245</v>
      </c>
      <c r="E1786">
        <v>585</v>
      </c>
      <c r="G1786" s="2">
        <v>44245</v>
      </c>
      <c r="H1786">
        <v>605</v>
      </c>
    </row>
    <row r="1787" spans="4:8" x14ac:dyDescent="0.25">
      <c r="D1787" s="2">
        <v>44246</v>
      </c>
      <c r="E1787">
        <v>585</v>
      </c>
      <c r="G1787" s="2">
        <v>44246</v>
      </c>
      <c r="H1787">
        <v>605</v>
      </c>
    </row>
    <row r="1788" spans="4:8" x14ac:dyDescent="0.25">
      <c r="D1788" s="2">
        <v>44249</v>
      </c>
      <c r="E1788">
        <v>585</v>
      </c>
      <c r="G1788" s="2">
        <v>44249</v>
      </c>
      <c r="H1788">
        <v>605</v>
      </c>
    </row>
    <row r="1789" spans="4:8" x14ac:dyDescent="0.25">
      <c r="D1789" s="2">
        <v>44250</v>
      </c>
      <c r="E1789">
        <v>585</v>
      </c>
      <c r="G1789" s="2">
        <v>44250</v>
      </c>
      <c r="H1789">
        <v>605</v>
      </c>
    </row>
    <row r="1790" spans="4:8" x14ac:dyDescent="0.25">
      <c r="D1790" s="2">
        <v>44251</v>
      </c>
      <c r="E1790">
        <v>585</v>
      </c>
      <c r="G1790" s="2">
        <v>44251</v>
      </c>
      <c r="H1790">
        <v>605</v>
      </c>
    </row>
    <row r="1791" spans="4:8" x14ac:dyDescent="0.25">
      <c r="D1791" s="2">
        <v>44252</v>
      </c>
      <c r="E1791">
        <v>585</v>
      </c>
      <c r="G1791" s="2">
        <v>44252</v>
      </c>
      <c r="H1791">
        <v>605</v>
      </c>
    </row>
    <row r="1792" spans="4:8" x14ac:dyDescent="0.25">
      <c r="D1792" s="2">
        <v>44253</v>
      </c>
      <c r="E1792">
        <v>585</v>
      </c>
      <c r="G1792" s="2">
        <v>44253</v>
      </c>
      <c r="H1792">
        <v>605</v>
      </c>
    </row>
    <row r="1793" spans="4:8" x14ac:dyDescent="0.25">
      <c r="D1793" s="2">
        <v>44256</v>
      </c>
      <c r="E1793">
        <v>595</v>
      </c>
      <c r="G1793" s="2">
        <v>44256</v>
      </c>
      <c r="H1793">
        <v>625</v>
      </c>
    </row>
    <row r="1794" spans="4:8" x14ac:dyDescent="0.25">
      <c r="D1794" s="2">
        <v>44257</v>
      </c>
      <c r="E1794">
        <v>595</v>
      </c>
      <c r="G1794" s="2">
        <v>44257</v>
      </c>
      <c r="H1794">
        <v>625</v>
      </c>
    </row>
    <row r="1795" spans="4:8" x14ac:dyDescent="0.25">
      <c r="D1795" s="2">
        <v>44258</v>
      </c>
      <c r="E1795">
        <v>595</v>
      </c>
      <c r="G1795" s="2">
        <v>44258</v>
      </c>
      <c r="H1795">
        <v>625</v>
      </c>
    </row>
    <row r="1796" spans="4:8" x14ac:dyDescent="0.25">
      <c r="D1796" s="2">
        <v>44259</v>
      </c>
      <c r="E1796">
        <v>595</v>
      </c>
      <c r="G1796" s="2">
        <v>44259</v>
      </c>
      <c r="H1796">
        <v>625</v>
      </c>
    </row>
    <row r="1797" spans="4:8" x14ac:dyDescent="0.25">
      <c r="D1797" s="2">
        <v>44260</v>
      </c>
      <c r="E1797">
        <v>595</v>
      </c>
      <c r="G1797" s="2">
        <v>44260</v>
      </c>
      <c r="H1797">
        <v>625</v>
      </c>
    </row>
    <row r="1798" spans="4:8" x14ac:dyDescent="0.25">
      <c r="D1798" s="2">
        <v>44263</v>
      </c>
      <c r="E1798">
        <v>595</v>
      </c>
      <c r="G1798" s="2">
        <v>44263</v>
      </c>
      <c r="H1798">
        <v>625</v>
      </c>
    </row>
    <row r="1799" spans="4:8" x14ac:dyDescent="0.25">
      <c r="D1799" s="2">
        <v>44264</v>
      </c>
      <c r="E1799">
        <v>595</v>
      </c>
      <c r="G1799" s="2">
        <v>44264</v>
      </c>
      <c r="H1799">
        <v>625</v>
      </c>
    </row>
    <row r="1800" spans="4:8" x14ac:dyDescent="0.25">
      <c r="D1800" s="2">
        <v>44265</v>
      </c>
      <c r="E1800">
        <v>595</v>
      </c>
      <c r="G1800" s="2">
        <v>44265</v>
      </c>
      <c r="H1800">
        <v>625</v>
      </c>
    </row>
    <row r="1801" spans="4:8" x14ac:dyDescent="0.25">
      <c r="D1801" s="2">
        <v>44266</v>
      </c>
      <c r="E1801">
        <v>595</v>
      </c>
      <c r="G1801" s="2">
        <v>44266</v>
      </c>
      <c r="H1801">
        <v>625</v>
      </c>
    </row>
    <row r="1802" spans="4:8" x14ac:dyDescent="0.25">
      <c r="D1802" s="2">
        <v>44267</v>
      </c>
      <c r="E1802">
        <v>595</v>
      </c>
      <c r="G1802" s="2">
        <v>44267</v>
      </c>
      <c r="H1802">
        <v>625</v>
      </c>
    </row>
    <row r="1803" spans="4:8" x14ac:dyDescent="0.25">
      <c r="D1803" s="2">
        <v>44270</v>
      </c>
      <c r="E1803">
        <v>595</v>
      </c>
      <c r="G1803" s="2">
        <v>44270</v>
      </c>
      <c r="H1803">
        <v>625</v>
      </c>
    </row>
    <row r="1804" spans="4:8" x14ac:dyDescent="0.25">
      <c r="D1804" s="2">
        <v>44271</v>
      </c>
      <c r="E1804">
        <v>595</v>
      </c>
      <c r="G1804" s="2">
        <v>44271</v>
      </c>
      <c r="H1804">
        <v>625</v>
      </c>
    </row>
    <row r="1805" spans="4:8" x14ac:dyDescent="0.25">
      <c r="D1805" s="2">
        <v>44272</v>
      </c>
      <c r="E1805">
        <v>595</v>
      </c>
      <c r="G1805" s="2">
        <v>44272</v>
      </c>
      <c r="H1805">
        <v>625</v>
      </c>
    </row>
    <row r="1806" spans="4:8" x14ac:dyDescent="0.25">
      <c r="D1806" s="2">
        <v>44273</v>
      </c>
      <c r="E1806">
        <v>595</v>
      </c>
      <c r="G1806" s="2">
        <v>44273</v>
      </c>
      <c r="H1806">
        <v>625</v>
      </c>
    </row>
    <row r="1807" spans="4:8" x14ac:dyDescent="0.25">
      <c r="D1807" s="2">
        <v>44274</v>
      </c>
      <c r="E1807">
        <v>595</v>
      </c>
      <c r="G1807" s="2">
        <v>44274</v>
      </c>
      <c r="H1807">
        <v>625</v>
      </c>
    </row>
    <row r="1808" spans="4:8" x14ac:dyDescent="0.25">
      <c r="D1808" s="2">
        <v>44277</v>
      </c>
      <c r="E1808">
        <v>595</v>
      </c>
      <c r="G1808" s="2">
        <v>44277</v>
      </c>
      <c r="H1808">
        <v>625</v>
      </c>
    </row>
    <row r="1809" spans="4:8" x14ac:dyDescent="0.25">
      <c r="D1809" s="2">
        <v>44278</v>
      </c>
      <c r="E1809">
        <v>595</v>
      </c>
      <c r="G1809" s="2">
        <v>44278</v>
      </c>
      <c r="H1809">
        <v>625</v>
      </c>
    </row>
    <row r="1810" spans="4:8" x14ac:dyDescent="0.25">
      <c r="D1810" s="2">
        <v>44279</v>
      </c>
      <c r="E1810">
        <v>595</v>
      </c>
      <c r="G1810" s="2">
        <v>44279</v>
      </c>
      <c r="H1810">
        <v>625</v>
      </c>
    </row>
    <row r="1811" spans="4:8" x14ac:dyDescent="0.25">
      <c r="D1811" s="2">
        <v>44280</v>
      </c>
      <c r="E1811">
        <v>595</v>
      </c>
      <c r="G1811" s="2">
        <v>44280</v>
      </c>
      <c r="H1811">
        <v>625</v>
      </c>
    </row>
    <row r="1812" spans="4:8" x14ac:dyDescent="0.25">
      <c r="D1812" s="2">
        <v>44281</v>
      </c>
      <c r="E1812">
        <v>595</v>
      </c>
      <c r="G1812" s="2">
        <v>44281</v>
      </c>
      <c r="H1812">
        <v>625</v>
      </c>
    </row>
    <row r="1813" spans="4:8" x14ac:dyDescent="0.25">
      <c r="D1813" s="2">
        <v>44284</v>
      </c>
      <c r="E1813">
        <v>595</v>
      </c>
      <c r="G1813" s="2">
        <v>44284</v>
      </c>
      <c r="H1813">
        <v>625</v>
      </c>
    </row>
    <row r="1814" spans="4:8" x14ac:dyDescent="0.25">
      <c r="D1814" s="2">
        <v>44285</v>
      </c>
      <c r="E1814">
        <v>595</v>
      </c>
      <c r="G1814" s="2">
        <v>44285</v>
      </c>
      <c r="H1814">
        <v>625</v>
      </c>
    </row>
    <row r="1815" spans="4:8" x14ac:dyDescent="0.25">
      <c r="D1815" s="2">
        <v>44286</v>
      </c>
      <c r="E1815">
        <v>595</v>
      </c>
      <c r="G1815" s="2">
        <v>44286</v>
      </c>
      <c r="H1815">
        <v>625</v>
      </c>
    </row>
    <row r="1816" spans="4:8" x14ac:dyDescent="0.25">
      <c r="D1816" s="2">
        <v>44287</v>
      </c>
      <c r="E1816">
        <v>530</v>
      </c>
      <c r="G1816" s="2">
        <v>44287</v>
      </c>
      <c r="H1816">
        <v>560</v>
      </c>
    </row>
    <row r="1817" spans="4:8" x14ac:dyDescent="0.25">
      <c r="D1817" s="2">
        <v>44291</v>
      </c>
      <c r="E1817">
        <v>530</v>
      </c>
      <c r="G1817" s="2">
        <v>44291</v>
      </c>
      <c r="H1817">
        <v>560</v>
      </c>
    </row>
    <row r="1818" spans="4:8" x14ac:dyDescent="0.25">
      <c r="D1818" s="2">
        <v>44292</v>
      </c>
      <c r="E1818">
        <v>530</v>
      </c>
      <c r="G1818" s="2">
        <v>44292</v>
      </c>
      <c r="H1818">
        <v>560</v>
      </c>
    </row>
    <row r="1819" spans="4:8" x14ac:dyDescent="0.25">
      <c r="D1819" s="2">
        <v>44293</v>
      </c>
      <c r="E1819">
        <v>530</v>
      </c>
      <c r="G1819" s="2">
        <v>44293</v>
      </c>
      <c r="H1819">
        <v>560</v>
      </c>
    </row>
    <row r="1820" spans="4:8" x14ac:dyDescent="0.25">
      <c r="D1820" s="2">
        <v>44294</v>
      </c>
      <c r="E1820">
        <v>530</v>
      </c>
      <c r="G1820" s="2">
        <v>44294</v>
      </c>
      <c r="H1820">
        <v>560</v>
      </c>
    </row>
    <row r="1821" spans="4:8" x14ac:dyDescent="0.25">
      <c r="D1821" s="2">
        <v>44295</v>
      </c>
      <c r="E1821">
        <v>530</v>
      </c>
      <c r="G1821" s="2">
        <v>44295</v>
      </c>
      <c r="H1821">
        <v>560</v>
      </c>
    </row>
    <row r="1822" spans="4:8" x14ac:dyDescent="0.25">
      <c r="D1822" s="2">
        <v>44298</v>
      </c>
      <c r="E1822">
        <v>530</v>
      </c>
      <c r="G1822" s="2">
        <v>44298</v>
      </c>
      <c r="H1822">
        <v>560</v>
      </c>
    </row>
    <row r="1823" spans="4:8" x14ac:dyDescent="0.25">
      <c r="D1823" s="2">
        <v>44299</v>
      </c>
      <c r="E1823">
        <v>530</v>
      </c>
      <c r="G1823" s="2">
        <v>44299</v>
      </c>
      <c r="H1823">
        <v>560</v>
      </c>
    </row>
    <row r="1824" spans="4:8" x14ac:dyDescent="0.25">
      <c r="D1824" s="2">
        <v>44300</v>
      </c>
      <c r="E1824">
        <v>530</v>
      </c>
      <c r="G1824" s="2">
        <v>44300</v>
      </c>
      <c r="H1824">
        <v>560</v>
      </c>
    </row>
    <row r="1825" spans="4:8" x14ac:dyDescent="0.25">
      <c r="D1825" s="2">
        <v>44301</v>
      </c>
      <c r="E1825">
        <v>530</v>
      </c>
      <c r="G1825" s="2">
        <v>44301</v>
      </c>
      <c r="H1825">
        <v>560</v>
      </c>
    </row>
    <row r="1826" spans="4:8" x14ac:dyDescent="0.25">
      <c r="D1826" s="2">
        <v>44302</v>
      </c>
      <c r="E1826">
        <v>530</v>
      </c>
      <c r="G1826" s="2">
        <v>44302</v>
      </c>
      <c r="H1826">
        <v>560</v>
      </c>
    </row>
    <row r="1827" spans="4:8" x14ac:dyDescent="0.25">
      <c r="D1827" s="2">
        <v>44305</v>
      </c>
      <c r="E1827">
        <v>530</v>
      </c>
      <c r="G1827" s="2">
        <v>44305</v>
      </c>
      <c r="H1827">
        <v>560</v>
      </c>
    </row>
    <row r="1828" spans="4:8" x14ac:dyDescent="0.25">
      <c r="D1828" s="2">
        <v>44306</v>
      </c>
      <c r="E1828">
        <v>530</v>
      </c>
      <c r="G1828" s="2">
        <v>44306</v>
      </c>
      <c r="H1828">
        <v>560</v>
      </c>
    </row>
    <row r="1829" spans="4:8" x14ac:dyDescent="0.25">
      <c r="D1829" s="2">
        <v>44307</v>
      </c>
      <c r="E1829">
        <v>530</v>
      </c>
      <c r="G1829" s="2">
        <v>44307</v>
      </c>
      <c r="H1829">
        <v>560</v>
      </c>
    </row>
    <row r="1830" spans="4:8" x14ac:dyDescent="0.25">
      <c r="D1830" s="2">
        <v>44308</v>
      </c>
      <c r="E1830">
        <v>530</v>
      </c>
      <c r="G1830" s="2">
        <v>44308</v>
      </c>
      <c r="H1830">
        <v>560</v>
      </c>
    </row>
    <row r="1831" spans="4:8" x14ac:dyDescent="0.25">
      <c r="D1831" s="2">
        <v>44309</v>
      </c>
      <c r="E1831">
        <v>530</v>
      </c>
      <c r="G1831" s="2">
        <v>44309</v>
      </c>
      <c r="H1831">
        <v>560</v>
      </c>
    </row>
    <row r="1832" spans="4:8" x14ac:dyDescent="0.25">
      <c r="D1832" s="2">
        <v>44312</v>
      </c>
      <c r="E1832">
        <v>530</v>
      </c>
      <c r="G1832" s="2">
        <v>44312</v>
      </c>
      <c r="H1832">
        <v>560</v>
      </c>
    </row>
    <row r="1833" spans="4:8" x14ac:dyDescent="0.25">
      <c r="D1833" s="2">
        <v>44313</v>
      </c>
      <c r="E1833">
        <v>530</v>
      </c>
      <c r="G1833" s="2">
        <v>44313</v>
      </c>
      <c r="H1833">
        <v>560</v>
      </c>
    </row>
    <row r="1834" spans="4:8" x14ac:dyDescent="0.25">
      <c r="D1834" s="2">
        <v>44314</v>
      </c>
      <c r="E1834">
        <v>530</v>
      </c>
      <c r="G1834" s="2">
        <v>44314</v>
      </c>
      <c r="H1834">
        <v>560</v>
      </c>
    </row>
    <row r="1835" spans="4:8" x14ac:dyDescent="0.25">
      <c r="D1835" s="2">
        <v>44315</v>
      </c>
      <c r="E1835">
        <v>530</v>
      </c>
      <c r="G1835" s="2">
        <v>44315</v>
      </c>
      <c r="H1835">
        <v>560</v>
      </c>
    </row>
    <row r="1836" spans="4:8" x14ac:dyDescent="0.25">
      <c r="D1836" s="2">
        <v>44316</v>
      </c>
      <c r="E1836">
        <v>530</v>
      </c>
      <c r="G1836" s="2">
        <v>44316</v>
      </c>
      <c r="H1836">
        <v>560</v>
      </c>
    </row>
    <row r="1837" spans="4:8" x14ac:dyDescent="0.25">
      <c r="D1837" s="2">
        <v>44319</v>
      </c>
      <c r="E1837">
        <v>475</v>
      </c>
      <c r="G1837" s="2">
        <v>44319</v>
      </c>
      <c r="H1837">
        <v>495</v>
      </c>
    </row>
    <row r="1838" spans="4:8" x14ac:dyDescent="0.25">
      <c r="D1838" s="2">
        <v>44320</v>
      </c>
      <c r="E1838">
        <v>475</v>
      </c>
      <c r="G1838" s="2">
        <v>44320</v>
      </c>
      <c r="H1838">
        <v>495</v>
      </c>
    </row>
    <row r="1839" spans="4:8" x14ac:dyDescent="0.25">
      <c r="D1839" s="2">
        <v>44321</v>
      </c>
      <c r="E1839">
        <v>475</v>
      </c>
      <c r="G1839" s="2">
        <v>44321</v>
      </c>
      <c r="H1839">
        <v>495</v>
      </c>
    </row>
    <row r="1840" spans="4:8" x14ac:dyDescent="0.25">
      <c r="D1840" s="2">
        <v>44322</v>
      </c>
      <c r="E1840">
        <v>475</v>
      </c>
      <c r="G1840" s="2">
        <v>44322</v>
      </c>
      <c r="H1840">
        <v>495</v>
      </c>
    </row>
    <row r="1841" spans="4:8" x14ac:dyDescent="0.25">
      <c r="D1841" s="2">
        <v>44323</v>
      </c>
      <c r="E1841">
        <v>475</v>
      </c>
      <c r="G1841" s="2">
        <v>44323</v>
      </c>
      <c r="H1841">
        <v>495</v>
      </c>
    </row>
    <row r="1842" spans="4:8" x14ac:dyDescent="0.25">
      <c r="D1842" s="2">
        <v>44326</v>
      </c>
      <c r="E1842">
        <v>475</v>
      </c>
      <c r="G1842" s="2">
        <v>44326</v>
      </c>
      <c r="H1842">
        <v>495</v>
      </c>
    </row>
    <row r="1843" spans="4:8" x14ac:dyDescent="0.25">
      <c r="D1843" s="2">
        <v>44327</v>
      </c>
      <c r="E1843">
        <v>475</v>
      </c>
      <c r="G1843" s="2">
        <v>44327</v>
      </c>
      <c r="H1843">
        <v>495</v>
      </c>
    </row>
    <row r="1844" spans="4:8" x14ac:dyDescent="0.25">
      <c r="D1844" s="2">
        <v>44328</v>
      </c>
      <c r="E1844">
        <v>475</v>
      </c>
      <c r="G1844" s="2">
        <v>44328</v>
      </c>
      <c r="H1844">
        <v>495</v>
      </c>
    </row>
    <row r="1845" spans="4:8" x14ac:dyDescent="0.25">
      <c r="D1845" s="2">
        <v>44330</v>
      </c>
      <c r="E1845">
        <v>475</v>
      </c>
      <c r="G1845" s="2">
        <v>44330</v>
      </c>
      <c r="H1845">
        <v>495</v>
      </c>
    </row>
    <row r="1846" spans="4:8" x14ac:dyDescent="0.25">
      <c r="D1846" s="2">
        <v>44333</v>
      </c>
      <c r="E1846">
        <v>475</v>
      </c>
      <c r="G1846" s="2">
        <v>44333</v>
      </c>
      <c r="H1846">
        <v>495</v>
      </c>
    </row>
    <row r="1847" spans="4:8" x14ac:dyDescent="0.25">
      <c r="D1847" s="2">
        <v>44334</v>
      </c>
      <c r="E1847">
        <v>475</v>
      </c>
      <c r="G1847" s="2">
        <v>44334</v>
      </c>
      <c r="H1847">
        <v>495</v>
      </c>
    </row>
    <row r="1848" spans="4:8" x14ac:dyDescent="0.25">
      <c r="D1848" s="2">
        <v>44335</v>
      </c>
      <c r="E1848">
        <v>475</v>
      </c>
      <c r="G1848" s="2">
        <v>44335</v>
      </c>
      <c r="H1848">
        <v>495</v>
      </c>
    </row>
    <row r="1849" spans="4:8" x14ac:dyDescent="0.25">
      <c r="D1849" s="2">
        <v>44336</v>
      </c>
      <c r="E1849">
        <v>475</v>
      </c>
      <c r="G1849" s="2">
        <v>44336</v>
      </c>
      <c r="H1849">
        <v>495</v>
      </c>
    </row>
    <row r="1850" spans="4:8" x14ac:dyDescent="0.25">
      <c r="D1850" s="2">
        <v>44337</v>
      </c>
      <c r="E1850">
        <v>475</v>
      </c>
      <c r="G1850" s="2">
        <v>44337</v>
      </c>
      <c r="H1850">
        <v>495</v>
      </c>
    </row>
    <row r="1851" spans="4:8" x14ac:dyDescent="0.25">
      <c r="D1851" s="2">
        <v>44340</v>
      </c>
      <c r="E1851">
        <v>475</v>
      </c>
      <c r="G1851" s="2">
        <v>44340</v>
      </c>
      <c r="H1851">
        <v>495</v>
      </c>
    </row>
    <row r="1852" spans="4:8" x14ac:dyDescent="0.25">
      <c r="D1852" s="2">
        <v>44341</v>
      </c>
      <c r="E1852">
        <v>475</v>
      </c>
      <c r="G1852" s="2">
        <v>44341</v>
      </c>
      <c r="H1852">
        <v>495</v>
      </c>
    </row>
    <row r="1853" spans="4:8" x14ac:dyDescent="0.25">
      <c r="D1853" s="2">
        <v>44343</v>
      </c>
      <c r="E1853">
        <v>475</v>
      </c>
      <c r="G1853" s="2">
        <v>44343</v>
      </c>
      <c r="H1853">
        <v>495</v>
      </c>
    </row>
    <row r="1854" spans="4:8" x14ac:dyDescent="0.25">
      <c r="D1854" s="2">
        <v>44344</v>
      </c>
      <c r="E1854">
        <v>475</v>
      </c>
      <c r="G1854" s="2">
        <v>44344</v>
      </c>
      <c r="H1854">
        <v>495</v>
      </c>
    </row>
    <row r="1855" spans="4:8" x14ac:dyDescent="0.25">
      <c r="D1855" s="2">
        <v>44347</v>
      </c>
      <c r="E1855">
        <v>475</v>
      </c>
      <c r="G1855" s="2">
        <v>44347</v>
      </c>
      <c r="H1855">
        <v>495</v>
      </c>
    </row>
    <row r="1856" spans="4:8" x14ac:dyDescent="0.25">
      <c r="D1856" s="2">
        <v>44348</v>
      </c>
      <c r="E1856">
        <v>525</v>
      </c>
      <c r="G1856" s="2">
        <v>44348</v>
      </c>
      <c r="H1856">
        <v>530</v>
      </c>
    </row>
    <row r="1857" spans="4:8" x14ac:dyDescent="0.25">
      <c r="D1857" s="2">
        <v>44349</v>
      </c>
      <c r="E1857">
        <v>525</v>
      </c>
      <c r="G1857" s="2">
        <v>44349</v>
      </c>
      <c r="H1857">
        <v>530</v>
      </c>
    </row>
    <row r="1858" spans="4:8" x14ac:dyDescent="0.25">
      <c r="D1858" s="2">
        <v>44350</v>
      </c>
      <c r="E1858">
        <v>525</v>
      </c>
      <c r="G1858" s="2">
        <v>44350</v>
      </c>
      <c r="H1858">
        <v>530</v>
      </c>
    </row>
    <row r="1859" spans="4:8" x14ac:dyDescent="0.25">
      <c r="D1859" s="2">
        <v>44351</v>
      </c>
      <c r="E1859">
        <v>525</v>
      </c>
      <c r="G1859" s="2">
        <v>44351</v>
      </c>
      <c r="H1859">
        <v>530</v>
      </c>
    </row>
    <row r="1860" spans="4:8" x14ac:dyDescent="0.25">
      <c r="D1860" s="2">
        <v>44354</v>
      </c>
      <c r="E1860">
        <v>525</v>
      </c>
      <c r="G1860" s="2">
        <v>44354</v>
      </c>
      <c r="H1860">
        <v>530</v>
      </c>
    </row>
    <row r="1861" spans="4:8" x14ac:dyDescent="0.25">
      <c r="D1861" s="2">
        <v>44355</v>
      </c>
      <c r="E1861">
        <v>525</v>
      </c>
      <c r="G1861" s="2">
        <v>44355</v>
      </c>
      <c r="H1861">
        <v>530</v>
      </c>
    </row>
    <row r="1862" spans="4:8" x14ac:dyDescent="0.25">
      <c r="D1862" s="2">
        <v>44356</v>
      </c>
      <c r="E1862">
        <v>525</v>
      </c>
      <c r="G1862" s="2">
        <v>44356</v>
      </c>
      <c r="H1862">
        <v>530</v>
      </c>
    </row>
    <row r="1863" spans="4:8" x14ac:dyDescent="0.25">
      <c r="D1863" s="2">
        <v>44357</v>
      </c>
      <c r="E1863">
        <v>525</v>
      </c>
      <c r="G1863" s="2">
        <v>44357</v>
      </c>
      <c r="H1863">
        <v>530</v>
      </c>
    </row>
    <row r="1864" spans="4:8" x14ac:dyDescent="0.25">
      <c r="D1864" s="2">
        <v>44358</v>
      </c>
      <c r="E1864">
        <v>525</v>
      </c>
      <c r="G1864" s="2">
        <v>44358</v>
      </c>
      <c r="H1864">
        <v>530</v>
      </c>
    </row>
    <row r="1865" spans="4:8" x14ac:dyDescent="0.25">
      <c r="D1865" s="2">
        <v>44361</v>
      </c>
      <c r="E1865">
        <v>525</v>
      </c>
      <c r="G1865" s="2">
        <v>44361</v>
      </c>
      <c r="H1865">
        <v>530</v>
      </c>
    </row>
    <row r="1866" spans="4:8" x14ac:dyDescent="0.25">
      <c r="D1866" s="2">
        <v>44362</v>
      </c>
      <c r="E1866">
        <v>525</v>
      </c>
      <c r="G1866" s="2">
        <v>44362</v>
      </c>
      <c r="H1866">
        <v>530</v>
      </c>
    </row>
    <row r="1867" spans="4:8" x14ac:dyDescent="0.25">
      <c r="D1867" s="2">
        <v>44363</v>
      </c>
      <c r="E1867">
        <v>525</v>
      </c>
      <c r="G1867" s="2">
        <v>44363</v>
      </c>
      <c r="H1867">
        <v>530</v>
      </c>
    </row>
    <row r="1868" spans="4:8" x14ac:dyDescent="0.25">
      <c r="D1868" s="2">
        <v>44364</v>
      </c>
      <c r="E1868">
        <v>525</v>
      </c>
      <c r="G1868" s="2">
        <v>44364</v>
      </c>
      <c r="H1868">
        <v>530</v>
      </c>
    </row>
    <row r="1869" spans="4:8" x14ac:dyDescent="0.25">
      <c r="D1869" s="2">
        <v>44365</v>
      </c>
      <c r="E1869">
        <v>525</v>
      </c>
      <c r="G1869" s="2">
        <v>44365</v>
      </c>
      <c r="H1869">
        <v>530</v>
      </c>
    </row>
    <row r="1870" spans="4:8" x14ac:dyDescent="0.25">
      <c r="D1870" s="2">
        <v>44368</v>
      </c>
      <c r="E1870">
        <v>525</v>
      </c>
      <c r="G1870" s="2">
        <v>44368</v>
      </c>
      <c r="H1870">
        <v>530</v>
      </c>
    </row>
    <row r="1871" spans="4:8" x14ac:dyDescent="0.25">
      <c r="D1871" s="2">
        <v>44369</v>
      </c>
      <c r="E1871">
        <v>525</v>
      </c>
      <c r="G1871" s="2">
        <v>44369</v>
      </c>
      <c r="H1871">
        <v>530</v>
      </c>
    </row>
    <row r="1872" spans="4:8" x14ac:dyDescent="0.25">
      <c r="D1872" s="2">
        <v>44370</v>
      </c>
      <c r="E1872">
        <v>525</v>
      </c>
      <c r="G1872" s="2">
        <v>44370</v>
      </c>
      <c r="H1872">
        <v>530</v>
      </c>
    </row>
    <row r="1873" spans="4:8" x14ac:dyDescent="0.25">
      <c r="D1873" s="2">
        <v>44371</v>
      </c>
      <c r="E1873">
        <v>525</v>
      </c>
      <c r="G1873" s="2">
        <v>44371</v>
      </c>
      <c r="H1873">
        <v>530</v>
      </c>
    </row>
    <row r="1874" spans="4:8" x14ac:dyDescent="0.25">
      <c r="D1874" s="2">
        <v>44372</v>
      </c>
      <c r="E1874">
        <v>525</v>
      </c>
      <c r="G1874" s="2">
        <v>44372</v>
      </c>
      <c r="H1874">
        <v>530</v>
      </c>
    </row>
    <row r="1875" spans="4:8" x14ac:dyDescent="0.25">
      <c r="D1875" s="2">
        <v>44375</v>
      </c>
      <c r="E1875">
        <v>525</v>
      </c>
      <c r="G1875" s="2">
        <v>44375</v>
      </c>
      <c r="H1875">
        <v>530</v>
      </c>
    </row>
    <row r="1876" spans="4:8" x14ac:dyDescent="0.25">
      <c r="D1876" s="2">
        <v>44376</v>
      </c>
      <c r="E1876">
        <v>525</v>
      </c>
      <c r="G1876" s="2">
        <v>44376</v>
      </c>
      <c r="H1876">
        <v>530</v>
      </c>
    </row>
    <row r="1877" spans="4:8" x14ac:dyDescent="0.25">
      <c r="D1877" s="2">
        <v>44377</v>
      </c>
      <c r="E1877">
        <v>525</v>
      </c>
      <c r="G1877" s="2">
        <v>44377</v>
      </c>
      <c r="H1877">
        <v>530</v>
      </c>
    </row>
    <row r="1878" spans="4:8" x14ac:dyDescent="0.25">
      <c r="D1878" s="2">
        <v>44378</v>
      </c>
      <c r="E1878">
        <v>620</v>
      </c>
      <c r="G1878" s="2">
        <v>44378</v>
      </c>
      <c r="H1878">
        <v>620</v>
      </c>
    </row>
    <row r="1879" spans="4:8" x14ac:dyDescent="0.25">
      <c r="D1879" s="2">
        <v>44379</v>
      </c>
      <c r="E1879">
        <v>620</v>
      </c>
      <c r="G1879" s="2">
        <v>44379</v>
      </c>
      <c r="H1879">
        <v>620</v>
      </c>
    </row>
    <row r="1880" spans="4:8" x14ac:dyDescent="0.25">
      <c r="D1880" s="2">
        <v>44382</v>
      </c>
      <c r="E1880">
        <v>620</v>
      </c>
      <c r="G1880" s="2">
        <v>44382</v>
      </c>
      <c r="H1880">
        <v>620</v>
      </c>
    </row>
    <row r="1881" spans="4:8" x14ac:dyDescent="0.25">
      <c r="D1881" s="2">
        <v>44383</v>
      </c>
      <c r="E1881">
        <v>620</v>
      </c>
      <c r="G1881" s="2">
        <v>44383</v>
      </c>
      <c r="H1881">
        <v>620</v>
      </c>
    </row>
    <row r="1882" spans="4:8" x14ac:dyDescent="0.25">
      <c r="D1882" s="2">
        <v>44384</v>
      </c>
      <c r="E1882">
        <v>620</v>
      </c>
      <c r="G1882" s="2">
        <v>44384</v>
      </c>
      <c r="H1882">
        <v>620</v>
      </c>
    </row>
    <row r="1883" spans="4:8" x14ac:dyDescent="0.25">
      <c r="D1883" s="2">
        <v>44385</v>
      </c>
      <c r="E1883">
        <v>620</v>
      </c>
      <c r="G1883" s="2">
        <v>44385</v>
      </c>
      <c r="H1883">
        <v>620</v>
      </c>
    </row>
    <row r="1884" spans="4:8" x14ac:dyDescent="0.25">
      <c r="D1884" s="2">
        <v>44386</v>
      </c>
      <c r="E1884">
        <v>620</v>
      </c>
      <c r="G1884" s="2">
        <v>44386</v>
      </c>
      <c r="H1884">
        <v>620</v>
      </c>
    </row>
    <row r="1885" spans="4:8" x14ac:dyDescent="0.25">
      <c r="D1885" s="2">
        <v>44389</v>
      </c>
      <c r="E1885">
        <v>620</v>
      </c>
      <c r="G1885" s="2">
        <v>44389</v>
      </c>
      <c r="H1885">
        <v>620</v>
      </c>
    </row>
    <row r="1886" spans="4:8" x14ac:dyDescent="0.25">
      <c r="D1886" s="2">
        <v>44390</v>
      </c>
      <c r="E1886">
        <v>620</v>
      </c>
      <c r="G1886" s="2">
        <v>44390</v>
      </c>
      <c r="H1886">
        <v>620</v>
      </c>
    </row>
    <row r="1887" spans="4:8" x14ac:dyDescent="0.25">
      <c r="D1887" s="2">
        <v>44391</v>
      </c>
      <c r="E1887">
        <v>620</v>
      </c>
      <c r="G1887" s="2">
        <v>44391</v>
      </c>
      <c r="H1887">
        <v>620</v>
      </c>
    </row>
    <row r="1888" spans="4:8" x14ac:dyDescent="0.25">
      <c r="D1888" s="2">
        <v>44392</v>
      </c>
      <c r="E1888">
        <v>620</v>
      </c>
      <c r="G1888" s="2">
        <v>44392</v>
      </c>
      <c r="H1888">
        <v>620</v>
      </c>
    </row>
    <row r="1889" spans="4:8" x14ac:dyDescent="0.25">
      <c r="D1889" s="2">
        <v>44393</v>
      </c>
      <c r="E1889">
        <v>620</v>
      </c>
      <c r="G1889" s="2">
        <v>44393</v>
      </c>
      <c r="H1889">
        <v>620</v>
      </c>
    </row>
    <row r="1890" spans="4:8" x14ac:dyDescent="0.25">
      <c r="D1890" s="2">
        <v>44396</v>
      </c>
      <c r="E1890">
        <v>620</v>
      </c>
      <c r="G1890" s="2">
        <v>44396</v>
      </c>
      <c r="H1890">
        <v>620</v>
      </c>
    </row>
    <row r="1891" spans="4:8" x14ac:dyDescent="0.25">
      <c r="D1891" s="2">
        <v>44398</v>
      </c>
      <c r="E1891">
        <v>620</v>
      </c>
      <c r="G1891" s="2">
        <v>44398</v>
      </c>
      <c r="H1891">
        <v>620</v>
      </c>
    </row>
    <row r="1892" spans="4:8" x14ac:dyDescent="0.25">
      <c r="D1892" s="2">
        <v>44399</v>
      </c>
      <c r="E1892">
        <v>620</v>
      </c>
      <c r="G1892" s="2">
        <v>44399</v>
      </c>
      <c r="H1892">
        <v>620</v>
      </c>
    </row>
    <row r="1893" spans="4:8" x14ac:dyDescent="0.25">
      <c r="D1893" s="2">
        <v>44400</v>
      </c>
      <c r="E1893">
        <v>620</v>
      </c>
      <c r="G1893" s="2">
        <v>44400</v>
      </c>
      <c r="H1893">
        <v>620</v>
      </c>
    </row>
    <row r="1894" spans="4:8" x14ac:dyDescent="0.25">
      <c r="D1894" s="2">
        <v>44403</v>
      </c>
      <c r="E1894">
        <v>620</v>
      </c>
      <c r="G1894" s="2">
        <v>44403</v>
      </c>
      <c r="H1894">
        <v>620</v>
      </c>
    </row>
    <row r="1895" spans="4:8" x14ac:dyDescent="0.25">
      <c r="D1895" s="2">
        <v>44404</v>
      </c>
      <c r="E1895">
        <v>620</v>
      </c>
      <c r="G1895" s="2">
        <v>44404</v>
      </c>
      <c r="H1895">
        <v>620</v>
      </c>
    </row>
    <row r="1896" spans="4:8" x14ac:dyDescent="0.25">
      <c r="D1896" s="2">
        <v>44405</v>
      </c>
      <c r="E1896">
        <v>620</v>
      </c>
      <c r="G1896" s="2">
        <v>44405</v>
      </c>
      <c r="H1896">
        <v>620</v>
      </c>
    </row>
    <row r="1897" spans="4:8" x14ac:dyDescent="0.25">
      <c r="D1897" s="2">
        <v>44406</v>
      </c>
      <c r="E1897">
        <v>620</v>
      </c>
      <c r="G1897" s="2">
        <v>44406</v>
      </c>
      <c r="H1897">
        <v>620</v>
      </c>
    </row>
    <row r="1898" spans="4:8" x14ac:dyDescent="0.25">
      <c r="D1898" s="2">
        <v>44407</v>
      </c>
      <c r="E1898">
        <v>620</v>
      </c>
      <c r="G1898" s="2">
        <v>44407</v>
      </c>
      <c r="H1898">
        <v>620</v>
      </c>
    </row>
    <row r="1899" spans="4:8" x14ac:dyDescent="0.25">
      <c r="D1899" s="2">
        <v>44410</v>
      </c>
      <c r="E1899">
        <v>655</v>
      </c>
      <c r="G1899" s="2">
        <v>44410</v>
      </c>
      <c r="H1899">
        <v>660</v>
      </c>
    </row>
    <row r="1900" spans="4:8" x14ac:dyDescent="0.25">
      <c r="D1900" s="2">
        <v>44411</v>
      </c>
      <c r="E1900">
        <v>655</v>
      </c>
      <c r="G1900" s="2">
        <v>44411</v>
      </c>
      <c r="H1900">
        <v>660</v>
      </c>
    </row>
    <row r="1901" spans="4:8" x14ac:dyDescent="0.25">
      <c r="D1901" s="2">
        <v>44412</v>
      </c>
      <c r="E1901">
        <v>655</v>
      </c>
      <c r="G1901" s="2">
        <v>44412</v>
      </c>
      <c r="H1901">
        <v>660</v>
      </c>
    </row>
    <row r="1902" spans="4:8" x14ac:dyDescent="0.25">
      <c r="D1902" s="2">
        <v>44413</v>
      </c>
      <c r="E1902">
        <v>655</v>
      </c>
      <c r="G1902" s="2">
        <v>44413</v>
      </c>
      <c r="H1902">
        <v>660</v>
      </c>
    </row>
    <row r="1903" spans="4:8" x14ac:dyDescent="0.25">
      <c r="D1903" s="2">
        <v>44414</v>
      </c>
      <c r="E1903">
        <v>655</v>
      </c>
      <c r="G1903" s="2">
        <v>44414</v>
      </c>
      <c r="H1903">
        <v>660</v>
      </c>
    </row>
    <row r="1904" spans="4:8" x14ac:dyDescent="0.25">
      <c r="D1904" s="2">
        <v>44418</v>
      </c>
      <c r="E1904">
        <v>655</v>
      </c>
      <c r="G1904" s="2">
        <v>44418</v>
      </c>
      <c r="H1904">
        <v>660</v>
      </c>
    </row>
    <row r="1905" spans="4:8" x14ac:dyDescent="0.25">
      <c r="D1905" s="2">
        <v>44419</v>
      </c>
      <c r="E1905">
        <v>655</v>
      </c>
      <c r="G1905" s="2">
        <v>44419</v>
      </c>
      <c r="H1905">
        <v>660</v>
      </c>
    </row>
    <row r="1906" spans="4:8" x14ac:dyDescent="0.25">
      <c r="D1906" s="2">
        <v>44420</v>
      </c>
      <c r="E1906">
        <v>655</v>
      </c>
      <c r="G1906" s="2">
        <v>44420</v>
      </c>
      <c r="H1906">
        <v>660</v>
      </c>
    </row>
    <row r="1907" spans="4:8" x14ac:dyDescent="0.25">
      <c r="D1907" s="2">
        <v>44421</v>
      </c>
      <c r="E1907">
        <v>655</v>
      </c>
      <c r="G1907" s="2">
        <v>44421</v>
      </c>
      <c r="H1907">
        <v>660</v>
      </c>
    </row>
    <row r="1908" spans="4:8" x14ac:dyDescent="0.25">
      <c r="D1908" s="2">
        <v>44424</v>
      </c>
      <c r="E1908">
        <v>655</v>
      </c>
      <c r="G1908" s="2">
        <v>44424</v>
      </c>
      <c r="H1908">
        <v>660</v>
      </c>
    </row>
    <row r="1909" spans="4:8" x14ac:dyDescent="0.25">
      <c r="D1909" s="2">
        <v>44425</v>
      </c>
      <c r="E1909">
        <v>655</v>
      </c>
      <c r="G1909" s="2">
        <v>44425</v>
      </c>
      <c r="H1909">
        <v>660</v>
      </c>
    </row>
    <row r="1910" spans="4:8" x14ac:dyDescent="0.25">
      <c r="D1910" s="2">
        <v>44426</v>
      </c>
      <c r="E1910">
        <v>655</v>
      </c>
      <c r="G1910" s="2">
        <v>44426</v>
      </c>
      <c r="H1910">
        <v>660</v>
      </c>
    </row>
    <row r="1911" spans="4:8" x14ac:dyDescent="0.25">
      <c r="D1911" s="2">
        <v>44427</v>
      </c>
      <c r="E1911">
        <v>655</v>
      </c>
      <c r="G1911" s="2">
        <v>44427</v>
      </c>
      <c r="H1911">
        <v>660</v>
      </c>
    </row>
    <row r="1912" spans="4:8" x14ac:dyDescent="0.25">
      <c r="D1912" s="2">
        <v>44428</v>
      </c>
      <c r="E1912">
        <v>655</v>
      </c>
      <c r="G1912" s="2">
        <v>44428</v>
      </c>
      <c r="H1912">
        <v>660</v>
      </c>
    </row>
    <row r="1913" spans="4:8" x14ac:dyDescent="0.25">
      <c r="D1913" s="2">
        <v>44431</v>
      </c>
      <c r="E1913">
        <v>655</v>
      </c>
      <c r="G1913" s="2">
        <v>44431</v>
      </c>
      <c r="H1913">
        <v>660</v>
      </c>
    </row>
    <row r="1914" spans="4:8" x14ac:dyDescent="0.25">
      <c r="D1914" s="2">
        <v>44432</v>
      </c>
      <c r="E1914">
        <v>655</v>
      </c>
      <c r="G1914" s="2">
        <v>44432</v>
      </c>
      <c r="H1914">
        <v>660</v>
      </c>
    </row>
    <row r="1915" spans="4:8" x14ac:dyDescent="0.25">
      <c r="D1915" s="2">
        <v>44433</v>
      </c>
      <c r="E1915">
        <v>655</v>
      </c>
      <c r="G1915" s="2">
        <v>44433</v>
      </c>
      <c r="H1915">
        <v>660</v>
      </c>
    </row>
    <row r="1916" spans="4:8" x14ac:dyDescent="0.25">
      <c r="D1916" s="2">
        <v>44434</v>
      </c>
      <c r="E1916">
        <v>655</v>
      </c>
      <c r="G1916" s="2">
        <v>44434</v>
      </c>
      <c r="H1916">
        <v>660</v>
      </c>
    </row>
    <row r="1917" spans="4:8" x14ac:dyDescent="0.25">
      <c r="D1917" s="2">
        <v>44435</v>
      </c>
      <c r="E1917">
        <v>655</v>
      </c>
      <c r="G1917" s="2">
        <v>44435</v>
      </c>
      <c r="H1917">
        <v>660</v>
      </c>
    </row>
    <row r="1918" spans="4:8" x14ac:dyDescent="0.25">
      <c r="D1918" s="2">
        <v>44438</v>
      </c>
      <c r="E1918">
        <v>655</v>
      </c>
      <c r="G1918" s="2">
        <v>44438</v>
      </c>
      <c r="H1918">
        <v>660</v>
      </c>
    </row>
    <row r="1919" spans="4:8" x14ac:dyDescent="0.25">
      <c r="D1919" s="2">
        <v>44439</v>
      </c>
      <c r="E1919">
        <v>655</v>
      </c>
      <c r="G1919" s="2">
        <v>44439</v>
      </c>
      <c r="H1919">
        <v>660</v>
      </c>
    </row>
    <row r="1920" spans="4:8" x14ac:dyDescent="0.25">
      <c r="D1920" s="2">
        <v>44440</v>
      </c>
      <c r="E1920">
        <v>665</v>
      </c>
      <c r="G1920" s="2">
        <v>44440</v>
      </c>
      <c r="H1920">
        <v>665</v>
      </c>
    </row>
    <row r="1921" spans="4:8" x14ac:dyDescent="0.25">
      <c r="D1921" s="2">
        <v>44441</v>
      </c>
      <c r="E1921">
        <v>665</v>
      </c>
      <c r="G1921" s="2">
        <v>44441</v>
      </c>
      <c r="H1921">
        <v>665</v>
      </c>
    </row>
    <row r="1922" spans="4:8" x14ac:dyDescent="0.25">
      <c r="D1922" s="2">
        <v>44442</v>
      </c>
      <c r="E1922">
        <v>665</v>
      </c>
      <c r="G1922" s="2">
        <v>44442</v>
      </c>
      <c r="H1922">
        <v>665</v>
      </c>
    </row>
    <row r="1923" spans="4:8" x14ac:dyDescent="0.25">
      <c r="D1923" s="2">
        <v>44445</v>
      </c>
      <c r="E1923">
        <v>665</v>
      </c>
      <c r="G1923" s="2">
        <v>44445</v>
      </c>
      <c r="H1923">
        <v>665</v>
      </c>
    </row>
    <row r="1924" spans="4:8" x14ac:dyDescent="0.25">
      <c r="D1924" s="2">
        <v>44446</v>
      </c>
      <c r="E1924">
        <v>665</v>
      </c>
      <c r="G1924" s="2">
        <v>44446</v>
      </c>
      <c r="H1924">
        <v>665</v>
      </c>
    </row>
    <row r="1925" spans="4:8" x14ac:dyDescent="0.25">
      <c r="D1925" s="2">
        <v>44447</v>
      </c>
      <c r="E1925">
        <v>665</v>
      </c>
      <c r="G1925" s="2">
        <v>44447</v>
      </c>
      <c r="H1925">
        <v>665</v>
      </c>
    </row>
    <row r="1926" spans="4:8" x14ac:dyDescent="0.25">
      <c r="D1926" s="2">
        <v>44448</v>
      </c>
      <c r="E1926">
        <v>665</v>
      </c>
      <c r="G1926" s="2">
        <v>44448</v>
      </c>
      <c r="H1926">
        <v>665</v>
      </c>
    </row>
    <row r="1927" spans="4:8" x14ac:dyDescent="0.25">
      <c r="D1927" s="2">
        <v>44449</v>
      </c>
      <c r="E1927">
        <v>665</v>
      </c>
      <c r="G1927" s="2">
        <v>44449</v>
      </c>
      <c r="H1927">
        <v>665</v>
      </c>
    </row>
    <row r="1928" spans="4:8" x14ac:dyDescent="0.25">
      <c r="D1928" s="2">
        <v>44452</v>
      </c>
      <c r="E1928">
        <v>665</v>
      </c>
      <c r="G1928" s="2">
        <v>44452</v>
      </c>
      <c r="H1928">
        <v>665</v>
      </c>
    </row>
    <row r="1929" spans="4:8" x14ac:dyDescent="0.25">
      <c r="D1929" s="2">
        <v>44453</v>
      </c>
      <c r="E1929">
        <v>665</v>
      </c>
      <c r="G1929" s="2">
        <v>44453</v>
      </c>
      <c r="H1929">
        <v>665</v>
      </c>
    </row>
    <row r="1930" spans="4:8" x14ac:dyDescent="0.25">
      <c r="D1930" s="2">
        <v>44454</v>
      </c>
      <c r="E1930">
        <v>665</v>
      </c>
      <c r="G1930" s="2">
        <v>44454</v>
      </c>
      <c r="H1930">
        <v>665</v>
      </c>
    </row>
    <row r="1931" spans="4:8" x14ac:dyDescent="0.25">
      <c r="D1931" s="2">
        <v>44455</v>
      </c>
      <c r="E1931">
        <v>665</v>
      </c>
      <c r="G1931" s="2">
        <v>44455</v>
      </c>
      <c r="H1931">
        <v>665</v>
      </c>
    </row>
    <row r="1932" spans="4:8" x14ac:dyDescent="0.25">
      <c r="D1932" s="2">
        <v>44456</v>
      </c>
      <c r="E1932">
        <v>665</v>
      </c>
      <c r="G1932" s="2">
        <v>44456</v>
      </c>
      <c r="H1932">
        <v>665</v>
      </c>
    </row>
    <row r="1933" spans="4:8" x14ac:dyDescent="0.25">
      <c r="D1933" s="2">
        <v>44459</v>
      </c>
      <c r="E1933">
        <v>665</v>
      </c>
      <c r="G1933" s="2">
        <v>44459</v>
      </c>
      <c r="H1933">
        <v>665</v>
      </c>
    </row>
    <row r="1934" spans="4:8" x14ac:dyDescent="0.25">
      <c r="D1934" s="2">
        <v>44460</v>
      </c>
      <c r="E1934">
        <v>665</v>
      </c>
      <c r="G1934" s="2">
        <v>44460</v>
      </c>
      <c r="H1934">
        <v>665</v>
      </c>
    </row>
    <row r="1935" spans="4:8" x14ac:dyDescent="0.25">
      <c r="D1935" s="2">
        <v>44461</v>
      </c>
      <c r="E1935">
        <v>665</v>
      </c>
      <c r="G1935" s="2">
        <v>44461</v>
      </c>
      <c r="H1935">
        <v>665</v>
      </c>
    </row>
    <row r="1936" spans="4:8" x14ac:dyDescent="0.25">
      <c r="D1936" s="2">
        <v>44462</v>
      </c>
      <c r="E1936">
        <v>665</v>
      </c>
      <c r="G1936" s="2">
        <v>44462</v>
      </c>
      <c r="H1936">
        <v>665</v>
      </c>
    </row>
    <row r="1937" spans="4:8" x14ac:dyDescent="0.25">
      <c r="D1937" s="2">
        <v>44463</v>
      </c>
      <c r="E1937">
        <v>665</v>
      </c>
      <c r="G1937" s="2">
        <v>44463</v>
      </c>
      <c r="H1937">
        <v>665</v>
      </c>
    </row>
    <row r="1938" spans="4:8" x14ac:dyDescent="0.25">
      <c r="D1938" s="2">
        <v>44466</v>
      </c>
      <c r="E1938">
        <v>665</v>
      </c>
      <c r="G1938" s="2">
        <v>44466</v>
      </c>
      <c r="H1938">
        <v>665</v>
      </c>
    </row>
    <row r="1939" spans="4:8" x14ac:dyDescent="0.25">
      <c r="D1939" s="2">
        <v>44467</v>
      </c>
      <c r="E1939">
        <v>665</v>
      </c>
      <c r="G1939" s="2">
        <v>44467</v>
      </c>
      <c r="H1939">
        <v>665</v>
      </c>
    </row>
    <row r="1940" spans="4:8" x14ac:dyDescent="0.25">
      <c r="D1940" s="2">
        <v>44468</v>
      </c>
      <c r="E1940">
        <v>665</v>
      </c>
      <c r="G1940" s="2">
        <v>44468</v>
      </c>
      <c r="H1940">
        <v>665</v>
      </c>
    </row>
    <row r="1941" spans="4:8" x14ac:dyDescent="0.25">
      <c r="D1941" s="2">
        <v>44469</v>
      </c>
      <c r="E1941">
        <v>665</v>
      </c>
      <c r="G1941" s="2">
        <v>44469</v>
      </c>
      <c r="H1941">
        <v>665</v>
      </c>
    </row>
    <row r="1942" spans="4:8" x14ac:dyDescent="0.25">
      <c r="D1942" s="2">
        <v>44470</v>
      </c>
      <c r="E1942">
        <v>795</v>
      </c>
      <c r="G1942" s="2">
        <v>44470</v>
      </c>
      <c r="H1942">
        <v>800</v>
      </c>
    </row>
    <row r="1943" spans="4:8" x14ac:dyDescent="0.25">
      <c r="D1943" s="2">
        <v>44473</v>
      </c>
      <c r="E1943">
        <v>795</v>
      </c>
      <c r="G1943" s="2">
        <v>44473</v>
      </c>
      <c r="H1943">
        <v>800</v>
      </c>
    </row>
    <row r="1944" spans="4:8" x14ac:dyDescent="0.25">
      <c r="D1944" s="2">
        <v>44474</v>
      </c>
      <c r="E1944">
        <v>795</v>
      </c>
      <c r="G1944" s="2">
        <v>44474</v>
      </c>
      <c r="H1944">
        <v>800</v>
      </c>
    </row>
    <row r="1945" spans="4:8" x14ac:dyDescent="0.25">
      <c r="D1945" s="2">
        <v>44475</v>
      </c>
      <c r="E1945">
        <v>795</v>
      </c>
      <c r="G1945" s="2">
        <v>44475</v>
      </c>
      <c r="H1945">
        <v>800</v>
      </c>
    </row>
    <row r="1946" spans="4:8" x14ac:dyDescent="0.25">
      <c r="D1946" s="2">
        <v>44476</v>
      </c>
      <c r="E1946">
        <v>795</v>
      </c>
      <c r="G1946" s="2">
        <v>44476</v>
      </c>
      <c r="H1946">
        <v>800</v>
      </c>
    </row>
    <row r="1947" spans="4:8" x14ac:dyDescent="0.25">
      <c r="D1947" s="2">
        <v>44477</v>
      </c>
      <c r="E1947">
        <v>795</v>
      </c>
      <c r="G1947" s="2">
        <v>44477</v>
      </c>
      <c r="H1947">
        <v>800</v>
      </c>
    </row>
    <row r="1948" spans="4:8" x14ac:dyDescent="0.25">
      <c r="D1948" s="2">
        <v>44480</v>
      </c>
      <c r="E1948">
        <v>795</v>
      </c>
      <c r="G1948" s="2">
        <v>44480</v>
      </c>
      <c r="H1948">
        <v>800</v>
      </c>
    </row>
    <row r="1949" spans="4:8" x14ac:dyDescent="0.25">
      <c r="D1949" s="2">
        <v>44481</v>
      </c>
      <c r="E1949">
        <v>795</v>
      </c>
      <c r="G1949" s="2">
        <v>44481</v>
      </c>
      <c r="H1949">
        <v>800</v>
      </c>
    </row>
    <row r="1950" spans="4:8" x14ac:dyDescent="0.25">
      <c r="D1950" s="2">
        <v>44482</v>
      </c>
      <c r="E1950">
        <v>795</v>
      </c>
      <c r="G1950" s="2">
        <v>44482</v>
      </c>
      <c r="H1950">
        <v>800</v>
      </c>
    </row>
    <row r="1951" spans="4:8" x14ac:dyDescent="0.25">
      <c r="D1951" s="2">
        <v>44483</v>
      </c>
      <c r="E1951">
        <v>795</v>
      </c>
      <c r="G1951" s="2">
        <v>44483</v>
      </c>
      <c r="H1951">
        <v>800</v>
      </c>
    </row>
    <row r="1952" spans="4:8" x14ac:dyDescent="0.25">
      <c r="D1952" s="2">
        <v>44484</v>
      </c>
      <c r="E1952">
        <v>795</v>
      </c>
      <c r="G1952" s="2">
        <v>44484</v>
      </c>
      <c r="H1952">
        <v>800</v>
      </c>
    </row>
    <row r="1953" spans="4:8" x14ac:dyDescent="0.25">
      <c r="D1953" s="2">
        <v>44487</v>
      </c>
      <c r="E1953">
        <v>795</v>
      </c>
      <c r="G1953" s="2">
        <v>44487</v>
      </c>
      <c r="H1953">
        <v>800</v>
      </c>
    </row>
    <row r="1954" spans="4:8" x14ac:dyDescent="0.25">
      <c r="D1954" s="2">
        <v>44488</v>
      </c>
      <c r="E1954">
        <v>795</v>
      </c>
      <c r="G1954" s="2">
        <v>44488</v>
      </c>
      <c r="H1954">
        <v>800</v>
      </c>
    </row>
    <row r="1955" spans="4:8" x14ac:dyDescent="0.25">
      <c r="D1955" s="2">
        <v>44489</v>
      </c>
      <c r="E1955">
        <v>795</v>
      </c>
      <c r="G1955" s="2">
        <v>44489</v>
      </c>
      <c r="H1955">
        <v>800</v>
      </c>
    </row>
    <row r="1956" spans="4:8" x14ac:dyDescent="0.25">
      <c r="D1956" s="2">
        <v>44490</v>
      </c>
      <c r="E1956">
        <v>795</v>
      </c>
      <c r="G1956" s="2">
        <v>44490</v>
      </c>
      <c r="H1956">
        <v>800</v>
      </c>
    </row>
    <row r="1957" spans="4:8" x14ac:dyDescent="0.25">
      <c r="D1957" s="2">
        <v>44491</v>
      </c>
      <c r="E1957">
        <v>795</v>
      </c>
      <c r="G1957" s="2">
        <v>44491</v>
      </c>
      <c r="H1957">
        <v>800</v>
      </c>
    </row>
    <row r="1958" spans="4:8" x14ac:dyDescent="0.25">
      <c r="D1958" s="2">
        <v>44494</v>
      </c>
      <c r="E1958">
        <v>795</v>
      </c>
      <c r="G1958" s="2">
        <v>44494</v>
      </c>
      <c r="H1958">
        <v>800</v>
      </c>
    </row>
    <row r="1959" spans="4:8" x14ac:dyDescent="0.25">
      <c r="D1959" s="2">
        <v>44495</v>
      </c>
      <c r="E1959">
        <v>795</v>
      </c>
      <c r="G1959" s="2">
        <v>44495</v>
      </c>
      <c r="H1959">
        <v>800</v>
      </c>
    </row>
    <row r="1960" spans="4:8" x14ac:dyDescent="0.25">
      <c r="D1960" s="2">
        <v>44496</v>
      </c>
      <c r="E1960">
        <v>795</v>
      </c>
      <c r="G1960" s="2">
        <v>44496</v>
      </c>
      <c r="H1960">
        <v>800</v>
      </c>
    </row>
    <row r="1961" spans="4:8" x14ac:dyDescent="0.25">
      <c r="D1961" s="2">
        <v>44497</v>
      </c>
      <c r="E1961">
        <v>795</v>
      </c>
      <c r="G1961" s="2">
        <v>44497</v>
      </c>
      <c r="H1961">
        <v>800</v>
      </c>
    </row>
    <row r="1962" spans="4:8" x14ac:dyDescent="0.25">
      <c r="D1962" s="2">
        <v>44498</v>
      </c>
      <c r="E1962">
        <v>795</v>
      </c>
      <c r="G1962" s="2">
        <v>44498</v>
      </c>
      <c r="H1962">
        <v>800</v>
      </c>
    </row>
    <row r="1963" spans="4:8" x14ac:dyDescent="0.25">
      <c r="D1963" s="2">
        <v>44501</v>
      </c>
      <c r="E1963">
        <v>830</v>
      </c>
      <c r="G1963" s="2">
        <v>44501</v>
      </c>
      <c r="H1963">
        <v>870</v>
      </c>
    </row>
    <row r="1964" spans="4:8" x14ac:dyDescent="0.25">
      <c r="D1964" s="2">
        <v>44502</v>
      </c>
      <c r="E1964">
        <v>830</v>
      </c>
      <c r="G1964" s="2">
        <v>44502</v>
      </c>
      <c r="H1964">
        <v>870</v>
      </c>
    </row>
    <row r="1965" spans="4:8" x14ac:dyDescent="0.25">
      <c r="D1965" s="2">
        <v>44503</v>
      </c>
      <c r="E1965">
        <v>830</v>
      </c>
      <c r="G1965" s="2">
        <v>44503</v>
      </c>
      <c r="H1965">
        <v>870</v>
      </c>
    </row>
    <row r="1966" spans="4:8" x14ac:dyDescent="0.25">
      <c r="D1966" s="2">
        <v>44505</v>
      </c>
      <c r="E1966">
        <v>830</v>
      </c>
      <c r="G1966" s="2">
        <v>44505</v>
      </c>
      <c r="H1966">
        <v>870</v>
      </c>
    </row>
    <row r="1967" spans="4:8" x14ac:dyDescent="0.25">
      <c r="D1967" s="2">
        <v>44508</v>
      </c>
      <c r="E1967">
        <v>830</v>
      </c>
      <c r="G1967" s="2">
        <v>44508</v>
      </c>
      <c r="H1967">
        <v>870</v>
      </c>
    </row>
    <row r="1968" spans="4:8" x14ac:dyDescent="0.25">
      <c r="D1968" s="2">
        <v>44509</v>
      </c>
      <c r="E1968">
        <v>830</v>
      </c>
      <c r="G1968" s="2">
        <v>44509</v>
      </c>
      <c r="H1968">
        <v>870</v>
      </c>
    </row>
    <row r="1969" spans="4:8" x14ac:dyDescent="0.25">
      <c r="D1969" s="2">
        <v>44510</v>
      </c>
      <c r="E1969">
        <v>830</v>
      </c>
      <c r="G1969" s="2">
        <v>44510</v>
      </c>
      <c r="H1969">
        <v>870</v>
      </c>
    </row>
    <row r="1970" spans="4:8" x14ac:dyDescent="0.25">
      <c r="D1970" s="2">
        <v>44511</v>
      </c>
      <c r="E1970">
        <v>830</v>
      </c>
      <c r="G1970" s="2">
        <v>44511</v>
      </c>
      <c r="H1970">
        <v>870</v>
      </c>
    </row>
    <row r="1971" spans="4:8" x14ac:dyDescent="0.25">
      <c r="D1971" s="2">
        <v>44512</v>
      </c>
      <c r="E1971">
        <v>830</v>
      </c>
      <c r="G1971" s="2">
        <v>44512</v>
      </c>
      <c r="H1971">
        <v>870</v>
      </c>
    </row>
    <row r="1972" spans="4:8" x14ac:dyDescent="0.25">
      <c r="D1972" s="2">
        <v>44515</v>
      </c>
      <c r="E1972">
        <v>830</v>
      </c>
      <c r="G1972" s="2">
        <v>44515</v>
      </c>
      <c r="H1972">
        <v>870</v>
      </c>
    </row>
    <row r="1973" spans="4:8" x14ac:dyDescent="0.25">
      <c r="D1973" s="2">
        <v>44516</v>
      </c>
      <c r="E1973">
        <v>830</v>
      </c>
      <c r="G1973" s="2">
        <v>44516</v>
      </c>
      <c r="H1973">
        <v>870</v>
      </c>
    </row>
    <row r="1974" spans="4:8" x14ac:dyDescent="0.25">
      <c r="D1974" s="2">
        <v>44517</v>
      </c>
      <c r="E1974">
        <v>830</v>
      </c>
      <c r="G1974" s="2">
        <v>44517</v>
      </c>
      <c r="H1974">
        <v>870</v>
      </c>
    </row>
    <row r="1975" spans="4:8" x14ac:dyDescent="0.25">
      <c r="D1975" s="2">
        <v>44518</v>
      </c>
      <c r="E1975">
        <v>830</v>
      </c>
      <c r="G1975" s="2">
        <v>44518</v>
      </c>
      <c r="H1975">
        <v>870</v>
      </c>
    </row>
    <row r="1976" spans="4:8" x14ac:dyDescent="0.25">
      <c r="D1976" s="2">
        <v>44519</v>
      </c>
      <c r="E1976">
        <v>830</v>
      </c>
      <c r="G1976" s="2">
        <v>44519</v>
      </c>
      <c r="H1976">
        <v>870</v>
      </c>
    </row>
    <row r="1977" spans="4:8" x14ac:dyDescent="0.25">
      <c r="D1977" s="2">
        <v>44522</v>
      </c>
      <c r="E1977">
        <v>830</v>
      </c>
      <c r="G1977" s="2">
        <v>44522</v>
      </c>
      <c r="H1977">
        <v>870</v>
      </c>
    </row>
    <row r="1978" spans="4:8" x14ac:dyDescent="0.25">
      <c r="D1978" s="2">
        <v>44523</v>
      </c>
      <c r="E1978">
        <v>830</v>
      </c>
      <c r="G1978" s="2">
        <v>44523</v>
      </c>
      <c r="H1978">
        <v>870</v>
      </c>
    </row>
    <row r="1979" spans="4:8" x14ac:dyDescent="0.25">
      <c r="D1979" s="2">
        <v>44524</v>
      </c>
      <c r="E1979">
        <v>830</v>
      </c>
      <c r="G1979" s="2">
        <v>44524</v>
      </c>
      <c r="H1979">
        <v>870</v>
      </c>
    </row>
    <row r="1980" spans="4:8" x14ac:dyDescent="0.25">
      <c r="D1980" s="2">
        <v>44525</v>
      </c>
      <c r="E1980">
        <v>830</v>
      </c>
      <c r="G1980" s="2">
        <v>44525</v>
      </c>
      <c r="H1980">
        <v>870</v>
      </c>
    </row>
    <row r="1981" spans="4:8" x14ac:dyDescent="0.25">
      <c r="D1981" s="2">
        <v>44526</v>
      </c>
      <c r="E1981">
        <v>830</v>
      </c>
      <c r="G1981" s="2">
        <v>44526</v>
      </c>
      <c r="H1981">
        <v>870</v>
      </c>
    </row>
    <row r="1982" spans="4:8" x14ac:dyDescent="0.25">
      <c r="D1982" s="2">
        <v>44529</v>
      </c>
      <c r="E1982">
        <v>830</v>
      </c>
      <c r="G1982" s="2">
        <v>44529</v>
      </c>
      <c r="H1982">
        <v>870</v>
      </c>
    </row>
    <row r="1983" spans="4:8" x14ac:dyDescent="0.25">
      <c r="D1983" s="2">
        <v>44530</v>
      </c>
      <c r="E1983">
        <v>830</v>
      </c>
      <c r="G1983" s="2">
        <v>44530</v>
      </c>
      <c r="H1983">
        <v>870</v>
      </c>
    </row>
    <row r="1984" spans="4:8" x14ac:dyDescent="0.25">
      <c r="D1984" s="2">
        <v>44531</v>
      </c>
      <c r="E1984">
        <v>750</v>
      </c>
      <c r="G1984" s="2">
        <v>44531</v>
      </c>
      <c r="H1984">
        <v>795</v>
      </c>
    </row>
    <row r="1985" spans="4:8" x14ac:dyDescent="0.25">
      <c r="D1985" s="2">
        <v>44532</v>
      </c>
      <c r="E1985">
        <v>750</v>
      </c>
      <c r="G1985" s="2">
        <v>44532</v>
      </c>
      <c r="H1985">
        <v>795</v>
      </c>
    </row>
    <row r="1986" spans="4:8" x14ac:dyDescent="0.25">
      <c r="D1986" s="2">
        <v>44533</v>
      </c>
      <c r="E1986">
        <v>750</v>
      </c>
      <c r="G1986" s="2">
        <v>44533</v>
      </c>
      <c r="H1986">
        <v>795</v>
      </c>
    </row>
    <row r="1987" spans="4:8" x14ac:dyDescent="0.25">
      <c r="D1987" s="2">
        <v>44536</v>
      </c>
      <c r="E1987">
        <v>750</v>
      </c>
      <c r="G1987" s="2">
        <v>44536</v>
      </c>
      <c r="H1987">
        <v>795</v>
      </c>
    </row>
    <row r="1988" spans="4:8" x14ac:dyDescent="0.25">
      <c r="D1988" s="2">
        <v>44537</v>
      </c>
      <c r="E1988">
        <v>750</v>
      </c>
      <c r="G1988" s="2">
        <v>44537</v>
      </c>
      <c r="H1988">
        <v>795</v>
      </c>
    </row>
    <row r="1989" spans="4:8" x14ac:dyDescent="0.25">
      <c r="D1989" s="2">
        <v>44538</v>
      </c>
      <c r="E1989">
        <v>750</v>
      </c>
      <c r="G1989" s="2">
        <v>44538</v>
      </c>
      <c r="H1989">
        <v>795</v>
      </c>
    </row>
    <row r="1990" spans="4:8" x14ac:dyDescent="0.25">
      <c r="D1990" s="2">
        <v>44539</v>
      </c>
      <c r="E1990">
        <v>750</v>
      </c>
      <c r="G1990" s="2">
        <v>44539</v>
      </c>
      <c r="H1990">
        <v>795</v>
      </c>
    </row>
    <row r="1991" spans="4:8" x14ac:dyDescent="0.25">
      <c r="D1991" s="2">
        <v>44540</v>
      </c>
      <c r="E1991">
        <v>750</v>
      </c>
      <c r="G1991" s="2">
        <v>44540</v>
      </c>
      <c r="H1991">
        <v>795</v>
      </c>
    </row>
    <row r="1992" spans="4:8" x14ac:dyDescent="0.25">
      <c r="D1992" s="2">
        <v>44543</v>
      </c>
      <c r="E1992">
        <v>750</v>
      </c>
      <c r="G1992" s="2">
        <v>44543</v>
      </c>
      <c r="H1992">
        <v>795</v>
      </c>
    </row>
    <row r="1993" spans="4:8" x14ac:dyDescent="0.25">
      <c r="D1993" s="2">
        <v>44544</v>
      </c>
      <c r="E1993">
        <v>750</v>
      </c>
      <c r="G1993" s="2">
        <v>44544</v>
      </c>
      <c r="H1993">
        <v>795</v>
      </c>
    </row>
    <row r="1994" spans="4:8" x14ac:dyDescent="0.25">
      <c r="D1994" s="2">
        <v>44545</v>
      </c>
      <c r="E1994">
        <v>750</v>
      </c>
      <c r="G1994" s="2">
        <v>44545</v>
      </c>
      <c r="H1994">
        <v>795</v>
      </c>
    </row>
    <row r="1995" spans="4:8" x14ac:dyDescent="0.25">
      <c r="D1995" s="2">
        <v>44546</v>
      </c>
      <c r="E1995">
        <v>750</v>
      </c>
      <c r="G1995" s="2">
        <v>44546</v>
      </c>
      <c r="H1995">
        <v>795</v>
      </c>
    </row>
    <row r="1996" spans="4:8" x14ac:dyDescent="0.25">
      <c r="D1996" s="2">
        <v>44547</v>
      </c>
      <c r="E1996">
        <v>750</v>
      </c>
      <c r="G1996" s="2">
        <v>44547</v>
      </c>
      <c r="H1996">
        <v>795</v>
      </c>
    </row>
    <row r="1997" spans="4:8" x14ac:dyDescent="0.25">
      <c r="D1997" s="2">
        <v>44550</v>
      </c>
      <c r="E1997">
        <v>750</v>
      </c>
      <c r="G1997" s="2">
        <v>44550</v>
      </c>
      <c r="H1997">
        <v>795</v>
      </c>
    </row>
    <row r="1998" spans="4:8" x14ac:dyDescent="0.25">
      <c r="D1998" s="2">
        <v>44551</v>
      </c>
      <c r="E1998">
        <v>750</v>
      </c>
      <c r="G1998" s="2">
        <v>44551</v>
      </c>
      <c r="H1998">
        <v>795</v>
      </c>
    </row>
    <row r="1999" spans="4:8" x14ac:dyDescent="0.25">
      <c r="D1999" s="2">
        <v>44552</v>
      </c>
      <c r="E1999">
        <v>750</v>
      </c>
      <c r="G1999" s="2">
        <v>44552</v>
      </c>
      <c r="H1999">
        <v>795</v>
      </c>
    </row>
    <row r="2000" spans="4:8" x14ac:dyDescent="0.25">
      <c r="D2000" s="2">
        <v>44553</v>
      </c>
      <c r="E2000">
        <v>750</v>
      </c>
      <c r="G2000" s="2">
        <v>44553</v>
      </c>
      <c r="H2000">
        <v>795</v>
      </c>
    </row>
    <row r="2001" spans="4:8" x14ac:dyDescent="0.25">
      <c r="D2001" s="2">
        <v>44554</v>
      </c>
      <c r="E2001">
        <v>750</v>
      </c>
      <c r="G2001" s="2">
        <v>44554</v>
      </c>
      <c r="H2001">
        <v>795</v>
      </c>
    </row>
    <row r="2002" spans="4:8" x14ac:dyDescent="0.25">
      <c r="D2002" s="2">
        <v>44558</v>
      </c>
      <c r="E2002">
        <v>750</v>
      </c>
      <c r="G2002" s="2">
        <v>44558</v>
      </c>
      <c r="H2002">
        <v>795</v>
      </c>
    </row>
    <row r="2003" spans="4:8" x14ac:dyDescent="0.25">
      <c r="D2003" s="2">
        <v>44559</v>
      </c>
      <c r="E2003">
        <v>750</v>
      </c>
      <c r="G2003" s="2">
        <v>44559</v>
      </c>
      <c r="H2003">
        <v>795</v>
      </c>
    </row>
    <row r="2004" spans="4:8" x14ac:dyDescent="0.25">
      <c r="D2004" s="2">
        <v>44560</v>
      </c>
      <c r="E2004">
        <v>750</v>
      </c>
      <c r="G2004" s="2">
        <v>44560</v>
      </c>
      <c r="H2004">
        <v>795</v>
      </c>
    </row>
    <row r="2005" spans="4:8" x14ac:dyDescent="0.25">
      <c r="D2005" s="2">
        <v>44561</v>
      </c>
      <c r="E2005">
        <v>750</v>
      </c>
      <c r="G2005" s="2">
        <v>44561</v>
      </c>
      <c r="H2005">
        <v>795</v>
      </c>
    </row>
    <row r="2006" spans="4:8" x14ac:dyDescent="0.25">
      <c r="D2006" s="2">
        <v>44564</v>
      </c>
      <c r="E2006">
        <v>710</v>
      </c>
      <c r="G2006" s="2">
        <v>44564</v>
      </c>
      <c r="H2006">
        <v>740</v>
      </c>
    </row>
    <row r="2007" spans="4:8" x14ac:dyDescent="0.25">
      <c r="D2007" s="2">
        <v>44565</v>
      </c>
      <c r="E2007">
        <v>710</v>
      </c>
      <c r="G2007" s="2">
        <v>44565</v>
      </c>
      <c r="H2007">
        <v>740</v>
      </c>
    </row>
    <row r="2008" spans="4:8" x14ac:dyDescent="0.25">
      <c r="D2008" s="2">
        <v>44566</v>
      </c>
      <c r="E2008">
        <v>710</v>
      </c>
      <c r="G2008" s="2">
        <v>44566</v>
      </c>
      <c r="H2008">
        <v>740</v>
      </c>
    </row>
    <row r="2009" spans="4:8" x14ac:dyDescent="0.25">
      <c r="D2009" s="2">
        <v>44567</v>
      </c>
      <c r="E2009">
        <v>710</v>
      </c>
      <c r="G2009" s="2">
        <v>44567</v>
      </c>
      <c r="H2009">
        <v>740</v>
      </c>
    </row>
    <row r="2010" spans="4:8" x14ac:dyDescent="0.25">
      <c r="D2010" s="2">
        <v>44568</v>
      </c>
      <c r="E2010">
        <v>710</v>
      </c>
      <c r="G2010" s="2">
        <v>44568</v>
      </c>
      <c r="H2010">
        <v>740</v>
      </c>
    </row>
    <row r="2011" spans="4:8" x14ac:dyDescent="0.25">
      <c r="D2011" s="2">
        <v>44571</v>
      </c>
      <c r="E2011">
        <v>710</v>
      </c>
      <c r="G2011" s="2">
        <v>44571</v>
      </c>
      <c r="H2011">
        <v>740</v>
      </c>
    </row>
    <row r="2012" spans="4:8" x14ac:dyDescent="0.25">
      <c r="D2012" s="2">
        <v>44572</v>
      </c>
      <c r="E2012">
        <v>710</v>
      </c>
      <c r="G2012" s="2">
        <v>44572</v>
      </c>
      <c r="H2012">
        <v>740</v>
      </c>
    </row>
    <row r="2013" spans="4:8" x14ac:dyDescent="0.25">
      <c r="D2013" s="2">
        <v>44573</v>
      </c>
      <c r="E2013">
        <v>710</v>
      </c>
      <c r="G2013" s="2">
        <v>44573</v>
      </c>
      <c r="H2013">
        <v>740</v>
      </c>
    </row>
    <row r="2014" spans="4:8" x14ac:dyDescent="0.25">
      <c r="D2014" s="2">
        <v>44574</v>
      </c>
      <c r="E2014">
        <v>710</v>
      </c>
      <c r="G2014" s="2">
        <v>44574</v>
      </c>
      <c r="H2014">
        <v>740</v>
      </c>
    </row>
    <row r="2015" spans="4:8" x14ac:dyDescent="0.25">
      <c r="D2015" s="2">
        <v>44575</v>
      </c>
      <c r="E2015">
        <v>710</v>
      </c>
      <c r="G2015" s="2">
        <v>44575</v>
      </c>
      <c r="H2015">
        <v>740</v>
      </c>
    </row>
    <row r="2016" spans="4:8" x14ac:dyDescent="0.25">
      <c r="D2016" s="2">
        <v>44578</v>
      </c>
      <c r="E2016">
        <v>710</v>
      </c>
      <c r="G2016" s="2">
        <v>44578</v>
      </c>
      <c r="H2016">
        <v>740</v>
      </c>
    </row>
    <row r="2017" spans="4:8" x14ac:dyDescent="0.25">
      <c r="D2017" s="2">
        <v>44579</v>
      </c>
      <c r="E2017">
        <v>710</v>
      </c>
      <c r="G2017" s="2">
        <v>44579</v>
      </c>
      <c r="H2017">
        <v>740</v>
      </c>
    </row>
    <row r="2018" spans="4:8" x14ac:dyDescent="0.25">
      <c r="D2018" s="2">
        <v>44580</v>
      </c>
      <c r="E2018">
        <v>710</v>
      </c>
      <c r="G2018" s="2">
        <v>44580</v>
      </c>
      <c r="H2018">
        <v>740</v>
      </c>
    </row>
    <row r="2019" spans="4:8" x14ac:dyDescent="0.25">
      <c r="D2019" s="2">
        <v>44581</v>
      </c>
      <c r="E2019">
        <v>710</v>
      </c>
      <c r="G2019" s="2">
        <v>44581</v>
      </c>
      <c r="H2019">
        <v>740</v>
      </c>
    </row>
    <row r="2020" spans="4:8" x14ac:dyDescent="0.25">
      <c r="D2020" s="2">
        <v>44582</v>
      </c>
      <c r="E2020">
        <v>710</v>
      </c>
      <c r="G2020" s="2">
        <v>44582</v>
      </c>
      <c r="H2020">
        <v>740</v>
      </c>
    </row>
    <row r="2021" spans="4:8" x14ac:dyDescent="0.25">
      <c r="D2021" s="2">
        <v>44585</v>
      </c>
      <c r="E2021">
        <v>710</v>
      </c>
      <c r="G2021" s="2">
        <v>44585</v>
      </c>
      <c r="H2021">
        <v>740</v>
      </c>
    </row>
    <row r="2022" spans="4:8" x14ac:dyDescent="0.25">
      <c r="D2022" s="2">
        <v>44586</v>
      </c>
      <c r="E2022">
        <v>710</v>
      </c>
      <c r="G2022" s="2">
        <v>44586</v>
      </c>
      <c r="H2022">
        <v>740</v>
      </c>
    </row>
    <row r="2023" spans="4:8" x14ac:dyDescent="0.25">
      <c r="D2023" s="2">
        <v>44587</v>
      </c>
      <c r="E2023">
        <v>710</v>
      </c>
      <c r="G2023" s="2">
        <v>44587</v>
      </c>
      <c r="H2023">
        <v>740</v>
      </c>
    </row>
    <row r="2024" spans="4:8" x14ac:dyDescent="0.25">
      <c r="D2024" s="2">
        <v>44588</v>
      </c>
      <c r="E2024">
        <v>710</v>
      </c>
      <c r="G2024" s="2">
        <v>44588</v>
      </c>
      <c r="H2024">
        <v>740</v>
      </c>
    </row>
    <row r="2025" spans="4:8" x14ac:dyDescent="0.25">
      <c r="D2025" s="2">
        <v>44589</v>
      </c>
      <c r="E2025">
        <v>710</v>
      </c>
      <c r="G2025" s="2">
        <v>44589</v>
      </c>
      <c r="H2025">
        <v>740</v>
      </c>
    </row>
    <row r="2026" spans="4:8" x14ac:dyDescent="0.25">
      <c r="D2026" s="2">
        <v>44592</v>
      </c>
      <c r="E2026">
        <v>710</v>
      </c>
      <c r="G2026" s="2">
        <v>44592</v>
      </c>
      <c r="H2026">
        <v>740</v>
      </c>
    </row>
    <row r="2027" spans="4:8" x14ac:dyDescent="0.25">
      <c r="D2027" s="2">
        <v>44595</v>
      </c>
      <c r="E2027">
        <v>775</v>
      </c>
      <c r="G2027" s="2">
        <v>44595</v>
      </c>
      <c r="H2027">
        <v>775</v>
      </c>
    </row>
    <row r="2028" spans="4:8" x14ac:dyDescent="0.25">
      <c r="D2028" s="2">
        <v>44596</v>
      </c>
      <c r="E2028">
        <v>775</v>
      </c>
      <c r="G2028" s="2">
        <v>44596</v>
      </c>
      <c r="H2028">
        <v>775</v>
      </c>
    </row>
    <row r="2029" spans="4:8" x14ac:dyDescent="0.25">
      <c r="D2029" s="2">
        <v>44599</v>
      </c>
      <c r="E2029">
        <v>775</v>
      </c>
      <c r="G2029" s="2">
        <v>44599</v>
      </c>
      <c r="H2029">
        <v>775</v>
      </c>
    </row>
    <row r="2030" spans="4:8" x14ac:dyDescent="0.25">
      <c r="D2030" s="2">
        <v>44600</v>
      </c>
      <c r="E2030">
        <v>775</v>
      </c>
      <c r="G2030" s="2">
        <v>44600</v>
      </c>
      <c r="H2030">
        <v>775</v>
      </c>
    </row>
    <row r="2031" spans="4:8" x14ac:dyDescent="0.25">
      <c r="D2031" s="2">
        <v>44601</v>
      </c>
      <c r="E2031">
        <v>775</v>
      </c>
      <c r="G2031" s="2">
        <v>44601</v>
      </c>
      <c r="H2031">
        <v>775</v>
      </c>
    </row>
    <row r="2032" spans="4:8" x14ac:dyDescent="0.25">
      <c r="D2032" s="2">
        <v>44602</v>
      </c>
      <c r="E2032">
        <v>775</v>
      </c>
      <c r="G2032" s="2">
        <v>44602</v>
      </c>
      <c r="H2032">
        <v>775</v>
      </c>
    </row>
    <row r="2033" spans="4:8" x14ac:dyDescent="0.25">
      <c r="D2033" s="2">
        <v>44603</v>
      </c>
      <c r="E2033">
        <v>775</v>
      </c>
      <c r="G2033" s="2">
        <v>44603</v>
      </c>
      <c r="H2033">
        <v>775</v>
      </c>
    </row>
    <row r="2034" spans="4:8" x14ac:dyDescent="0.25">
      <c r="D2034" s="2">
        <v>44606</v>
      </c>
      <c r="E2034">
        <v>775</v>
      </c>
      <c r="G2034" s="2">
        <v>44606</v>
      </c>
      <c r="H2034">
        <v>775</v>
      </c>
    </row>
    <row r="2035" spans="4:8" x14ac:dyDescent="0.25">
      <c r="D2035" s="2">
        <v>44607</v>
      </c>
      <c r="E2035">
        <v>775</v>
      </c>
      <c r="G2035" s="2">
        <v>44607</v>
      </c>
      <c r="H2035">
        <v>775</v>
      </c>
    </row>
    <row r="2036" spans="4:8" x14ac:dyDescent="0.25">
      <c r="D2036" s="2">
        <v>44608</v>
      </c>
      <c r="E2036">
        <v>775</v>
      </c>
      <c r="G2036" s="2">
        <v>44608</v>
      </c>
      <c r="H2036">
        <v>775</v>
      </c>
    </row>
    <row r="2037" spans="4:8" x14ac:dyDescent="0.25">
      <c r="D2037" s="2">
        <v>44609</v>
      </c>
      <c r="E2037">
        <v>775</v>
      </c>
      <c r="G2037" s="2">
        <v>44609</v>
      </c>
      <c r="H2037">
        <v>775</v>
      </c>
    </row>
    <row r="2038" spans="4:8" x14ac:dyDescent="0.25">
      <c r="D2038" s="2">
        <v>44610</v>
      </c>
      <c r="E2038">
        <v>775</v>
      </c>
      <c r="G2038" s="2">
        <v>44610</v>
      </c>
      <c r="H2038">
        <v>775</v>
      </c>
    </row>
    <row r="2039" spans="4:8" x14ac:dyDescent="0.25">
      <c r="D2039" s="2">
        <v>44613</v>
      </c>
      <c r="E2039">
        <v>775</v>
      </c>
      <c r="G2039" s="2">
        <v>44613</v>
      </c>
      <c r="H2039">
        <v>775</v>
      </c>
    </row>
    <row r="2040" spans="4:8" x14ac:dyDescent="0.25">
      <c r="D2040" s="2">
        <v>44614</v>
      </c>
      <c r="E2040">
        <v>775</v>
      </c>
      <c r="G2040" s="2">
        <v>44614</v>
      </c>
      <c r="H2040">
        <v>775</v>
      </c>
    </row>
    <row r="2041" spans="4:8" x14ac:dyDescent="0.25">
      <c r="D2041" s="2">
        <v>44615</v>
      </c>
      <c r="E2041">
        <v>775</v>
      </c>
      <c r="G2041" s="2">
        <v>44615</v>
      </c>
      <c r="H2041">
        <v>775</v>
      </c>
    </row>
    <row r="2042" spans="4:8" x14ac:dyDescent="0.25">
      <c r="D2042" s="2">
        <v>44616</v>
      </c>
      <c r="E2042">
        <v>775</v>
      </c>
      <c r="G2042" s="2">
        <v>44616</v>
      </c>
      <c r="H2042">
        <v>775</v>
      </c>
    </row>
    <row r="2043" spans="4:8" x14ac:dyDescent="0.25">
      <c r="D2043" s="2">
        <v>44617</v>
      </c>
      <c r="E2043">
        <v>775</v>
      </c>
      <c r="G2043" s="2">
        <v>44617</v>
      </c>
      <c r="H2043">
        <v>775</v>
      </c>
    </row>
    <row r="2044" spans="4:8" x14ac:dyDescent="0.25">
      <c r="D2044" s="2">
        <v>44620</v>
      </c>
      <c r="E2044">
        <v>775</v>
      </c>
      <c r="G2044" s="2">
        <v>44620</v>
      </c>
      <c r="H2044">
        <v>775</v>
      </c>
    </row>
    <row r="2045" spans="4:8" x14ac:dyDescent="0.25">
      <c r="D2045" s="2">
        <v>44621</v>
      </c>
      <c r="E2045">
        <v>920</v>
      </c>
      <c r="G2045" s="2">
        <v>44621</v>
      </c>
      <c r="H2045">
        <v>895</v>
      </c>
    </row>
    <row r="2046" spans="4:8" x14ac:dyDescent="0.25">
      <c r="D2046" s="2">
        <v>44622</v>
      </c>
      <c r="E2046">
        <v>920</v>
      </c>
      <c r="G2046" s="2">
        <v>44622</v>
      </c>
      <c r="H2046">
        <v>895</v>
      </c>
    </row>
    <row r="2047" spans="4:8" x14ac:dyDescent="0.25">
      <c r="D2047" s="2">
        <v>44623</v>
      </c>
      <c r="E2047">
        <v>920</v>
      </c>
      <c r="G2047" s="2">
        <v>44623</v>
      </c>
      <c r="H2047">
        <v>895</v>
      </c>
    </row>
    <row r="2048" spans="4:8" x14ac:dyDescent="0.25">
      <c r="D2048" s="2">
        <v>44624</v>
      </c>
      <c r="E2048">
        <v>920</v>
      </c>
      <c r="G2048" s="2">
        <v>44624</v>
      </c>
      <c r="H2048">
        <v>895</v>
      </c>
    </row>
    <row r="2049" spans="4:8" x14ac:dyDescent="0.25">
      <c r="D2049" s="2">
        <v>44627</v>
      </c>
      <c r="E2049">
        <v>920</v>
      </c>
      <c r="G2049" s="2">
        <v>44627</v>
      </c>
      <c r="H2049">
        <v>895</v>
      </c>
    </row>
    <row r="2050" spans="4:8" x14ac:dyDescent="0.25">
      <c r="D2050" s="2">
        <v>44628</v>
      </c>
      <c r="E2050">
        <v>920</v>
      </c>
      <c r="G2050" s="2">
        <v>44628</v>
      </c>
      <c r="H2050">
        <v>895</v>
      </c>
    </row>
    <row r="2051" spans="4:8" x14ac:dyDescent="0.25">
      <c r="D2051" s="2">
        <v>44629</v>
      </c>
      <c r="E2051">
        <v>920</v>
      </c>
      <c r="G2051" s="2">
        <v>44629</v>
      </c>
      <c r="H2051">
        <v>895</v>
      </c>
    </row>
    <row r="2052" spans="4:8" x14ac:dyDescent="0.25">
      <c r="D2052" s="2">
        <v>44630</v>
      </c>
      <c r="E2052">
        <v>920</v>
      </c>
      <c r="G2052" s="2">
        <v>44630</v>
      </c>
      <c r="H2052">
        <v>895</v>
      </c>
    </row>
    <row r="2053" spans="4:8" x14ac:dyDescent="0.25">
      <c r="D2053" s="2">
        <v>44631</v>
      </c>
      <c r="E2053">
        <v>920</v>
      </c>
      <c r="G2053" s="2">
        <v>44631</v>
      </c>
      <c r="H2053">
        <v>895</v>
      </c>
    </row>
    <row r="2054" spans="4:8" x14ac:dyDescent="0.25">
      <c r="D2054" s="2">
        <v>44634</v>
      </c>
      <c r="E2054">
        <v>920</v>
      </c>
      <c r="G2054" s="2">
        <v>44634</v>
      </c>
      <c r="H2054">
        <v>895</v>
      </c>
    </row>
    <row r="2055" spans="4:8" x14ac:dyDescent="0.25">
      <c r="D2055" s="2">
        <v>44635</v>
      </c>
      <c r="E2055">
        <v>920</v>
      </c>
      <c r="G2055" s="2">
        <v>44635</v>
      </c>
      <c r="H2055">
        <v>895</v>
      </c>
    </row>
    <row r="2056" spans="4:8" x14ac:dyDescent="0.25">
      <c r="D2056" s="2">
        <v>44636</v>
      </c>
      <c r="E2056">
        <v>920</v>
      </c>
      <c r="G2056" s="2">
        <v>44636</v>
      </c>
      <c r="H2056">
        <v>895</v>
      </c>
    </row>
    <row r="2057" spans="4:8" x14ac:dyDescent="0.25">
      <c r="D2057" s="2">
        <v>44637</v>
      </c>
      <c r="E2057">
        <v>920</v>
      </c>
      <c r="G2057" s="2">
        <v>44637</v>
      </c>
      <c r="H2057">
        <v>895</v>
      </c>
    </row>
    <row r="2058" spans="4:8" x14ac:dyDescent="0.25">
      <c r="D2058" s="2">
        <v>44638</v>
      </c>
      <c r="E2058">
        <v>920</v>
      </c>
      <c r="G2058" s="2">
        <v>44638</v>
      </c>
      <c r="H2058">
        <v>895</v>
      </c>
    </row>
    <row r="2059" spans="4:8" x14ac:dyDescent="0.25">
      <c r="D2059" s="2">
        <v>44641</v>
      </c>
      <c r="E2059">
        <v>920</v>
      </c>
      <c r="G2059" s="2">
        <v>44641</v>
      </c>
      <c r="H2059">
        <v>895</v>
      </c>
    </row>
    <row r="2060" spans="4:8" x14ac:dyDescent="0.25">
      <c r="D2060" s="2">
        <v>44642</v>
      </c>
      <c r="E2060">
        <v>920</v>
      </c>
      <c r="G2060" s="2">
        <v>44642</v>
      </c>
      <c r="H2060">
        <v>895</v>
      </c>
    </row>
    <row r="2061" spans="4:8" x14ac:dyDescent="0.25">
      <c r="D2061" s="2">
        <v>44643</v>
      </c>
      <c r="E2061">
        <v>920</v>
      </c>
      <c r="G2061" s="2">
        <v>44643</v>
      </c>
      <c r="H2061">
        <v>895</v>
      </c>
    </row>
    <row r="2062" spans="4:8" x14ac:dyDescent="0.25">
      <c r="D2062" s="2">
        <v>44644</v>
      </c>
      <c r="E2062">
        <v>920</v>
      </c>
      <c r="G2062" s="2">
        <v>44644</v>
      </c>
      <c r="H2062">
        <v>895</v>
      </c>
    </row>
    <row r="2063" spans="4:8" x14ac:dyDescent="0.25">
      <c r="D2063" s="2">
        <v>44645</v>
      </c>
      <c r="E2063">
        <v>920</v>
      </c>
      <c r="G2063" s="2">
        <v>44645</v>
      </c>
      <c r="H2063">
        <v>895</v>
      </c>
    </row>
    <row r="2064" spans="4:8" x14ac:dyDescent="0.25">
      <c r="D2064" s="2">
        <v>44648</v>
      </c>
      <c r="E2064">
        <v>920</v>
      </c>
      <c r="G2064" s="2">
        <v>44648</v>
      </c>
      <c r="H2064">
        <v>895</v>
      </c>
    </row>
    <row r="2065" spans="4:8" x14ac:dyDescent="0.25">
      <c r="D2065" s="2">
        <v>44649</v>
      </c>
      <c r="E2065">
        <v>920</v>
      </c>
      <c r="G2065" s="2">
        <v>44649</v>
      </c>
      <c r="H2065">
        <v>895</v>
      </c>
    </row>
    <row r="2066" spans="4:8" x14ac:dyDescent="0.25">
      <c r="D2066" s="2">
        <v>44650</v>
      </c>
      <c r="E2066">
        <v>920</v>
      </c>
      <c r="G2066" s="2">
        <v>44650</v>
      </c>
      <c r="H2066">
        <v>895</v>
      </c>
    </row>
    <row r="2067" spans="4:8" x14ac:dyDescent="0.25">
      <c r="D2067" s="2">
        <v>44651</v>
      </c>
      <c r="E2067">
        <v>920</v>
      </c>
      <c r="G2067" s="2">
        <v>44651</v>
      </c>
      <c r="H2067">
        <v>895</v>
      </c>
    </row>
    <row r="2068" spans="4:8" x14ac:dyDescent="0.25">
      <c r="D2068" s="2">
        <v>44652</v>
      </c>
      <c r="E2068">
        <v>960</v>
      </c>
      <c r="G2068" s="2">
        <v>44652</v>
      </c>
      <c r="H2068">
        <v>940</v>
      </c>
    </row>
    <row r="2069" spans="4:8" x14ac:dyDescent="0.25">
      <c r="D2069" s="2">
        <v>44655</v>
      </c>
      <c r="E2069">
        <v>960</v>
      </c>
      <c r="G2069" s="2">
        <v>44655</v>
      </c>
      <c r="H2069">
        <v>940</v>
      </c>
    </row>
    <row r="2070" spans="4:8" x14ac:dyDescent="0.25">
      <c r="D2070" s="2">
        <v>44656</v>
      </c>
      <c r="E2070">
        <v>960</v>
      </c>
      <c r="G2070" s="2">
        <v>44656</v>
      </c>
      <c r="H2070">
        <v>940</v>
      </c>
    </row>
    <row r="2071" spans="4:8" x14ac:dyDescent="0.25">
      <c r="D2071" s="2">
        <v>44657</v>
      </c>
      <c r="E2071">
        <v>960</v>
      </c>
      <c r="G2071" s="2">
        <v>44657</v>
      </c>
      <c r="H2071">
        <v>940</v>
      </c>
    </row>
    <row r="2072" spans="4:8" x14ac:dyDescent="0.25">
      <c r="D2072" s="2">
        <v>44658</v>
      </c>
      <c r="E2072">
        <v>960</v>
      </c>
      <c r="G2072" s="2">
        <v>44658</v>
      </c>
      <c r="H2072">
        <v>940</v>
      </c>
    </row>
    <row r="2073" spans="4:8" x14ac:dyDescent="0.25">
      <c r="D2073" s="2">
        <v>44659</v>
      </c>
      <c r="E2073">
        <v>960</v>
      </c>
      <c r="G2073" s="2">
        <v>44659</v>
      </c>
      <c r="H2073">
        <v>940</v>
      </c>
    </row>
    <row r="2074" spans="4:8" x14ac:dyDescent="0.25">
      <c r="D2074" s="2">
        <v>44662</v>
      </c>
      <c r="E2074">
        <v>960</v>
      </c>
      <c r="G2074" s="2">
        <v>44662</v>
      </c>
      <c r="H2074">
        <v>940</v>
      </c>
    </row>
    <row r="2075" spans="4:8" x14ac:dyDescent="0.25">
      <c r="D2075" s="2">
        <v>44663</v>
      </c>
      <c r="E2075">
        <v>960</v>
      </c>
      <c r="G2075" s="2">
        <v>44663</v>
      </c>
      <c r="H2075">
        <v>940</v>
      </c>
    </row>
    <row r="2076" spans="4:8" x14ac:dyDescent="0.25">
      <c r="D2076" s="2">
        <v>44664</v>
      </c>
      <c r="E2076">
        <v>960</v>
      </c>
      <c r="G2076" s="2">
        <v>44664</v>
      </c>
      <c r="H2076">
        <v>940</v>
      </c>
    </row>
    <row r="2077" spans="4:8" x14ac:dyDescent="0.25">
      <c r="D2077" s="2">
        <v>44665</v>
      </c>
      <c r="E2077">
        <v>960</v>
      </c>
      <c r="G2077" s="2">
        <v>44665</v>
      </c>
      <c r="H2077">
        <v>940</v>
      </c>
    </row>
    <row r="2078" spans="4:8" x14ac:dyDescent="0.25">
      <c r="D2078" s="2">
        <v>44669</v>
      </c>
      <c r="E2078">
        <v>960</v>
      </c>
      <c r="G2078" s="2">
        <v>44669</v>
      </c>
      <c r="H2078">
        <v>940</v>
      </c>
    </row>
    <row r="2079" spans="4:8" x14ac:dyDescent="0.25">
      <c r="D2079" s="2">
        <v>44670</v>
      </c>
      <c r="E2079">
        <v>960</v>
      </c>
      <c r="G2079" s="2">
        <v>44670</v>
      </c>
      <c r="H2079">
        <v>940</v>
      </c>
    </row>
    <row r="2080" spans="4:8" x14ac:dyDescent="0.25">
      <c r="D2080" s="2">
        <v>44671</v>
      </c>
      <c r="E2080">
        <v>960</v>
      </c>
      <c r="G2080" s="2">
        <v>44671</v>
      </c>
      <c r="H2080">
        <v>940</v>
      </c>
    </row>
    <row r="2081" spans="4:8" x14ac:dyDescent="0.25">
      <c r="D2081" s="2">
        <v>44672</v>
      </c>
      <c r="E2081">
        <v>960</v>
      </c>
      <c r="G2081" s="2">
        <v>44672</v>
      </c>
      <c r="H2081">
        <v>940</v>
      </c>
    </row>
    <row r="2082" spans="4:8" x14ac:dyDescent="0.25">
      <c r="D2082" s="2">
        <v>44673</v>
      </c>
      <c r="E2082">
        <v>960</v>
      </c>
      <c r="G2082" s="2">
        <v>44673</v>
      </c>
      <c r="H2082">
        <v>940</v>
      </c>
    </row>
    <row r="2083" spans="4:8" x14ac:dyDescent="0.25">
      <c r="D2083" s="2">
        <v>44676</v>
      </c>
      <c r="E2083">
        <v>960</v>
      </c>
      <c r="G2083" s="2">
        <v>44676</v>
      </c>
      <c r="H2083">
        <v>940</v>
      </c>
    </row>
    <row r="2084" spans="4:8" x14ac:dyDescent="0.25">
      <c r="D2084" s="2">
        <v>44677</v>
      </c>
      <c r="E2084">
        <v>960</v>
      </c>
      <c r="G2084" s="2">
        <v>44677</v>
      </c>
      <c r="H2084">
        <v>940</v>
      </c>
    </row>
    <row r="2085" spans="4:8" x14ac:dyDescent="0.25">
      <c r="D2085" s="2">
        <v>44678</v>
      </c>
      <c r="E2085">
        <v>960</v>
      </c>
      <c r="G2085" s="2">
        <v>44678</v>
      </c>
      <c r="H2085">
        <v>940</v>
      </c>
    </row>
    <row r="2086" spans="4:8" x14ac:dyDescent="0.25">
      <c r="D2086" s="2">
        <v>44679</v>
      </c>
      <c r="E2086">
        <v>960</v>
      </c>
      <c r="G2086" s="2">
        <v>44679</v>
      </c>
      <c r="H2086">
        <v>940</v>
      </c>
    </row>
    <row r="2087" spans="4:8" x14ac:dyDescent="0.25">
      <c r="D2087" s="2">
        <v>44680</v>
      </c>
      <c r="E2087">
        <v>960</v>
      </c>
      <c r="G2087" s="2">
        <v>44680</v>
      </c>
      <c r="H2087">
        <v>940</v>
      </c>
    </row>
    <row r="2088" spans="4:8" x14ac:dyDescent="0.25">
      <c r="D2088" s="2">
        <v>44685</v>
      </c>
      <c r="E2088">
        <v>860</v>
      </c>
      <c r="G2088" s="2">
        <v>44685</v>
      </c>
      <c r="H2088">
        <v>850</v>
      </c>
    </row>
    <row r="2089" spans="4:8" x14ac:dyDescent="0.25">
      <c r="D2089" s="2">
        <v>44686</v>
      </c>
      <c r="E2089">
        <v>860</v>
      </c>
      <c r="G2089" s="2">
        <v>44686</v>
      </c>
      <c r="H2089">
        <v>850</v>
      </c>
    </row>
    <row r="2090" spans="4:8" x14ac:dyDescent="0.25">
      <c r="D2090" s="2">
        <v>44687</v>
      </c>
      <c r="E2090">
        <v>860</v>
      </c>
      <c r="G2090" s="2">
        <v>44687</v>
      </c>
      <c r="H2090">
        <v>850</v>
      </c>
    </row>
    <row r="2091" spans="4:8" x14ac:dyDescent="0.25">
      <c r="D2091" s="2">
        <v>44690</v>
      </c>
      <c r="E2091">
        <v>860</v>
      </c>
      <c r="G2091" s="2">
        <v>44690</v>
      </c>
      <c r="H2091">
        <v>850</v>
      </c>
    </row>
    <row r="2092" spans="4:8" x14ac:dyDescent="0.25">
      <c r="D2092" s="2">
        <v>44691</v>
      </c>
      <c r="E2092">
        <v>860</v>
      </c>
      <c r="G2092" s="2">
        <v>44691</v>
      </c>
      <c r="H2092">
        <v>850</v>
      </c>
    </row>
    <row r="2093" spans="4:8" x14ac:dyDescent="0.25">
      <c r="D2093" s="2">
        <v>44692</v>
      </c>
      <c r="E2093">
        <v>860</v>
      </c>
      <c r="G2093" s="2">
        <v>44692</v>
      </c>
      <c r="H2093">
        <v>850</v>
      </c>
    </row>
    <row r="2094" spans="4:8" x14ac:dyDescent="0.25">
      <c r="D2094" s="2">
        <v>44693</v>
      </c>
      <c r="E2094">
        <v>860</v>
      </c>
      <c r="G2094" s="2">
        <v>44693</v>
      </c>
      <c r="H2094">
        <v>850</v>
      </c>
    </row>
    <row r="2095" spans="4:8" x14ac:dyDescent="0.25">
      <c r="D2095" s="2">
        <v>44694</v>
      </c>
      <c r="E2095">
        <v>860</v>
      </c>
      <c r="G2095" s="2">
        <v>44694</v>
      </c>
      <c r="H2095">
        <v>850</v>
      </c>
    </row>
    <row r="2096" spans="4:8" x14ac:dyDescent="0.25">
      <c r="D2096" s="2">
        <v>44698</v>
      </c>
      <c r="E2096">
        <v>860</v>
      </c>
      <c r="G2096" s="2">
        <v>44698</v>
      </c>
      <c r="H2096">
        <v>850</v>
      </c>
    </row>
    <row r="2097" spans="4:8" x14ac:dyDescent="0.25">
      <c r="D2097" s="2">
        <v>44699</v>
      </c>
      <c r="E2097">
        <v>860</v>
      </c>
      <c r="G2097" s="2">
        <v>44699</v>
      </c>
      <c r="H2097">
        <v>850</v>
      </c>
    </row>
    <row r="2098" spans="4:8" x14ac:dyDescent="0.25">
      <c r="D2098" s="2">
        <v>44700</v>
      </c>
      <c r="E2098">
        <v>860</v>
      </c>
      <c r="G2098" s="2">
        <v>44700</v>
      </c>
      <c r="H2098">
        <v>850</v>
      </c>
    </row>
    <row r="2099" spans="4:8" x14ac:dyDescent="0.25">
      <c r="D2099" s="2">
        <v>44701</v>
      </c>
      <c r="E2099">
        <v>860</v>
      </c>
      <c r="G2099" s="2">
        <v>44701</v>
      </c>
      <c r="H2099">
        <v>850</v>
      </c>
    </row>
    <row r="2100" spans="4:8" x14ac:dyDescent="0.25">
      <c r="D2100" s="2">
        <v>44704</v>
      </c>
      <c r="E2100">
        <v>860</v>
      </c>
      <c r="G2100" s="2">
        <v>44704</v>
      </c>
      <c r="H2100">
        <v>850</v>
      </c>
    </row>
    <row r="2101" spans="4:8" x14ac:dyDescent="0.25">
      <c r="D2101" s="2">
        <v>44705</v>
      </c>
      <c r="E2101">
        <v>860</v>
      </c>
      <c r="G2101" s="2">
        <v>44705</v>
      </c>
      <c r="H2101">
        <v>850</v>
      </c>
    </row>
    <row r="2102" spans="4:8" x14ac:dyDescent="0.25">
      <c r="D2102" s="2">
        <v>44706</v>
      </c>
      <c r="E2102">
        <v>860</v>
      </c>
      <c r="G2102" s="2">
        <v>44706</v>
      </c>
      <c r="H2102">
        <v>850</v>
      </c>
    </row>
    <row r="2103" spans="4:8" x14ac:dyDescent="0.25">
      <c r="D2103" s="2">
        <v>44707</v>
      </c>
      <c r="E2103">
        <v>860</v>
      </c>
      <c r="G2103" s="2">
        <v>44707</v>
      </c>
      <c r="H2103">
        <v>850</v>
      </c>
    </row>
    <row r="2104" spans="4:8" x14ac:dyDescent="0.25">
      <c r="D2104" s="2">
        <v>44708</v>
      </c>
      <c r="E2104">
        <v>860</v>
      </c>
      <c r="G2104" s="2">
        <v>44708</v>
      </c>
      <c r="H2104">
        <v>850</v>
      </c>
    </row>
    <row r="2105" spans="4:8" x14ac:dyDescent="0.25">
      <c r="D2105" s="2">
        <v>44711</v>
      </c>
      <c r="E2105">
        <v>860</v>
      </c>
      <c r="G2105" s="2">
        <v>44711</v>
      </c>
      <c r="H2105">
        <v>850</v>
      </c>
    </row>
    <row r="2106" spans="4:8" x14ac:dyDescent="0.25">
      <c r="D2106" s="2">
        <v>44712</v>
      </c>
      <c r="E2106">
        <v>860</v>
      </c>
      <c r="G2106" s="2">
        <v>44712</v>
      </c>
      <c r="H2106">
        <v>850</v>
      </c>
    </row>
    <row r="2107" spans="4:8" x14ac:dyDescent="0.25">
      <c r="D2107" s="2">
        <v>44713</v>
      </c>
      <c r="E2107">
        <v>750</v>
      </c>
      <c r="G2107" s="2">
        <v>44713</v>
      </c>
      <c r="H2107">
        <v>750</v>
      </c>
    </row>
    <row r="2108" spans="4:8" x14ac:dyDescent="0.25">
      <c r="D2108" s="2">
        <v>44714</v>
      </c>
      <c r="E2108">
        <v>750</v>
      </c>
      <c r="G2108" s="2">
        <v>44714</v>
      </c>
      <c r="H2108">
        <v>750</v>
      </c>
    </row>
    <row r="2109" spans="4:8" x14ac:dyDescent="0.25">
      <c r="D2109" s="2">
        <v>44715</v>
      </c>
      <c r="E2109">
        <v>750</v>
      </c>
      <c r="G2109" s="2">
        <v>44715</v>
      </c>
      <c r="H2109">
        <v>750</v>
      </c>
    </row>
    <row r="2110" spans="4:8" x14ac:dyDescent="0.25">
      <c r="D2110" s="2">
        <v>44718</v>
      </c>
      <c r="E2110">
        <v>750</v>
      </c>
      <c r="G2110" s="2">
        <v>44718</v>
      </c>
      <c r="H2110">
        <v>750</v>
      </c>
    </row>
    <row r="2111" spans="4:8" x14ac:dyDescent="0.25">
      <c r="D2111" s="2">
        <v>44719</v>
      </c>
      <c r="E2111">
        <v>750</v>
      </c>
      <c r="G2111" s="2">
        <v>44719</v>
      </c>
      <c r="H2111">
        <v>750</v>
      </c>
    </row>
    <row r="2112" spans="4:8" x14ac:dyDescent="0.25">
      <c r="D2112" s="2">
        <v>44720</v>
      </c>
      <c r="E2112">
        <v>750</v>
      </c>
      <c r="G2112" s="2">
        <v>44720</v>
      </c>
      <c r="H2112">
        <v>750</v>
      </c>
    </row>
    <row r="2113" spans="4:8" x14ac:dyDescent="0.25">
      <c r="D2113" s="2">
        <v>44721</v>
      </c>
      <c r="E2113">
        <v>750</v>
      </c>
      <c r="G2113" s="2">
        <v>44721</v>
      </c>
      <c r="H2113">
        <v>750</v>
      </c>
    </row>
    <row r="2114" spans="4:8" x14ac:dyDescent="0.25">
      <c r="D2114" s="2">
        <v>44722</v>
      </c>
      <c r="E2114">
        <v>750</v>
      </c>
      <c r="G2114" s="2">
        <v>44722</v>
      </c>
      <c r="H2114">
        <v>750</v>
      </c>
    </row>
    <row r="2115" spans="4:8" x14ac:dyDescent="0.25">
      <c r="D2115" s="2">
        <v>44725</v>
      </c>
      <c r="E2115">
        <v>750</v>
      </c>
      <c r="G2115" s="2">
        <v>44725</v>
      </c>
      <c r="H2115">
        <v>750</v>
      </c>
    </row>
    <row r="2116" spans="4:8" x14ac:dyDescent="0.25">
      <c r="D2116" s="2">
        <v>44726</v>
      </c>
      <c r="E2116">
        <v>750</v>
      </c>
      <c r="G2116" s="2">
        <v>44726</v>
      </c>
      <c r="H2116">
        <v>750</v>
      </c>
    </row>
    <row r="2117" spans="4:8" x14ac:dyDescent="0.25">
      <c r="D2117" s="2">
        <v>44727</v>
      </c>
      <c r="E2117">
        <v>750</v>
      </c>
      <c r="G2117" s="2">
        <v>44727</v>
      </c>
      <c r="H2117">
        <v>750</v>
      </c>
    </row>
    <row r="2118" spans="4:8" x14ac:dyDescent="0.25">
      <c r="D2118" s="2">
        <v>44728</v>
      </c>
      <c r="E2118">
        <v>750</v>
      </c>
      <c r="G2118" s="2">
        <v>44728</v>
      </c>
      <c r="H2118">
        <v>750</v>
      </c>
    </row>
    <row r="2119" spans="4:8" x14ac:dyDescent="0.25">
      <c r="D2119" s="2">
        <v>44729</v>
      </c>
      <c r="E2119">
        <v>750</v>
      </c>
      <c r="G2119" s="2">
        <v>44729</v>
      </c>
      <c r="H2119">
        <v>750</v>
      </c>
    </row>
    <row r="2120" spans="4:8" x14ac:dyDescent="0.25">
      <c r="D2120" s="2">
        <v>44732</v>
      </c>
      <c r="E2120">
        <v>750</v>
      </c>
      <c r="G2120" s="2">
        <v>44732</v>
      </c>
      <c r="H2120">
        <v>750</v>
      </c>
    </row>
    <row r="2121" spans="4:8" x14ac:dyDescent="0.25">
      <c r="D2121" s="2">
        <v>44733</v>
      </c>
      <c r="E2121">
        <v>750</v>
      </c>
      <c r="G2121" s="2">
        <v>44733</v>
      </c>
      <c r="H2121">
        <v>750</v>
      </c>
    </row>
    <row r="2122" spans="4:8" x14ac:dyDescent="0.25">
      <c r="D2122" s="2">
        <v>44734</v>
      </c>
      <c r="E2122">
        <v>750</v>
      </c>
      <c r="G2122" s="2">
        <v>44734</v>
      </c>
      <c r="H2122">
        <v>750</v>
      </c>
    </row>
    <row r="2123" spans="4:8" x14ac:dyDescent="0.25">
      <c r="D2123" s="2">
        <v>44735</v>
      </c>
      <c r="E2123">
        <v>750</v>
      </c>
      <c r="G2123" s="2">
        <v>44735</v>
      </c>
      <c r="H2123">
        <v>750</v>
      </c>
    </row>
    <row r="2124" spans="4:8" x14ac:dyDescent="0.25">
      <c r="D2124" s="2">
        <v>44736</v>
      </c>
      <c r="E2124">
        <v>750</v>
      </c>
      <c r="G2124" s="2">
        <v>44736</v>
      </c>
      <c r="H2124">
        <v>750</v>
      </c>
    </row>
    <row r="2125" spans="4:8" x14ac:dyDescent="0.25">
      <c r="D2125" s="2">
        <v>44739</v>
      </c>
      <c r="E2125">
        <v>750</v>
      </c>
      <c r="G2125" s="2">
        <v>44739</v>
      </c>
      <c r="H2125">
        <v>750</v>
      </c>
    </row>
    <row r="2126" spans="4:8" x14ac:dyDescent="0.25">
      <c r="D2126" s="2">
        <v>44740</v>
      </c>
      <c r="E2126">
        <v>750</v>
      </c>
      <c r="G2126" s="2">
        <v>44740</v>
      </c>
      <c r="H2126">
        <v>750</v>
      </c>
    </row>
    <row r="2127" spans="4:8" x14ac:dyDescent="0.25">
      <c r="D2127" s="2">
        <v>44741</v>
      </c>
      <c r="E2127">
        <v>750</v>
      </c>
      <c r="G2127" s="2">
        <v>44741</v>
      </c>
      <c r="H2127">
        <v>750</v>
      </c>
    </row>
    <row r="2128" spans="4:8" x14ac:dyDescent="0.25">
      <c r="D2128" s="2">
        <v>44742</v>
      </c>
      <c r="E2128">
        <v>750</v>
      </c>
      <c r="G2128" s="2">
        <v>44742</v>
      </c>
      <c r="H2128">
        <v>750</v>
      </c>
    </row>
    <row r="2129" spans="4:8" x14ac:dyDescent="0.25">
      <c r="D2129" s="2">
        <v>44743</v>
      </c>
      <c r="E2129">
        <v>725</v>
      </c>
      <c r="G2129" s="2">
        <v>44743</v>
      </c>
      <c r="H2129">
        <v>725</v>
      </c>
    </row>
    <row r="2130" spans="4:8" x14ac:dyDescent="0.25">
      <c r="D2130" s="2">
        <v>44746</v>
      </c>
      <c r="E2130">
        <v>725</v>
      </c>
      <c r="G2130" s="2">
        <v>44746</v>
      </c>
      <c r="H2130">
        <v>725</v>
      </c>
    </row>
    <row r="2131" spans="4:8" x14ac:dyDescent="0.25">
      <c r="D2131" s="2">
        <v>44747</v>
      </c>
      <c r="E2131">
        <v>725</v>
      </c>
      <c r="G2131" s="2">
        <v>44747</v>
      </c>
      <c r="H2131">
        <v>725</v>
      </c>
    </row>
    <row r="2132" spans="4:8" x14ac:dyDescent="0.25">
      <c r="D2132" s="2">
        <v>44748</v>
      </c>
      <c r="E2132">
        <v>725</v>
      </c>
      <c r="G2132" s="2">
        <v>44748</v>
      </c>
      <c r="H2132">
        <v>725</v>
      </c>
    </row>
    <row r="2133" spans="4:8" x14ac:dyDescent="0.25">
      <c r="D2133" s="2">
        <v>44749</v>
      </c>
      <c r="E2133">
        <v>725</v>
      </c>
      <c r="G2133" s="2">
        <v>44749</v>
      </c>
      <c r="H2133">
        <v>725</v>
      </c>
    </row>
    <row r="2134" spans="4:8" x14ac:dyDescent="0.25">
      <c r="D2134" s="2">
        <v>44750</v>
      </c>
      <c r="E2134">
        <v>725</v>
      </c>
      <c r="G2134" s="2">
        <v>44750</v>
      </c>
      <c r="H2134">
        <v>725</v>
      </c>
    </row>
    <row r="2135" spans="4:8" x14ac:dyDescent="0.25">
      <c r="D2135" s="2">
        <v>44754</v>
      </c>
      <c r="E2135">
        <v>725</v>
      </c>
      <c r="G2135" s="2">
        <v>44754</v>
      </c>
      <c r="H2135">
        <v>725</v>
      </c>
    </row>
    <row r="2136" spans="4:8" x14ac:dyDescent="0.25">
      <c r="D2136" s="2">
        <v>44755</v>
      </c>
      <c r="E2136">
        <v>725</v>
      </c>
      <c r="G2136" s="2">
        <v>44755</v>
      </c>
      <c r="H2136">
        <v>725</v>
      </c>
    </row>
    <row r="2137" spans="4:8" x14ac:dyDescent="0.25">
      <c r="D2137" s="2">
        <v>44756</v>
      </c>
      <c r="E2137">
        <v>725</v>
      </c>
      <c r="G2137" s="2">
        <v>44756</v>
      </c>
      <c r="H2137">
        <v>725</v>
      </c>
    </row>
    <row r="2138" spans="4:8" x14ac:dyDescent="0.25">
      <c r="D2138" s="2">
        <v>44757</v>
      </c>
      <c r="E2138">
        <v>725</v>
      </c>
      <c r="G2138" s="2">
        <v>44757</v>
      </c>
      <c r="H2138">
        <v>725</v>
      </c>
    </row>
    <row r="2139" spans="4:8" x14ac:dyDescent="0.25">
      <c r="D2139" s="2">
        <v>44760</v>
      </c>
      <c r="E2139">
        <v>725</v>
      </c>
      <c r="G2139" s="2">
        <v>44760</v>
      </c>
      <c r="H2139">
        <v>725</v>
      </c>
    </row>
    <row r="2140" spans="4:8" x14ac:dyDescent="0.25">
      <c r="D2140" s="2">
        <v>44761</v>
      </c>
      <c r="E2140">
        <v>725</v>
      </c>
      <c r="G2140" s="2">
        <v>44761</v>
      </c>
      <c r="H2140">
        <v>725</v>
      </c>
    </row>
    <row r="2141" spans="4:8" x14ac:dyDescent="0.25">
      <c r="D2141" s="2">
        <v>44762</v>
      </c>
      <c r="E2141">
        <v>725</v>
      </c>
      <c r="G2141" s="2">
        <v>44762</v>
      </c>
      <c r="H2141">
        <v>725</v>
      </c>
    </row>
    <row r="2142" spans="4:8" x14ac:dyDescent="0.25">
      <c r="D2142" s="2">
        <v>44763</v>
      </c>
      <c r="E2142">
        <v>725</v>
      </c>
      <c r="G2142" s="2">
        <v>44763</v>
      </c>
      <c r="H2142">
        <v>725</v>
      </c>
    </row>
    <row r="2143" spans="4:8" x14ac:dyDescent="0.25">
      <c r="D2143" s="2">
        <v>44764</v>
      </c>
      <c r="E2143">
        <v>725</v>
      </c>
      <c r="G2143" s="2">
        <v>44764</v>
      </c>
      <c r="H2143">
        <v>725</v>
      </c>
    </row>
    <row r="2144" spans="4:8" x14ac:dyDescent="0.25">
      <c r="D2144" s="2">
        <v>44767</v>
      </c>
      <c r="E2144">
        <v>725</v>
      </c>
      <c r="G2144" s="2">
        <v>44767</v>
      </c>
      <c r="H2144">
        <v>725</v>
      </c>
    </row>
    <row r="2145" spans="4:8" x14ac:dyDescent="0.25">
      <c r="D2145" s="2">
        <v>44768</v>
      </c>
      <c r="E2145">
        <v>725</v>
      </c>
      <c r="G2145" s="2">
        <v>44768</v>
      </c>
      <c r="H2145">
        <v>725</v>
      </c>
    </row>
    <row r="2146" spans="4:8" x14ac:dyDescent="0.25">
      <c r="D2146" s="2">
        <v>44769</v>
      </c>
      <c r="E2146">
        <v>725</v>
      </c>
      <c r="G2146" s="2">
        <v>44769</v>
      </c>
      <c r="H2146">
        <v>725</v>
      </c>
    </row>
    <row r="2147" spans="4:8" x14ac:dyDescent="0.25">
      <c r="D2147" s="2">
        <v>44770</v>
      </c>
      <c r="E2147">
        <v>725</v>
      </c>
      <c r="G2147" s="2">
        <v>44770</v>
      </c>
      <c r="H2147">
        <v>725</v>
      </c>
    </row>
    <row r="2148" spans="4:8" x14ac:dyDescent="0.25">
      <c r="D2148" s="2">
        <v>44771</v>
      </c>
      <c r="E2148">
        <v>725</v>
      </c>
      <c r="G2148" s="2">
        <v>44771</v>
      </c>
      <c r="H2148">
        <v>725</v>
      </c>
    </row>
    <row r="2149" spans="4:8" x14ac:dyDescent="0.25">
      <c r="D2149" s="2">
        <v>44774</v>
      </c>
      <c r="E2149">
        <v>660</v>
      </c>
      <c r="G2149" s="2">
        <v>44774</v>
      </c>
      <c r="H2149">
        <v>670</v>
      </c>
    </row>
    <row r="2150" spans="4:8" x14ac:dyDescent="0.25">
      <c r="D2150" s="2">
        <v>44775</v>
      </c>
      <c r="E2150">
        <v>660</v>
      </c>
      <c r="G2150" s="2">
        <v>44775</v>
      </c>
      <c r="H2150">
        <v>670</v>
      </c>
    </row>
    <row r="2151" spans="4:8" x14ac:dyDescent="0.25">
      <c r="D2151" s="2">
        <v>44776</v>
      </c>
      <c r="E2151">
        <v>660</v>
      </c>
      <c r="G2151" s="2">
        <v>44776</v>
      </c>
      <c r="H2151">
        <v>670</v>
      </c>
    </row>
    <row r="2152" spans="4:8" x14ac:dyDescent="0.25">
      <c r="D2152" s="2">
        <v>44777</v>
      </c>
      <c r="E2152">
        <v>660</v>
      </c>
      <c r="G2152" s="2">
        <v>44777</v>
      </c>
      <c r="H2152">
        <v>670</v>
      </c>
    </row>
    <row r="2153" spans="4:8" x14ac:dyDescent="0.25">
      <c r="D2153" s="2">
        <v>44778</v>
      </c>
      <c r="E2153">
        <v>660</v>
      </c>
      <c r="G2153" s="2">
        <v>44778</v>
      </c>
      <c r="H2153">
        <v>670</v>
      </c>
    </row>
    <row r="2154" spans="4:8" x14ac:dyDescent="0.25">
      <c r="D2154" s="2">
        <v>44781</v>
      </c>
      <c r="E2154">
        <v>660</v>
      </c>
      <c r="G2154" s="2">
        <v>44781</v>
      </c>
      <c r="H2154">
        <v>670</v>
      </c>
    </row>
    <row r="2155" spans="4:8" x14ac:dyDescent="0.25">
      <c r="D2155" s="2">
        <v>44783</v>
      </c>
      <c r="E2155">
        <v>660</v>
      </c>
      <c r="G2155" s="2">
        <v>44783</v>
      </c>
      <c r="H2155">
        <v>670</v>
      </c>
    </row>
    <row r="2156" spans="4:8" x14ac:dyDescent="0.25">
      <c r="D2156" s="2">
        <v>44784</v>
      </c>
      <c r="E2156">
        <v>660</v>
      </c>
      <c r="G2156" s="2">
        <v>44784</v>
      </c>
      <c r="H2156">
        <v>670</v>
      </c>
    </row>
    <row r="2157" spans="4:8" x14ac:dyDescent="0.25">
      <c r="D2157" s="2">
        <v>44785</v>
      </c>
      <c r="E2157">
        <v>660</v>
      </c>
      <c r="G2157" s="2">
        <v>44785</v>
      </c>
      <c r="H2157">
        <v>670</v>
      </c>
    </row>
    <row r="2158" spans="4:8" x14ac:dyDescent="0.25">
      <c r="D2158" s="2">
        <v>44788</v>
      </c>
      <c r="E2158">
        <v>660</v>
      </c>
      <c r="G2158" s="2">
        <v>44788</v>
      </c>
      <c r="H2158">
        <v>670</v>
      </c>
    </row>
    <row r="2159" spans="4:8" x14ac:dyDescent="0.25">
      <c r="D2159" s="2">
        <v>44789</v>
      </c>
      <c r="E2159">
        <v>660</v>
      </c>
      <c r="G2159" s="2">
        <v>44789</v>
      </c>
      <c r="H2159">
        <v>670</v>
      </c>
    </row>
    <row r="2160" spans="4:8" x14ac:dyDescent="0.25">
      <c r="D2160" s="2">
        <v>44790</v>
      </c>
      <c r="E2160">
        <v>660</v>
      </c>
      <c r="G2160" s="2">
        <v>44790</v>
      </c>
      <c r="H2160">
        <v>670</v>
      </c>
    </row>
    <row r="2161" spans="4:8" x14ac:dyDescent="0.25">
      <c r="D2161" s="2">
        <v>44791</v>
      </c>
      <c r="E2161">
        <v>660</v>
      </c>
      <c r="G2161" s="2">
        <v>44791</v>
      </c>
      <c r="H2161">
        <v>670</v>
      </c>
    </row>
    <row r="2162" spans="4:8" x14ac:dyDescent="0.25">
      <c r="D2162" s="2">
        <v>44792</v>
      </c>
      <c r="E2162">
        <v>660</v>
      </c>
      <c r="G2162" s="2">
        <v>44792</v>
      </c>
      <c r="H2162">
        <v>670</v>
      </c>
    </row>
    <row r="2163" spans="4:8" x14ac:dyDescent="0.25">
      <c r="D2163" s="2">
        <v>44795</v>
      </c>
      <c r="E2163">
        <v>660</v>
      </c>
      <c r="G2163" s="2">
        <v>44795</v>
      </c>
      <c r="H2163">
        <v>670</v>
      </c>
    </row>
    <row r="2164" spans="4:8" x14ac:dyDescent="0.25">
      <c r="D2164" s="2">
        <v>44796</v>
      </c>
      <c r="E2164">
        <v>660</v>
      </c>
      <c r="G2164" s="2">
        <v>44796</v>
      </c>
      <c r="H2164">
        <v>670</v>
      </c>
    </row>
    <row r="2165" spans="4:8" x14ac:dyDescent="0.25">
      <c r="D2165" s="2">
        <v>44797</v>
      </c>
      <c r="E2165">
        <v>660</v>
      </c>
      <c r="G2165" s="2">
        <v>44797</v>
      </c>
      <c r="H2165">
        <v>670</v>
      </c>
    </row>
    <row r="2166" spans="4:8" x14ac:dyDescent="0.25">
      <c r="D2166" s="2">
        <v>44798</v>
      </c>
      <c r="E2166">
        <v>660</v>
      </c>
      <c r="G2166" s="2">
        <v>44798</v>
      </c>
      <c r="H2166">
        <v>670</v>
      </c>
    </row>
    <row r="2167" spans="4:8" x14ac:dyDescent="0.25">
      <c r="D2167" s="2">
        <v>44799</v>
      </c>
      <c r="E2167">
        <v>660</v>
      </c>
      <c r="G2167" s="2">
        <v>44799</v>
      </c>
      <c r="H2167">
        <v>670</v>
      </c>
    </row>
    <row r="2168" spans="4:8" x14ac:dyDescent="0.25">
      <c r="D2168" s="2">
        <v>44802</v>
      </c>
      <c r="E2168">
        <v>660</v>
      </c>
      <c r="G2168" s="2">
        <v>44802</v>
      </c>
      <c r="H2168">
        <v>670</v>
      </c>
    </row>
  </sheetData>
  <mergeCells count="1">
    <mergeCell ref="Z8:A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60"/>
  <sheetViews>
    <sheetView workbookViewId="0">
      <selection activeCell="E1" sqref="E1"/>
    </sheetView>
  </sheetViews>
  <sheetFormatPr defaultRowHeight="15" x14ac:dyDescent="0.25"/>
  <cols>
    <col min="2" max="2" width="10.42578125" bestFit="1" customWidth="1"/>
    <col min="3" max="3" width="9.140625" customWidth="1"/>
    <col min="4" max="6" width="16.28515625" style="15" customWidth="1"/>
    <col min="7" max="7" width="10.42578125" bestFit="1" customWidth="1"/>
    <col min="8" max="10" width="10.28515625" style="15" bestFit="1" customWidth="1"/>
    <col min="11" max="11" width="9.140625" style="15"/>
    <col min="18" max="18" width="11.140625" bestFit="1" customWidth="1"/>
  </cols>
  <sheetData>
    <row r="1" spans="2:19" ht="15.75" x14ac:dyDescent="0.25">
      <c r="B1" s="5" t="s">
        <v>2</v>
      </c>
      <c r="C1" s="6"/>
      <c r="D1" s="7" t="s">
        <v>2</v>
      </c>
      <c r="E1" s="7"/>
      <c r="F1" s="7"/>
      <c r="G1" s="5" t="s">
        <v>2</v>
      </c>
      <c r="H1" s="8" t="s">
        <v>25</v>
      </c>
      <c r="I1" s="8" t="s">
        <v>26</v>
      </c>
      <c r="J1" s="8" t="s">
        <v>27</v>
      </c>
      <c r="K1" s="8" t="s">
        <v>28</v>
      </c>
      <c r="O1" s="40" t="s">
        <v>42</v>
      </c>
      <c r="P1" s="40"/>
      <c r="Q1" s="40"/>
      <c r="R1" s="40"/>
      <c r="S1" s="40"/>
    </row>
    <row r="2" spans="2:19" ht="15.75" x14ac:dyDescent="0.25">
      <c r="B2" s="9">
        <v>40580</v>
      </c>
      <c r="C2" s="5">
        <v>2</v>
      </c>
      <c r="D2" s="10" t="s">
        <v>14</v>
      </c>
      <c r="E2" s="10">
        <v>6</v>
      </c>
      <c r="F2" s="10">
        <v>2011</v>
      </c>
      <c r="G2" s="9">
        <v>40580</v>
      </c>
      <c r="H2" s="11">
        <v>45.615000000000002</v>
      </c>
      <c r="I2" s="11">
        <v>45.515000000000001</v>
      </c>
      <c r="J2" s="11">
        <v>45.795000000000002</v>
      </c>
      <c r="K2" s="11">
        <v>45.075000000000003</v>
      </c>
      <c r="R2" s="15" t="s">
        <v>41</v>
      </c>
      <c r="S2" s="15" t="s">
        <v>40</v>
      </c>
    </row>
    <row r="3" spans="2:19" ht="15.75" x14ac:dyDescent="0.25">
      <c r="B3" s="9">
        <v>40587</v>
      </c>
      <c r="C3" s="5">
        <v>2</v>
      </c>
      <c r="D3" s="12" t="s">
        <v>14</v>
      </c>
      <c r="E3" s="12">
        <v>13</v>
      </c>
      <c r="F3" s="12">
        <v>2011</v>
      </c>
      <c r="G3" s="9">
        <v>40587</v>
      </c>
      <c r="H3" s="13">
        <v>45.115000000000002</v>
      </c>
      <c r="I3" s="13">
        <v>45.494999999999997</v>
      </c>
      <c r="J3" s="13">
        <v>45.615000000000002</v>
      </c>
      <c r="K3" s="13">
        <v>45.134999999999998</v>
      </c>
      <c r="O3" t="s">
        <v>29</v>
      </c>
      <c r="P3" t="s">
        <v>14</v>
      </c>
      <c r="Q3" s="15">
        <v>2</v>
      </c>
      <c r="R3" s="19">
        <f t="shared" ref="R3:R34" si="0">DATE(O3,Q3,1)</f>
        <v>40575</v>
      </c>
      <c r="S3" s="20">
        <v>45.228749999999998</v>
      </c>
    </row>
    <row r="4" spans="2:19" ht="15.75" x14ac:dyDescent="0.25">
      <c r="B4" s="9">
        <v>40594</v>
      </c>
      <c r="C4" s="5">
        <v>2</v>
      </c>
      <c r="D4" s="12" t="s">
        <v>14</v>
      </c>
      <c r="E4" s="12">
        <v>20</v>
      </c>
      <c r="F4" s="12">
        <v>2011</v>
      </c>
      <c r="G4" s="9">
        <v>40594</v>
      </c>
      <c r="H4" s="13">
        <v>45.274999999999999</v>
      </c>
      <c r="I4" s="13">
        <v>45.085000000000001</v>
      </c>
      <c r="J4" s="13">
        <v>45.517000000000003</v>
      </c>
      <c r="K4" s="13">
        <v>44.884999999999998</v>
      </c>
      <c r="O4" t="s">
        <v>29</v>
      </c>
      <c r="P4" t="s">
        <v>15</v>
      </c>
      <c r="Q4" s="15">
        <v>3</v>
      </c>
      <c r="R4" s="19">
        <f t="shared" si="0"/>
        <v>40603</v>
      </c>
      <c r="S4" s="20">
        <v>44.797500000000007</v>
      </c>
    </row>
    <row r="5" spans="2:19" ht="15.75" x14ac:dyDescent="0.25">
      <c r="B5" s="9">
        <v>40601</v>
      </c>
      <c r="C5" s="5">
        <v>2</v>
      </c>
      <c r="D5" s="12" t="s">
        <v>14</v>
      </c>
      <c r="E5" s="12">
        <v>27</v>
      </c>
      <c r="F5" s="12">
        <v>2011</v>
      </c>
      <c r="G5" s="9">
        <v>40601</v>
      </c>
      <c r="H5" s="13">
        <v>44.91</v>
      </c>
      <c r="I5" s="13">
        <v>45.24</v>
      </c>
      <c r="J5" s="13">
        <v>45.33</v>
      </c>
      <c r="K5" s="13">
        <v>44.82</v>
      </c>
      <c r="O5" t="s">
        <v>29</v>
      </c>
      <c r="P5" t="s">
        <v>16</v>
      </c>
      <c r="Q5" s="15">
        <v>4</v>
      </c>
      <c r="R5" s="19">
        <f t="shared" si="0"/>
        <v>40634</v>
      </c>
      <c r="S5" s="20">
        <v>44.199999999999996</v>
      </c>
    </row>
    <row r="6" spans="2:19" ht="15.75" x14ac:dyDescent="0.25">
      <c r="B6" s="9">
        <v>40608</v>
      </c>
      <c r="C6" s="5">
        <v>3</v>
      </c>
      <c r="D6" s="12" t="s">
        <v>15</v>
      </c>
      <c r="E6" s="12">
        <v>6</v>
      </c>
      <c r="F6" s="12">
        <v>2011</v>
      </c>
      <c r="G6" s="9">
        <v>40608</v>
      </c>
      <c r="H6" s="13">
        <v>45.075000000000003</v>
      </c>
      <c r="I6" s="13">
        <v>44.865000000000002</v>
      </c>
      <c r="J6" s="13">
        <v>45.3</v>
      </c>
      <c r="K6" s="13">
        <v>44.825000000000003</v>
      </c>
      <c r="O6" t="s">
        <v>29</v>
      </c>
      <c r="P6" t="s">
        <v>17</v>
      </c>
      <c r="Q6" s="15">
        <v>5</v>
      </c>
      <c r="R6" s="19">
        <f t="shared" si="0"/>
        <v>40664</v>
      </c>
      <c r="S6" s="20">
        <v>44.911000000000001</v>
      </c>
    </row>
    <row r="7" spans="2:19" ht="15.75" x14ac:dyDescent="0.25">
      <c r="B7" s="9">
        <v>40615</v>
      </c>
      <c r="C7" s="5">
        <v>3</v>
      </c>
      <c r="D7" s="12" t="s">
        <v>15</v>
      </c>
      <c r="E7" s="12">
        <v>13</v>
      </c>
      <c r="F7" s="12">
        <v>2011</v>
      </c>
      <c r="G7" s="9">
        <v>40615</v>
      </c>
      <c r="H7" s="13">
        <v>45.015000000000001</v>
      </c>
      <c r="I7" s="13">
        <v>45.164999999999999</v>
      </c>
      <c r="J7" s="13">
        <v>45.377000000000002</v>
      </c>
      <c r="K7" s="13">
        <v>44.954999999999998</v>
      </c>
      <c r="O7" t="s">
        <v>29</v>
      </c>
      <c r="P7" t="s">
        <v>18</v>
      </c>
      <c r="Q7" s="15">
        <v>6</v>
      </c>
      <c r="R7" s="19">
        <f t="shared" si="0"/>
        <v>40695</v>
      </c>
      <c r="S7" s="20">
        <v>44.78875</v>
      </c>
    </row>
    <row r="8" spans="2:19" ht="15.75" x14ac:dyDescent="0.25">
      <c r="B8" s="9">
        <v>40622</v>
      </c>
      <c r="C8" s="5">
        <v>3</v>
      </c>
      <c r="D8" s="12" t="s">
        <v>15</v>
      </c>
      <c r="E8" s="12">
        <v>20</v>
      </c>
      <c r="F8" s="12">
        <v>2011</v>
      </c>
      <c r="G8" s="9">
        <v>40622</v>
      </c>
      <c r="H8" s="13">
        <v>44.704999999999998</v>
      </c>
      <c r="I8" s="13">
        <v>44.954999999999998</v>
      </c>
      <c r="J8" s="13">
        <v>45.12</v>
      </c>
      <c r="K8" s="13">
        <v>44.524999999999999</v>
      </c>
      <c r="O8" t="s">
        <v>29</v>
      </c>
      <c r="P8" t="s">
        <v>19</v>
      </c>
      <c r="Q8" s="15">
        <v>7</v>
      </c>
      <c r="R8" s="19">
        <f t="shared" si="0"/>
        <v>40725</v>
      </c>
      <c r="S8" s="20">
        <v>44.435000000000002</v>
      </c>
    </row>
    <row r="9" spans="2:19" ht="15.75" x14ac:dyDescent="0.25">
      <c r="B9" s="9">
        <v>40629</v>
      </c>
      <c r="C9" s="5">
        <v>3</v>
      </c>
      <c r="D9" s="12" t="s">
        <v>15</v>
      </c>
      <c r="E9" s="12">
        <v>27</v>
      </c>
      <c r="F9" s="12">
        <v>2011</v>
      </c>
      <c r="G9" s="9">
        <v>40629</v>
      </c>
      <c r="H9" s="13">
        <v>44.395000000000003</v>
      </c>
      <c r="I9" s="13">
        <v>44.664999999999999</v>
      </c>
      <c r="J9" s="13">
        <v>44.921999999999997</v>
      </c>
      <c r="K9" s="13">
        <v>44.395000000000003</v>
      </c>
      <c r="O9" t="s">
        <v>29</v>
      </c>
      <c r="P9" t="s">
        <v>20</v>
      </c>
      <c r="Q9" s="15">
        <v>8</v>
      </c>
      <c r="R9" s="19">
        <f t="shared" si="0"/>
        <v>40756</v>
      </c>
      <c r="S9" s="20">
        <v>45.753749999999997</v>
      </c>
    </row>
    <row r="10" spans="2:19" ht="15.75" x14ac:dyDescent="0.25">
      <c r="B10" s="9">
        <v>40636</v>
      </c>
      <c r="C10" s="5">
        <v>4</v>
      </c>
      <c r="D10" s="12" t="s">
        <v>16</v>
      </c>
      <c r="E10" s="12">
        <v>3</v>
      </c>
      <c r="F10" s="12">
        <v>2011</v>
      </c>
      <c r="G10" s="9">
        <v>40636</v>
      </c>
      <c r="H10" s="13">
        <v>44.08</v>
      </c>
      <c r="I10" s="13">
        <v>44.42</v>
      </c>
      <c r="J10" s="13">
        <v>44.487000000000002</v>
      </c>
      <c r="K10" s="13">
        <v>44</v>
      </c>
      <c r="O10" t="s">
        <v>29</v>
      </c>
      <c r="P10" t="s">
        <v>21</v>
      </c>
      <c r="Q10" s="15">
        <v>9</v>
      </c>
      <c r="R10" s="19">
        <f t="shared" si="0"/>
        <v>40787</v>
      </c>
      <c r="S10" s="20">
        <v>48.047499999999999</v>
      </c>
    </row>
    <row r="11" spans="2:19" ht="15.75" x14ac:dyDescent="0.25">
      <c r="B11" s="9">
        <v>40643</v>
      </c>
      <c r="C11" s="5">
        <v>4</v>
      </c>
      <c r="D11" s="12" t="s">
        <v>16</v>
      </c>
      <c r="E11" s="12">
        <v>10</v>
      </c>
      <c r="F11" s="12">
        <v>2011</v>
      </c>
      <c r="G11" s="9">
        <v>40643</v>
      </c>
      <c r="H11" s="13">
        <v>44.274999999999999</v>
      </c>
      <c r="I11" s="13">
        <v>44.045000000000002</v>
      </c>
      <c r="J11" s="13">
        <v>44.612000000000002</v>
      </c>
      <c r="K11" s="13">
        <v>43.906999999999996</v>
      </c>
      <c r="O11" t="s">
        <v>29</v>
      </c>
      <c r="P11" t="s">
        <v>22</v>
      </c>
      <c r="Q11" s="15">
        <v>10</v>
      </c>
      <c r="R11" s="19">
        <f t="shared" si="0"/>
        <v>40817</v>
      </c>
      <c r="S11" s="20">
        <v>49.106000000000002</v>
      </c>
    </row>
    <row r="12" spans="2:19" ht="15.75" x14ac:dyDescent="0.25">
      <c r="B12" s="9">
        <v>40650</v>
      </c>
      <c r="C12" s="5">
        <v>4</v>
      </c>
      <c r="D12" s="12" t="s">
        <v>16</v>
      </c>
      <c r="E12" s="12">
        <v>17</v>
      </c>
      <c r="F12" s="12">
        <v>2011</v>
      </c>
      <c r="G12" s="9">
        <v>40650</v>
      </c>
      <c r="H12" s="13">
        <v>44.19</v>
      </c>
      <c r="I12" s="13">
        <v>44.23</v>
      </c>
      <c r="J12" s="13">
        <v>44.704999999999998</v>
      </c>
      <c r="K12" s="13">
        <v>44.12</v>
      </c>
      <c r="O12" t="s">
        <v>29</v>
      </c>
      <c r="P12" t="s">
        <v>23</v>
      </c>
      <c r="Q12" s="15">
        <v>11</v>
      </c>
      <c r="R12" s="19">
        <f t="shared" si="0"/>
        <v>40848</v>
      </c>
      <c r="S12" s="20">
        <v>51.122500000000002</v>
      </c>
    </row>
    <row r="13" spans="2:19" ht="15.75" x14ac:dyDescent="0.25">
      <c r="B13" s="9">
        <v>40657</v>
      </c>
      <c r="C13" s="5">
        <v>4</v>
      </c>
      <c r="D13" s="12" t="s">
        <v>16</v>
      </c>
      <c r="E13" s="12">
        <v>24</v>
      </c>
      <c r="F13" s="12">
        <v>2011</v>
      </c>
      <c r="G13" s="9">
        <v>40657</v>
      </c>
      <c r="H13" s="13">
        <v>44.255000000000003</v>
      </c>
      <c r="I13" s="13">
        <v>44.197000000000003</v>
      </c>
      <c r="J13" s="13">
        <v>44.633000000000003</v>
      </c>
      <c r="K13" s="13">
        <v>44.145000000000003</v>
      </c>
      <c r="O13" t="s">
        <v>29</v>
      </c>
      <c r="P13" t="s">
        <v>24</v>
      </c>
      <c r="Q13" s="15">
        <v>12</v>
      </c>
      <c r="R13" s="19">
        <f t="shared" si="0"/>
        <v>40878</v>
      </c>
      <c r="S13" s="20">
        <v>52.545000000000002</v>
      </c>
    </row>
    <row r="14" spans="2:19" ht="15.75" x14ac:dyDescent="0.25">
      <c r="B14" s="9">
        <v>40664</v>
      </c>
      <c r="C14" s="5">
        <v>5</v>
      </c>
      <c r="D14" s="12" t="s">
        <v>17</v>
      </c>
      <c r="E14" s="12">
        <v>1</v>
      </c>
      <c r="F14" s="12">
        <v>2011</v>
      </c>
      <c r="G14" s="9">
        <v>40664</v>
      </c>
      <c r="H14" s="13">
        <v>44.73</v>
      </c>
      <c r="I14" s="13">
        <v>44.22</v>
      </c>
      <c r="J14" s="13">
        <v>44.91</v>
      </c>
      <c r="K14" s="13">
        <v>44.15</v>
      </c>
      <c r="O14" t="s">
        <v>30</v>
      </c>
      <c r="P14" t="s">
        <v>13</v>
      </c>
      <c r="Q14" s="15">
        <v>1</v>
      </c>
      <c r="R14" s="19">
        <f t="shared" si="0"/>
        <v>40909</v>
      </c>
      <c r="S14" s="20">
        <v>50.471000000000004</v>
      </c>
    </row>
    <row r="15" spans="2:19" ht="15.75" x14ac:dyDescent="0.25">
      <c r="B15" s="9">
        <v>40671</v>
      </c>
      <c r="C15" s="5">
        <v>5</v>
      </c>
      <c r="D15" s="12" t="s">
        <v>17</v>
      </c>
      <c r="E15" s="12">
        <v>8</v>
      </c>
      <c r="F15" s="12">
        <v>2011</v>
      </c>
      <c r="G15" s="9">
        <v>40671</v>
      </c>
      <c r="H15" s="13">
        <v>44.865000000000002</v>
      </c>
      <c r="I15" s="13">
        <v>44.674999999999997</v>
      </c>
      <c r="J15" s="13">
        <v>45.055</v>
      </c>
      <c r="K15" s="13">
        <v>44.534999999999997</v>
      </c>
      <c r="O15" t="s">
        <v>30</v>
      </c>
      <c r="P15" t="s">
        <v>14</v>
      </c>
      <c r="Q15" s="15">
        <v>2</v>
      </c>
      <c r="R15" s="19">
        <f t="shared" si="0"/>
        <v>40940</v>
      </c>
      <c r="S15" s="20">
        <v>49.306249999999999</v>
      </c>
    </row>
    <row r="16" spans="2:19" ht="15.75" x14ac:dyDescent="0.25">
      <c r="B16" s="9">
        <v>40678</v>
      </c>
      <c r="C16" s="5">
        <v>5</v>
      </c>
      <c r="D16" s="12" t="s">
        <v>17</v>
      </c>
      <c r="E16" s="12">
        <v>15</v>
      </c>
      <c r="F16" s="12">
        <v>2011</v>
      </c>
      <c r="G16" s="9">
        <v>40678</v>
      </c>
      <c r="H16" s="13">
        <v>44.95</v>
      </c>
      <c r="I16" s="13">
        <v>44.83</v>
      </c>
      <c r="J16" s="13">
        <v>45.185000000000002</v>
      </c>
      <c r="K16" s="13">
        <v>44.75</v>
      </c>
      <c r="O16" t="s">
        <v>30</v>
      </c>
      <c r="P16" t="s">
        <v>15</v>
      </c>
      <c r="Q16" s="15">
        <v>3</v>
      </c>
      <c r="R16" s="19">
        <f t="shared" si="0"/>
        <v>40969</v>
      </c>
      <c r="S16" s="20">
        <v>50.487499999999997</v>
      </c>
    </row>
    <row r="17" spans="2:19" ht="15.75" x14ac:dyDescent="0.25">
      <c r="B17" s="9">
        <v>40685</v>
      </c>
      <c r="C17" s="5">
        <v>5</v>
      </c>
      <c r="D17" s="12" t="s">
        <v>17</v>
      </c>
      <c r="E17" s="12">
        <v>22</v>
      </c>
      <c r="F17" s="12">
        <v>2011</v>
      </c>
      <c r="G17" s="9">
        <v>40685</v>
      </c>
      <c r="H17" s="13">
        <v>45.18</v>
      </c>
      <c r="I17" s="13">
        <v>44.91</v>
      </c>
      <c r="J17" s="13">
        <v>45.438000000000002</v>
      </c>
      <c r="K17" s="13">
        <v>44.9</v>
      </c>
      <c r="O17" t="s">
        <v>30</v>
      </c>
      <c r="P17" t="s">
        <v>16</v>
      </c>
      <c r="Q17" s="15">
        <v>4</v>
      </c>
      <c r="R17" s="19">
        <f t="shared" si="0"/>
        <v>41000</v>
      </c>
      <c r="S17" s="20">
        <v>52.152000000000008</v>
      </c>
    </row>
    <row r="18" spans="2:19" ht="15.75" x14ac:dyDescent="0.25">
      <c r="B18" s="9">
        <v>40692</v>
      </c>
      <c r="C18" s="5">
        <v>5</v>
      </c>
      <c r="D18" s="12" t="s">
        <v>17</v>
      </c>
      <c r="E18" s="12">
        <v>29</v>
      </c>
      <c r="F18" s="12">
        <v>2011</v>
      </c>
      <c r="G18" s="9">
        <v>40692</v>
      </c>
      <c r="H18" s="13">
        <v>44.83</v>
      </c>
      <c r="I18" s="13">
        <v>45.11</v>
      </c>
      <c r="J18" s="13">
        <v>45.148000000000003</v>
      </c>
      <c r="K18" s="13">
        <v>44.7</v>
      </c>
      <c r="O18" t="s">
        <v>30</v>
      </c>
      <c r="P18" t="s">
        <v>17</v>
      </c>
      <c r="Q18" s="15">
        <v>5</v>
      </c>
      <c r="R18" s="19">
        <f t="shared" si="0"/>
        <v>41030</v>
      </c>
      <c r="S18" s="20">
        <v>54.745000000000005</v>
      </c>
    </row>
    <row r="19" spans="2:19" ht="15.75" x14ac:dyDescent="0.25">
      <c r="B19" s="9">
        <v>40699</v>
      </c>
      <c r="C19" s="5">
        <v>6</v>
      </c>
      <c r="D19" s="12" t="s">
        <v>18</v>
      </c>
      <c r="E19" s="12">
        <v>5</v>
      </c>
      <c r="F19" s="12">
        <v>2011</v>
      </c>
      <c r="G19" s="9">
        <v>40699</v>
      </c>
      <c r="H19" s="13">
        <v>44.73</v>
      </c>
      <c r="I19" s="13">
        <v>44.75</v>
      </c>
      <c r="J19" s="13">
        <v>44.835000000000001</v>
      </c>
      <c r="K19" s="13">
        <v>44.53</v>
      </c>
      <c r="O19" t="s">
        <v>30</v>
      </c>
      <c r="P19" t="s">
        <v>18</v>
      </c>
      <c r="Q19" s="15">
        <v>6</v>
      </c>
      <c r="R19" s="19">
        <f t="shared" si="0"/>
        <v>41061</v>
      </c>
      <c r="S19" s="20">
        <v>55.863749999999996</v>
      </c>
    </row>
    <row r="20" spans="2:19" ht="15.75" x14ac:dyDescent="0.25">
      <c r="B20" s="9">
        <v>40706</v>
      </c>
      <c r="C20" s="5">
        <v>6</v>
      </c>
      <c r="D20" s="12" t="s">
        <v>18</v>
      </c>
      <c r="E20" s="12">
        <v>12</v>
      </c>
      <c r="F20" s="12">
        <v>2011</v>
      </c>
      <c r="G20" s="9">
        <v>40706</v>
      </c>
      <c r="H20" s="13">
        <v>44.8</v>
      </c>
      <c r="I20" s="13">
        <v>44.69</v>
      </c>
      <c r="J20" s="13">
        <v>44.975000000000001</v>
      </c>
      <c r="K20" s="13">
        <v>44.55</v>
      </c>
      <c r="O20" t="s">
        <v>30</v>
      </c>
      <c r="P20" t="s">
        <v>19</v>
      </c>
      <c r="Q20" s="15">
        <v>7</v>
      </c>
      <c r="R20" s="19">
        <f t="shared" si="0"/>
        <v>41091</v>
      </c>
      <c r="S20" s="20">
        <v>55.378</v>
      </c>
    </row>
    <row r="21" spans="2:19" ht="15.75" x14ac:dyDescent="0.25">
      <c r="B21" s="9">
        <v>40713</v>
      </c>
      <c r="C21" s="5">
        <v>6</v>
      </c>
      <c r="D21" s="12" t="s">
        <v>18</v>
      </c>
      <c r="E21" s="12">
        <v>19</v>
      </c>
      <c r="F21" s="12">
        <v>2011</v>
      </c>
      <c r="G21" s="9">
        <v>40713</v>
      </c>
      <c r="H21" s="13">
        <v>44.994999999999997</v>
      </c>
      <c r="I21" s="13">
        <v>44.734999999999999</v>
      </c>
      <c r="J21" s="13">
        <v>45.06</v>
      </c>
      <c r="K21" s="13">
        <v>44.625</v>
      </c>
      <c r="O21" t="s">
        <v>30</v>
      </c>
      <c r="P21" t="s">
        <v>20</v>
      </c>
      <c r="Q21" s="15">
        <v>8</v>
      </c>
      <c r="R21" s="19">
        <f t="shared" si="0"/>
        <v>41122</v>
      </c>
      <c r="S21" s="20">
        <v>55.512500000000003</v>
      </c>
    </row>
    <row r="22" spans="2:19" ht="15.75" x14ac:dyDescent="0.25">
      <c r="B22" s="9">
        <v>40720</v>
      </c>
      <c r="C22" s="5">
        <v>6</v>
      </c>
      <c r="D22" s="12" t="s">
        <v>18</v>
      </c>
      <c r="E22" s="12">
        <v>26</v>
      </c>
      <c r="F22" s="12">
        <v>2011</v>
      </c>
      <c r="G22" s="9">
        <v>40720</v>
      </c>
      <c r="H22" s="13">
        <v>44.63</v>
      </c>
      <c r="I22" s="13">
        <v>44.91</v>
      </c>
      <c r="J22" s="13">
        <v>45.15</v>
      </c>
      <c r="K22" s="13">
        <v>44.5</v>
      </c>
      <c r="O22" t="s">
        <v>30</v>
      </c>
      <c r="P22" t="s">
        <v>21</v>
      </c>
      <c r="Q22" s="15">
        <v>9</v>
      </c>
      <c r="R22" s="19">
        <f t="shared" si="0"/>
        <v>41153</v>
      </c>
      <c r="S22" s="20">
        <v>53.561</v>
      </c>
    </row>
    <row r="23" spans="2:19" ht="15.75" x14ac:dyDescent="0.25">
      <c r="B23" s="9">
        <v>40727</v>
      </c>
      <c r="C23" s="5">
        <v>7</v>
      </c>
      <c r="D23" s="12" t="s">
        <v>19</v>
      </c>
      <c r="E23" s="12">
        <v>3</v>
      </c>
      <c r="F23" s="12">
        <v>2011</v>
      </c>
      <c r="G23" s="9">
        <v>40727</v>
      </c>
      <c r="H23" s="13">
        <v>44.38</v>
      </c>
      <c r="I23" s="13">
        <v>44.55</v>
      </c>
      <c r="J23" s="13">
        <v>44.55</v>
      </c>
      <c r="K23" s="13">
        <v>44.2</v>
      </c>
      <c r="O23" t="s">
        <v>30</v>
      </c>
      <c r="P23" t="s">
        <v>22</v>
      </c>
      <c r="Q23" s="15">
        <v>10</v>
      </c>
      <c r="R23" s="19">
        <f t="shared" si="0"/>
        <v>41183</v>
      </c>
      <c r="S23" s="20">
        <v>53.506250000000001</v>
      </c>
    </row>
    <row r="24" spans="2:19" ht="15.75" x14ac:dyDescent="0.25">
      <c r="B24" s="9">
        <v>40734</v>
      </c>
      <c r="C24" s="5">
        <v>7</v>
      </c>
      <c r="D24" s="12" t="s">
        <v>19</v>
      </c>
      <c r="E24" s="12">
        <v>10</v>
      </c>
      <c r="F24" s="12">
        <v>2011</v>
      </c>
      <c r="G24" s="9">
        <v>40734</v>
      </c>
      <c r="H24" s="13">
        <v>44.515000000000001</v>
      </c>
      <c r="I24" s="13">
        <v>44.344999999999999</v>
      </c>
      <c r="J24" s="13">
        <v>44.765000000000001</v>
      </c>
      <c r="K24" s="13">
        <v>44.295000000000002</v>
      </c>
      <c r="O24" t="s">
        <v>30</v>
      </c>
      <c r="P24" t="s">
        <v>23</v>
      </c>
      <c r="Q24" s="15">
        <v>11</v>
      </c>
      <c r="R24" s="19">
        <f t="shared" si="0"/>
        <v>41214</v>
      </c>
      <c r="S24" s="20">
        <v>54.868749999999991</v>
      </c>
    </row>
    <row r="25" spans="2:19" ht="15.75" x14ac:dyDescent="0.25">
      <c r="B25" s="9">
        <v>40741</v>
      </c>
      <c r="C25" s="5">
        <v>7</v>
      </c>
      <c r="D25" s="12" t="s">
        <v>19</v>
      </c>
      <c r="E25" s="12">
        <v>17</v>
      </c>
      <c r="F25" s="12">
        <v>2011</v>
      </c>
      <c r="G25" s="9">
        <v>40741</v>
      </c>
      <c r="H25" s="13">
        <v>44.35</v>
      </c>
      <c r="I25" s="13">
        <v>44.44</v>
      </c>
      <c r="J25" s="13">
        <v>44.67</v>
      </c>
      <c r="K25" s="13">
        <v>44.27</v>
      </c>
      <c r="O25" t="s">
        <v>30</v>
      </c>
      <c r="P25" t="s">
        <v>24</v>
      </c>
      <c r="Q25" s="15">
        <v>12</v>
      </c>
      <c r="R25" s="19">
        <f t="shared" si="0"/>
        <v>41244</v>
      </c>
      <c r="S25" s="20">
        <v>54.710999999999991</v>
      </c>
    </row>
    <row r="26" spans="2:19" ht="15.75" x14ac:dyDescent="0.25">
      <c r="B26" s="9">
        <v>40748</v>
      </c>
      <c r="C26" s="5">
        <v>7</v>
      </c>
      <c r="D26" s="12" t="s">
        <v>19</v>
      </c>
      <c r="E26" s="12">
        <v>24</v>
      </c>
      <c r="F26" s="12">
        <v>2011</v>
      </c>
      <c r="G26" s="9">
        <v>40748</v>
      </c>
      <c r="H26" s="13">
        <v>44.21</v>
      </c>
      <c r="I26" s="13">
        <v>44.28</v>
      </c>
      <c r="J26" s="13">
        <v>44.447000000000003</v>
      </c>
      <c r="K26" s="13">
        <v>43.86</v>
      </c>
      <c r="O26" t="s">
        <v>31</v>
      </c>
      <c r="P26" t="s">
        <v>13</v>
      </c>
      <c r="Q26" s="15">
        <v>1</v>
      </c>
      <c r="R26" s="19">
        <f t="shared" si="0"/>
        <v>41275</v>
      </c>
      <c r="S26" s="20">
        <v>53.897500000000008</v>
      </c>
    </row>
    <row r="27" spans="2:19" ht="15.75" x14ac:dyDescent="0.25">
      <c r="B27" s="9">
        <v>40755</v>
      </c>
      <c r="C27" s="5">
        <v>7</v>
      </c>
      <c r="D27" s="12" t="s">
        <v>19</v>
      </c>
      <c r="E27" s="12">
        <v>31</v>
      </c>
      <c r="F27" s="12">
        <v>2011</v>
      </c>
      <c r="G27" s="9">
        <v>40755</v>
      </c>
      <c r="H27" s="13">
        <v>44.72</v>
      </c>
      <c r="I27" s="13">
        <v>44.11</v>
      </c>
      <c r="J27" s="13">
        <v>44.854999999999997</v>
      </c>
      <c r="K27" s="13">
        <v>43.97</v>
      </c>
      <c r="O27" t="s">
        <v>31</v>
      </c>
      <c r="P27" t="s">
        <v>14</v>
      </c>
      <c r="Q27" s="15">
        <v>2</v>
      </c>
      <c r="R27" s="19">
        <f t="shared" si="0"/>
        <v>41306</v>
      </c>
      <c r="S27" s="20">
        <v>54.276249999999997</v>
      </c>
    </row>
    <row r="28" spans="2:19" ht="15.75" x14ac:dyDescent="0.25">
      <c r="B28" s="9">
        <v>40762</v>
      </c>
      <c r="C28" s="5">
        <v>8</v>
      </c>
      <c r="D28" s="12" t="s">
        <v>20</v>
      </c>
      <c r="E28" s="12">
        <v>7</v>
      </c>
      <c r="F28" s="12">
        <v>2011</v>
      </c>
      <c r="G28" s="9">
        <v>40762</v>
      </c>
      <c r="H28" s="13">
        <v>45.4</v>
      </c>
      <c r="I28" s="13">
        <v>44.65</v>
      </c>
      <c r="J28" s="13">
        <v>45.46</v>
      </c>
      <c r="K28" s="13">
        <v>44.58</v>
      </c>
      <c r="O28" t="s">
        <v>31</v>
      </c>
      <c r="P28" t="s">
        <v>15</v>
      </c>
      <c r="Q28" s="15">
        <v>3</v>
      </c>
      <c r="R28" s="19">
        <f t="shared" si="0"/>
        <v>41334</v>
      </c>
      <c r="S28" s="20">
        <v>54.364999999999995</v>
      </c>
    </row>
    <row r="29" spans="2:19" ht="15.75" x14ac:dyDescent="0.25">
      <c r="B29" s="9">
        <v>40769</v>
      </c>
      <c r="C29" s="5">
        <v>8</v>
      </c>
      <c r="D29" s="12" t="s">
        <v>20</v>
      </c>
      <c r="E29" s="12">
        <v>14</v>
      </c>
      <c r="F29" s="12">
        <v>2011</v>
      </c>
      <c r="G29" s="9">
        <v>40769</v>
      </c>
      <c r="H29" s="13">
        <v>45.67</v>
      </c>
      <c r="I29" s="13">
        <v>45.3</v>
      </c>
      <c r="J29" s="13">
        <v>45.758000000000003</v>
      </c>
      <c r="K29" s="13">
        <v>45.11</v>
      </c>
      <c r="O29" t="s">
        <v>31</v>
      </c>
      <c r="P29" t="s">
        <v>16</v>
      </c>
      <c r="Q29" s="15">
        <v>4</v>
      </c>
      <c r="R29" s="19">
        <f t="shared" si="0"/>
        <v>41365</v>
      </c>
      <c r="S29" s="20">
        <v>54.162500000000001</v>
      </c>
    </row>
    <row r="30" spans="2:19" ht="15.75" x14ac:dyDescent="0.25">
      <c r="B30" s="9">
        <v>40776</v>
      </c>
      <c r="C30" s="5">
        <v>8</v>
      </c>
      <c r="D30" s="12" t="s">
        <v>20</v>
      </c>
      <c r="E30" s="12">
        <v>21</v>
      </c>
      <c r="F30" s="12">
        <v>2011</v>
      </c>
      <c r="G30" s="9">
        <v>40776</v>
      </c>
      <c r="H30" s="13">
        <v>46.16</v>
      </c>
      <c r="I30" s="13">
        <v>45.755000000000003</v>
      </c>
      <c r="J30" s="13">
        <v>46.225000000000001</v>
      </c>
      <c r="K30" s="13">
        <v>45.5</v>
      </c>
      <c r="O30" t="s">
        <v>31</v>
      </c>
      <c r="P30" t="s">
        <v>17</v>
      </c>
      <c r="Q30" s="15">
        <v>5</v>
      </c>
      <c r="R30" s="19">
        <f t="shared" si="0"/>
        <v>41395</v>
      </c>
      <c r="S30" s="20">
        <v>55.526250000000005</v>
      </c>
    </row>
    <row r="31" spans="2:19" ht="15.75" x14ac:dyDescent="0.25">
      <c r="B31" s="9">
        <v>40783</v>
      </c>
      <c r="C31" s="5">
        <v>8</v>
      </c>
      <c r="D31" s="12" t="s">
        <v>20</v>
      </c>
      <c r="E31" s="12">
        <v>28</v>
      </c>
      <c r="F31" s="12">
        <v>2011</v>
      </c>
      <c r="G31" s="9">
        <v>40783</v>
      </c>
      <c r="H31" s="13">
        <v>45.784999999999997</v>
      </c>
      <c r="I31" s="13">
        <v>46.055</v>
      </c>
      <c r="J31" s="13">
        <v>46.145000000000003</v>
      </c>
      <c r="K31" s="13">
        <v>45.655000000000001</v>
      </c>
      <c r="O31" t="s">
        <v>31</v>
      </c>
      <c r="P31" t="s">
        <v>18</v>
      </c>
      <c r="Q31" s="15">
        <v>6</v>
      </c>
      <c r="R31" s="19">
        <f t="shared" si="0"/>
        <v>41426</v>
      </c>
      <c r="S31" s="20">
        <v>58.721600000000002</v>
      </c>
    </row>
    <row r="32" spans="2:19" ht="15.75" x14ac:dyDescent="0.25">
      <c r="B32" s="9">
        <v>40790</v>
      </c>
      <c r="C32" s="6">
        <v>9</v>
      </c>
      <c r="D32" s="12" t="s">
        <v>21</v>
      </c>
      <c r="E32" s="12">
        <v>4</v>
      </c>
      <c r="F32" s="12">
        <v>2011</v>
      </c>
      <c r="G32" s="9">
        <v>40790</v>
      </c>
      <c r="H32" s="13">
        <v>46.49</v>
      </c>
      <c r="I32" s="13">
        <v>45.76</v>
      </c>
      <c r="J32" s="13">
        <v>46.67</v>
      </c>
      <c r="K32" s="13">
        <v>45.66</v>
      </c>
      <c r="O32" t="s">
        <v>31</v>
      </c>
      <c r="P32" t="s">
        <v>19</v>
      </c>
      <c r="Q32" s="15">
        <v>7</v>
      </c>
      <c r="R32" s="19">
        <f t="shared" si="0"/>
        <v>41456</v>
      </c>
      <c r="S32" s="20">
        <v>59.845499999999994</v>
      </c>
    </row>
    <row r="33" spans="2:19" ht="15.75" x14ac:dyDescent="0.25">
      <c r="B33" s="9">
        <v>40797</v>
      </c>
      <c r="C33" s="6">
        <v>9</v>
      </c>
      <c r="D33" s="12" t="s">
        <v>21</v>
      </c>
      <c r="E33" s="12">
        <v>11</v>
      </c>
      <c r="F33" s="12">
        <v>2011</v>
      </c>
      <c r="G33" s="9">
        <v>40797</v>
      </c>
      <c r="H33" s="13">
        <v>47.33</v>
      </c>
      <c r="I33" s="13">
        <v>46.45</v>
      </c>
      <c r="J33" s="13">
        <v>48.01</v>
      </c>
      <c r="K33" s="13">
        <v>46.35</v>
      </c>
      <c r="O33" t="s">
        <v>31</v>
      </c>
      <c r="P33" t="s">
        <v>20</v>
      </c>
      <c r="Q33" s="15">
        <v>8</v>
      </c>
      <c r="R33" s="19">
        <f t="shared" si="0"/>
        <v>41487</v>
      </c>
      <c r="S33" s="20">
        <v>62.813749999999999</v>
      </c>
    </row>
    <row r="34" spans="2:19" ht="15.75" x14ac:dyDescent="0.25">
      <c r="B34" s="9">
        <v>40804</v>
      </c>
      <c r="C34" s="6">
        <v>9</v>
      </c>
      <c r="D34" s="12" t="s">
        <v>21</v>
      </c>
      <c r="E34" s="12">
        <v>18</v>
      </c>
      <c r="F34" s="12">
        <v>2011</v>
      </c>
      <c r="G34" s="9">
        <v>40804</v>
      </c>
      <c r="H34" s="13">
        <v>49.35</v>
      </c>
      <c r="I34" s="13">
        <v>47.33</v>
      </c>
      <c r="J34" s="13">
        <v>49.895000000000003</v>
      </c>
      <c r="K34" s="13">
        <v>47.25</v>
      </c>
      <c r="O34" t="s">
        <v>31</v>
      </c>
      <c r="P34" t="s">
        <v>21</v>
      </c>
      <c r="Q34" s="15">
        <v>9</v>
      </c>
      <c r="R34" s="19">
        <f t="shared" si="0"/>
        <v>41518</v>
      </c>
      <c r="S34" s="20">
        <v>62.962000000000003</v>
      </c>
    </row>
    <row r="35" spans="2:19" ht="15.75" x14ac:dyDescent="0.25">
      <c r="B35" s="9">
        <v>40811</v>
      </c>
      <c r="C35" s="6">
        <v>9</v>
      </c>
      <c r="D35" s="12" t="s">
        <v>21</v>
      </c>
      <c r="E35" s="12">
        <v>25</v>
      </c>
      <c r="F35" s="12">
        <v>2011</v>
      </c>
      <c r="G35" s="9">
        <v>40811</v>
      </c>
      <c r="H35" s="13">
        <v>49.02</v>
      </c>
      <c r="I35" s="13">
        <v>49.35</v>
      </c>
      <c r="J35" s="13">
        <v>49.784999999999997</v>
      </c>
      <c r="K35" s="13">
        <v>48.66</v>
      </c>
      <c r="O35" t="s">
        <v>31</v>
      </c>
      <c r="P35" t="s">
        <v>22</v>
      </c>
      <c r="Q35" s="15">
        <v>10</v>
      </c>
      <c r="R35" s="19">
        <f t="shared" ref="R35:R66" si="1">DATE(O35,Q35,1)</f>
        <v>41548</v>
      </c>
      <c r="S35" s="20">
        <v>61.368750000000006</v>
      </c>
    </row>
    <row r="36" spans="2:19" ht="15.75" x14ac:dyDescent="0.25">
      <c r="B36" s="9">
        <v>40818</v>
      </c>
      <c r="C36" s="6">
        <v>10</v>
      </c>
      <c r="D36" s="12" t="s">
        <v>22</v>
      </c>
      <c r="E36" s="12">
        <v>2</v>
      </c>
      <c r="F36" s="12">
        <v>2011</v>
      </c>
      <c r="G36" s="9">
        <v>40818</v>
      </c>
      <c r="H36" s="13">
        <v>49.04</v>
      </c>
      <c r="I36" s="13">
        <v>48.97</v>
      </c>
      <c r="J36" s="13">
        <v>49.58</v>
      </c>
      <c r="K36" s="13">
        <v>48.9</v>
      </c>
      <c r="O36" t="s">
        <v>31</v>
      </c>
      <c r="P36" t="s">
        <v>23</v>
      </c>
      <c r="Q36" s="15">
        <v>11</v>
      </c>
      <c r="R36" s="19">
        <f t="shared" si="1"/>
        <v>41579</v>
      </c>
      <c r="S36" s="20">
        <v>62.647999999999996</v>
      </c>
    </row>
    <row r="37" spans="2:19" ht="15.75" x14ac:dyDescent="0.25">
      <c r="B37" s="9">
        <v>40825</v>
      </c>
      <c r="C37" s="6">
        <v>10</v>
      </c>
      <c r="D37" s="12" t="s">
        <v>22</v>
      </c>
      <c r="E37" s="12">
        <v>9</v>
      </c>
      <c r="F37" s="12">
        <v>2011</v>
      </c>
      <c r="G37" s="9">
        <v>40825</v>
      </c>
      <c r="H37" s="13">
        <v>49.02</v>
      </c>
      <c r="I37" s="13">
        <v>49.02</v>
      </c>
      <c r="J37" s="13">
        <v>49.484999999999999</v>
      </c>
      <c r="K37" s="13">
        <v>48.76</v>
      </c>
      <c r="O37" t="s">
        <v>31</v>
      </c>
      <c r="P37" t="s">
        <v>24</v>
      </c>
      <c r="Q37" s="15">
        <v>12</v>
      </c>
      <c r="R37" s="19">
        <f t="shared" si="1"/>
        <v>41609</v>
      </c>
      <c r="S37" s="20">
        <v>61.951999999999998</v>
      </c>
    </row>
    <row r="38" spans="2:19" ht="15.75" x14ac:dyDescent="0.25">
      <c r="B38" s="9">
        <v>40832</v>
      </c>
      <c r="C38" s="6">
        <v>10</v>
      </c>
      <c r="D38" s="12" t="s">
        <v>22</v>
      </c>
      <c r="E38" s="12">
        <v>16</v>
      </c>
      <c r="F38" s="12">
        <v>2011</v>
      </c>
      <c r="G38" s="9">
        <v>40832</v>
      </c>
      <c r="H38" s="13">
        <v>49.85</v>
      </c>
      <c r="I38" s="13">
        <v>48.94</v>
      </c>
      <c r="J38" s="13">
        <v>50.33</v>
      </c>
      <c r="K38" s="13">
        <v>48.69</v>
      </c>
      <c r="O38" t="s">
        <v>32</v>
      </c>
      <c r="P38" t="s">
        <v>13</v>
      </c>
      <c r="Q38" s="15">
        <v>1</v>
      </c>
      <c r="R38" s="19">
        <f t="shared" si="1"/>
        <v>41640</v>
      </c>
      <c r="S38" s="20">
        <v>62.207999999999998</v>
      </c>
    </row>
    <row r="39" spans="2:19" ht="15.75" x14ac:dyDescent="0.25">
      <c r="B39" s="9">
        <v>40839</v>
      </c>
      <c r="C39" s="6">
        <v>10</v>
      </c>
      <c r="D39" s="12" t="s">
        <v>22</v>
      </c>
      <c r="E39" s="12">
        <v>23</v>
      </c>
      <c r="F39" s="12">
        <v>2011</v>
      </c>
      <c r="G39" s="9">
        <v>40839</v>
      </c>
      <c r="H39" s="13">
        <v>48.62</v>
      </c>
      <c r="I39" s="13">
        <v>49.81</v>
      </c>
      <c r="J39" s="13">
        <v>50.02</v>
      </c>
      <c r="K39" s="13">
        <v>48.62</v>
      </c>
      <c r="O39" t="s">
        <v>32</v>
      </c>
      <c r="P39" t="s">
        <v>14</v>
      </c>
      <c r="Q39" s="15">
        <v>2</v>
      </c>
      <c r="R39" s="19">
        <f t="shared" si="1"/>
        <v>41671</v>
      </c>
      <c r="S39" s="20">
        <v>62.023750000000007</v>
      </c>
    </row>
    <row r="40" spans="2:19" ht="15.75" x14ac:dyDescent="0.25">
      <c r="B40" s="9">
        <v>40846</v>
      </c>
      <c r="C40" s="6">
        <v>10</v>
      </c>
      <c r="D40" s="12" t="s">
        <v>22</v>
      </c>
      <c r="E40" s="12">
        <v>30</v>
      </c>
      <c r="F40" s="12">
        <v>2011</v>
      </c>
      <c r="G40" s="9">
        <v>40846</v>
      </c>
      <c r="H40" s="13">
        <v>49</v>
      </c>
      <c r="I40" s="13">
        <v>48.76</v>
      </c>
      <c r="J40" s="13">
        <v>49.567</v>
      </c>
      <c r="K40" s="13">
        <v>48.54</v>
      </c>
      <c r="O40" t="s">
        <v>32</v>
      </c>
      <c r="P40" t="s">
        <v>15</v>
      </c>
      <c r="Q40" s="15">
        <v>3</v>
      </c>
      <c r="R40" s="19">
        <f t="shared" si="1"/>
        <v>41699</v>
      </c>
      <c r="S40" s="20">
        <v>60.632999999999996</v>
      </c>
    </row>
    <row r="41" spans="2:19" ht="15.75" x14ac:dyDescent="0.25">
      <c r="B41" s="9">
        <v>40853</v>
      </c>
      <c r="C41" s="5">
        <v>11</v>
      </c>
      <c r="D41" s="12" t="s">
        <v>23</v>
      </c>
      <c r="E41" s="12">
        <v>6</v>
      </c>
      <c r="F41" s="12">
        <v>2011</v>
      </c>
      <c r="G41" s="9">
        <v>40853</v>
      </c>
      <c r="H41" s="13">
        <v>50.005000000000003</v>
      </c>
      <c r="I41" s="13">
        <v>49.104999999999997</v>
      </c>
      <c r="J41" s="13">
        <v>50.37</v>
      </c>
      <c r="K41" s="13">
        <v>48.935000000000002</v>
      </c>
      <c r="O41" t="s">
        <v>32</v>
      </c>
      <c r="P41" t="s">
        <v>16</v>
      </c>
      <c r="Q41" s="15">
        <v>4</v>
      </c>
      <c r="R41" s="19">
        <f t="shared" si="1"/>
        <v>41730</v>
      </c>
      <c r="S41" s="20">
        <v>60.326250000000002</v>
      </c>
    </row>
    <row r="42" spans="2:19" ht="15.75" x14ac:dyDescent="0.25">
      <c r="B42" s="9">
        <v>40860</v>
      </c>
      <c r="C42" s="5">
        <v>11</v>
      </c>
      <c r="D42" s="12" t="s">
        <v>23</v>
      </c>
      <c r="E42" s="12">
        <v>13</v>
      </c>
      <c r="F42" s="12">
        <v>2011</v>
      </c>
      <c r="G42" s="9">
        <v>40860</v>
      </c>
      <c r="H42" s="13">
        <v>51.234999999999999</v>
      </c>
      <c r="I42" s="13">
        <v>49.965000000000003</v>
      </c>
      <c r="J42" s="13">
        <v>51.405000000000001</v>
      </c>
      <c r="K42" s="13">
        <v>49.865000000000002</v>
      </c>
      <c r="O42" t="s">
        <v>32</v>
      </c>
      <c r="P42" t="s">
        <v>17</v>
      </c>
      <c r="Q42" s="15">
        <v>5</v>
      </c>
      <c r="R42" s="19">
        <f t="shared" si="1"/>
        <v>41760</v>
      </c>
      <c r="S42" s="20">
        <v>59.067500000000003</v>
      </c>
    </row>
    <row r="43" spans="2:19" ht="15.75" x14ac:dyDescent="0.25">
      <c r="B43" s="9">
        <v>40867</v>
      </c>
      <c r="C43" s="5">
        <v>11</v>
      </c>
      <c r="D43" s="12" t="s">
        <v>23</v>
      </c>
      <c r="E43" s="12">
        <v>20</v>
      </c>
      <c r="F43" s="12">
        <v>2011</v>
      </c>
      <c r="G43" s="9">
        <v>40867</v>
      </c>
      <c r="H43" s="13">
        <v>52.14</v>
      </c>
      <c r="I43" s="13">
        <v>51.18</v>
      </c>
      <c r="J43" s="13">
        <v>52.734999999999999</v>
      </c>
      <c r="K43" s="13">
        <v>51.1</v>
      </c>
      <c r="O43" t="s">
        <v>32</v>
      </c>
      <c r="P43" t="s">
        <v>18</v>
      </c>
      <c r="Q43" s="15">
        <v>6</v>
      </c>
      <c r="R43" s="19">
        <f t="shared" si="1"/>
        <v>41791</v>
      </c>
      <c r="S43" s="20">
        <v>59.766000000000005</v>
      </c>
    </row>
    <row r="44" spans="2:19" ht="15.75" x14ac:dyDescent="0.25">
      <c r="B44" s="9">
        <v>40874</v>
      </c>
      <c r="C44" s="5">
        <v>11</v>
      </c>
      <c r="D44" s="12" t="s">
        <v>23</v>
      </c>
      <c r="E44" s="12">
        <v>27</v>
      </c>
      <c r="F44" s="12">
        <v>2011</v>
      </c>
      <c r="G44" s="9">
        <v>40874</v>
      </c>
      <c r="H44" s="13">
        <v>51.11</v>
      </c>
      <c r="I44" s="13">
        <v>52.13</v>
      </c>
      <c r="J44" s="13">
        <v>52.435000000000002</v>
      </c>
      <c r="K44" s="13">
        <v>51.11</v>
      </c>
      <c r="O44" t="s">
        <v>32</v>
      </c>
      <c r="P44" t="s">
        <v>19</v>
      </c>
      <c r="Q44" s="15">
        <v>7</v>
      </c>
      <c r="R44" s="19">
        <f t="shared" si="1"/>
        <v>41821</v>
      </c>
      <c r="S44" s="20">
        <v>60.41375</v>
      </c>
    </row>
    <row r="45" spans="2:19" ht="15.75" x14ac:dyDescent="0.25">
      <c r="B45" s="9">
        <v>40881</v>
      </c>
      <c r="C45" s="5">
        <v>12</v>
      </c>
      <c r="D45" s="12" t="s">
        <v>24</v>
      </c>
      <c r="E45" s="12">
        <v>4</v>
      </c>
      <c r="F45" s="12">
        <v>2011</v>
      </c>
      <c r="G45" s="9">
        <v>40881</v>
      </c>
      <c r="H45" s="13">
        <v>51.875</v>
      </c>
      <c r="I45" s="13">
        <v>51.064999999999998</v>
      </c>
      <c r="J45" s="13">
        <v>52.354999999999997</v>
      </c>
      <c r="K45" s="13">
        <v>50.945</v>
      </c>
      <c r="O45" t="s">
        <v>32</v>
      </c>
      <c r="P45" t="s">
        <v>20</v>
      </c>
      <c r="Q45" s="15">
        <v>8</v>
      </c>
      <c r="R45" s="19">
        <f t="shared" si="1"/>
        <v>41852</v>
      </c>
      <c r="S45" s="20">
        <v>60.661999999999999</v>
      </c>
    </row>
    <row r="46" spans="2:19" ht="15.75" x14ac:dyDescent="0.25">
      <c r="B46" s="9">
        <v>40888</v>
      </c>
      <c r="C46" s="5">
        <v>12</v>
      </c>
      <c r="D46" s="12" t="s">
        <v>24</v>
      </c>
      <c r="E46" s="12">
        <v>11</v>
      </c>
      <c r="F46" s="12">
        <v>2011</v>
      </c>
      <c r="G46" s="9">
        <v>40888</v>
      </c>
      <c r="H46" s="13">
        <v>52.5</v>
      </c>
      <c r="I46" s="13">
        <v>52.18</v>
      </c>
      <c r="J46" s="13">
        <v>54.33</v>
      </c>
      <c r="K46" s="13">
        <v>52.13</v>
      </c>
      <c r="O46" t="s">
        <v>32</v>
      </c>
      <c r="P46" t="s">
        <v>21</v>
      </c>
      <c r="Q46" s="15">
        <v>9</v>
      </c>
      <c r="R46" s="19">
        <f t="shared" si="1"/>
        <v>41883</v>
      </c>
      <c r="S46" s="20">
        <v>61.051249999999996</v>
      </c>
    </row>
    <row r="47" spans="2:19" ht="15.75" x14ac:dyDescent="0.25">
      <c r="B47" s="9">
        <v>40895</v>
      </c>
      <c r="C47" s="5">
        <v>12</v>
      </c>
      <c r="D47" s="12" t="s">
        <v>24</v>
      </c>
      <c r="E47" s="12">
        <v>18</v>
      </c>
      <c r="F47" s="12">
        <v>2011</v>
      </c>
      <c r="G47" s="9">
        <v>40895</v>
      </c>
      <c r="H47" s="13">
        <v>52.79</v>
      </c>
      <c r="I47" s="13">
        <v>52.48</v>
      </c>
      <c r="J47" s="13">
        <v>53.25</v>
      </c>
      <c r="K47" s="13">
        <v>52.4</v>
      </c>
      <c r="O47" t="s">
        <v>32</v>
      </c>
      <c r="P47" t="s">
        <v>22</v>
      </c>
      <c r="Q47" s="15">
        <v>10</v>
      </c>
      <c r="R47" s="19">
        <f t="shared" si="1"/>
        <v>41913</v>
      </c>
      <c r="S47" s="20">
        <v>61.306249999999999</v>
      </c>
    </row>
    <row r="48" spans="2:19" ht="15.75" x14ac:dyDescent="0.25">
      <c r="B48" s="9">
        <v>40902</v>
      </c>
      <c r="C48" s="5">
        <v>12</v>
      </c>
      <c r="D48" s="12" t="s">
        <v>24</v>
      </c>
      <c r="E48" s="12">
        <v>25</v>
      </c>
      <c r="F48" s="12">
        <v>2011</v>
      </c>
      <c r="G48" s="9">
        <v>40902</v>
      </c>
      <c r="H48" s="13">
        <v>53.015000000000001</v>
      </c>
      <c r="I48" s="13">
        <v>52.774999999999999</v>
      </c>
      <c r="J48" s="13">
        <v>53.494999999999997</v>
      </c>
      <c r="K48" s="13">
        <v>52.664999999999999</v>
      </c>
      <c r="O48" t="s">
        <v>32</v>
      </c>
      <c r="P48" t="s">
        <v>23</v>
      </c>
      <c r="Q48" s="15">
        <v>11</v>
      </c>
      <c r="R48" s="19">
        <f t="shared" si="1"/>
        <v>41944</v>
      </c>
      <c r="S48" s="20">
        <v>61.826000000000001</v>
      </c>
    </row>
    <row r="49" spans="2:19" ht="15.75" x14ac:dyDescent="0.25">
      <c r="B49" s="9">
        <v>40909</v>
      </c>
      <c r="C49" s="5">
        <v>1</v>
      </c>
      <c r="D49" s="12" t="s">
        <v>13</v>
      </c>
      <c r="E49" s="12">
        <v>1</v>
      </c>
      <c r="F49" s="12">
        <v>2012</v>
      </c>
      <c r="G49" s="9">
        <v>40909</v>
      </c>
      <c r="H49" s="13">
        <v>52.68</v>
      </c>
      <c r="I49" s="13">
        <v>53.265000000000001</v>
      </c>
      <c r="J49" s="13">
        <v>53.35</v>
      </c>
      <c r="K49" s="13">
        <v>52.615000000000002</v>
      </c>
      <c r="O49" t="s">
        <v>32</v>
      </c>
      <c r="P49" t="s">
        <v>24</v>
      </c>
      <c r="Q49" s="15">
        <v>12</v>
      </c>
      <c r="R49" s="19">
        <f t="shared" si="1"/>
        <v>41974</v>
      </c>
      <c r="S49" s="20">
        <v>63.154249999999998</v>
      </c>
    </row>
    <row r="50" spans="2:19" ht="15.75" x14ac:dyDescent="0.25">
      <c r="B50" s="9">
        <v>40916</v>
      </c>
      <c r="C50" s="5">
        <v>1</v>
      </c>
      <c r="D50" s="12" t="s">
        <v>13</v>
      </c>
      <c r="E50" s="12">
        <v>8</v>
      </c>
      <c r="F50" s="12">
        <v>2012</v>
      </c>
      <c r="G50" s="9">
        <v>40916</v>
      </c>
      <c r="H50" s="13">
        <v>51.44</v>
      </c>
      <c r="I50" s="13">
        <v>52.682000000000002</v>
      </c>
      <c r="J50" s="13">
        <v>52.884999999999998</v>
      </c>
      <c r="K50" s="13">
        <v>51.31</v>
      </c>
      <c r="O50" t="s">
        <v>33</v>
      </c>
      <c r="P50" t="s">
        <v>13</v>
      </c>
      <c r="Q50" s="15">
        <v>1</v>
      </c>
      <c r="R50" s="19">
        <f t="shared" si="1"/>
        <v>42005</v>
      </c>
      <c r="S50" s="20">
        <v>61.921250000000001</v>
      </c>
    </row>
    <row r="51" spans="2:19" ht="15.75" x14ac:dyDescent="0.25">
      <c r="B51" s="9">
        <v>40923</v>
      </c>
      <c r="C51" s="5">
        <v>1</v>
      </c>
      <c r="D51" s="12" t="s">
        <v>13</v>
      </c>
      <c r="E51" s="12">
        <v>15</v>
      </c>
      <c r="F51" s="12">
        <v>2012</v>
      </c>
      <c r="G51" s="9">
        <v>40923</v>
      </c>
      <c r="H51" s="13">
        <v>50.23</v>
      </c>
      <c r="I51" s="13">
        <v>51.442</v>
      </c>
      <c r="J51" s="13">
        <v>51.805</v>
      </c>
      <c r="K51" s="13">
        <v>50.08</v>
      </c>
      <c r="O51" t="s">
        <v>33</v>
      </c>
      <c r="P51" t="s">
        <v>14</v>
      </c>
      <c r="Q51" s="15">
        <v>2</v>
      </c>
      <c r="R51" s="19">
        <f t="shared" si="1"/>
        <v>42036</v>
      </c>
      <c r="S51" s="20">
        <v>61.953499999999998</v>
      </c>
    </row>
    <row r="52" spans="2:19" ht="15.75" x14ac:dyDescent="0.25">
      <c r="B52" s="9">
        <v>40930</v>
      </c>
      <c r="C52" s="5">
        <v>1</v>
      </c>
      <c r="D52" s="12" t="s">
        <v>13</v>
      </c>
      <c r="E52" s="12">
        <v>22</v>
      </c>
      <c r="F52" s="12">
        <v>2012</v>
      </c>
      <c r="G52" s="9">
        <v>40930</v>
      </c>
      <c r="H52" s="13">
        <v>49.395000000000003</v>
      </c>
      <c r="I52" s="13">
        <v>50.414999999999999</v>
      </c>
      <c r="J52" s="13">
        <v>50.414999999999999</v>
      </c>
      <c r="K52" s="13">
        <v>49.305</v>
      </c>
      <c r="O52" t="s">
        <v>33</v>
      </c>
      <c r="P52" t="s">
        <v>15</v>
      </c>
      <c r="Q52" s="15">
        <v>3</v>
      </c>
      <c r="R52" s="19">
        <f t="shared" si="1"/>
        <v>42064</v>
      </c>
      <c r="S52" s="20">
        <v>62.487199999999994</v>
      </c>
    </row>
    <row r="53" spans="2:19" ht="15.75" x14ac:dyDescent="0.25">
      <c r="B53" s="9">
        <v>40937</v>
      </c>
      <c r="C53" s="5">
        <v>1</v>
      </c>
      <c r="D53" s="12" t="s">
        <v>13</v>
      </c>
      <c r="E53" s="12">
        <v>29</v>
      </c>
      <c r="F53" s="12">
        <v>2012</v>
      </c>
      <c r="G53" s="9">
        <v>40937</v>
      </c>
      <c r="H53" s="13">
        <v>48.61</v>
      </c>
      <c r="I53" s="13">
        <v>49.36</v>
      </c>
      <c r="J53" s="13">
        <v>49.814999999999998</v>
      </c>
      <c r="K53" s="13">
        <v>48.61</v>
      </c>
      <c r="O53" t="s">
        <v>33</v>
      </c>
      <c r="P53" t="s">
        <v>16</v>
      </c>
      <c r="Q53" s="15">
        <v>4</v>
      </c>
      <c r="R53" s="19">
        <f t="shared" si="1"/>
        <v>42095</v>
      </c>
      <c r="S53" s="20">
        <v>63.051749999999998</v>
      </c>
    </row>
    <row r="54" spans="2:19" ht="15.75" x14ac:dyDescent="0.25">
      <c r="B54" s="9">
        <v>40944</v>
      </c>
      <c r="C54" s="5">
        <v>2</v>
      </c>
      <c r="D54" s="12" t="s">
        <v>14</v>
      </c>
      <c r="E54" s="12">
        <v>5</v>
      </c>
      <c r="F54" s="12">
        <v>2012</v>
      </c>
      <c r="G54" s="9">
        <v>40944</v>
      </c>
      <c r="H54" s="13">
        <v>49.36</v>
      </c>
      <c r="I54" s="13">
        <v>48.61</v>
      </c>
      <c r="J54" s="13">
        <v>49.77</v>
      </c>
      <c r="K54" s="13">
        <v>48.61</v>
      </c>
      <c r="O54" t="s">
        <v>33</v>
      </c>
      <c r="P54" t="s">
        <v>17</v>
      </c>
      <c r="Q54" s="15">
        <v>5</v>
      </c>
      <c r="R54" s="19">
        <f t="shared" si="1"/>
        <v>42125</v>
      </c>
      <c r="S54" s="20">
        <v>63.630800000000001</v>
      </c>
    </row>
    <row r="55" spans="2:19" ht="15.75" x14ac:dyDescent="0.25">
      <c r="B55" s="9">
        <v>40951</v>
      </c>
      <c r="C55" s="5">
        <v>2</v>
      </c>
      <c r="D55" s="12" t="s">
        <v>14</v>
      </c>
      <c r="E55" s="12">
        <v>12</v>
      </c>
      <c r="F55" s="12">
        <v>2012</v>
      </c>
      <c r="G55" s="9">
        <v>40951</v>
      </c>
      <c r="H55" s="13">
        <v>49.325000000000003</v>
      </c>
      <c r="I55" s="13">
        <v>49.365000000000002</v>
      </c>
      <c r="J55" s="13">
        <v>49.555</v>
      </c>
      <c r="K55" s="13">
        <v>49.104999999999997</v>
      </c>
      <c r="O55" t="s">
        <v>33</v>
      </c>
      <c r="P55" t="s">
        <v>18</v>
      </c>
      <c r="Q55" s="15">
        <v>6</v>
      </c>
      <c r="R55" s="19">
        <f t="shared" si="1"/>
        <v>42156</v>
      </c>
      <c r="S55" s="20">
        <v>63.615749999999998</v>
      </c>
    </row>
    <row r="56" spans="2:19" ht="15.75" x14ac:dyDescent="0.25">
      <c r="B56" s="9">
        <v>40958</v>
      </c>
      <c r="C56" s="5">
        <v>2</v>
      </c>
      <c r="D56" s="12" t="s">
        <v>14</v>
      </c>
      <c r="E56" s="12">
        <v>19</v>
      </c>
      <c r="F56" s="12">
        <v>2012</v>
      </c>
      <c r="G56" s="9">
        <v>40958</v>
      </c>
      <c r="H56" s="13">
        <v>49.015000000000001</v>
      </c>
      <c r="I56" s="13">
        <v>49.335000000000001</v>
      </c>
      <c r="J56" s="13">
        <v>49.335000000000001</v>
      </c>
      <c r="K56" s="13">
        <v>48.94</v>
      </c>
      <c r="O56" t="s">
        <v>33</v>
      </c>
      <c r="P56" t="s">
        <v>19</v>
      </c>
      <c r="Q56" s="15">
        <v>7</v>
      </c>
      <c r="R56" s="19">
        <f t="shared" si="1"/>
        <v>42186</v>
      </c>
      <c r="S56" s="20">
        <v>63.735999999999997</v>
      </c>
    </row>
    <row r="57" spans="2:19" ht="15.75" x14ac:dyDescent="0.25">
      <c r="B57" s="9">
        <v>40965</v>
      </c>
      <c r="C57" s="5">
        <v>2</v>
      </c>
      <c r="D57" s="12" t="s">
        <v>14</v>
      </c>
      <c r="E57" s="12">
        <v>26</v>
      </c>
      <c r="F57" s="12">
        <v>2012</v>
      </c>
      <c r="G57" s="9">
        <v>40965</v>
      </c>
      <c r="H57" s="13">
        <v>49.524999999999999</v>
      </c>
      <c r="I57" s="13">
        <v>49.015000000000001</v>
      </c>
      <c r="J57" s="13">
        <v>49.604999999999997</v>
      </c>
      <c r="K57" s="13">
        <v>48.835000000000001</v>
      </c>
      <c r="O57" t="s">
        <v>33</v>
      </c>
      <c r="P57" t="s">
        <v>20</v>
      </c>
      <c r="Q57" s="15">
        <v>8</v>
      </c>
      <c r="R57" s="19">
        <f t="shared" si="1"/>
        <v>42217</v>
      </c>
      <c r="S57" s="20">
        <v>65.54740000000001</v>
      </c>
    </row>
    <row r="58" spans="2:19" ht="15.75" x14ac:dyDescent="0.25">
      <c r="B58" s="9">
        <v>40972</v>
      </c>
      <c r="C58" s="5">
        <v>3</v>
      </c>
      <c r="D58" s="12" t="s">
        <v>15</v>
      </c>
      <c r="E58" s="12">
        <v>4</v>
      </c>
      <c r="F58" s="12">
        <v>2012</v>
      </c>
      <c r="G58" s="9">
        <v>40972</v>
      </c>
      <c r="H58" s="13">
        <v>49.76</v>
      </c>
      <c r="I58" s="13">
        <v>49.521999999999998</v>
      </c>
      <c r="J58" s="13">
        <v>50.762999999999998</v>
      </c>
      <c r="K58" s="13">
        <v>49.48</v>
      </c>
      <c r="O58" t="s">
        <v>33</v>
      </c>
      <c r="P58" t="s">
        <v>21</v>
      </c>
      <c r="Q58" s="15">
        <v>9</v>
      </c>
      <c r="R58" s="19">
        <f t="shared" si="1"/>
        <v>42248</v>
      </c>
      <c r="S58" s="20">
        <v>65.910750000000007</v>
      </c>
    </row>
    <row r="59" spans="2:19" ht="15.75" x14ac:dyDescent="0.25">
      <c r="B59" s="9">
        <v>40979</v>
      </c>
      <c r="C59" s="5">
        <v>3</v>
      </c>
      <c r="D59" s="12" t="s">
        <v>15</v>
      </c>
      <c r="E59" s="12">
        <v>11</v>
      </c>
      <c r="F59" s="12">
        <v>2012</v>
      </c>
      <c r="G59" s="9">
        <v>40979</v>
      </c>
      <c r="H59" s="13">
        <v>50.14</v>
      </c>
      <c r="I59" s="13">
        <v>49.725000000000001</v>
      </c>
      <c r="J59" s="13">
        <v>50.5</v>
      </c>
      <c r="K59" s="13">
        <v>49.725000000000001</v>
      </c>
      <c r="O59" t="s">
        <v>33</v>
      </c>
      <c r="P59" t="s">
        <v>22</v>
      </c>
      <c r="Q59" s="15">
        <v>10</v>
      </c>
      <c r="R59" s="19">
        <f t="shared" si="1"/>
        <v>42278</v>
      </c>
      <c r="S59" s="20">
        <v>64.9495</v>
      </c>
    </row>
    <row r="60" spans="2:19" ht="15.75" x14ac:dyDescent="0.25">
      <c r="B60" s="9">
        <v>40986</v>
      </c>
      <c r="C60" s="5">
        <v>3</v>
      </c>
      <c r="D60" s="12" t="s">
        <v>15</v>
      </c>
      <c r="E60" s="12">
        <v>18</v>
      </c>
      <c r="F60" s="12">
        <v>2012</v>
      </c>
      <c r="G60" s="9">
        <v>40986</v>
      </c>
      <c r="H60" s="13">
        <v>51.174999999999997</v>
      </c>
      <c r="I60" s="13">
        <v>50.174999999999997</v>
      </c>
      <c r="J60" s="13">
        <v>51.295000000000002</v>
      </c>
      <c r="K60" s="13">
        <v>50.072000000000003</v>
      </c>
      <c r="O60" t="s">
        <v>33</v>
      </c>
      <c r="P60" t="s">
        <v>23</v>
      </c>
      <c r="Q60" s="15">
        <v>11</v>
      </c>
      <c r="R60" s="19">
        <f t="shared" si="1"/>
        <v>42309</v>
      </c>
      <c r="S60" s="20">
        <v>66.361400000000003</v>
      </c>
    </row>
    <row r="61" spans="2:19" ht="15.75" x14ac:dyDescent="0.25">
      <c r="B61" s="9">
        <v>40993</v>
      </c>
      <c r="C61" s="5">
        <v>3</v>
      </c>
      <c r="D61" s="12" t="s">
        <v>15</v>
      </c>
      <c r="E61" s="12">
        <v>25</v>
      </c>
      <c r="F61" s="12">
        <v>2012</v>
      </c>
      <c r="G61" s="9">
        <v>40993</v>
      </c>
      <c r="H61" s="13">
        <v>50.875</v>
      </c>
      <c r="I61" s="13">
        <v>51.174999999999997</v>
      </c>
      <c r="J61" s="13">
        <v>51.49</v>
      </c>
      <c r="K61" s="13">
        <v>50.564999999999998</v>
      </c>
      <c r="O61" t="s">
        <v>33</v>
      </c>
      <c r="P61" t="s">
        <v>24</v>
      </c>
      <c r="Q61" s="15">
        <v>12</v>
      </c>
      <c r="R61" s="19">
        <f t="shared" si="1"/>
        <v>42339</v>
      </c>
      <c r="S61" s="20">
        <v>66.415750000000003</v>
      </c>
    </row>
    <row r="62" spans="2:19" ht="15.75" x14ac:dyDescent="0.25">
      <c r="B62" s="9">
        <v>41000</v>
      </c>
      <c r="C62" s="5">
        <v>4</v>
      </c>
      <c r="D62" s="12" t="s">
        <v>16</v>
      </c>
      <c r="E62" s="12">
        <v>1</v>
      </c>
      <c r="F62" s="12">
        <v>2012</v>
      </c>
      <c r="G62" s="9">
        <v>41000</v>
      </c>
      <c r="H62" s="13">
        <v>51.115000000000002</v>
      </c>
      <c r="I62" s="13">
        <v>50.844999999999999</v>
      </c>
      <c r="J62" s="13">
        <v>51.234999999999999</v>
      </c>
      <c r="K62" s="13">
        <v>50.514000000000003</v>
      </c>
      <c r="O62" t="s">
        <v>34</v>
      </c>
      <c r="P62" t="s">
        <v>13</v>
      </c>
      <c r="Q62" s="15">
        <v>1</v>
      </c>
      <c r="R62" s="19">
        <f t="shared" si="1"/>
        <v>42370</v>
      </c>
      <c r="S62" s="20">
        <v>67.57180000000001</v>
      </c>
    </row>
    <row r="63" spans="2:19" ht="15.75" x14ac:dyDescent="0.25">
      <c r="B63" s="9">
        <v>41007</v>
      </c>
      <c r="C63" s="5">
        <v>4</v>
      </c>
      <c r="D63" s="12" t="s">
        <v>16</v>
      </c>
      <c r="E63" s="12">
        <v>8</v>
      </c>
      <c r="F63" s="12">
        <v>2012</v>
      </c>
      <c r="G63" s="9">
        <v>41007</v>
      </c>
      <c r="H63" s="13">
        <v>51.55</v>
      </c>
      <c r="I63" s="13">
        <v>51.15</v>
      </c>
      <c r="J63" s="13">
        <v>51.65</v>
      </c>
      <c r="K63" s="13">
        <v>51.03</v>
      </c>
      <c r="O63" t="s">
        <v>34</v>
      </c>
      <c r="P63" t="s">
        <v>14</v>
      </c>
      <c r="Q63" s="15">
        <v>2</v>
      </c>
      <c r="R63" s="19">
        <f t="shared" si="1"/>
        <v>42401</v>
      </c>
      <c r="S63" s="20">
        <v>68.084500000000006</v>
      </c>
    </row>
    <row r="64" spans="2:19" ht="15.75" x14ac:dyDescent="0.25">
      <c r="B64" s="9">
        <v>41014</v>
      </c>
      <c r="C64" s="5">
        <v>4</v>
      </c>
      <c r="D64" s="12" t="s">
        <v>16</v>
      </c>
      <c r="E64" s="12">
        <v>15</v>
      </c>
      <c r="F64" s="12">
        <v>2012</v>
      </c>
      <c r="G64" s="9">
        <v>41014</v>
      </c>
      <c r="H64" s="13">
        <v>52.075000000000003</v>
      </c>
      <c r="I64" s="13">
        <v>51.53</v>
      </c>
      <c r="J64" s="13">
        <v>52.204999999999998</v>
      </c>
      <c r="K64" s="13">
        <v>51.335000000000001</v>
      </c>
      <c r="O64" t="s">
        <v>34</v>
      </c>
      <c r="P64" t="s">
        <v>15</v>
      </c>
      <c r="Q64" s="15">
        <v>3</v>
      </c>
      <c r="R64" s="19">
        <f t="shared" si="1"/>
        <v>42430</v>
      </c>
      <c r="S64" s="20">
        <v>66.624750000000006</v>
      </c>
    </row>
    <row r="65" spans="2:19" ht="15.75" x14ac:dyDescent="0.25">
      <c r="B65" s="9">
        <v>41021</v>
      </c>
      <c r="C65" s="5">
        <v>4</v>
      </c>
      <c r="D65" s="12" t="s">
        <v>16</v>
      </c>
      <c r="E65" s="12">
        <v>22</v>
      </c>
      <c r="F65" s="12">
        <v>2012</v>
      </c>
      <c r="G65" s="9">
        <v>41021</v>
      </c>
      <c r="H65" s="13">
        <v>52.545000000000002</v>
      </c>
      <c r="I65" s="13">
        <v>52.09</v>
      </c>
      <c r="J65" s="13">
        <v>52.87</v>
      </c>
      <c r="K65" s="13">
        <v>51.945</v>
      </c>
      <c r="O65" t="s">
        <v>34</v>
      </c>
      <c r="P65" t="s">
        <v>16</v>
      </c>
      <c r="Q65" s="15">
        <v>4</v>
      </c>
      <c r="R65" s="19">
        <f t="shared" si="1"/>
        <v>42461</v>
      </c>
      <c r="S65" s="20">
        <v>66.573999999999998</v>
      </c>
    </row>
    <row r="66" spans="2:19" ht="15.75" x14ac:dyDescent="0.25">
      <c r="B66" s="9">
        <v>41028</v>
      </c>
      <c r="C66" s="5">
        <v>4</v>
      </c>
      <c r="D66" s="12" t="s">
        <v>16</v>
      </c>
      <c r="E66" s="12">
        <v>29</v>
      </c>
      <c r="F66" s="12">
        <v>2012</v>
      </c>
      <c r="G66" s="9">
        <v>41028</v>
      </c>
      <c r="H66" s="13">
        <v>53.475000000000001</v>
      </c>
      <c r="I66" s="13">
        <v>52.515000000000001</v>
      </c>
      <c r="J66" s="13">
        <v>53.924999999999997</v>
      </c>
      <c r="K66" s="13">
        <v>52.395000000000003</v>
      </c>
      <c r="O66" t="s">
        <v>34</v>
      </c>
      <c r="P66" t="s">
        <v>17</v>
      </c>
      <c r="Q66" s="15">
        <v>5</v>
      </c>
      <c r="R66" s="19">
        <f t="shared" si="1"/>
        <v>42491</v>
      </c>
      <c r="S66" s="20">
        <v>66.978800000000007</v>
      </c>
    </row>
    <row r="67" spans="2:19" ht="15.75" x14ac:dyDescent="0.25">
      <c r="B67" s="9">
        <v>41035</v>
      </c>
      <c r="C67" s="5">
        <v>5</v>
      </c>
      <c r="D67" s="12" t="s">
        <v>17</v>
      </c>
      <c r="E67" s="12">
        <v>6</v>
      </c>
      <c r="F67" s="12">
        <v>2012</v>
      </c>
      <c r="G67" s="9">
        <v>41035</v>
      </c>
      <c r="H67" s="13">
        <v>53.634999999999998</v>
      </c>
      <c r="I67" s="13">
        <v>53.414999999999999</v>
      </c>
      <c r="J67" s="13">
        <v>53.914999999999999</v>
      </c>
      <c r="K67" s="13">
        <v>52.674999999999997</v>
      </c>
      <c r="O67" t="s">
        <v>34</v>
      </c>
      <c r="P67" t="s">
        <v>18</v>
      </c>
      <c r="Q67" s="15">
        <v>6</v>
      </c>
      <c r="R67" s="19">
        <f t="shared" ref="R67:R98" si="2">DATE(O67,Q67,1)</f>
        <v>42522</v>
      </c>
      <c r="S67" s="20">
        <v>67.27525</v>
      </c>
    </row>
    <row r="68" spans="2:19" ht="15.75" x14ac:dyDescent="0.25">
      <c r="B68" s="9">
        <v>41042</v>
      </c>
      <c r="C68" s="5">
        <v>5</v>
      </c>
      <c r="D68" s="12" t="s">
        <v>17</v>
      </c>
      <c r="E68" s="12">
        <v>13</v>
      </c>
      <c r="F68" s="12">
        <v>2012</v>
      </c>
      <c r="G68" s="9">
        <v>41042</v>
      </c>
      <c r="H68" s="13">
        <v>54.424999999999997</v>
      </c>
      <c r="I68" s="13">
        <v>53.664999999999999</v>
      </c>
      <c r="J68" s="13">
        <v>54.914999999999999</v>
      </c>
      <c r="K68" s="13">
        <v>53.534999999999997</v>
      </c>
      <c r="O68" t="s">
        <v>34</v>
      </c>
      <c r="P68" t="s">
        <v>19</v>
      </c>
      <c r="Q68" s="15">
        <v>7</v>
      </c>
      <c r="R68" s="19">
        <f t="shared" si="2"/>
        <v>42552</v>
      </c>
      <c r="S68" s="20">
        <v>66.986199999999997</v>
      </c>
    </row>
    <row r="69" spans="2:19" ht="15.75" x14ac:dyDescent="0.25">
      <c r="B69" s="9">
        <v>41049</v>
      </c>
      <c r="C69" s="5">
        <v>5</v>
      </c>
      <c r="D69" s="12" t="s">
        <v>17</v>
      </c>
      <c r="E69" s="12">
        <v>20</v>
      </c>
      <c r="F69" s="12">
        <v>2012</v>
      </c>
      <c r="G69" s="9">
        <v>41049</v>
      </c>
      <c r="H69" s="13">
        <v>55.375</v>
      </c>
      <c r="I69" s="13">
        <v>54.46</v>
      </c>
      <c r="J69" s="13">
        <v>56.392000000000003</v>
      </c>
      <c r="K69" s="13">
        <v>54.44</v>
      </c>
      <c r="O69" t="s">
        <v>34</v>
      </c>
      <c r="P69" t="s">
        <v>20</v>
      </c>
      <c r="Q69" s="15">
        <v>8</v>
      </c>
      <c r="R69" s="19">
        <f t="shared" si="2"/>
        <v>42583</v>
      </c>
      <c r="S69" s="20">
        <v>66.994</v>
      </c>
    </row>
    <row r="70" spans="2:19" ht="15.75" x14ac:dyDescent="0.25">
      <c r="B70" s="9">
        <v>41056</v>
      </c>
      <c r="C70" s="5">
        <v>5</v>
      </c>
      <c r="D70" s="12" t="s">
        <v>17</v>
      </c>
      <c r="E70" s="12">
        <v>27</v>
      </c>
      <c r="F70" s="12">
        <v>2012</v>
      </c>
      <c r="G70" s="9">
        <v>41056</v>
      </c>
      <c r="H70" s="13">
        <v>55.545000000000002</v>
      </c>
      <c r="I70" s="13">
        <v>55.3</v>
      </c>
      <c r="J70" s="13">
        <v>56.53</v>
      </c>
      <c r="K70" s="13">
        <v>55.02</v>
      </c>
      <c r="O70" t="s">
        <v>34</v>
      </c>
      <c r="P70" t="s">
        <v>21</v>
      </c>
      <c r="Q70" s="15">
        <v>9</v>
      </c>
      <c r="R70" s="19">
        <f t="shared" si="2"/>
        <v>42614</v>
      </c>
      <c r="S70" s="20">
        <v>66.808250000000001</v>
      </c>
    </row>
    <row r="71" spans="2:19" ht="15.75" x14ac:dyDescent="0.25">
      <c r="B71" s="9">
        <v>41063</v>
      </c>
      <c r="C71" s="5">
        <v>6</v>
      </c>
      <c r="D71" s="12" t="s">
        <v>18</v>
      </c>
      <c r="E71" s="12">
        <v>3</v>
      </c>
      <c r="F71" s="12">
        <v>2012</v>
      </c>
      <c r="G71" s="9">
        <v>41063</v>
      </c>
      <c r="H71" s="13">
        <v>55.424999999999997</v>
      </c>
      <c r="I71" s="13">
        <v>55.51</v>
      </c>
      <c r="J71" s="13">
        <v>55.92</v>
      </c>
      <c r="K71" s="13">
        <v>54.83</v>
      </c>
      <c r="O71" t="s">
        <v>34</v>
      </c>
      <c r="P71" t="s">
        <v>22</v>
      </c>
      <c r="Q71" s="15">
        <v>10</v>
      </c>
      <c r="R71" s="19">
        <f t="shared" si="2"/>
        <v>42644</v>
      </c>
      <c r="S71" s="20">
        <v>66.763800000000003</v>
      </c>
    </row>
    <row r="72" spans="2:19" ht="15.75" x14ac:dyDescent="0.25">
      <c r="B72" s="9">
        <v>41070</v>
      </c>
      <c r="C72" s="5">
        <v>6</v>
      </c>
      <c r="D72" s="12" t="s">
        <v>18</v>
      </c>
      <c r="E72" s="12">
        <v>10</v>
      </c>
      <c r="F72" s="12">
        <v>2012</v>
      </c>
      <c r="G72" s="9">
        <v>41070</v>
      </c>
      <c r="H72" s="13">
        <v>55.395000000000003</v>
      </c>
      <c r="I72" s="13">
        <v>55.13</v>
      </c>
      <c r="J72" s="13">
        <v>56.08</v>
      </c>
      <c r="K72" s="13">
        <v>55.02</v>
      </c>
      <c r="O72" t="s">
        <v>34</v>
      </c>
      <c r="P72" t="s">
        <v>23</v>
      </c>
      <c r="Q72" s="15">
        <v>11</v>
      </c>
      <c r="R72" s="19">
        <f t="shared" si="2"/>
        <v>42675</v>
      </c>
      <c r="S72" s="20">
        <v>68.07650000000001</v>
      </c>
    </row>
    <row r="73" spans="2:19" ht="15.75" x14ac:dyDescent="0.25">
      <c r="B73" s="9">
        <v>41077</v>
      </c>
      <c r="C73" s="5">
        <v>6</v>
      </c>
      <c r="D73" s="12" t="s">
        <v>18</v>
      </c>
      <c r="E73" s="12">
        <v>17</v>
      </c>
      <c r="F73" s="12">
        <v>2012</v>
      </c>
      <c r="G73" s="9">
        <v>41077</v>
      </c>
      <c r="H73" s="13">
        <v>57.125</v>
      </c>
      <c r="I73" s="13">
        <v>55.325000000000003</v>
      </c>
      <c r="J73" s="13">
        <v>57.33</v>
      </c>
      <c r="K73" s="13">
        <v>55.265000000000001</v>
      </c>
      <c r="O73" t="s">
        <v>34</v>
      </c>
      <c r="P73" t="s">
        <v>24</v>
      </c>
      <c r="Q73" s="15">
        <v>12</v>
      </c>
      <c r="R73" s="19">
        <f t="shared" si="2"/>
        <v>42705</v>
      </c>
      <c r="S73" s="20">
        <v>67.77924999999999</v>
      </c>
    </row>
    <row r="74" spans="2:19" ht="15.75" x14ac:dyDescent="0.25">
      <c r="B74" s="9">
        <v>41084</v>
      </c>
      <c r="C74" s="5">
        <v>6</v>
      </c>
      <c r="D74" s="12" t="s">
        <v>18</v>
      </c>
      <c r="E74" s="12">
        <v>24</v>
      </c>
      <c r="F74" s="12">
        <v>2012</v>
      </c>
      <c r="G74" s="9">
        <v>41084</v>
      </c>
      <c r="H74" s="13">
        <v>55.51</v>
      </c>
      <c r="I74" s="13">
        <v>56.73</v>
      </c>
      <c r="J74" s="13">
        <v>57.25</v>
      </c>
      <c r="K74" s="13">
        <v>55.51</v>
      </c>
      <c r="O74" t="s">
        <v>35</v>
      </c>
      <c r="P74" t="s">
        <v>13</v>
      </c>
      <c r="Q74" s="15">
        <v>1</v>
      </c>
      <c r="R74" s="19">
        <f t="shared" si="2"/>
        <v>42736</v>
      </c>
      <c r="S74" s="20">
        <v>67.931799999999996</v>
      </c>
    </row>
    <row r="75" spans="2:19" ht="15.75" x14ac:dyDescent="0.25">
      <c r="B75" s="9">
        <v>41091</v>
      </c>
      <c r="C75" s="5">
        <v>7</v>
      </c>
      <c r="D75" s="12" t="s">
        <v>19</v>
      </c>
      <c r="E75" s="12">
        <v>1</v>
      </c>
      <c r="F75" s="12">
        <v>2012</v>
      </c>
      <c r="G75" s="9">
        <v>41091</v>
      </c>
      <c r="H75" s="13">
        <v>55.41</v>
      </c>
      <c r="I75" s="13">
        <v>55.49</v>
      </c>
      <c r="J75" s="13">
        <v>55.92</v>
      </c>
      <c r="K75" s="13">
        <v>54.18</v>
      </c>
      <c r="O75" t="s">
        <v>35</v>
      </c>
      <c r="P75" t="s">
        <v>14</v>
      </c>
      <c r="Q75" s="15">
        <v>2</v>
      </c>
      <c r="R75" s="19">
        <f t="shared" si="2"/>
        <v>42767</v>
      </c>
      <c r="S75" s="20">
        <v>66.839750000000009</v>
      </c>
    </row>
    <row r="76" spans="2:19" ht="15.75" x14ac:dyDescent="0.25">
      <c r="B76" s="9">
        <v>41098</v>
      </c>
      <c r="C76" s="5">
        <v>7</v>
      </c>
      <c r="D76" s="12" t="s">
        <v>19</v>
      </c>
      <c r="E76" s="12">
        <v>8</v>
      </c>
      <c r="F76" s="12">
        <v>2012</v>
      </c>
      <c r="G76" s="9">
        <v>41098</v>
      </c>
      <c r="H76" s="13">
        <v>55.145000000000003</v>
      </c>
      <c r="I76" s="13">
        <v>55.927999999999997</v>
      </c>
      <c r="J76" s="13">
        <v>56.075000000000003</v>
      </c>
      <c r="K76" s="13">
        <v>55.104999999999997</v>
      </c>
      <c r="O76" t="s">
        <v>35</v>
      </c>
      <c r="P76" t="s">
        <v>15</v>
      </c>
      <c r="Q76" s="15">
        <v>3</v>
      </c>
      <c r="R76" s="19">
        <f t="shared" si="2"/>
        <v>42795</v>
      </c>
      <c r="S76" s="20">
        <v>65.578749999999999</v>
      </c>
    </row>
    <row r="77" spans="2:19" ht="15.75" x14ac:dyDescent="0.25">
      <c r="B77" s="9">
        <v>41105</v>
      </c>
      <c r="C77" s="5">
        <v>7</v>
      </c>
      <c r="D77" s="12" t="s">
        <v>19</v>
      </c>
      <c r="E77" s="12">
        <v>15</v>
      </c>
      <c r="F77" s="12">
        <v>2012</v>
      </c>
      <c r="G77" s="9">
        <v>41105</v>
      </c>
      <c r="H77" s="13">
        <v>55.325000000000003</v>
      </c>
      <c r="I77" s="13">
        <v>54.905000000000001</v>
      </c>
      <c r="J77" s="13">
        <v>55.55</v>
      </c>
      <c r="K77" s="13">
        <v>54.767000000000003</v>
      </c>
      <c r="O77" t="s">
        <v>35</v>
      </c>
      <c r="P77" t="s">
        <v>16</v>
      </c>
      <c r="Q77" s="15">
        <v>4</v>
      </c>
      <c r="R77" s="19">
        <f t="shared" si="2"/>
        <v>42826</v>
      </c>
      <c r="S77" s="20">
        <v>64.400999999999996</v>
      </c>
    </row>
    <row r="78" spans="2:19" ht="15.75" x14ac:dyDescent="0.25">
      <c r="B78" s="9">
        <v>41112</v>
      </c>
      <c r="C78" s="5">
        <v>7</v>
      </c>
      <c r="D78" s="12" t="s">
        <v>19</v>
      </c>
      <c r="E78" s="12">
        <v>22</v>
      </c>
      <c r="F78" s="12">
        <v>2012</v>
      </c>
      <c r="G78" s="9">
        <v>41112</v>
      </c>
      <c r="H78" s="13">
        <v>55.255000000000003</v>
      </c>
      <c r="I78" s="13">
        <v>55.314999999999998</v>
      </c>
      <c r="J78" s="13">
        <v>56.445</v>
      </c>
      <c r="K78" s="13">
        <v>55.234999999999999</v>
      </c>
      <c r="O78" t="s">
        <v>35</v>
      </c>
      <c r="P78" t="s">
        <v>17</v>
      </c>
      <c r="Q78" s="15">
        <v>5</v>
      </c>
      <c r="R78" s="19">
        <f t="shared" si="2"/>
        <v>42856</v>
      </c>
      <c r="S78" s="20">
        <v>64.433250000000001</v>
      </c>
    </row>
    <row r="79" spans="2:19" ht="15.75" x14ac:dyDescent="0.25">
      <c r="B79" s="9">
        <v>41119</v>
      </c>
      <c r="C79" s="5">
        <v>7</v>
      </c>
      <c r="D79" s="12" t="s">
        <v>19</v>
      </c>
      <c r="E79" s="12">
        <v>29</v>
      </c>
      <c r="F79" s="12">
        <v>2012</v>
      </c>
      <c r="G79" s="9">
        <v>41119</v>
      </c>
      <c r="H79" s="13">
        <v>55.755000000000003</v>
      </c>
      <c r="I79" s="13">
        <v>55.244999999999997</v>
      </c>
      <c r="J79" s="13">
        <v>56.2</v>
      </c>
      <c r="K79" s="13">
        <v>55.134999999999998</v>
      </c>
      <c r="O79" t="s">
        <v>35</v>
      </c>
      <c r="P79" t="s">
        <v>18</v>
      </c>
      <c r="Q79" s="15">
        <v>6</v>
      </c>
      <c r="R79" s="19">
        <f t="shared" si="2"/>
        <v>42887</v>
      </c>
      <c r="S79" s="20">
        <v>64.458750000000009</v>
      </c>
    </row>
    <row r="80" spans="2:19" ht="15.75" x14ac:dyDescent="0.25">
      <c r="B80" s="9">
        <v>41126</v>
      </c>
      <c r="C80" s="5">
        <v>8</v>
      </c>
      <c r="D80" s="12" t="s">
        <v>20</v>
      </c>
      <c r="E80" s="12">
        <v>5</v>
      </c>
      <c r="F80" s="12">
        <v>2012</v>
      </c>
      <c r="G80" s="9">
        <v>41126</v>
      </c>
      <c r="H80" s="13">
        <v>55.284999999999997</v>
      </c>
      <c r="I80" s="13">
        <v>55.484999999999999</v>
      </c>
      <c r="J80" s="13">
        <v>55.655000000000001</v>
      </c>
      <c r="K80" s="13">
        <v>54.96</v>
      </c>
      <c r="O80" t="s">
        <v>35</v>
      </c>
      <c r="P80" t="s">
        <v>19</v>
      </c>
      <c r="Q80" s="15">
        <v>7</v>
      </c>
      <c r="R80" s="19">
        <f t="shared" si="2"/>
        <v>42917</v>
      </c>
      <c r="S80" s="20">
        <v>64.244800000000012</v>
      </c>
    </row>
    <row r="81" spans="2:19" ht="15.75" x14ac:dyDescent="0.25">
      <c r="B81" s="9">
        <v>41133</v>
      </c>
      <c r="C81" s="5">
        <v>8</v>
      </c>
      <c r="D81" s="12" t="s">
        <v>20</v>
      </c>
      <c r="E81" s="12">
        <v>12</v>
      </c>
      <c r="F81" s="12">
        <v>2012</v>
      </c>
      <c r="G81" s="9">
        <v>41133</v>
      </c>
      <c r="H81" s="13">
        <v>55.734999999999999</v>
      </c>
      <c r="I81" s="13">
        <v>55.341000000000001</v>
      </c>
      <c r="J81" s="13">
        <v>56.04</v>
      </c>
      <c r="K81" s="13">
        <v>55.188000000000002</v>
      </c>
      <c r="O81" t="s">
        <v>35</v>
      </c>
      <c r="P81" t="s">
        <v>20</v>
      </c>
      <c r="Q81" s="15">
        <v>8</v>
      </c>
      <c r="R81" s="19">
        <f t="shared" si="2"/>
        <v>42948</v>
      </c>
      <c r="S81" s="20">
        <v>64.066249999999997</v>
      </c>
    </row>
    <row r="82" spans="2:19" ht="15.75" x14ac:dyDescent="0.25">
      <c r="B82" s="9">
        <v>41140</v>
      </c>
      <c r="C82" s="5">
        <v>8</v>
      </c>
      <c r="D82" s="12" t="s">
        <v>20</v>
      </c>
      <c r="E82" s="12">
        <v>19</v>
      </c>
      <c r="F82" s="12">
        <v>2012</v>
      </c>
      <c r="G82" s="9">
        <v>41140</v>
      </c>
      <c r="H82" s="13">
        <v>55.505000000000003</v>
      </c>
      <c r="I82" s="13">
        <v>55.664999999999999</v>
      </c>
      <c r="J82" s="13">
        <v>55.685000000000002</v>
      </c>
      <c r="K82" s="13">
        <v>55.13</v>
      </c>
      <c r="O82" t="s">
        <v>35</v>
      </c>
      <c r="P82" t="s">
        <v>21</v>
      </c>
      <c r="Q82" s="15">
        <v>9</v>
      </c>
      <c r="R82" s="19">
        <f t="shared" si="2"/>
        <v>42979</v>
      </c>
      <c r="S82" s="20">
        <v>64.5</v>
      </c>
    </row>
    <row r="83" spans="2:19" ht="15.75" x14ac:dyDescent="0.25">
      <c r="B83" s="9">
        <v>41147</v>
      </c>
      <c r="C83" s="5">
        <v>8</v>
      </c>
      <c r="D83" s="12" t="s">
        <v>20</v>
      </c>
      <c r="E83" s="12">
        <v>26</v>
      </c>
      <c r="F83" s="12">
        <v>2012</v>
      </c>
      <c r="G83" s="9">
        <v>41147</v>
      </c>
      <c r="H83" s="13">
        <v>55.524999999999999</v>
      </c>
      <c r="I83" s="13">
        <v>55.42</v>
      </c>
      <c r="J83" s="13">
        <v>55.884999999999998</v>
      </c>
      <c r="K83" s="13">
        <v>55.344999999999999</v>
      </c>
      <c r="O83" t="s">
        <v>35</v>
      </c>
      <c r="P83" t="s">
        <v>22</v>
      </c>
      <c r="Q83" s="15">
        <v>10</v>
      </c>
      <c r="R83" s="19">
        <f t="shared" si="2"/>
        <v>43009</v>
      </c>
      <c r="S83" s="20">
        <v>64.948000000000008</v>
      </c>
    </row>
    <row r="84" spans="2:19" ht="15.75" x14ac:dyDescent="0.25">
      <c r="B84" s="9">
        <v>41154</v>
      </c>
      <c r="C84" s="6">
        <v>9</v>
      </c>
      <c r="D84" s="12" t="s">
        <v>21</v>
      </c>
      <c r="E84" s="12">
        <v>2</v>
      </c>
      <c r="F84" s="12">
        <v>2012</v>
      </c>
      <c r="G84" s="9">
        <v>41154</v>
      </c>
      <c r="H84" s="13">
        <v>55.365000000000002</v>
      </c>
      <c r="I84" s="13">
        <v>55.527999999999999</v>
      </c>
      <c r="J84" s="13">
        <v>56.03</v>
      </c>
      <c r="K84" s="13">
        <v>55.274999999999999</v>
      </c>
      <c r="O84" t="s">
        <v>35</v>
      </c>
      <c r="P84" t="s">
        <v>23</v>
      </c>
      <c r="Q84" s="15">
        <v>11</v>
      </c>
      <c r="R84" s="19">
        <f t="shared" si="2"/>
        <v>43040</v>
      </c>
      <c r="S84" s="20">
        <v>64.851249999999993</v>
      </c>
    </row>
    <row r="85" spans="2:19" ht="15.75" x14ac:dyDescent="0.25">
      <c r="B85" s="9">
        <v>41161</v>
      </c>
      <c r="C85" s="6">
        <v>9</v>
      </c>
      <c r="D85" s="12" t="s">
        <v>21</v>
      </c>
      <c r="E85" s="12">
        <v>9</v>
      </c>
      <c r="F85" s="12">
        <v>2012</v>
      </c>
      <c r="G85" s="9">
        <v>41161</v>
      </c>
      <c r="H85" s="13">
        <v>54.305</v>
      </c>
      <c r="I85" s="13">
        <v>55.305</v>
      </c>
      <c r="J85" s="13">
        <v>55.545000000000002</v>
      </c>
      <c r="K85" s="13">
        <v>54.295000000000002</v>
      </c>
      <c r="O85" t="s">
        <v>35</v>
      </c>
      <c r="P85" t="s">
        <v>24</v>
      </c>
      <c r="Q85" s="15">
        <v>12</v>
      </c>
      <c r="R85" s="19">
        <f t="shared" si="2"/>
        <v>43070</v>
      </c>
      <c r="S85" s="20">
        <v>63.951999999999998</v>
      </c>
    </row>
    <row r="86" spans="2:19" ht="15.75" x14ac:dyDescent="0.25">
      <c r="B86" s="9">
        <v>41168</v>
      </c>
      <c r="C86" s="6">
        <v>9</v>
      </c>
      <c r="D86" s="12" t="s">
        <v>21</v>
      </c>
      <c r="E86" s="12">
        <v>16</v>
      </c>
      <c r="F86" s="12">
        <v>2012</v>
      </c>
      <c r="G86" s="9">
        <v>41168</v>
      </c>
      <c r="H86" s="13">
        <v>53.365000000000002</v>
      </c>
      <c r="I86" s="13">
        <v>53.765000000000001</v>
      </c>
      <c r="J86" s="13">
        <v>54.42</v>
      </c>
      <c r="K86" s="13">
        <v>53.33</v>
      </c>
      <c r="O86" t="s">
        <v>36</v>
      </c>
      <c r="P86" t="s">
        <v>13</v>
      </c>
      <c r="Q86" s="15">
        <v>1</v>
      </c>
      <c r="R86" s="19">
        <f t="shared" si="2"/>
        <v>43101</v>
      </c>
      <c r="S86" s="20">
        <v>63.79</v>
      </c>
    </row>
    <row r="87" spans="2:19" ht="15.75" x14ac:dyDescent="0.25">
      <c r="B87" s="9">
        <v>41175</v>
      </c>
      <c r="C87" s="6">
        <v>9</v>
      </c>
      <c r="D87" s="12" t="s">
        <v>21</v>
      </c>
      <c r="E87" s="12">
        <v>23</v>
      </c>
      <c r="F87" s="12">
        <v>2012</v>
      </c>
      <c r="G87" s="9">
        <v>41175</v>
      </c>
      <c r="H87" s="13">
        <v>52.854999999999997</v>
      </c>
      <c r="I87" s="13">
        <v>53.41</v>
      </c>
      <c r="J87" s="13">
        <v>53.634999999999998</v>
      </c>
      <c r="K87" s="13">
        <v>52.505000000000003</v>
      </c>
      <c r="O87" t="s">
        <v>36</v>
      </c>
      <c r="P87" t="s">
        <v>14</v>
      </c>
      <c r="Q87" s="15">
        <v>2</v>
      </c>
      <c r="R87" s="19">
        <f t="shared" si="2"/>
        <v>43132</v>
      </c>
      <c r="S87" s="20">
        <v>64.63</v>
      </c>
    </row>
    <row r="88" spans="2:19" ht="15.75" x14ac:dyDescent="0.25">
      <c r="B88" s="9">
        <v>41182</v>
      </c>
      <c r="C88" s="6">
        <v>9</v>
      </c>
      <c r="D88" s="12" t="s">
        <v>21</v>
      </c>
      <c r="E88" s="12">
        <v>30</v>
      </c>
      <c r="F88" s="12">
        <v>2012</v>
      </c>
      <c r="G88" s="9">
        <v>41182</v>
      </c>
      <c r="H88" s="13">
        <v>51.914999999999999</v>
      </c>
      <c r="I88" s="13">
        <v>52.835000000000001</v>
      </c>
      <c r="J88" s="13">
        <v>53.015000000000001</v>
      </c>
      <c r="K88" s="13">
        <v>51.365000000000002</v>
      </c>
      <c r="O88" t="s">
        <v>36</v>
      </c>
      <c r="P88" t="s">
        <v>15</v>
      </c>
      <c r="Q88" s="15">
        <v>3</v>
      </c>
      <c r="R88" s="19">
        <f t="shared" si="2"/>
        <v>43160</v>
      </c>
      <c r="S88" s="20">
        <v>65.055000000000007</v>
      </c>
    </row>
    <row r="89" spans="2:19" ht="15.75" x14ac:dyDescent="0.25">
      <c r="B89" s="9">
        <v>41189</v>
      </c>
      <c r="C89" s="6">
        <v>10</v>
      </c>
      <c r="D89" s="12" t="s">
        <v>22</v>
      </c>
      <c r="E89" s="12">
        <v>7</v>
      </c>
      <c r="F89" s="12">
        <v>2012</v>
      </c>
      <c r="G89" s="9">
        <v>41189</v>
      </c>
      <c r="H89" s="13">
        <v>52.81</v>
      </c>
      <c r="I89" s="13">
        <v>51.884999999999998</v>
      </c>
      <c r="J89" s="13">
        <v>53.185000000000002</v>
      </c>
      <c r="K89" s="13">
        <v>51.744999999999997</v>
      </c>
      <c r="O89" t="s">
        <v>36</v>
      </c>
      <c r="P89" t="s">
        <v>16</v>
      </c>
      <c r="Q89" s="15">
        <v>4</v>
      </c>
      <c r="R89" s="19">
        <f t="shared" si="2"/>
        <v>43191</v>
      </c>
      <c r="S89" s="20">
        <v>65.966999999999999</v>
      </c>
    </row>
    <row r="90" spans="2:19" ht="15.75" x14ac:dyDescent="0.25">
      <c r="B90" s="9">
        <v>41196</v>
      </c>
      <c r="C90" s="6">
        <v>10</v>
      </c>
      <c r="D90" s="12" t="s">
        <v>22</v>
      </c>
      <c r="E90" s="12">
        <v>14</v>
      </c>
      <c r="F90" s="12">
        <v>2012</v>
      </c>
      <c r="G90" s="9">
        <v>41196</v>
      </c>
      <c r="H90" s="13">
        <v>53.844999999999999</v>
      </c>
      <c r="I90" s="13">
        <v>52.91</v>
      </c>
      <c r="J90" s="13">
        <v>53.994999999999997</v>
      </c>
      <c r="K90" s="13">
        <v>52.674999999999997</v>
      </c>
      <c r="O90" t="s">
        <v>36</v>
      </c>
      <c r="P90" t="s">
        <v>17</v>
      </c>
      <c r="Q90" s="15">
        <v>5</v>
      </c>
      <c r="R90" s="19">
        <f t="shared" si="2"/>
        <v>43221</v>
      </c>
      <c r="S90" s="20">
        <v>67.518749999999997</v>
      </c>
    </row>
    <row r="91" spans="2:19" ht="15.75" x14ac:dyDescent="0.25">
      <c r="B91" s="9">
        <v>41203</v>
      </c>
      <c r="C91" s="6">
        <v>10</v>
      </c>
      <c r="D91" s="12" t="s">
        <v>22</v>
      </c>
      <c r="E91" s="12">
        <v>21</v>
      </c>
      <c r="F91" s="12">
        <v>2012</v>
      </c>
      <c r="G91" s="9">
        <v>41203</v>
      </c>
      <c r="H91" s="13">
        <v>53.555</v>
      </c>
      <c r="I91" s="13">
        <v>53.825000000000003</v>
      </c>
      <c r="J91" s="13">
        <v>53.895000000000003</v>
      </c>
      <c r="K91" s="13">
        <v>53.34</v>
      </c>
      <c r="O91" t="s">
        <v>36</v>
      </c>
      <c r="P91" t="s">
        <v>18</v>
      </c>
      <c r="Q91" s="15">
        <v>6</v>
      </c>
      <c r="R91" s="19">
        <f t="shared" si="2"/>
        <v>43252</v>
      </c>
      <c r="S91" s="20">
        <v>67.98</v>
      </c>
    </row>
    <row r="92" spans="2:19" ht="15.75" x14ac:dyDescent="0.25">
      <c r="B92" s="9">
        <v>41210</v>
      </c>
      <c r="C92" s="6">
        <v>10</v>
      </c>
      <c r="D92" s="12" t="s">
        <v>22</v>
      </c>
      <c r="E92" s="12">
        <v>28</v>
      </c>
      <c r="F92" s="12">
        <v>2012</v>
      </c>
      <c r="G92" s="9">
        <v>41210</v>
      </c>
      <c r="H92" s="13">
        <v>53.814999999999998</v>
      </c>
      <c r="I92" s="13">
        <v>53.854999999999997</v>
      </c>
      <c r="J92" s="13">
        <v>54.209000000000003</v>
      </c>
      <c r="K92" s="13">
        <v>53.601999999999997</v>
      </c>
      <c r="O92" t="s">
        <v>36</v>
      </c>
      <c r="P92" t="s">
        <v>19</v>
      </c>
      <c r="Q92" s="15">
        <v>7</v>
      </c>
      <c r="R92" s="19">
        <f t="shared" si="2"/>
        <v>43282</v>
      </c>
      <c r="S92" s="20">
        <v>68.63900000000001</v>
      </c>
    </row>
    <row r="93" spans="2:19" ht="15.75" x14ac:dyDescent="0.25">
      <c r="B93" s="9">
        <v>41217</v>
      </c>
      <c r="C93" s="5">
        <v>11</v>
      </c>
      <c r="D93" s="12" t="s">
        <v>23</v>
      </c>
      <c r="E93" s="12">
        <v>4</v>
      </c>
      <c r="F93" s="12">
        <v>2012</v>
      </c>
      <c r="G93" s="9">
        <v>41217</v>
      </c>
      <c r="H93" s="13">
        <v>54.594999999999999</v>
      </c>
      <c r="I93" s="13">
        <v>53.884999999999998</v>
      </c>
      <c r="J93" s="13">
        <v>54.808</v>
      </c>
      <c r="K93" s="13">
        <v>53.765000000000001</v>
      </c>
      <c r="O93" t="s">
        <v>36</v>
      </c>
      <c r="P93" t="s">
        <v>20</v>
      </c>
      <c r="Q93" s="15">
        <v>8</v>
      </c>
      <c r="R93" s="19">
        <f t="shared" si="2"/>
        <v>43313</v>
      </c>
      <c r="S93" s="20">
        <v>69.991250000000008</v>
      </c>
    </row>
    <row r="94" spans="2:19" ht="15.75" x14ac:dyDescent="0.25">
      <c r="B94" s="9">
        <v>41224</v>
      </c>
      <c r="C94" s="5">
        <v>11</v>
      </c>
      <c r="D94" s="12" t="s">
        <v>23</v>
      </c>
      <c r="E94" s="12">
        <v>11</v>
      </c>
      <c r="F94" s="12">
        <v>2012</v>
      </c>
      <c r="G94" s="9">
        <v>41224</v>
      </c>
      <c r="H94" s="13">
        <v>55.164999999999999</v>
      </c>
      <c r="I94" s="13">
        <v>54.585000000000001</v>
      </c>
      <c r="J94" s="13">
        <v>55.195</v>
      </c>
      <c r="K94" s="13">
        <v>54.585000000000001</v>
      </c>
      <c r="O94" t="s">
        <v>36</v>
      </c>
      <c r="P94" t="s">
        <v>21</v>
      </c>
      <c r="Q94" s="15">
        <v>9</v>
      </c>
      <c r="R94" s="19">
        <f t="shared" si="2"/>
        <v>43344</v>
      </c>
      <c r="S94" s="20">
        <v>72.438000000000002</v>
      </c>
    </row>
    <row r="95" spans="2:19" ht="15.75" x14ac:dyDescent="0.25">
      <c r="B95" s="9">
        <v>41231</v>
      </c>
      <c r="C95" s="5">
        <v>11</v>
      </c>
      <c r="D95" s="12" t="s">
        <v>23</v>
      </c>
      <c r="E95" s="12">
        <v>18</v>
      </c>
      <c r="F95" s="12">
        <v>2012</v>
      </c>
      <c r="G95" s="9">
        <v>41231</v>
      </c>
      <c r="H95" s="13">
        <v>55.45</v>
      </c>
      <c r="I95" s="13">
        <v>55.16</v>
      </c>
      <c r="J95" s="13">
        <v>55.61</v>
      </c>
      <c r="K95" s="13">
        <v>54.79</v>
      </c>
      <c r="O95" t="s">
        <v>36</v>
      </c>
      <c r="P95" t="s">
        <v>22</v>
      </c>
      <c r="Q95" s="15">
        <v>10</v>
      </c>
      <c r="R95" s="19">
        <f t="shared" si="2"/>
        <v>43374</v>
      </c>
      <c r="S95" s="20">
        <v>73.221249999999998</v>
      </c>
    </row>
    <row r="96" spans="2:19" ht="15.75" x14ac:dyDescent="0.25">
      <c r="B96" s="9">
        <v>41238</v>
      </c>
      <c r="C96" s="5">
        <v>11</v>
      </c>
      <c r="D96" s="12" t="s">
        <v>23</v>
      </c>
      <c r="E96" s="12">
        <v>25</v>
      </c>
      <c r="F96" s="12">
        <v>2012</v>
      </c>
      <c r="G96" s="9">
        <v>41238</v>
      </c>
      <c r="H96" s="13">
        <v>54.265000000000001</v>
      </c>
      <c r="I96" s="13">
        <v>55.454999999999998</v>
      </c>
      <c r="J96" s="13">
        <v>55.884999999999998</v>
      </c>
      <c r="K96" s="13">
        <v>54.23</v>
      </c>
      <c r="O96" t="s">
        <v>36</v>
      </c>
      <c r="P96" t="s">
        <v>23</v>
      </c>
      <c r="Q96" s="15">
        <v>11</v>
      </c>
      <c r="R96" s="19">
        <f t="shared" si="2"/>
        <v>43405</v>
      </c>
      <c r="S96" s="20">
        <v>71.191249999999997</v>
      </c>
    </row>
    <row r="97" spans="2:19" ht="15.75" x14ac:dyDescent="0.25">
      <c r="B97" s="9">
        <v>41245</v>
      </c>
      <c r="C97" s="5">
        <v>12</v>
      </c>
      <c r="D97" s="12" t="s">
        <v>24</v>
      </c>
      <c r="E97" s="12">
        <v>2</v>
      </c>
      <c r="F97" s="12">
        <v>2012</v>
      </c>
      <c r="G97" s="9">
        <v>41245</v>
      </c>
      <c r="H97" s="13">
        <v>54.344999999999999</v>
      </c>
      <c r="I97" s="13">
        <v>54.365000000000002</v>
      </c>
      <c r="J97" s="13">
        <v>54.975000000000001</v>
      </c>
      <c r="K97" s="13">
        <v>54.03</v>
      </c>
      <c r="O97" t="s">
        <v>36</v>
      </c>
      <c r="P97" t="s">
        <v>24</v>
      </c>
      <c r="Q97" s="15">
        <v>12</v>
      </c>
      <c r="R97" s="19">
        <f t="shared" si="2"/>
        <v>43435</v>
      </c>
      <c r="S97" s="20">
        <v>70.48060000000001</v>
      </c>
    </row>
    <row r="98" spans="2:19" ht="15.75" x14ac:dyDescent="0.25">
      <c r="B98" s="9">
        <v>41252</v>
      </c>
      <c r="C98" s="5">
        <v>12</v>
      </c>
      <c r="D98" s="12" t="s">
        <v>24</v>
      </c>
      <c r="E98" s="12">
        <v>9</v>
      </c>
      <c r="F98" s="12">
        <v>2012</v>
      </c>
      <c r="G98" s="9">
        <v>41252</v>
      </c>
      <c r="H98" s="13">
        <v>54.445</v>
      </c>
      <c r="I98" s="13">
        <v>54.314999999999998</v>
      </c>
      <c r="J98" s="13">
        <v>54.695</v>
      </c>
      <c r="K98" s="13">
        <v>54.115000000000002</v>
      </c>
      <c r="O98" t="s">
        <v>37</v>
      </c>
      <c r="P98" t="s">
        <v>13</v>
      </c>
      <c r="Q98" s="15">
        <v>1</v>
      </c>
      <c r="R98" s="19">
        <f t="shared" si="2"/>
        <v>43466</v>
      </c>
      <c r="S98" s="20">
        <v>70.98599999999999</v>
      </c>
    </row>
    <row r="99" spans="2:19" ht="15.75" x14ac:dyDescent="0.25">
      <c r="B99" s="9">
        <v>41259</v>
      </c>
      <c r="C99" s="5">
        <v>12</v>
      </c>
      <c r="D99" s="12" t="s">
        <v>24</v>
      </c>
      <c r="E99" s="12">
        <v>16</v>
      </c>
      <c r="F99" s="12">
        <v>2012</v>
      </c>
      <c r="G99" s="9">
        <v>41259</v>
      </c>
      <c r="H99" s="13">
        <v>55.064999999999998</v>
      </c>
      <c r="I99" s="13">
        <v>54.375</v>
      </c>
      <c r="J99" s="13">
        <v>55.284999999999997</v>
      </c>
      <c r="K99" s="13">
        <v>54.284999999999997</v>
      </c>
      <c r="O99" t="s">
        <v>37</v>
      </c>
      <c r="P99" t="s">
        <v>14</v>
      </c>
      <c r="Q99" s="15">
        <v>2</v>
      </c>
      <c r="R99" s="19">
        <f t="shared" ref="R99:R130" si="3">DATE(O99,Q99,1)</f>
        <v>43497</v>
      </c>
      <c r="S99" s="20">
        <v>71.134999999999991</v>
      </c>
    </row>
    <row r="100" spans="2:19" ht="15.75" x14ac:dyDescent="0.25">
      <c r="B100" s="9">
        <v>41266</v>
      </c>
      <c r="C100" s="5">
        <v>12</v>
      </c>
      <c r="D100" s="12" t="s">
        <v>24</v>
      </c>
      <c r="E100" s="12">
        <v>23</v>
      </c>
      <c r="F100" s="12">
        <v>2012</v>
      </c>
      <c r="G100" s="9">
        <v>41266</v>
      </c>
      <c r="H100" s="13">
        <v>54.76</v>
      </c>
      <c r="I100" s="13">
        <v>55.034999999999997</v>
      </c>
      <c r="J100" s="13">
        <v>55.215000000000003</v>
      </c>
      <c r="K100" s="13">
        <v>54.685000000000002</v>
      </c>
      <c r="O100" t="s">
        <v>37</v>
      </c>
      <c r="P100" t="s">
        <v>15</v>
      </c>
      <c r="Q100" s="15">
        <v>3</v>
      </c>
      <c r="R100" s="19">
        <f t="shared" si="3"/>
        <v>43525</v>
      </c>
      <c r="S100" s="20">
        <v>69.3</v>
      </c>
    </row>
    <row r="101" spans="2:19" ht="15.75" x14ac:dyDescent="0.25">
      <c r="B101" s="9">
        <v>41273</v>
      </c>
      <c r="C101" s="5">
        <v>12</v>
      </c>
      <c r="D101" s="12" t="s">
        <v>24</v>
      </c>
      <c r="E101" s="12">
        <v>30</v>
      </c>
      <c r="F101" s="12">
        <v>2012</v>
      </c>
      <c r="G101" s="9">
        <v>41273</v>
      </c>
      <c r="H101" s="13">
        <v>54.94</v>
      </c>
      <c r="I101" s="13">
        <v>54.81</v>
      </c>
      <c r="J101" s="13">
        <v>55.185000000000002</v>
      </c>
      <c r="K101" s="13">
        <v>54.17</v>
      </c>
      <c r="O101" t="s">
        <v>37</v>
      </c>
      <c r="P101" t="s">
        <v>16</v>
      </c>
      <c r="Q101" s="15">
        <v>4</v>
      </c>
      <c r="R101" s="19">
        <f t="shared" si="3"/>
        <v>43556</v>
      </c>
      <c r="S101" s="20">
        <v>69.385499999999993</v>
      </c>
    </row>
    <row r="102" spans="2:19" ht="15.75" x14ac:dyDescent="0.25">
      <c r="B102" s="9">
        <v>41280</v>
      </c>
      <c r="C102" s="5">
        <v>1</v>
      </c>
      <c r="D102" s="12" t="s">
        <v>13</v>
      </c>
      <c r="E102" s="12">
        <v>6</v>
      </c>
      <c r="F102" s="12">
        <v>2013</v>
      </c>
      <c r="G102" s="9">
        <v>41280</v>
      </c>
      <c r="H102" s="13">
        <v>54.875</v>
      </c>
      <c r="I102" s="13">
        <v>55.04</v>
      </c>
      <c r="J102" s="13">
        <v>55.395000000000003</v>
      </c>
      <c r="K102" s="13">
        <v>54.36</v>
      </c>
      <c r="O102" t="s">
        <v>37</v>
      </c>
      <c r="P102" t="s">
        <v>17</v>
      </c>
      <c r="Q102" s="15">
        <v>5</v>
      </c>
      <c r="R102" s="19">
        <f t="shared" si="3"/>
        <v>43586</v>
      </c>
      <c r="S102" s="20">
        <v>69.813749999999999</v>
      </c>
    </row>
    <row r="103" spans="2:19" ht="15.75" x14ac:dyDescent="0.25">
      <c r="B103" s="9">
        <v>41287</v>
      </c>
      <c r="C103" s="5">
        <v>1</v>
      </c>
      <c r="D103" s="12" t="s">
        <v>13</v>
      </c>
      <c r="E103" s="12">
        <v>13</v>
      </c>
      <c r="F103" s="12">
        <v>2013</v>
      </c>
      <c r="G103" s="9">
        <v>41287</v>
      </c>
      <c r="H103" s="13">
        <v>53.744999999999997</v>
      </c>
      <c r="I103" s="13">
        <v>54.77</v>
      </c>
      <c r="J103" s="13">
        <v>54.9</v>
      </c>
      <c r="K103" s="13">
        <v>53.715000000000003</v>
      </c>
      <c r="O103" t="s">
        <v>37</v>
      </c>
      <c r="P103" t="s">
        <v>18</v>
      </c>
      <c r="Q103" s="15">
        <v>6</v>
      </c>
      <c r="R103" s="19">
        <f t="shared" si="3"/>
        <v>43617</v>
      </c>
      <c r="S103" s="20">
        <v>69.240600000000001</v>
      </c>
    </row>
    <row r="104" spans="2:19" ht="15.75" x14ac:dyDescent="0.25">
      <c r="B104" s="9">
        <v>41294</v>
      </c>
      <c r="C104" s="5">
        <v>1</v>
      </c>
      <c r="D104" s="12" t="s">
        <v>13</v>
      </c>
      <c r="E104" s="12">
        <v>20</v>
      </c>
      <c r="F104" s="12">
        <v>2013</v>
      </c>
      <c r="G104" s="9">
        <v>41294</v>
      </c>
      <c r="H104" s="13">
        <v>53.8</v>
      </c>
      <c r="I104" s="13">
        <v>53.725000000000001</v>
      </c>
      <c r="J104" s="13">
        <v>53.97</v>
      </c>
      <c r="K104" s="13">
        <v>53.384999999999998</v>
      </c>
      <c r="O104" t="s">
        <v>37</v>
      </c>
      <c r="P104" t="s">
        <v>19</v>
      </c>
      <c r="Q104" s="15">
        <v>7</v>
      </c>
      <c r="R104" s="19">
        <f t="shared" si="3"/>
        <v>43647</v>
      </c>
      <c r="S104" s="20">
        <v>69</v>
      </c>
    </row>
    <row r="105" spans="2:19" ht="15.75" x14ac:dyDescent="0.25">
      <c r="B105" s="9">
        <v>41301</v>
      </c>
      <c r="C105" s="5">
        <v>1</v>
      </c>
      <c r="D105" s="12" t="s">
        <v>13</v>
      </c>
      <c r="E105" s="12">
        <v>27</v>
      </c>
      <c r="F105" s="12">
        <v>2013</v>
      </c>
      <c r="G105" s="9">
        <v>41301</v>
      </c>
      <c r="H105" s="13">
        <v>53.17</v>
      </c>
      <c r="I105" s="13">
        <v>53.664999999999999</v>
      </c>
      <c r="J105" s="13">
        <v>54.055</v>
      </c>
      <c r="K105" s="13">
        <v>53.075000000000003</v>
      </c>
      <c r="O105" t="s">
        <v>37</v>
      </c>
      <c r="P105" t="s">
        <v>20</v>
      </c>
      <c r="Q105" s="15">
        <v>8</v>
      </c>
      <c r="R105" s="19">
        <f t="shared" si="3"/>
        <v>43678</v>
      </c>
      <c r="S105" s="20">
        <v>71.261250000000004</v>
      </c>
    </row>
    <row r="106" spans="2:19" ht="15.75" x14ac:dyDescent="0.25">
      <c r="B106" s="9">
        <v>41308</v>
      </c>
      <c r="C106" s="5">
        <v>2</v>
      </c>
      <c r="D106" s="12" t="s">
        <v>14</v>
      </c>
      <c r="E106" s="12">
        <v>3</v>
      </c>
      <c r="F106" s="12">
        <v>2013</v>
      </c>
      <c r="G106" s="9">
        <v>41308</v>
      </c>
      <c r="H106" s="13">
        <v>53.594999999999999</v>
      </c>
      <c r="I106" s="13">
        <v>53.164999999999999</v>
      </c>
      <c r="J106" s="13">
        <v>53.685000000000002</v>
      </c>
      <c r="K106" s="13">
        <v>52.895000000000003</v>
      </c>
      <c r="O106" t="s">
        <v>37</v>
      </c>
      <c r="P106" t="s">
        <v>21</v>
      </c>
      <c r="Q106" s="15">
        <v>9</v>
      </c>
      <c r="R106" s="19">
        <f t="shared" si="3"/>
        <v>43709</v>
      </c>
      <c r="S106" s="20">
        <v>71.007800000000003</v>
      </c>
    </row>
    <row r="107" spans="2:19" ht="15.75" x14ac:dyDescent="0.25">
      <c r="B107" s="9">
        <v>41315</v>
      </c>
      <c r="C107" s="5">
        <v>2</v>
      </c>
      <c r="D107" s="12" t="s">
        <v>14</v>
      </c>
      <c r="E107" s="12">
        <v>10</v>
      </c>
      <c r="F107" s="12">
        <v>2013</v>
      </c>
      <c r="G107" s="9">
        <v>41315</v>
      </c>
      <c r="H107" s="13">
        <v>54.325000000000003</v>
      </c>
      <c r="I107" s="13">
        <v>53.515000000000001</v>
      </c>
      <c r="J107" s="13">
        <v>54.354999999999997</v>
      </c>
      <c r="K107" s="13">
        <v>53.515000000000001</v>
      </c>
      <c r="O107" t="s">
        <v>37</v>
      </c>
      <c r="P107" t="s">
        <v>22</v>
      </c>
      <c r="Q107" s="15">
        <v>10</v>
      </c>
      <c r="R107" s="19">
        <f t="shared" si="3"/>
        <v>43739</v>
      </c>
      <c r="S107" s="20">
        <v>70.898499999999999</v>
      </c>
    </row>
    <row r="108" spans="2:19" ht="15.75" x14ac:dyDescent="0.25">
      <c r="B108" s="9">
        <v>41322</v>
      </c>
      <c r="C108" s="5">
        <v>2</v>
      </c>
      <c r="D108" s="12" t="s">
        <v>14</v>
      </c>
      <c r="E108" s="12">
        <v>17</v>
      </c>
      <c r="F108" s="12">
        <v>2013</v>
      </c>
      <c r="G108" s="9">
        <v>41322</v>
      </c>
      <c r="H108" s="13">
        <v>54.28</v>
      </c>
      <c r="I108" s="13">
        <v>54.215000000000003</v>
      </c>
      <c r="J108" s="13">
        <v>54.625</v>
      </c>
      <c r="K108" s="13">
        <v>54.03</v>
      </c>
      <c r="O108" t="s">
        <v>37</v>
      </c>
      <c r="P108" t="s">
        <v>23</v>
      </c>
      <c r="Q108" s="15">
        <v>11</v>
      </c>
      <c r="R108" s="19">
        <f t="shared" si="3"/>
        <v>43770</v>
      </c>
      <c r="S108" s="20">
        <v>71.637749999999997</v>
      </c>
    </row>
    <row r="109" spans="2:19" ht="15.75" x14ac:dyDescent="0.25">
      <c r="B109" s="9">
        <v>41329</v>
      </c>
      <c r="C109" s="5">
        <v>2</v>
      </c>
      <c r="D109" s="12" t="s">
        <v>14</v>
      </c>
      <c r="E109" s="12">
        <v>24</v>
      </c>
      <c r="F109" s="12">
        <v>2013</v>
      </c>
      <c r="G109" s="9">
        <v>41329</v>
      </c>
      <c r="H109" s="13">
        <v>54.905000000000001</v>
      </c>
      <c r="I109" s="13">
        <v>54.265000000000001</v>
      </c>
      <c r="J109" s="13">
        <v>54.945</v>
      </c>
      <c r="K109" s="13">
        <v>53.604999999999997</v>
      </c>
      <c r="O109" t="s">
        <v>37</v>
      </c>
      <c r="P109" t="s">
        <v>24</v>
      </c>
      <c r="Q109" s="15">
        <v>12</v>
      </c>
      <c r="R109" s="19">
        <f t="shared" si="3"/>
        <v>43800</v>
      </c>
      <c r="S109" s="20">
        <v>71.273200000000003</v>
      </c>
    </row>
    <row r="110" spans="2:19" ht="15.75" x14ac:dyDescent="0.25">
      <c r="B110" s="9">
        <v>41336</v>
      </c>
      <c r="C110" s="5">
        <v>3</v>
      </c>
      <c r="D110" s="12" t="s">
        <v>15</v>
      </c>
      <c r="E110" s="12">
        <v>3</v>
      </c>
      <c r="F110" s="12">
        <v>2013</v>
      </c>
      <c r="G110" s="9">
        <v>41336</v>
      </c>
      <c r="H110" s="13">
        <v>54.35</v>
      </c>
      <c r="I110" s="13">
        <v>54.89</v>
      </c>
      <c r="J110" s="13">
        <v>55.14</v>
      </c>
      <c r="K110" s="13">
        <v>54.274999999999999</v>
      </c>
      <c r="O110" t="s">
        <v>38</v>
      </c>
      <c r="P110" t="s">
        <v>13</v>
      </c>
      <c r="Q110" s="15">
        <v>1</v>
      </c>
      <c r="R110" s="19">
        <f t="shared" si="3"/>
        <v>43831</v>
      </c>
      <c r="S110" s="20">
        <v>71.230999999999995</v>
      </c>
    </row>
    <row r="111" spans="2:19" ht="15.75" x14ac:dyDescent="0.25">
      <c r="B111" s="9">
        <v>41343</v>
      </c>
      <c r="C111" s="5">
        <v>3</v>
      </c>
      <c r="D111" s="12" t="s">
        <v>15</v>
      </c>
      <c r="E111" s="12">
        <v>10</v>
      </c>
      <c r="F111" s="12">
        <v>2013</v>
      </c>
      <c r="G111" s="9">
        <v>41343</v>
      </c>
      <c r="H111" s="13">
        <v>54.03</v>
      </c>
      <c r="I111" s="13">
        <v>54.33</v>
      </c>
      <c r="J111" s="13">
        <v>54.530999999999999</v>
      </c>
      <c r="K111" s="13">
        <v>53.98</v>
      </c>
      <c r="O111" t="s">
        <v>38</v>
      </c>
      <c r="P111" t="s">
        <v>14</v>
      </c>
      <c r="Q111" s="15">
        <v>2</v>
      </c>
      <c r="R111" s="19">
        <f t="shared" si="3"/>
        <v>43862</v>
      </c>
      <c r="S111" s="20">
        <v>71.865499999999997</v>
      </c>
    </row>
    <row r="112" spans="2:19" ht="15.75" x14ac:dyDescent="0.25">
      <c r="B112" s="9">
        <v>41350</v>
      </c>
      <c r="C112" s="5">
        <v>3</v>
      </c>
      <c r="D112" s="12" t="s">
        <v>15</v>
      </c>
      <c r="E112" s="12">
        <v>17</v>
      </c>
      <c r="F112" s="12">
        <v>2013</v>
      </c>
      <c r="G112" s="9">
        <v>41350</v>
      </c>
      <c r="H112" s="13">
        <v>54.35</v>
      </c>
      <c r="I112" s="13">
        <v>54.01</v>
      </c>
      <c r="J112" s="13">
        <v>54.57</v>
      </c>
      <c r="K112" s="13">
        <v>53.9</v>
      </c>
      <c r="O112" t="s">
        <v>38</v>
      </c>
      <c r="P112" t="s">
        <v>15</v>
      </c>
      <c r="Q112" s="15">
        <v>3</v>
      </c>
      <c r="R112" s="19">
        <f t="shared" si="3"/>
        <v>43891</v>
      </c>
      <c r="S112" s="20">
        <v>74.991</v>
      </c>
    </row>
    <row r="113" spans="2:19" ht="15.75" x14ac:dyDescent="0.25">
      <c r="B113" s="9">
        <v>41357</v>
      </c>
      <c r="C113" s="5">
        <v>3</v>
      </c>
      <c r="D113" s="12" t="s">
        <v>15</v>
      </c>
      <c r="E113" s="12">
        <v>24</v>
      </c>
      <c r="F113" s="12">
        <v>2013</v>
      </c>
      <c r="G113" s="9">
        <v>41357</v>
      </c>
      <c r="H113" s="13">
        <v>54.284999999999997</v>
      </c>
      <c r="I113" s="13">
        <v>54.354999999999997</v>
      </c>
      <c r="J113" s="13">
        <v>54.515000000000001</v>
      </c>
      <c r="K113" s="13">
        <v>54.055</v>
      </c>
      <c r="O113" t="s">
        <v>38</v>
      </c>
      <c r="P113" t="s">
        <v>16</v>
      </c>
      <c r="Q113" s="15">
        <v>4</v>
      </c>
      <c r="R113" s="19">
        <f t="shared" si="3"/>
        <v>43922</v>
      </c>
      <c r="S113" s="20">
        <v>76.111999999999995</v>
      </c>
    </row>
    <row r="114" spans="2:19" ht="15.75" x14ac:dyDescent="0.25">
      <c r="B114" s="9">
        <v>41364</v>
      </c>
      <c r="C114" s="5">
        <v>3</v>
      </c>
      <c r="D114" s="12" t="s">
        <v>15</v>
      </c>
      <c r="E114" s="12">
        <v>31</v>
      </c>
      <c r="F114" s="12">
        <v>2013</v>
      </c>
      <c r="G114" s="9">
        <v>41364</v>
      </c>
      <c r="H114" s="13">
        <v>54.81</v>
      </c>
      <c r="I114" s="13">
        <v>54.274999999999999</v>
      </c>
      <c r="J114" s="13">
        <v>54.954999999999998</v>
      </c>
      <c r="K114" s="13">
        <v>54.174999999999997</v>
      </c>
      <c r="O114" t="s">
        <v>38</v>
      </c>
      <c r="P114" t="s">
        <v>17</v>
      </c>
      <c r="Q114" s="15">
        <v>5</v>
      </c>
      <c r="R114" s="19">
        <f t="shared" si="3"/>
        <v>43952</v>
      </c>
      <c r="S114" s="20">
        <v>75.695999999999998</v>
      </c>
    </row>
    <row r="115" spans="2:19" ht="15.75" x14ac:dyDescent="0.25">
      <c r="B115" s="9">
        <v>41371</v>
      </c>
      <c r="C115" s="5">
        <v>4</v>
      </c>
      <c r="D115" s="12" t="s">
        <v>16</v>
      </c>
      <c r="E115" s="12">
        <v>7</v>
      </c>
      <c r="F115" s="12">
        <v>2013</v>
      </c>
      <c r="G115" s="9">
        <v>41371</v>
      </c>
      <c r="H115" s="13">
        <v>54.52</v>
      </c>
      <c r="I115" s="13">
        <v>54.798000000000002</v>
      </c>
      <c r="J115" s="13">
        <v>54.85</v>
      </c>
      <c r="K115" s="13">
        <v>54.26</v>
      </c>
      <c r="O115" t="s">
        <v>38</v>
      </c>
      <c r="P115" t="s">
        <v>18</v>
      </c>
      <c r="Q115" s="15">
        <v>6</v>
      </c>
      <c r="R115" s="19">
        <f t="shared" si="3"/>
        <v>43983</v>
      </c>
      <c r="S115" s="20">
        <v>75.641500000000008</v>
      </c>
    </row>
    <row r="116" spans="2:19" ht="15.75" x14ac:dyDescent="0.25">
      <c r="B116" s="9">
        <v>41378</v>
      </c>
      <c r="C116" s="5">
        <v>4</v>
      </c>
      <c r="D116" s="12" t="s">
        <v>16</v>
      </c>
      <c r="E116" s="12">
        <v>14</v>
      </c>
      <c r="F116" s="12">
        <v>2013</v>
      </c>
      <c r="G116" s="9">
        <v>41378</v>
      </c>
      <c r="H116" s="13">
        <v>53.94</v>
      </c>
      <c r="I116" s="13">
        <v>54.607999999999997</v>
      </c>
      <c r="J116" s="13">
        <v>54.805</v>
      </c>
      <c r="K116" s="13">
        <v>53.77</v>
      </c>
      <c r="O116" t="s">
        <v>38</v>
      </c>
      <c r="P116" t="s">
        <v>19</v>
      </c>
      <c r="Q116" s="15">
        <v>7</v>
      </c>
      <c r="R116" s="19">
        <f t="shared" si="3"/>
        <v>44013</v>
      </c>
      <c r="S116" s="20">
        <v>74.941999999999993</v>
      </c>
    </row>
    <row r="117" spans="2:19" ht="15.75" x14ac:dyDescent="0.25">
      <c r="B117" s="9">
        <v>41385</v>
      </c>
      <c r="C117" s="5">
        <v>4</v>
      </c>
      <c r="D117" s="12" t="s">
        <v>16</v>
      </c>
      <c r="E117" s="12">
        <v>21</v>
      </c>
      <c r="F117" s="12">
        <v>2013</v>
      </c>
      <c r="G117" s="9">
        <v>41385</v>
      </c>
      <c r="H117" s="13">
        <v>54.38</v>
      </c>
      <c r="I117" s="13">
        <v>53.924999999999997</v>
      </c>
      <c r="J117" s="13">
        <v>54.445</v>
      </c>
      <c r="K117" s="13">
        <v>53.924999999999997</v>
      </c>
      <c r="O117" t="s">
        <v>38</v>
      </c>
      <c r="P117" t="s">
        <v>20</v>
      </c>
      <c r="Q117" s="15">
        <v>8</v>
      </c>
      <c r="R117" s="19">
        <f t="shared" si="3"/>
        <v>44044</v>
      </c>
      <c r="S117" s="20">
        <v>74.241799999999984</v>
      </c>
    </row>
    <row r="118" spans="2:19" ht="15.75" x14ac:dyDescent="0.25">
      <c r="B118" s="9">
        <v>41392</v>
      </c>
      <c r="C118" s="5">
        <v>4</v>
      </c>
      <c r="D118" s="12" t="s">
        <v>16</v>
      </c>
      <c r="E118" s="12">
        <v>28</v>
      </c>
      <c r="F118" s="12">
        <v>2013</v>
      </c>
      <c r="G118" s="9">
        <v>41392</v>
      </c>
      <c r="H118" s="13">
        <v>53.81</v>
      </c>
      <c r="I118" s="13">
        <v>54.408000000000001</v>
      </c>
      <c r="J118" s="13">
        <v>54.408000000000001</v>
      </c>
      <c r="K118" s="13">
        <v>53.64</v>
      </c>
      <c r="O118" t="s">
        <v>38</v>
      </c>
      <c r="P118" t="s">
        <v>21</v>
      </c>
      <c r="Q118" s="15">
        <v>9</v>
      </c>
      <c r="R118" s="19">
        <f t="shared" si="3"/>
        <v>44075</v>
      </c>
      <c r="S118" s="20">
        <v>73.482000000000014</v>
      </c>
    </row>
    <row r="119" spans="2:19" ht="15.75" x14ac:dyDescent="0.25">
      <c r="B119" s="9">
        <v>41399</v>
      </c>
      <c r="C119" s="5">
        <v>5</v>
      </c>
      <c r="D119" s="12" t="s">
        <v>17</v>
      </c>
      <c r="E119" s="12">
        <v>5</v>
      </c>
      <c r="F119" s="12">
        <v>2013</v>
      </c>
      <c r="G119" s="9">
        <v>41399</v>
      </c>
      <c r="H119" s="13">
        <v>54.81</v>
      </c>
      <c r="I119" s="13">
        <v>53.81</v>
      </c>
      <c r="J119" s="13">
        <v>54.9</v>
      </c>
      <c r="K119" s="13">
        <v>53.78</v>
      </c>
      <c r="O119" t="s">
        <v>38</v>
      </c>
      <c r="P119" t="s">
        <v>22</v>
      </c>
      <c r="Q119" s="15">
        <v>10</v>
      </c>
      <c r="R119" s="19">
        <f t="shared" si="3"/>
        <v>44105</v>
      </c>
      <c r="S119" s="20">
        <v>73.708750000000009</v>
      </c>
    </row>
    <row r="120" spans="2:19" ht="15.75" x14ac:dyDescent="0.25">
      <c r="B120" s="9">
        <v>41406</v>
      </c>
      <c r="C120" s="5">
        <v>5</v>
      </c>
      <c r="D120" s="12" t="s">
        <v>17</v>
      </c>
      <c r="E120" s="12">
        <v>12</v>
      </c>
      <c r="F120" s="12">
        <v>2013</v>
      </c>
      <c r="G120" s="9">
        <v>41406</v>
      </c>
      <c r="H120" s="13">
        <v>54.895000000000003</v>
      </c>
      <c r="I120" s="13">
        <v>54.912999999999997</v>
      </c>
      <c r="J120" s="13">
        <v>55.034999999999997</v>
      </c>
      <c r="K120" s="13">
        <v>54.55</v>
      </c>
      <c r="O120" t="s">
        <v>38</v>
      </c>
      <c r="P120" t="s">
        <v>23</v>
      </c>
      <c r="Q120" s="15">
        <v>11</v>
      </c>
      <c r="R120" s="19">
        <f t="shared" si="3"/>
        <v>44136</v>
      </c>
      <c r="S120" s="20">
        <v>74.067000000000007</v>
      </c>
    </row>
    <row r="121" spans="2:19" ht="15.75" x14ac:dyDescent="0.25">
      <c r="B121" s="9">
        <v>41413</v>
      </c>
      <c r="C121" s="5">
        <v>5</v>
      </c>
      <c r="D121" s="12" t="s">
        <v>17</v>
      </c>
      <c r="E121" s="12">
        <v>19</v>
      </c>
      <c r="F121" s="12">
        <v>2013</v>
      </c>
      <c r="G121" s="9">
        <v>41413</v>
      </c>
      <c r="H121" s="13">
        <v>55.82</v>
      </c>
      <c r="I121" s="13">
        <v>55.06</v>
      </c>
      <c r="J121" s="13">
        <v>56.02</v>
      </c>
      <c r="K121" s="13">
        <v>54.95</v>
      </c>
      <c r="O121" t="s">
        <v>38</v>
      </c>
      <c r="P121" t="s">
        <v>24</v>
      </c>
      <c r="Q121" s="15">
        <v>12</v>
      </c>
      <c r="R121" s="19">
        <f t="shared" si="3"/>
        <v>44166</v>
      </c>
      <c r="S121" s="20">
        <v>73.495499999999993</v>
      </c>
    </row>
    <row r="122" spans="2:19" ht="15.75" x14ac:dyDescent="0.25">
      <c r="B122" s="9">
        <v>41420</v>
      </c>
      <c r="C122" s="5">
        <v>5</v>
      </c>
      <c r="D122" s="12" t="s">
        <v>17</v>
      </c>
      <c r="E122" s="12">
        <v>26</v>
      </c>
      <c r="F122" s="12">
        <v>2013</v>
      </c>
      <c r="G122" s="9">
        <v>41420</v>
      </c>
      <c r="H122" s="13">
        <v>56.58</v>
      </c>
      <c r="I122" s="13">
        <v>55.76</v>
      </c>
      <c r="J122" s="13">
        <v>56.77</v>
      </c>
      <c r="K122" s="13">
        <v>55.53</v>
      </c>
      <c r="O122" t="s">
        <v>39</v>
      </c>
      <c r="P122" t="s">
        <v>13</v>
      </c>
      <c r="Q122" s="15">
        <v>1</v>
      </c>
      <c r="R122" s="19">
        <f t="shared" si="3"/>
        <v>44197</v>
      </c>
      <c r="S122" s="20">
        <v>73.023400000000009</v>
      </c>
    </row>
    <row r="123" spans="2:19" ht="15.75" x14ac:dyDescent="0.25">
      <c r="B123" s="9">
        <v>41427</v>
      </c>
      <c r="C123" s="5">
        <v>6</v>
      </c>
      <c r="D123" s="12" t="s">
        <v>18</v>
      </c>
      <c r="E123" s="12">
        <v>2</v>
      </c>
      <c r="F123" s="12">
        <v>2013</v>
      </c>
      <c r="G123" s="9">
        <v>41427</v>
      </c>
      <c r="H123" s="13">
        <v>57.064999999999998</v>
      </c>
      <c r="I123" s="13">
        <v>56.515000000000001</v>
      </c>
      <c r="J123" s="13">
        <v>57.134999999999998</v>
      </c>
      <c r="K123" s="13">
        <v>56.314999999999998</v>
      </c>
      <c r="O123" t="s">
        <v>39</v>
      </c>
      <c r="P123" t="s">
        <v>14</v>
      </c>
      <c r="Q123" s="15">
        <v>2</v>
      </c>
      <c r="R123" s="19">
        <f t="shared" si="3"/>
        <v>44228</v>
      </c>
      <c r="S123" s="20">
        <v>73.057500000000005</v>
      </c>
    </row>
    <row r="124" spans="2:19" ht="15.75" x14ac:dyDescent="0.25">
      <c r="B124" s="9">
        <v>41434</v>
      </c>
      <c r="C124" s="5">
        <v>6</v>
      </c>
      <c r="D124" s="12" t="s">
        <v>18</v>
      </c>
      <c r="E124" s="12">
        <v>9</v>
      </c>
      <c r="F124" s="12">
        <v>2013</v>
      </c>
      <c r="G124" s="9">
        <v>41434</v>
      </c>
      <c r="H124" s="13">
        <v>57.505000000000003</v>
      </c>
      <c r="I124" s="13">
        <v>57.265000000000001</v>
      </c>
      <c r="J124" s="13">
        <v>58.994999999999997</v>
      </c>
      <c r="K124" s="13">
        <v>57.171999999999997</v>
      </c>
      <c r="O124" t="s">
        <v>39</v>
      </c>
      <c r="P124" t="s">
        <v>15</v>
      </c>
      <c r="Q124" s="15">
        <v>3</v>
      </c>
      <c r="R124" s="19">
        <f t="shared" si="3"/>
        <v>44256</v>
      </c>
      <c r="S124" s="20">
        <v>72.765250000000009</v>
      </c>
    </row>
    <row r="125" spans="2:19" ht="15.75" x14ac:dyDescent="0.25">
      <c r="B125" s="9">
        <v>41441</v>
      </c>
      <c r="C125" s="5">
        <v>6</v>
      </c>
      <c r="D125" s="12" t="s">
        <v>18</v>
      </c>
      <c r="E125" s="12">
        <v>16</v>
      </c>
      <c r="F125" s="12">
        <v>2013</v>
      </c>
      <c r="G125" s="9">
        <v>41441</v>
      </c>
      <c r="H125" s="13">
        <v>59.274999999999999</v>
      </c>
      <c r="I125" s="13">
        <v>57.695</v>
      </c>
      <c r="J125" s="13">
        <v>59.98</v>
      </c>
      <c r="K125" s="13">
        <v>57.555</v>
      </c>
      <c r="O125" t="s">
        <v>39</v>
      </c>
      <c r="P125" t="s">
        <v>16</v>
      </c>
      <c r="Q125" s="15">
        <v>4</v>
      </c>
      <c r="R125" s="19">
        <f t="shared" si="3"/>
        <v>44287</v>
      </c>
      <c r="S125" s="20">
        <v>74.555500000000009</v>
      </c>
    </row>
    <row r="126" spans="2:19" ht="15.75" x14ac:dyDescent="0.25">
      <c r="B126" s="9">
        <v>41448</v>
      </c>
      <c r="C126" s="5">
        <v>6</v>
      </c>
      <c r="D126" s="12" t="s">
        <v>18</v>
      </c>
      <c r="E126" s="12">
        <v>23</v>
      </c>
      <c r="F126" s="12">
        <v>2013</v>
      </c>
      <c r="G126" s="9">
        <v>41448</v>
      </c>
      <c r="H126" s="13">
        <v>59.533000000000001</v>
      </c>
      <c r="I126" s="13">
        <v>59.594999999999999</v>
      </c>
      <c r="J126" s="13">
        <v>60.77</v>
      </c>
      <c r="K126" s="13">
        <v>59.21</v>
      </c>
      <c r="O126" t="s">
        <v>39</v>
      </c>
      <c r="P126" t="s">
        <v>17</v>
      </c>
      <c r="Q126" s="15">
        <v>5</v>
      </c>
      <c r="R126" s="19">
        <f t="shared" si="3"/>
        <v>44317</v>
      </c>
      <c r="S126" s="20">
        <v>72.9238</v>
      </c>
    </row>
    <row r="127" spans="2:19" ht="15.75" x14ac:dyDescent="0.25">
      <c r="B127" s="9">
        <v>41455</v>
      </c>
      <c r="C127" s="5">
        <v>6</v>
      </c>
      <c r="D127" s="12" t="s">
        <v>18</v>
      </c>
      <c r="E127" s="12">
        <v>30</v>
      </c>
      <c r="F127" s="12">
        <v>2013</v>
      </c>
      <c r="G127" s="9">
        <v>41455</v>
      </c>
      <c r="H127" s="13">
        <v>60.23</v>
      </c>
      <c r="I127" s="13">
        <v>59.475000000000001</v>
      </c>
      <c r="J127" s="13">
        <v>60.6</v>
      </c>
      <c r="K127" s="13">
        <v>58.970999999999997</v>
      </c>
      <c r="O127" t="s">
        <v>39</v>
      </c>
      <c r="P127" t="s">
        <v>18</v>
      </c>
      <c r="Q127" s="15">
        <v>6</v>
      </c>
      <c r="R127" s="19">
        <f t="shared" si="3"/>
        <v>44348</v>
      </c>
      <c r="S127" s="20">
        <v>74.015499999999989</v>
      </c>
    </row>
    <row r="128" spans="2:19" ht="15.75" x14ac:dyDescent="0.25">
      <c r="B128" s="9">
        <v>41462</v>
      </c>
      <c r="C128" s="5">
        <v>7</v>
      </c>
      <c r="D128" s="12" t="s">
        <v>19</v>
      </c>
      <c r="E128" s="12">
        <v>7</v>
      </c>
      <c r="F128" s="12">
        <v>2013</v>
      </c>
      <c r="G128" s="9">
        <v>41462</v>
      </c>
      <c r="H128" s="13">
        <v>59.890999999999998</v>
      </c>
      <c r="I128" s="13">
        <v>60.93</v>
      </c>
      <c r="J128" s="13">
        <v>61.22</v>
      </c>
      <c r="K128" s="13">
        <v>59.33</v>
      </c>
      <c r="O128" t="s">
        <v>39</v>
      </c>
      <c r="P128" t="s">
        <v>19</v>
      </c>
      <c r="Q128" s="15">
        <v>7</v>
      </c>
      <c r="R128" s="19">
        <f t="shared" si="3"/>
        <v>44378</v>
      </c>
      <c r="S128" s="20">
        <v>74.463250000000002</v>
      </c>
    </row>
    <row r="129" spans="2:19" ht="15.75" x14ac:dyDescent="0.25">
      <c r="B129" s="9">
        <v>41469</v>
      </c>
      <c r="C129" s="5">
        <v>7</v>
      </c>
      <c r="D129" s="12" t="s">
        <v>19</v>
      </c>
      <c r="E129" s="12">
        <v>14</v>
      </c>
      <c r="F129" s="12">
        <v>2013</v>
      </c>
      <c r="G129" s="9">
        <v>41469</v>
      </c>
      <c r="H129" s="13">
        <v>59.34</v>
      </c>
      <c r="I129" s="13">
        <v>59.94</v>
      </c>
      <c r="J129" s="13">
        <v>60.085000000000001</v>
      </c>
      <c r="K129" s="13">
        <v>59.05</v>
      </c>
      <c r="O129" t="s">
        <v>39</v>
      </c>
      <c r="P129" t="s">
        <v>20</v>
      </c>
      <c r="Q129" s="15">
        <v>8</v>
      </c>
      <c r="R129" s="19">
        <f t="shared" si="3"/>
        <v>44409</v>
      </c>
      <c r="S129" s="20">
        <v>73.855599999999981</v>
      </c>
    </row>
    <row r="130" spans="2:19" ht="15.75" x14ac:dyDescent="0.25">
      <c r="B130" s="9">
        <v>41476</v>
      </c>
      <c r="C130" s="5">
        <v>7</v>
      </c>
      <c r="D130" s="12" t="s">
        <v>19</v>
      </c>
      <c r="E130" s="12">
        <v>21</v>
      </c>
      <c r="F130" s="12">
        <v>2013</v>
      </c>
      <c r="G130" s="9">
        <v>41476</v>
      </c>
      <c r="H130" s="13">
        <v>59.045999999999999</v>
      </c>
      <c r="I130" s="13">
        <v>59.311999999999998</v>
      </c>
      <c r="J130" s="13">
        <v>59.881999999999998</v>
      </c>
      <c r="K130" s="13">
        <v>58.706000000000003</v>
      </c>
      <c r="O130" t="s">
        <v>39</v>
      </c>
      <c r="P130" t="s">
        <v>21</v>
      </c>
      <c r="Q130" s="15">
        <v>9</v>
      </c>
      <c r="R130" s="19">
        <f t="shared" si="3"/>
        <v>44440</v>
      </c>
      <c r="S130" s="20">
        <v>73.77525</v>
      </c>
    </row>
    <row r="131" spans="2:19" ht="15.75" x14ac:dyDescent="0.25">
      <c r="B131" s="9">
        <v>41483</v>
      </c>
      <c r="C131" s="5">
        <v>7</v>
      </c>
      <c r="D131" s="12" t="s">
        <v>19</v>
      </c>
      <c r="E131" s="12">
        <v>28</v>
      </c>
      <c r="F131" s="12">
        <v>2013</v>
      </c>
      <c r="G131" s="9">
        <v>41483</v>
      </c>
      <c r="H131" s="13">
        <v>61.104999999999997</v>
      </c>
      <c r="I131" s="13">
        <v>58.954999999999998</v>
      </c>
      <c r="J131" s="13">
        <v>61.2</v>
      </c>
      <c r="K131" s="13">
        <v>58.954999999999998</v>
      </c>
      <c r="O131" t="s">
        <v>39</v>
      </c>
      <c r="P131" t="s">
        <v>22</v>
      </c>
      <c r="Q131" s="15">
        <v>10</v>
      </c>
      <c r="R131" s="19">
        <f t="shared" ref="R131" si="4">DATE(O131,Q131,1)</f>
        <v>44470</v>
      </c>
      <c r="S131" s="20">
        <v>75.146000000000001</v>
      </c>
    </row>
    <row r="132" spans="2:19" ht="15.75" x14ac:dyDescent="0.25">
      <c r="B132" s="9">
        <v>41490</v>
      </c>
      <c r="C132" s="5">
        <v>8</v>
      </c>
      <c r="D132" s="12" t="s">
        <v>20</v>
      </c>
      <c r="E132" s="12">
        <v>4</v>
      </c>
      <c r="F132" s="12">
        <v>2013</v>
      </c>
      <c r="G132" s="9">
        <v>41490</v>
      </c>
      <c r="H132" s="13">
        <v>60.68</v>
      </c>
      <c r="I132" s="13">
        <v>61.023000000000003</v>
      </c>
      <c r="J132" s="13">
        <v>61.868000000000002</v>
      </c>
      <c r="K132" s="13">
        <v>60.68</v>
      </c>
    </row>
    <row r="133" spans="2:19" ht="15.75" x14ac:dyDescent="0.25">
      <c r="B133" s="9">
        <v>41497</v>
      </c>
      <c r="C133" s="5">
        <v>8</v>
      </c>
      <c r="D133" s="12" t="s">
        <v>20</v>
      </c>
      <c r="E133" s="12">
        <v>11</v>
      </c>
      <c r="F133" s="12">
        <v>2013</v>
      </c>
      <c r="G133" s="9">
        <v>41497</v>
      </c>
      <c r="H133" s="13">
        <v>61.664999999999999</v>
      </c>
      <c r="I133" s="13">
        <v>60.494999999999997</v>
      </c>
      <c r="J133" s="13">
        <v>62.015000000000001</v>
      </c>
      <c r="K133" s="13">
        <v>60.494999999999997</v>
      </c>
    </row>
    <row r="134" spans="2:19" ht="15.75" x14ac:dyDescent="0.25">
      <c r="B134" s="9">
        <v>41504</v>
      </c>
      <c r="C134" s="5">
        <v>8</v>
      </c>
      <c r="D134" s="12" t="s">
        <v>20</v>
      </c>
      <c r="E134" s="12">
        <v>18</v>
      </c>
      <c r="F134" s="12">
        <v>2013</v>
      </c>
      <c r="G134" s="9">
        <v>41504</v>
      </c>
      <c r="H134" s="13">
        <v>63.204999999999998</v>
      </c>
      <c r="I134" s="13">
        <v>62.365000000000002</v>
      </c>
      <c r="J134" s="13">
        <v>65.575000000000003</v>
      </c>
      <c r="K134" s="13">
        <v>62.24</v>
      </c>
    </row>
    <row r="135" spans="2:19" ht="15.75" x14ac:dyDescent="0.25">
      <c r="B135" s="9">
        <v>41511</v>
      </c>
      <c r="C135" s="5">
        <v>8</v>
      </c>
      <c r="D135" s="12" t="s">
        <v>20</v>
      </c>
      <c r="E135" s="12">
        <v>25</v>
      </c>
      <c r="F135" s="12">
        <v>2013</v>
      </c>
      <c r="G135" s="9">
        <v>41511</v>
      </c>
      <c r="H135" s="13">
        <v>65.704999999999998</v>
      </c>
      <c r="I135" s="13">
        <v>63.695</v>
      </c>
      <c r="J135" s="13">
        <v>68.805000000000007</v>
      </c>
      <c r="K135" s="13">
        <v>63.643000000000001</v>
      </c>
    </row>
    <row r="136" spans="2:19" ht="15.75" x14ac:dyDescent="0.25">
      <c r="B136" s="9">
        <v>41518</v>
      </c>
      <c r="C136" s="6">
        <v>9</v>
      </c>
      <c r="D136" s="12" t="s">
        <v>21</v>
      </c>
      <c r="E136" s="12">
        <v>1</v>
      </c>
      <c r="F136" s="12">
        <v>2013</v>
      </c>
      <c r="G136" s="9">
        <v>41518</v>
      </c>
      <c r="H136" s="13">
        <v>65.245000000000005</v>
      </c>
      <c r="I136" s="13">
        <v>66.105000000000004</v>
      </c>
      <c r="J136" s="13">
        <v>68.605000000000004</v>
      </c>
      <c r="K136" s="13">
        <v>65.004999999999995</v>
      </c>
    </row>
    <row r="137" spans="2:19" ht="15.75" x14ac:dyDescent="0.25">
      <c r="B137" s="9">
        <v>41525</v>
      </c>
      <c r="C137" s="6">
        <v>9</v>
      </c>
      <c r="D137" s="12" t="s">
        <v>21</v>
      </c>
      <c r="E137" s="12">
        <v>8</v>
      </c>
      <c r="F137" s="12">
        <v>2013</v>
      </c>
      <c r="G137" s="9">
        <v>41525</v>
      </c>
      <c r="H137" s="13">
        <v>63.38</v>
      </c>
      <c r="I137" s="13">
        <v>64.415000000000006</v>
      </c>
      <c r="J137" s="13">
        <v>64.555000000000007</v>
      </c>
      <c r="K137" s="13">
        <v>62.924999999999997</v>
      </c>
    </row>
    <row r="138" spans="2:19" ht="15.75" x14ac:dyDescent="0.25">
      <c r="B138" s="9">
        <v>41532</v>
      </c>
      <c r="C138" s="6">
        <v>9</v>
      </c>
      <c r="D138" s="12" t="s">
        <v>21</v>
      </c>
      <c r="E138" s="12">
        <v>15</v>
      </c>
      <c r="F138" s="12">
        <v>2013</v>
      </c>
      <c r="G138" s="9">
        <v>41532</v>
      </c>
      <c r="H138" s="13">
        <v>62.234999999999999</v>
      </c>
      <c r="I138" s="13">
        <v>62.704999999999998</v>
      </c>
      <c r="J138" s="13">
        <v>63.634999999999998</v>
      </c>
      <c r="K138" s="13">
        <v>61.65</v>
      </c>
    </row>
    <row r="139" spans="2:19" ht="15.75" x14ac:dyDescent="0.25">
      <c r="B139" s="9">
        <v>41539</v>
      </c>
      <c r="C139" s="6">
        <v>9</v>
      </c>
      <c r="D139" s="12" t="s">
        <v>21</v>
      </c>
      <c r="E139" s="12">
        <v>22</v>
      </c>
      <c r="F139" s="12">
        <v>2013</v>
      </c>
      <c r="G139" s="9">
        <v>41539</v>
      </c>
      <c r="H139" s="13">
        <v>62.515000000000001</v>
      </c>
      <c r="I139" s="13">
        <v>62.265000000000001</v>
      </c>
      <c r="J139" s="13">
        <v>62.92</v>
      </c>
      <c r="K139" s="13">
        <v>61.773000000000003</v>
      </c>
    </row>
    <row r="140" spans="2:19" ht="15.75" x14ac:dyDescent="0.25">
      <c r="B140" s="9">
        <v>41546</v>
      </c>
      <c r="C140" s="6">
        <v>9</v>
      </c>
      <c r="D140" s="12" t="s">
        <v>21</v>
      </c>
      <c r="E140" s="12">
        <v>29</v>
      </c>
      <c r="F140" s="12">
        <v>2013</v>
      </c>
      <c r="G140" s="9">
        <v>41546</v>
      </c>
      <c r="H140" s="13">
        <v>61.435000000000002</v>
      </c>
      <c r="I140" s="13">
        <v>62.984999999999999</v>
      </c>
      <c r="J140" s="13">
        <v>63.034999999999997</v>
      </c>
      <c r="K140" s="13">
        <v>61.255000000000003</v>
      </c>
    </row>
    <row r="141" spans="2:19" ht="15.75" x14ac:dyDescent="0.25">
      <c r="B141" s="9">
        <v>41553</v>
      </c>
      <c r="C141" s="6">
        <v>10</v>
      </c>
      <c r="D141" s="12" t="s">
        <v>22</v>
      </c>
      <c r="E141" s="12">
        <v>6</v>
      </c>
      <c r="F141" s="12">
        <v>2013</v>
      </c>
      <c r="G141" s="9">
        <v>41553</v>
      </c>
      <c r="H141" s="13">
        <v>61.02</v>
      </c>
      <c r="I141" s="13">
        <v>61.51</v>
      </c>
      <c r="J141" s="13">
        <v>62.31</v>
      </c>
      <c r="K141" s="13">
        <v>60.96</v>
      </c>
    </row>
    <row r="142" spans="2:19" ht="15.75" x14ac:dyDescent="0.25">
      <c r="B142" s="9">
        <v>41560</v>
      </c>
      <c r="C142" s="6">
        <v>10</v>
      </c>
      <c r="D142" s="12" t="s">
        <v>22</v>
      </c>
      <c r="E142" s="12">
        <v>13</v>
      </c>
      <c r="F142" s="12">
        <v>2013</v>
      </c>
      <c r="G142" s="9">
        <v>41560</v>
      </c>
      <c r="H142" s="13">
        <v>61.24</v>
      </c>
      <c r="I142" s="13">
        <v>61.16</v>
      </c>
      <c r="J142" s="13">
        <v>61.954999999999998</v>
      </c>
      <c r="K142" s="13">
        <v>60.94</v>
      </c>
    </row>
    <row r="143" spans="2:19" ht="15.75" x14ac:dyDescent="0.25">
      <c r="B143" s="9">
        <v>41567</v>
      </c>
      <c r="C143" s="6">
        <v>10</v>
      </c>
      <c r="D143" s="12" t="s">
        <v>22</v>
      </c>
      <c r="E143" s="12">
        <v>20</v>
      </c>
      <c r="F143" s="12">
        <v>2013</v>
      </c>
      <c r="G143" s="9">
        <v>41567</v>
      </c>
      <c r="H143" s="13">
        <v>61.465000000000003</v>
      </c>
      <c r="I143" s="13">
        <v>61.354999999999997</v>
      </c>
      <c r="J143" s="13">
        <v>61.844999999999999</v>
      </c>
      <c r="K143" s="13">
        <v>61.085000000000001</v>
      </c>
    </row>
    <row r="144" spans="2:19" ht="15.75" x14ac:dyDescent="0.25">
      <c r="B144" s="9">
        <v>41574</v>
      </c>
      <c r="C144" s="6">
        <v>10</v>
      </c>
      <c r="D144" s="12" t="s">
        <v>22</v>
      </c>
      <c r="E144" s="12">
        <v>27</v>
      </c>
      <c r="F144" s="12">
        <v>2013</v>
      </c>
      <c r="G144" s="9">
        <v>41574</v>
      </c>
      <c r="H144" s="13">
        <v>61.75</v>
      </c>
      <c r="I144" s="13">
        <v>61.42</v>
      </c>
      <c r="J144" s="13">
        <v>62.024999999999999</v>
      </c>
      <c r="K144" s="13">
        <v>61.085000000000001</v>
      </c>
    </row>
    <row r="145" spans="2:11" ht="15.75" x14ac:dyDescent="0.25">
      <c r="B145" s="9">
        <v>41581</v>
      </c>
      <c r="C145" s="5">
        <v>11</v>
      </c>
      <c r="D145" s="12" t="s">
        <v>23</v>
      </c>
      <c r="E145" s="12">
        <v>3</v>
      </c>
      <c r="F145" s="12">
        <v>2013</v>
      </c>
      <c r="G145" s="9">
        <v>41581</v>
      </c>
      <c r="H145" s="13">
        <v>62.48</v>
      </c>
      <c r="I145" s="13">
        <v>61.744999999999997</v>
      </c>
      <c r="J145" s="13">
        <v>62.834000000000003</v>
      </c>
      <c r="K145" s="13">
        <v>61.615000000000002</v>
      </c>
    </row>
    <row r="146" spans="2:11" ht="15.75" x14ac:dyDescent="0.25">
      <c r="B146" s="9">
        <v>41588</v>
      </c>
      <c r="C146" s="5">
        <v>11</v>
      </c>
      <c r="D146" s="12" t="s">
        <v>23</v>
      </c>
      <c r="E146" s="12">
        <v>10</v>
      </c>
      <c r="F146" s="12">
        <v>2013</v>
      </c>
      <c r="G146" s="9">
        <v>41588</v>
      </c>
      <c r="H146" s="13">
        <v>62.98</v>
      </c>
      <c r="I146" s="13">
        <v>62.99</v>
      </c>
      <c r="J146" s="13">
        <v>63.91</v>
      </c>
      <c r="K146" s="13">
        <v>62.924999999999997</v>
      </c>
    </row>
    <row r="147" spans="2:11" ht="15.75" x14ac:dyDescent="0.25">
      <c r="B147" s="9">
        <v>41595</v>
      </c>
      <c r="C147" s="5">
        <v>11</v>
      </c>
      <c r="D147" s="12" t="s">
        <v>23</v>
      </c>
      <c r="E147" s="12">
        <v>17</v>
      </c>
      <c r="F147" s="12">
        <v>2013</v>
      </c>
      <c r="G147" s="9">
        <v>41595</v>
      </c>
      <c r="H147" s="13">
        <v>62.732999999999997</v>
      </c>
      <c r="I147" s="13">
        <v>62.825000000000003</v>
      </c>
      <c r="J147" s="13">
        <v>63.094999999999999</v>
      </c>
      <c r="K147" s="13">
        <v>61.88</v>
      </c>
    </row>
    <row r="148" spans="2:11" ht="15.75" x14ac:dyDescent="0.25">
      <c r="B148" s="9">
        <v>41602</v>
      </c>
      <c r="C148" s="5">
        <v>11</v>
      </c>
      <c r="D148" s="12" t="s">
        <v>23</v>
      </c>
      <c r="E148" s="12">
        <v>24</v>
      </c>
      <c r="F148" s="12">
        <v>2013</v>
      </c>
      <c r="G148" s="9">
        <v>41602</v>
      </c>
      <c r="H148" s="13">
        <v>62.399000000000001</v>
      </c>
      <c r="I148" s="13">
        <v>62.66</v>
      </c>
      <c r="J148" s="13">
        <v>62.7</v>
      </c>
      <c r="K148" s="13">
        <v>62.15</v>
      </c>
    </row>
    <row r="149" spans="2:11" ht="15.75" x14ac:dyDescent="0.25">
      <c r="B149" s="9">
        <v>41609</v>
      </c>
      <c r="C149" s="5">
        <v>12</v>
      </c>
      <c r="D149" s="12" t="s">
        <v>24</v>
      </c>
      <c r="E149" s="12">
        <v>1</v>
      </c>
      <c r="F149" s="12">
        <v>2013</v>
      </c>
      <c r="G149" s="9">
        <v>41609</v>
      </c>
      <c r="H149" s="13">
        <v>61.435000000000002</v>
      </c>
      <c r="I149" s="13">
        <v>62.354999999999997</v>
      </c>
      <c r="J149" s="13">
        <v>62.537999999999997</v>
      </c>
      <c r="K149" s="13">
        <v>61.273000000000003</v>
      </c>
    </row>
    <row r="150" spans="2:11" ht="15.75" x14ac:dyDescent="0.25">
      <c r="B150" s="9">
        <v>41616</v>
      </c>
      <c r="C150" s="5">
        <v>12</v>
      </c>
      <c r="D150" s="12" t="s">
        <v>24</v>
      </c>
      <c r="E150" s="12">
        <v>8</v>
      </c>
      <c r="F150" s="12">
        <v>2013</v>
      </c>
      <c r="G150" s="9">
        <v>41616</v>
      </c>
      <c r="H150" s="13">
        <v>62.195</v>
      </c>
      <c r="I150" s="13">
        <v>60.84</v>
      </c>
      <c r="J150" s="13">
        <v>62.296999999999997</v>
      </c>
      <c r="K150" s="13">
        <v>60.84</v>
      </c>
    </row>
    <row r="151" spans="2:11" ht="15.75" x14ac:dyDescent="0.25">
      <c r="B151" s="9">
        <v>41623</v>
      </c>
      <c r="C151" s="5">
        <v>12</v>
      </c>
      <c r="D151" s="12" t="s">
        <v>24</v>
      </c>
      <c r="E151" s="12">
        <v>15</v>
      </c>
      <c r="F151" s="12">
        <v>2013</v>
      </c>
      <c r="G151" s="9">
        <v>41623</v>
      </c>
      <c r="H151" s="13">
        <v>62</v>
      </c>
      <c r="I151" s="13">
        <v>62.064999999999998</v>
      </c>
      <c r="J151" s="13">
        <v>62.494999999999997</v>
      </c>
      <c r="K151" s="13">
        <v>61.63</v>
      </c>
    </row>
    <row r="152" spans="2:11" ht="15.75" x14ac:dyDescent="0.25">
      <c r="B152" s="9">
        <v>41630</v>
      </c>
      <c r="C152" s="5">
        <v>12</v>
      </c>
      <c r="D152" s="12" t="s">
        <v>24</v>
      </c>
      <c r="E152" s="12">
        <v>22</v>
      </c>
      <c r="F152" s="12">
        <v>2013</v>
      </c>
      <c r="G152" s="9">
        <v>41630</v>
      </c>
      <c r="H152" s="13">
        <v>61.94</v>
      </c>
      <c r="I152" s="13">
        <v>62.113</v>
      </c>
      <c r="J152" s="13">
        <v>62.174999999999997</v>
      </c>
      <c r="K152" s="13">
        <v>61.723999999999997</v>
      </c>
    </row>
    <row r="153" spans="2:11" ht="15.75" x14ac:dyDescent="0.25">
      <c r="B153" s="9">
        <v>41637</v>
      </c>
      <c r="C153" s="5">
        <v>12</v>
      </c>
      <c r="D153" s="12" t="s">
        <v>24</v>
      </c>
      <c r="E153" s="12">
        <v>29</v>
      </c>
      <c r="F153" s="12">
        <v>2013</v>
      </c>
      <c r="G153" s="9">
        <v>41637</v>
      </c>
      <c r="H153" s="13">
        <v>62.19</v>
      </c>
      <c r="I153" s="13">
        <v>61.997999999999998</v>
      </c>
      <c r="J153" s="13">
        <v>62.564999999999998</v>
      </c>
      <c r="K153" s="13">
        <v>61.718000000000004</v>
      </c>
    </row>
    <row r="154" spans="2:11" ht="15.75" x14ac:dyDescent="0.25">
      <c r="B154" s="9">
        <v>41644</v>
      </c>
      <c r="C154" s="5">
        <v>1</v>
      </c>
      <c r="D154" s="12" t="s">
        <v>13</v>
      </c>
      <c r="E154" s="12">
        <v>5</v>
      </c>
      <c r="F154" s="12">
        <v>2014</v>
      </c>
      <c r="G154" s="9">
        <v>41644</v>
      </c>
      <c r="H154" s="13">
        <v>61.906999999999996</v>
      </c>
      <c r="I154" s="13">
        <v>62.354999999999997</v>
      </c>
      <c r="J154" s="13">
        <v>62.475000000000001</v>
      </c>
      <c r="K154" s="13">
        <v>61.825000000000003</v>
      </c>
    </row>
    <row r="155" spans="2:11" ht="15.75" x14ac:dyDescent="0.25">
      <c r="B155" s="9">
        <v>41651</v>
      </c>
      <c r="C155" s="5">
        <v>1</v>
      </c>
      <c r="D155" s="12" t="s">
        <v>13</v>
      </c>
      <c r="E155" s="12">
        <v>12</v>
      </c>
      <c r="F155" s="12">
        <v>2014</v>
      </c>
      <c r="G155" s="9">
        <v>41651</v>
      </c>
      <c r="H155" s="13">
        <v>61.545000000000002</v>
      </c>
      <c r="I155" s="13">
        <v>61.604999999999997</v>
      </c>
      <c r="J155" s="13">
        <v>61.715000000000003</v>
      </c>
      <c r="K155" s="13">
        <v>61.32</v>
      </c>
    </row>
    <row r="156" spans="2:11" ht="15.75" x14ac:dyDescent="0.25">
      <c r="B156" s="9">
        <v>41658</v>
      </c>
      <c r="C156" s="5">
        <v>1</v>
      </c>
      <c r="D156" s="12" t="s">
        <v>13</v>
      </c>
      <c r="E156" s="12">
        <v>19</v>
      </c>
      <c r="F156" s="12">
        <v>2014</v>
      </c>
      <c r="G156" s="9">
        <v>41658</v>
      </c>
      <c r="H156" s="13">
        <v>62.695</v>
      </c>
      <c r="I156" s="13">
        <v>61.685000000000002</v>
      </c>
      <c r="J156" s="13">
        <v>62.744999999999997</v>
      </c>
      <c r="K156" s="13">
        <v>61.465000000000003</v>
      </c>
    </row>
    <row r="157" spans="2:11" ht="15.75" x14ac:dyDescent="0.25">
      <c r="B157" s="9">
        <v>41665</v>
      </c>
      <c r="C157" s="5">
        <v>1</v>
      </c>
      <c r="D157" s="12" t="s">
        <v>13</v>
      </c>
      <c r="E157" s="12">
        <v>26</v>
      </c>
      <c r="F157" s="12">
        <v>2014</v>
      </c>
      <c r="G157" s="9">
        <v>41665</v>
      </c>
      <c r="H157" s="13">
        <v>62.685000000000002</v>
      </c>
      <c r="I157" s="13">
        <v>62.884999999999998</v>
      </c>
      <c r="J157" s="13">
        <v>63.325000000000003</v>
      </c>
      <c r="K157" s="13">
        <v>62.104999999999997</v>
      </c>
    </row>
    <row r="158" spans="2:11" ht="15.75" x14ac:dyDescent="0.25">
      <c r="B158" s="9">
        <v>41672</v>
      </c>
      <c r="C158" s="5">
        <v>2</v>
      </c>
      <c r="D158" s="12" t="s">
        <v>14</v>
      </c>
      <c r="E158" s="12">
        <v>2</v>
      </c>
      <c r="F158" s="12">
        <v>2014</v>
      </c>
      <c r="G158" s="9">
        <v>41672</v>
      </c>
      <c r="H158" s="13">
        <v>62.305</v>
      </c>
      <c r="I158" s="13">
        <v>62.704999999999998</v>
      </c>
      <c r="J158" s="13">
        <v>62.835000000000001</v>
      </c>
      <c r="K158" s="13">
        <v>62.25</v>
      </c>
    </row>
    <row r="159" spans="2:11" ht="15.75" x14ac:dyDescent="0.25">
      <c r="B159" s="9">
        <v>41679</v>
      </c>
      <c r="C159" s="5">
        <v>2</v>
      </c>
      <c r="D159" s="12" t="s">
        <v>14</v>
      </c>
      <c r="E159" s="12">
        <v>9</v>
      </c>
      <c r="F159" s="12">
        <v>2014</v>
      </c>
      <c r="G159" s="9">
        <v>41679</v>
      </c>
      <c r="H159" s="13">
        <v>61.854999999999997</v>
      </c>
      <c r="I159" s="13">
        <v>62.365000000000002</v>
      </c>
      <c r="J159" s="13">
        <v>62.494999999999997</v>
      </c>
      <c r="K159" s="13">
        <v>61.844999999999999</v>
      </c>
    </row>
    <row r="160" spans="2:11" ht="15.75" x14ac:dyDescent="0.25">
      <c r="B160" s="9">
        <v>41686</v>
      </c>
      <c r="C160" s="5">
        <v>2</v>
      </c>
      <c r="D160" s="12" t="s">
        <v>14</v>
      </c>
      <c r="E160" s="12">
        <v>16</v>
      </c>
      <c r="F160" s="12">
        <v>2014</v>
      </c>
      <c r="G160" s="9">
        <v>41686</v>
      </c>
      <c r="H160" s="13">
        <v>62.14</v>
      </c>
      <c r="I160" s="13">
        <v>61.97</v>
      </c>
      <c r="J160" s="13">
        <v>62.45</v>
      </c>
      <c r="K160" s="13">
        <v>61.83</v>
      </c>
    </row>
    <row r="161" spans="2:11" ht="15.75" x14ac:dyDescent="0.25">
      <c r="B161" s="9">
        <v>41693</v>
      </c>
      <c r="C161" s="5">
        <v>2</v>
      </c>
      <c r="D161" s="12" t="s">
        <v>14</v>
      </c>
      <c r="E161" s="12">
        <v>23</v>
      </c>
      <c r="F161" s="12">
        <v>2014</v>
      </c>
      <c r="G161" s="9">
        <v>41693</v>
      </c>
      <c r="H161" s="13">
        <v>61.795000000000002</v>
      </c>
      <c r="I161" s="13">
        <v>62.104999999999997</v>
      </c>
      <c r="J161" s="13">
        <v>62.16</v>
      </c>
      <c r="K161" s="13">
        <v>61.755000000000003</v>
      </c>
    </row>
    <row r="162" spans="2:11" ht="15.75" x14ac:dyDescent="0.25">
      <c r="B162" s="9">
        <v>41700</v>
      </c>
      <c r="C162" s="5">
        <v>3</v>
      </c>
      <c r="D162" s="12" t="s">
        <v>15</v>
      </c>
      <c r="E162" s="12">
        <v>2</v>
      </c>
      <c r="F162" s="12">
        <v>2014</v>
      </c>
      <c r="G162" s="9">
        <v>41700</v>
      </c>
      <c r="H162" s="13">
        <v>61.085000000000001</v>
      </c>
      <c r="I162" s="13">
        <v>61.954999999999998</v>
      </c>
      <c r="J162" s="13">
        <v>62.145000000000003</v>
      </c>
      <c r="K162" s="13">
        <v>60.945</v>
      </c>
    </row>
    <row r="163" spans="2:11" ht="15.75" x14ac:dyDescent="0.25">
      <c r="B163" s="9">
        <v>41707</v>
      </c>
      <c r="C163" s="5">
        <v>3</v>
      </c>
      <c r="D163" s="12" t="s">
        <v>15</v>
      </c>
      <c r="E163" s="12">
        <v>9</v>
      </c>
      <c r="F163" s="12">
        <v>2014</v>
      </c>
      <c r="G163" s="9">
        <v>41707</v>
      </c>
      <c r="H163" s="13">
        <v>61.204999999999998</v>
      </c>
      <c r="I163" s="13">
        <v>61.255000000000003</v>
      </c>
      <c r="J163" s="13">
        <v>61.555</v>
      </c>
      <c r="K163" s="13">
        <v>60.604999999999997</v>
      </c>
    </row>
    <row r="164" spans="2:11" ht="15.75" x14ac:dyDescent="0.25">
      <c r="B164" s="9">
        <v>41714</v>
      </c>
      <c r="C164" s="5">
        <v>3</v>
      </c>
      <c r="D164" s="12" t="s">
        <v>15</v>
      </c>
      <c r="E164" s="12">
        <v>16</v>
      </c>
      <c r="F164" s="12">
        <v>2014</v>
      </c>
      <c r="G164" s="9">
        <v>41714</v>
      </c>
      <c r="H164" s="13">
        <v>60.9</v>
      </c>
      <c r="I164" s="13">
        <v>61.125</v>
      </c>
      <c r="J164" s="13">
        <v>61.384999999999998</v>
      </c>
      <c r="K164" s="13">
        <v>60.865000000000002</v>
      </c>
    </row>
    <row r="165" spans="2:11" ht="15.75" x14ac:dyDescent="0.25">
      <c r="B165" s="9">
        <v>41721</v>
      </c>
      <c r="C165" s="5">
        <v>3</v>
      </c>
      <c r="D165" s="12" t="s">
        <v>15</v>
      </c>
      <c r="E165" s="12">
        <v>23</v>
      </c>
      <c r="F165" s="12">
        <v>2014</v>
      </c>
      <c r="G165" s="9">
        <v>41721</v>
      </c>
      <c r="H165" s="13">
        <v>59.89</v>
      </c>
      <c r="I165" s="13">
        <v>60.86</v>
      </c>
      <c r="J165" s="13">
        <v>60.86</v>
      </c>
      <c r="K165" s="13">
        <v>59.69</v>
      </c>
    </row>
    <row r="166" spans="2:11" ht="15.75" x14ac:dyDescent="0.25">
      <c r="B166" s="9">
        <v>41728</v>
      </c>
      <c r="C166" s="5">
        <v>3</v>
      </c>
      <c r="D166" s="12" t="s">
        <v>15</v>
      </c>
      <c r="E166" s="12">
        <v>30</v>
      </c>
      <c r="F166" s="12">
        <v>2014</v>
      </c>
      <c r="G166" s="9">
        <v>41728</v>
      </c>
      <c r="H166" s="13">
        <v>60.085000000000001</v>
      </c>
      <c r="I166" s="13">
        <v>59.905000000000001</v>
      </c>
      <c r="J166" s="13">
        <v>60.398000000000003</v>
      </c>
      <c r="K166" s="13">
        <v>59.575000000000003</v>
      </c>
    </row>
    <row r="167" spans="2:11" ht="15.75" x14ac:dyDescent="0.25">
      <c r="B167" s="9">
        <v>41735</v>
      </c>
      <c r="C167" s="5">
        <v>4</v>
      </c>
      <c r="D167" s="12" t="s">
        <v>16</v>
      </c>
      <c r="E167" s="12">
        <v>6</v>
      </c>
      <c r="F167" s="12">
        <v>2014</v>
      </c>
      <c r="G167" s="9">
        <v>41735</v>
      </c>
      <c r="H167" s="13">
        <v>60.18</v>
      </c>
      <c r="I167" s="13">
        <v>59.905000000000001</v>
      </c>
      <c r="J167" s="13">
        <v>60.344999999999999</v>
      </c>
      <c r="K167" s="13">
        <v>59.765000000000001</v>
      </c>
    </row>
    <row r="168" spans="2:11" ht="15.75" x14ac:dyDescent="0.25">
      <c r="B168" s="9">
        <v>41742</v>
      </c>
      <c r="C168" s="5">
        <v>4</v>
      </c>
      <c r="D168" s="12" t="s">
        <v>16</v>
      </c>
      <c r="E168" s="12">
        <v>13</v>
      </c>
      <c r="F168" s="12">
        <v>2014</v>
      </c>
      <c r="G168" s="9">
        <v>41742</v>
      </c>
      <c r="H168" s="13">
        <v>60.295000000000002</v>
      </c>
      <c r="I168" s="13">
        <v>60.255000000000003</v>
      </c>
      <c r="J168" s="13">
        <v>60.505000000000003</v>
      </c>
      <c r="K168" s="13">
        <v>60.185000000000002</v>
      </c>
    </row>
    <row r="169" spans="2:11" ht="15.75" x14ac:dyDescent="0.25">
      <c r="B169" s="9">
        <v>41749</v>
      </c>
      <c r="C169" s="5">
        <v>4</v>
      </c>
      <c r="D169" s="12" t="s">
        <v>16</v>
      </c>
      <c r="E169" s="12">
        <v>20</v>
      </c>
      <c r="F169" s="12">
        <v>2014</v>
      </c>
      <c r="G169" s="9">
        <v>41749</v>
      </c>
      <c r="H169" s="13">
        <v>60.645000000000003</v>
      </c>
      <c r="I169" s="13">
        <v>60.265000000000001</v>
      </c>
      <c r="J169" s="13">
        <v>61.195</v>
      </c>
      <c r="K169" s="13">
        <v>60.265000000000001</v>
      </c>
    </row>
    <row r="170" spans="2:11" ht="15.75" x14ac:dyDescent="0.25">
      <c r="B170" s="9">
        <v>41756</v>
      </c>
      <c r="C170" s="5">
        <v>4</v>
      </c>
      <c r="D170" s="12" t="s">
        <v>16</v>
      </c>
      <c r="E170" s="12">
        <v>27</v>
      </c>
      <c r="F170" s="12">
        <v>2014</v>
      </c>
      <c r="G170" s="9">
        <v>41756</v>
      </c>
      <c r="H170" s="13">
        <v>60.185000000000002</v>
      </c>
      <c r="I170" s="13">
        <v>60.615000000000002</v>
      </c>
      <c r="J170" s="13">
        <v>60.75</v>
      </c>
      <c r="K170" s="13">
        <v>60.104999999999997</v>
      </c>
    </row>
    <row r="171" spans="2:11" ht="15.75" x14ac:dyDescent="0.25">
      <c r="B171" s="9">
        <v>41763</v>
      </c>
      <c r="C171" s="5">
        <v>5</v>
      </c>
      <c r="D171" s="12" t="s">
        <v>17</v>
      </c>
      <c r="E171" s="12">
        <v>4</v>
      </c>
      <c r="F171" s="12">
        <v>2014</v>
      </c>
      <c r="G171" s="9">
        <v>41763</v>
      </c>
      <c r="H171" s="13">
        <v>59.965000000000003</v>
      </c>
      <c r="I171" s="13">
        <v>60.085000000000001</v>
      </c>
      <c r="J171" s="13">
        <v>60.244999999999997</v>
      </c>
      <c r="K171" s="13">
        <v>59.87</v>
      </c>
    </row>
    <row r="172" spans="2:11" ht="15.75" x14ac:dyDescent="0.25">
      <c r="B172" s="9">
        <v>41770</v>
      </c>
      <c r="C172" s="5">
        <v>5</v>
      </c>
      <c r="D172" s="12" t="s">
        <v>17</v>
      </c>
      <c r="E172" s="12">
        <v>11</v>
      </c>
      <c r="F172" s="12">
        <v>2014</v>
      </c>
      <c r="G172" s="9">
        <v>41770</v>
      </c>
      <c r="H172" s="13">
        <v>58.585000000000001</v>
      </c>
      <c r="I172" s="13">
        <v>59.914999999999999</v>
      </c>
      <c r="J172" s="13">
        <v>60.125</v>
      </c>
      <c r="K172" s="13">
        <v>58.585000000000001</v>
      </c>
    </row>
    <row r="173" spans="2:11" ht="15.75" x14ac:dyDescent="0.25">
      <c r="B173" s="9">
        <v>41777</v>
      </c>
      <c r="C173" s="5">
        <v>5</v>
      </c>
      <c r="D173" s="12" t="s">
        <v>17</v>
      </c>
      <c r="E173" s="12">
        <v>18</v>
      </c>
      <c r="F173" s="12">
        <v>2014</v>
      </c>
      <c r="G173" s="9">
        <v>41777</v>
      </c>
      <c r="H173" s="13">
        <v>58.524999999999999</v>
      </c>
      <c r="I173" s="13">
        <v>58.555</v>
      </c>
      <c r="J173" s="13">
        <v>58.875</v>
      </c>
      <c r="K173" s="13">
        <v>58.255000000000003</v>
      </c>
    </row>
    <row r="174" spans="2:11" ht="15.75" x14ac:dyDescent="0.25">
      <c r="B174" s="9">
        <v>41784</v>
      </c>
      <c r="C174" s="5">
        <v>5</v>
      </c>
      <c r="D174" s="12" t="s">
        <v>17</v>
      </c>
      <c r="E174" s="12">
        <v>25</v>
      </c>
      <c r="F174" s="12">
        <v>2014</v>
      </c>
      <c r="G174" s="9">
        <v>41784</v>
      </c>
      <c r="H174" s="13">
        <v>59.195</v>
      </c>
      <c r="I174" s="13">
        <v>58.454999999999998</v>
      </c>
      <c r="J174" s="13">
        <v>59.23</v>
      </c>
      <c r="K174" s="13">
        <v>58.42</v>
      </c>
    </row>
    <row r="175" spans="2:11" ht="15.75" x14ac:dyDescent="0.25">
      <c r="B175" s="9">
        <v>41791</v>
      </c>
      <c r="C175" s="5">
        <v>6</v>
      </c>
      <c r="D175" s="12" t="s">
        <v>18</v>
      </c>
      <c r="E175" s="12">
        <v>1</v>
      </c>
      <c r="F175" s="12">
        <v>2014</v>
      </c>
      <c r="G175" s="9">
        <v>41791</v>
      </c>
      <c r="H175" s="13">
        <v>59.174999999999997</v>
      </c>
      <c r="I175" s="13">
        <v>59.104999999999997</v>
      </c>
      <c r="J175" s="13">
        <v>59.454999999999998</v>
      </c>
      <c r="K175" s="13">
        <v>59.064999999999998</v>
      </c>
    </row>
    <row r="176" spans="2:11" ht="15.75" x14ac:dyDescent="0.25">
      <c r="B176" s="9">
        <v>41798</v>
      </c>
      <c r="C176" s="5">
        <v>6</v>
      </c>
      <c r="D176" s="12" t="s">
        <v>18</v>
      </c>
      <c r="E176" s="12">
        <v>8</v>
      </c>
      <c r="F176" s="12">
        <v>2014</v>
      </c>
      <c r="G176" s="9">
        <v>41798</v>
      </c>
      <c r="H176" s="13">
        <v>59.71</v>
      </c>
      <c r="I176" s="13">
        <v>59.11</v>
      </c>
      <c r="J176" s="13">
        <v>59.81</v>
      </c>
      <c r="K176" s="13">
        <v>58.98</v>
      </c>
    </row>
    <row r="177" spans="2:11" ht="15.75" x14ac:dyDescent="0.25">
      <c r="B177" s="9">
        <v>41805</v>
      </c>
      <c r="C177" s="5">
        <v>6</v>
      </c>
      <c r="D177" s="12" t="s">
        <v>18</v>
      </c>
      <c r="E177" s="12">
        <v>15</v>
      </c>
      <c r="F177" s="12">
        <v>2014</v>
      </c>
      <c r="G177" s="9">
        <v>41805</v>
      </c>
      <c r="H177" s="13">
        <v>60.174999999999997</v>
      </c>
      <c r="I177" s="13">
        <v>59.715000000000003</v>
      </c>
      <c r="J177" s="13">
        <v>60.545000000000002</v>
      </c>
      <c r="K177" s="13">
        <v>59.715000000000003</v>
      </c>
    </row>
    <row r="178" spans="2:11" ht="15.75" x14ac:dyDescent="0.25">
      <c r="B178" s="9">
        <v>41812</v>
      </c>
      <c r="C178" s="5">
        <v>6</v>
      </c>
      <c r="D178" s="12" t="s">
        <v>18</v>
      </c>
      <c r="E178" s="12">
        <v>22</v>
      </c>
      <c r="F178" s="12">
        <v>2014</v>
      </c>
      <c r="G178" s="9">
        <v>41812</v>
      </c>
      <c r="H178" s="13">
        <v>60.045000000000002</v>
      </c>
      <c r="I178" s="13">
        <v>60.064999999999998</v>
      </c>
      <c r="J178" s="13">
        <v>60.4</v>
      </c>
      <c r="K178" s="13">
        <v>60.015000000000001</v>
      </c>
    </row>
    <row r="179" spans="2:11" ht="15.75" x14ac:dyDescent="0.25">
      <c r="B179" s="9">
        <v>41819</v>
      </c>
      <c r="C179" s="5">
        <v>6</v>
      </c>
      <c r="D179" s="12" t="s">
        <v>18</v>
      </c>
      <c r="E179" s="12">
        <v>29</v>
      </c>
      <c r="F179" s="12">
        <v>2014</v>
      </c>
      <c r="G179" s="9">
        <v>41819</v>
      </c>
      <c r="H179" s="13">
        <v>59.725000000000001</v>
      </c>
      <c r="I179" s="13">
        <v>60.034999999999997</v>
      </c>
      <c r="J179" s="13">
        <v>60.27</v>
      </c>
      <c r="K179" s="13">
        <v>59.53</v>
      </c>
    </row>
    <row r="180" spans="2:11" ht="15.75" x14ac:dyDescent="0.25">
      <c r="B180" s="9">
        <v>41826</v>
      </c>
      <c r="C180" s="5">
        <v>7</v>
      </c>
      <c r="D180" s="12" t="s">
        <v>19</v>
      </c>
      <c r="E180" s="12">
        <v>6</v>
      </c>
      <c r="F180" s="12">
        <v>2014</v>
      </c>
      <c r="G180" s="9">
        <v>41826</v>
      </c>
      <c r="H180" s="13">
        <v>60.094999999999999</v>
      </c>
      <c r="I180" s="13">
        <v>59.814999999999998</v>
      </c>
      <c r="J180" s="13">
        <v>60.314999999999998</v>
      </c>
      <c r="K180" s="13">
        <v>59.585000000000001</v>
      </c>
    </row>
    <row r="181" spans="2:11" ht="15.75" x14ac:dyDescent="0.25">
      <c r="B181" s="9">
        <v>41833</v>
      </c>
      <c r="C181" s="5">
        <v>7</v>
      </c>
      <c r="D181" s="12" t="s">
        <v>19</v>
      </c>
      <c r="E181" s="12">
        <v>13</v>
      </c>
      <c r="F181" s="12">
        <v>2014</v>
      </c>
      <c r="G181" s="9">
        <v>41833</v>
      </c>
      <c r="H181" s="13">
        <v>60.284999999999997</v>
      </c>
      <c r="I181" s="13">
        <v>59.96</v>
      </c>
      <c r="J181" s="13">
        <v>60.454999999999998</v>
      </c>
      <c r="K181" s="13">
        <v>59.905000000000001</v>
      </c>
    </row>
    <row r="182" spans="2:11" ht="15.75" x14ac:dyDescent="0.25">
      <c r="B182" s="9">
        <v>41840</v>
      </c>
      <c r="C182" s="5">
        <v>7</v>
      </c>
      <c r="D182" s="12" t="s">
        <v>19</v>
      </c>
      <c r="E182" s="12">
        <v>20</v>
      </c>
      <c r="F182" s="12">
        <v>2014</v>
      </c>
      <c r="G182" s="9">
        <v>41840</v>
      </c>
      <c r="H182" s="13">
        <v>60.06</v>
      </c>
      <c r="I182" s="13">
        <v>60.295000000000002</v>
      </c>
      <c r="J182" s="13">
        <v>60.35</v>
      </c>
      <c r="K182" s="13">
        <v>59.935000000000002</v>
      </c>
    </row>
    <row r="183" spans="2:11" ht="15.75" x14ac:dyDescent="0.25">
      <c r="B183" s="9">
        <v>41847</v>
      </c>
      <c r="C183" s="5">
        <v>7</v>
      </c>
      <c r="D183" s="12" t="s">
        <v>19</v>
      </c>
      <c r="E183" s="12">
        <v>27</v>
      </c>
      <c r="F183" s="12">
        <v>2014</v>
      </c>
      <c r="G183" s="9">
        <v>41847</v>
      </c>
      <c r="H183" s="13">
        <v>61.215000000000003</v>
      </c>
      <c r="I183" s="13">
        <v>60.06</v>
      </c>
      <c r="J183" s="13">
        <v>61.225000000000001</v>
      </c>
      <c r="K183" s="13">
        <v>60.06</v>
      </c>
    </row>
    <row r="184" spans="2:11" ht="15.75" x14ac:dyDescent="0.25">
      <c r="B184" s="9">
        <v>41854</v>
      </c>
      <c r="C184" s="5">
        <v>8</v>
      </c>
      <c r="D184" s="12" t="s">
        <v>20</v>
      </c>
      <c r="E184" s="12">
        <v>3</v>
      </c>
      <c r="F184" s="12">
        <v>2014</v>
      </c>
      <c r="G184" s="9">
        <v>41854</v>
      </c>
      <c r="H184" s="13">
        <v>61.145000000000003</v>
      </c>
      <c r="I184" s="13">
        <v>61.204999999999998</v>
      </c>
      <c r="J184" s="13">
        <v>61.744999999999997</v>
      </c>
      <c r="K184" s="13">
        <v>60.695</v>
      </c>
    </row>
    <row r="185" spans="2:11" ht="15.75" x14ac:dyDescent="0.25">
      <c r="B185" s="9">
        <v>41861</v>
      </c>
      <c r="C185" s="5">
        <v>8</v>
      </c>
      <c r="D185" s="12" t="s">
        <v>20</v>
      </c>
      <c r="E185" s="12">
        <v>10</v>
      </c>
      <c r="F185" s="12">
        <v>2014</v>
      </c>
      <c r="G185" s="9">
        <v>41861</v>
      </c>
      <c r="H185" s="13">
        <v>60.78</v>
      </c>
      <c r="I185" s="13">
        <v>61.094999999999999</v>
      </c>
      <c r="J185" s="13">
        <v>61.314999999999998</v>
      </c>
      <c r="K185" s="13">
        <v>60.774999999999999</v>
      </c>
    </row>
    <row r="186" spans="2:11" ht="15.75" x14ac:dyDescent="0.25">
      <c r="B186" s="9">
        <v>41868</v>
      </c>
      <c r="C186" s="5">
        <v>8</v>
      </c>
      <c r="D186" s="12" t="s">
        <v>20</v>
      </c>
      <c r="E186" s="12">
        <v>17</v>
      </c>
      <c r="F186" s="12">
        <v>2014</v>
      </c>
      <c r="G186" s="9">
        <v>41868</v>
      </c>
      <c r="H186" s="13">
        <v>60.47</v>
      </c>
      <c r="I186" s="13">
        <v>60.774999999999999</v>
      </c>
      <c r="J186" s="13">
        <v>60.884999999999998</v>
      </c>
      <c r="K186" s="13">
        <v>60.365000000000002</v>
      </c>
    </row>
    <row r="187" spans="2:11" ht="15.75" x14ac:dyDescent="0.25">
      <c r="B187" s="9">
        <v>41875</v>
      </c>
      <c r="C187" s="5">
        <v>8</v>
      </c>
      <c r="D187" s="12" t="s">
        <v>20</v>
      </c>
      <c r="E187" s="12">
        <v>24</v>
      </c>
      <c r="F187" s="12">
        <v>2014</v>
      </c>
      <c r="G187" s="9">
        <v>41875</v>
      </c>
      <c r="H187" s="13">
        <v>60.52</v>
      </c>
      <c r="I187" s="13">
        <v>60.564999999999998</v>
      </c>
      <c r="J187" s="13">
        <v>60.707000000000001</v>
      </c>
      <c r="K187" s="13">
        <v>60.36</v>
      </c>
    </row>
    <row r="188" spans="2:11" ht="15.75" x14ac:dyDescent="0.25">
      <c r="B188" s="9">
        <v>41882</v>
      </c>
      <c r="C188" s="5">
        <v>8</v>
      </c>
      <c r="D188" s="12" t="s">
        <v>20</v>
      </c>
      <c r="E188" s="12">
        <v>31</v>
      </c>
      <c r="F188" s="12">
        <v>2014</v>
      </c>
      <c r="G188" s="9">
        <v>41882</v>
      </c>
      <c r="H188" s="13">
        <v>60.395000000000003</v>
      </c>
      <c r="I188" s="13">
        <v>60.51</v>
      </c>
      <c r="J188" s="13">
        <v>60.695</v>
      </c>
      <c r="K188" s="13">
        <v>60.335000000000001</v>
      </c>
    </row>
    <row r="189" spans="2:11" ht="15.75" x14ac:dyDescent="0.25">
      <c r="B189" s="9">
        <v>41889</v>
      </c>
      <c r="C189" s="6">
        <v>9</v>
      </c>
      <c r="D189" s="12" t="s">
        <v>21</v>
      </c>
      <c r="E189" s="12">
        <v>7</v>
      </c>
      <c r="F189" s="12">
        <v>2014</v>
      </c>
      <c r="G189" s="9">
        <v>41889</v>
      </c>
      <c r="H189" s="13">
        <v>60.655000000000001</v>
      </c>
      <c r="I189" s="13">
        <v>60.295000000000002</v>
      </c>
      <c r="J189" s="13">
        <v>61.04</v>
      </c>
      <c r="K189" s="13">
        <v>60.203000000000003</v>
      </c>
    </row>
    <row r="190" spans="2:11" ht="15.75" x14ac:dyDescent="0.25">
      <c r="B190" s="9">
        <v>41896</v>
      </c>
      <c r="C190" s="6">
        <v>9</v>
      </c>
      <c r="D190" s="12" t="s">
        <v>21</v>
      </c>
      <c r="E190" s="12">
        <v>14</v>
      </c>
      <c r="F190" s="12">
        <v>2014</v>
      </c>
      <c r="G190" s="9">
        <v>41896</v>
      </c>
      <c r="H190" s="13">
        <v>60.86</v>
      </c>
      <c r="I190" s="13">
        <v>60.66</v>
      </c>
      <c r="J190" s="13">
        <v>61.215000000000003</v>
      </c>
      <c r="K190" s="13">
        <v>60.66</v>
      </c>
    </row>
    <row r="191" spans="2:11" ht="15.75" x14ac:dyDescent="0.25">
      <c r="B191" s="9">
        <v>41903</v>
      </c>
      <c r="C191" s="6">
        <v>9</v>
      </c>
      <c r="D191" s="12" t="s">
        <v>21</v>
      </c>
      <c r="E191" s="12">
        <v>21</v>
      </c>
      <c r="F191" s="12">
        <v>2014</v>
      </c>
      <c r="G191" s="9">
        <v>41903</v>
      </c>
      <c r="H191" s="13">
        <v>61.145000000000003</v>
      </c>
      <c r="I191" s="13">
        <v>60.784999999999997</v>
      </c>
      <c r="J191" s="13">
        <v>61.625</v>
      </c>
      <c r="K191" s="13">
        <v>60.744999999999997</v>
      </c>
    </row>
    <row r="192" spans="2:11" ht="15.75" x14ac:dyDescent="0.25">
      <c r="B192" s="9">
        <v>41910</v>
      </c>
      <c r="C192" s="6">
        <v>9</v>
      </c>
      <c r="D192" s="12" t="s">
        <v>21</v>
      </c>
      <c r="E192" s="12">
        <v>28</v>
      </c>
      <c r="F192" s="12">
        <v>2014</v>
      </c>
      <c r="G192" s="9">
        <v>41910</v>
      </c>
      <c r="H192" s="13">
        <v>61.545000000000002</v>
      </c>
      <c r="I192" s="13">
        <v>61.15</v>
      </c>
      <c r="J192" s="13">
        <v>61.96</v>
      </c>
      <c r="K192" s="13">
        <v>61.15</v>
      </c>
    </row>
    <row r="193" spans="2:11" ht="15.75" x14ac:dyDescent="0.25">
      <c r="B193" s="9">
        <v>41917</v>
      </c>
      <c r="C193" s="6">
        <v>10</v>
      </c>
      <c r="D193" s="12" t="s">
        <v>22</v>
      </c>
      <c r="E193" s="12">
        <v>5</v>
      </c>
      <c r="F193" s="12">
        <v>2014</v>
      </c>
      <c r="G193" s="9">
        <v>41917</v>
      </c>
      <c r="H193" s="13">
        <v>61.284999999999997</v>
      </c>
      <c r="I193" s="13">
        <v>61.465000000000003</v>
      </c>
      <c r="J193" s="13">
        <v>61.53</v>
      </c>
      <c r="K193" s="13">
        <v>60.91</v>
      </c>
    </row>
    <row r="194" spans="2:11" ht="15.75" x14ac:dyDescent="0.25">
      <c r="B194" s="9">
        <v>41924</v>
      </c>
      <c r="C194" s="6">
        <v>10</v>
      </c>
      <c r="D194" s="12" t="s">
        <v>22</v>
      </c>
      <c r="E194" s="12">
        <v>12</v>
      </c>
      <c r="F194" s="12">
        <v>2014</v>
      </c>
      <c r="G194" s="9">
        <v>41924</v>
      </c>
      <c r="H194" s="13">
        <v>61.365000000000002</v>
      </c>
      <c r="I194" s="13">
        <v>61.284999999999997</v>
      </c>
      <c r="J194" s="13">
        <v>61.95</v>
      </c>
      <c r="K194" s="13">
        <v>60.935000000000002</v>
      </c>
    </row>
    <row r="195" spans="2:11" ht="15.75" x14ac:dyDescent="0.25">
      <c r="B195" s="9">
        <v>41931</v>
      </c>
      <c r="C195" s="6">
        <v>10</v>
      </c>
      <c r="D195" s="12" t="s">
        <v>22</v>
      </c>
      <c r="E195" s="12">
        <v>19</v>
      </c>
      <c r="F195" s="12">
        <v>2014</v>
      </c>
      <c r="G195" s="9">
        <v>41931</v>
      </c>
      <c r="H195" s="13">
        <v>61.17</v>
      </c>
      <c r="I195" s="13">
        <v>61.31</v>
      </c>
      <c r="J195" s="13">
        <v>61.38</v>
      </c>
      <c r="K195" s="13">
        <v>61.01</v>
      </c>
    </row>
    <row r="196" spans="2:11" ht="15.75" x14ac:dyDescent="0.25">
      <c r="B196" s="9">
        <v>41938</v>
      </c>
      <c r="C196" s="6">
        <v>10</v>
      </c>
      <c r="D196" s="12" t="s">
        <v>22</v>
      </c>
      <c r="E196" s="12">
        <v>26</v>
      </c>
      <c r="F196" s="12">
        <v>2014</v>
      </c>
      <c r="G196" s="9">
        <v>41938</v>
      </c>
      <c r="H196" s="13">
        <v>61.405000000000001</v>
      </c>
      <c r="I196" s="13">
        <v>61.185000000000002</v>
      </c>
      <c r="J196" s="13">
        <v>61.615000000000002</v>
      </c>
      <c r="K196" s="13">
        <v>61.161999999999999</v>
      </c>
    </row>
    <row r="197" spans="2:11" ht="15.75" x14ac:dyDescent="0.25">
      <c r="B197" s="9">
        <v>41945</v>
      </c>
      <c r="C197" s="5">
        <v>11</v>
      </c>
      <c r="D197" s="12" t="s">
        <v>23</v>
      </c>
      <c r="E197" s="12">
        <v>2</v>
      </c>
      <c r="F197" s="12">
        <v>2014</v>
      </c>
      <c r="G197" s="9">
        <v>41945</v>
      </c>
      <c r="H197" s="13">
        <v>61.52</v>
      </c>
      <c r="I197" s="13">
        <v>61.515000000000001</v>
      </c>
      <c r="J197" s="13">
        <v>61.7</v>
      </c>
      <c r="K197" s="13">
        <v>61.3</v>
      </c>
    </row>
    <row r="198" spans="2:11" ht="15.75" x14ac:dyDescent="0.25">
      <c r="B198" s="9">
        <v>41952</v>
      </c>
      <c r="C198" s="5">
        <v>11</v>
      </c>
      <c r="D198" s="12" t="s">
        <v>23</v>
      </c>
      <c r="E198" s="12">
        <v>9</v>
      </c>
      <c r="F198" s="12">
        <v>2014</v>
      </c>
      <c r="G198" s="9">
        <v>41952</v>
      </c>
      <c r="H198" s="13">
        <v>61.715000000000003</v>
      </c>
      <c r="I198" s="13">
        <v>61.46</v>
      </c>
      <c r="J198" s="13">
        <v>61.86</v>
      </c>
      <c r="K198" s="13">
        <v>61.37</v>
      </c>
    </row>
    <row r="199" spans="2:11" ht="15.75" x14ac:dyDescent="0.25">
      <c r="B199" s="9">
        <v>41959</v>
      </c>
      <c r="C199" s="5">
        <v>11</v>
      </c>
      <c r="D199" s="12" t="s">
        <v>23</v>
      </c>
      <c r="E199" s="12">
        <v>16</v>
      </c>
      <c r="F199" s="12">
        <v>2014</v>
      </c>
      <c r="G199" s="9">
        <v>41959</v>
      </c>
      <c r="H199" s="13">
        <v>61.767000000000003</v>
      </c>
      <c r="I199" s="13">
        <v>61.625</v>
      </c>
      <c r="J199" s="13">
        <v>62.225000000000001</v>
      </c>
      <c r="K199" s="13">
        <v>61.625</v>
      </c>
    </row>
    <row r="200" spans="2:11" ht="15.75" x14ac:dyDescent="0.25">
      <c r="B200" s="9">
        <v>41966</v>
      </c>
      <c r="C200" s="5">
        <v>11</v>
      </c>
      <c r="D200" s="12" t="s">
        <v>23</v>
      </c>
      <c r="E200" s="12">
        <v>23</v>
      </c>
      <c r="F200" s="12">
        <v>2014</v>
      </c>
      <c r="G200" s="9">
        <v>41966</v>
      </c>
      <c r="H200" s="13">
        <v>62.21</v>
      </c>
      <c r="I200" s="13">
        <v>61.704999999999998</v>
      </c>
      <c r="J200" s="13">
        <v>62.25</v>
      </c>
      <c r="K200" s="13">
        <v>61.664999999999999</v>
      </c>
    </row>
    <row r="201" spans="2:11" ht="15.75" x14ac:dyDescent="0.25">
      <c r="B201" s="9">
        <v>41973</v>
      </c>
      <c r="C201" s="5">
        <v>11</v>
      </c>
      <c r="D201" s="12" t="s">
        <v>23</v>
      </c>
      <c r="E201" s="12">
        <v>30</v>
      </c>
      <c r="F201" s="12">
        <v>2014</v>
      </c>
      <c r="G201" s="9">
        <v>41973</v>
      </c>
      <c r="H201" s="13">
        <v>61.917999999999999</v>
      </c>
      <c r="I201" s="13">
        <v>62.064999999999998</v>
      </c>
      <c r="J201" s="13">
        <v>62.244999999999997</v>
      </c>
      <c r="K201" s="13">
        <v>61.78</v>
      </c>
    </row>
    <row r="202" spans="2:11" ht="15.75" x14ac:dyDescent="0.25">
      <c r="B202" s="9">
        <v>41980</v>
      </c>
      <c r="C202" s="5">
        <v>12</v>
      </c>
      <c r="D202" s="12" t="s">
        <v>24</v>
      </c>
      <c r="E202" s="12">
        <v>7</v>
      </c>
      <c r="F202" s="12">
        <v>2014</v>
      </c>
      <c r="G202" s="9">
        <v>41980</v>
      </c>
      <c r="H202" s="13">
        <v>62.524999999999999</v>
      </c>
      <c r="I202" s="13">
        <v>61.98</v>
      </c>
      <c r="J202" s="13">
        <v>62.534999999999997</v>
      </c>
      <c r="K202" s="13">
        <v>61.77</v>
      </c>
    </row>
    <row r="203" spans="2:11" ht="15.75" x14ac:dyDescent="0.25">
      <c r="B203" s="9">
        <v>41987</v>
      </c>
      <c r="C203" s="5">
        <v>12</v>
      </c>
      <c r="D203" s="12" t="s">
        <v>24</v>
      </c>
      <c r="E203" s="12">
        <v>14</v>
      </c>
      <c r="F203" s="12">
        <v>2014</v>
      </c>
      <c r="G203" s="9">
        <v>41987</v>
      </c>
      <c r="H203" s="13">
        <v>63.244999999999997</v>
      </c>
      <c r="I203" s="13">
        <v>62.204999999999998</v>
      </c>
      <c r="J203" s="13">
        <v>63.884999999999998</v>
      </c>
      <c r="K203" s="13">
        <v>62.204999999999998</v>
      </c>
    </row>
    <row r="204" spans="2:11" ht="15.75" x14ac:dyDescent="0.25">
      <c r="B204" s="9">
        <v>41994</v>
      </c>
      <c r="C204" s="5">
        <v>12</v>
      </c>
      <c r="D204" s="12" t="s">
        <v>24</v>
      </c>
      <c r="E204" s="12">
        <v>21</v>
      </c>
      <c r="F204" s="12">
        <v>2014</v>
      </c>
      <c r="G204" s="9">
        <v>41994</v>
      </c>
      <c r="H204" s="13">
        <v>63.561999999999998</v>
      </c>
      <c r="I204" s="13">
        <v>63.244999999999997</v>
      </c>
      <c r="J204" s="13">
        <v>63.69</v>
      </c>
      <c r="K204" s="13">
        <v>63.134999999999998</v>
      </c>
    </row>
    <row r="205" spans="2:11" ht="15.75" x14ac:dyDescent="0.25">
      <c r="B205" s="9">
        <v>42001</v>
      </c>
      <c r="C205" s="5">
        <v>12</v>
      </c>
      <c r="D205" s="12" t="s">
        <v>24</v>
      </c>
      <c r="E205" s="12">
        <v>28</v>
      </c>
      <c r="F205" s="12">
        <v>2014</v>
      </c>
      <c r="G205" s="9">
        <v>42001</v>
      </c>
      <c r="H205" s="13">
        <v>63.284999999999997</v>
      </c>
      <c r="I205" s="13">
        <v>63.674999999999997</v>
      </c>
      <c r="J205" s="13">
        <v>63.805</v>
      </c>
      <c r="K205" s="13">
        <v>63.045000000000002</v>
      </c>
    </row>
    <row r="206" spans="2:11" ht="15.75" x14ac:dyDescent="0.25">
      <c r="B206" s="9">
        <v>42008</v>
      </c>
      <c r="C206" s="5">
        <v>1</v>
      </c>
      <c r="D206" s="12" t="s">
        <v>13</v>
      </c>
      <c r="E206" s="12">
        <v>4</v>
      </c>
      <c r="F206" s="12">
        <v>2015</v>
      </c>
      <c r="G206" s="9">
        <v>42008</v>
      </c>
      <c r="H206" s="13">
        <v>62.354999999999997</v>
      </c>
      <c r="I206" s="13">
        <v>63.44</v>
      </c>
      <c r="J206" s="13">
        <v>63.63</v>
      </c>
      <c r="K206" s="13">
        <v>62.3</v>
      </c>
    </row>
    <row r="207" spans="2:11" ht="15.75" x14ac:dyDescent="0.25">
      <c r="B207" s="9">
        <v>42015</v>
      </c>
      <c r="C207" s="5">
        <v>1</v>
      </c>
      <c r="D207" s="12" t="s">
        <v>13</v>
      </c>
      <c r="E207" s="12">
        <v>11</v>
      </c>
      <c r="F207" s="12">
        <v>2015</v>
      </c>
      <c r="G207" s="9">
        <v>42015</v>
      </c>
      <c r="H207" s="13">
        <v>61.87</v>
      </c>
      <c r="I207" s="13">
        <v>62.35</v>
      </c>
      <c r="J207" s="13">
        <v>62.35</v>
      </c>
      <c r="K207" s="13">
        <v>61.484999999999999</v>
      </c>
    </row>
    <row r="208" spans="2:11" ht="15.75" x14ac:dyDescent="0.25">
      <c r="B208" s="9">
        <v>42022</v>
      </c>
      <c r="C208" s="5">
        <v>1</v>
      </c>
      <c r="D208" s="12" t="s">
        <v>13</v>
      </c>
      <c r="E208" s="12">
        <v>18</v>
      </c>
      <c r="F208" s="12">
        <v>2015</v>
      </c>
      <c r="G208" s="9">
        <v>42022</v>
      </c>
      <c r="H208" s="13">
        <v>61.44</v>
      </c>
      <c r="I208" s="13">
        <v>61.65</v>
      </c>
      <c r="J208" s="13">
        <v>61.91</v>
      </c>
      <c r="K208" s="13">
        <v>61.372999999999998</v>
      </c>
    </row>
    <row r="209" spans="2:11" ht="15.75" x14ac:dyDescent="0.25">
      <c r="B209" s="9">
        <v>42029</v>
      </c>
      <c r="C209" s="5">
        <v>1</v>
      </c>
      <c r="D209" s="12" t="s">
        <v>13</v>
      </c>
      <c r="E209" s="12">
        <v>25</v>
      </c>
      <c r="F209" s="12">
        <v>2015</v>
      </c>
      <c r="G209" s="9">
        <v>42029</v>
      </c>
      <c r="H209" s="13">
        <v>62.02</v>
      </c>
      <c r="I209" s="13">
        <v>61.51</v>
      </c>
      <c r="J209" s="13">
        <v>62.034999999999997</v>
      </c>
      <c r="K209" s="13">
        <v>61.265000000000001</v>
      </c>
    </row>
    <row r="210" spans="2:11" ht="15.75" x14ac:dyDescent="0.25">
      <c r="B210" s="9">
        <v>42036</v>
      </c>
      <c r="C210" s="5">
        <v>2</v>
      </c>
      <c r="D210" s="12" t="s">
        <v>14</v>
      </c>
      <c r="E210" s="12">
        <v>1</v>
      </c>
      <c r="F210" s="12">
        <v>2015</v>
      </c>
      <c r="G210" s="9">
        <v>42036</v>
      </c>
      <c r="H210" s="13">
        <v>61.97</v>
      </c>
      <c r="I210" s="13">
        <v>61.999000000000002</v>
      </c>
      <c r="J210" s="13">
        <v>62.08</v>
      </c>
      <c r="K210" s="13">
        <v>61.56</v>
      </c>
    </row>
    <row r="211" spans="2:11" ht="15.75" x14ac:dyDescent="0.25">
      <c r="B211" s="9">
        <v>42043</v>
      </c>
      <c r="C211" s="5">
        <v>2</v>
      </c>
      <c r="D211" s="12" t="s">
        <v>14</v>
      </c>
      <c r="E211" s="12">
        <v>8</v>
      </c>
      <c r="F211" s="12">
        <v>2015</v>
      </c>
      <c r="G211" s="9">
        <v>42043</v>
      </c>
      <c r="H211" s="13">
        <v>62.076000000000001</v>
      </c>
      <c r="I211" s="13">
        <v>62.058</v>
      </c>
      <c r="J211" s="13">
        <v>62.54</v>
      </c>
      <c r="K211" s="13">
        <v>61.93</v>
      </c>
    </row>
    <row r="212" spans="2:11" ht="15.75" x14ac:dyDescent="0.25">
      <c r="B212" s="9">
        <v>42050</v>
      </c>
      <c r="C212" s="5">
        <v>2</v>
      </c>
      <c r="D212" s="12" t="s">
        <v>14</v>
      </c>
      <c r="E212" s="12">
        <v>15</v>
      </c>
      <c r="F212" s="12">
        <v>2015</v>
      </c>
      <c r="G212" s="9">
        <v>42050</v>
      </c>
      <c r="H212" s="13">
        <v>62.109000000000002</v>
      </c>
      <c r="I212" s="13">
        <v>62.113999999999997</v>
      </c>
      <c r="J212" s="13">
        <v>62.360999999999997</v>
      </c>
      <c r="K212" s="13">
        <v>62.005000000000003</v>
      </c>
    </row>
    <row r="213" spans="2:11" ht="15.75" x14ac:dyDescent="0.25">
      <c r="B213" s="9">
        <v>42057</v>
      </c>
      <c r="C213" s="5">
        <v>2</v>
      </c>
      <c r="D213" s="12" t="s">
        <v>14</v>
      </c>
      <c r="E213" s="12">
        <v>22</v>
      </c>
      <c r="F213" s="12">
        <v>2015</v>
      </c>
      <c r="G213" s="9">
        <v>42057</v>
      </c>
      <c r="H213" s="13">
        <v>61.658999999999999</v>
      </c>
      <c r="I213" s="13">
        <v>62.27</v>
      </c>
      <c r="J213" s="13">
        <v>62.36</v>
      </c>
      <c r="K213" s="13">
        <v>61.658000000000001</v>
      </c>
    </row>
    <row r="214" spans="2:11" ht="15.75" x14ac:dyDescent="0.25">
      <c r="B214" s="9">
        <v>42064</v>
      </c>
      <c r="C214" s="5">
        <v>3</v>
      </c>
      <c r="D214" s="12" t="s">
        <v>15</v>
      </c>
      <c r="E214" s="12">
        <v>1</v>
      </c>
      <c r="F214" s="12">
        <v>2015</v>
      </c>
      <c r="G214" s="9">
        <v>42064</v>
      </c>
      <c r="H214" s="13">
        <v>62.46</v>
      </c>
      <c r="I214" s="13">
        <v>61.712000000000003</v>
      </c>
      <c r="J214" s="13">
        <v>62.463000000000001</v>
      </c>
      <c r="K214" s="13">
        <v>61.658999999999999</v>
      </c>
    </row>
    <row r="215" spans="2:11" ht="15.75" x14ac:dyDescent="0.25">
      <c r="B215" s="9">
        <v>42071</v>
      </c>
      <c r="C215" s="5">
        <v>3</v>
      </c>
      <c r="D215" s="12" t="s">
        <v>15</v>
      </c>
      <c r="E215" s="12">
        <v>8</v>
      </c>
      <c r="F215" s="12">
        <v>2015</v>
      </c>
      <c r="G215" s="9">
        <v>42071</v>
      </c>
      <c r="H215" s="13">
        <v>63.082999999999998</v>
      </c>
      <c r="I215" s="13">
        <v>62.472999999999999</v>
      </c>
      <c r="J215" s="13">
        <v>63.125999999999998</v>
      </c>
      <c r="K215" s="13">
        <v>62.398000000000003</v>
      </c>
    </row>
    <row r="216" spans="2:11" ht="15.75" x14ac:dyDescent="0.25">
      <c r="B216" s="9">
        <v>42078</v>
      </c>
      <c r="C216" s="5">
        <v>3</v>
      </c>
      <c r="D216" s="12" t="s">
        <v>15</v>
      </c>
      <c r="E216" s="12">
        <v>15</v>
      </c>
      <c r="F216" s="12">
        <v>2015</v>
      </c>
      <c r="G216" s="9">
        <v>42078</v>
      </c>
      <c r="H216" s="13">
        <v>62.41</v>
      </c>
      <c r="I216" s="13">
        <v>63.094000000000001</v>
      </c>
      <c r="J216" s="13">
        <v>63.145000000000003</v>
      </c>
      <c r="K216" s="13">
        <v>62.375</v>
      </c>
    </row>
    <row r="217" spans="2:11" ht="15.75" x14ac:dyDescent="0.25">
      <c r="B217" s="9">
        <v>42085</v>
      </c>
      <c r="C217" s="5">
        <v>3</v>
      </c>
      <c r="D217" s="12" t="s">
        <v>15</v>
      </c>
      <c r="E217" s="12">
        <v>22</v>
      </c>
      <c r="F217" s="12">
        <v>2015</v>
      </c>
      <c r="G217" s="9">
        <v>42085</v>
      </c>
      <c r="H217" s="13">
        <v>62.523000000000003</v>
      </c>
      <c r="I217" s="13">
        <v>62.41</v>
      </c>
      <c r="J217" s="13">
        <v>62.850999999999999</v>
      </c>
      <c r="K217" s="13">
        <v>62.14</v>
      </c>
    </row>
    <row r="218" spans="2:11" ht="15.75" x14ac:dyDescent="0.25">
      <c r="B218" s="9">
        <v>42092</v>
      </c>
      <c r="C218" s="5">
        <v>3</v>
      </c>
      <c r="D218" s="12" t="s">
        <v>15</v>
      </c>
      <c r="E218" s="12">
        <v>29</v>
      </c>
      <c r="F218" s="12">
        <v>2015</v>
      </c>
      <c r="G218" s="9">
        <v>42092</v>
      </c>
      <c r="H218" s="13">
        <v>61.96</v>
      </c>
      <c r="I218" s="13">
        <v>62.533999999999999</v>
      </c>
      <c r="J218" s="13">
        <v>62.7</v>
      </c>
      <c r="K218" s="13">
        <v>61.936</v>
      </c>
    </row>
    <row r="219" spans="2:11" ht="15.75" x14ac:dyDescent="0.25">
      <c r="B219" s="9">
        <v>42099</v>
      </c>
      <c r="C219" s="5">
        <v>4</v>
      </c>
      <c r="D219" s="12" t="s">
        <v>16</v>
      </c>
      <c r="E219" s="12">
        <v>5</v>
      </c>
      <c r="F219" s="12">
        <v>2015</v>
      </c>
      <c r="G219" s="9">
        <v>42099</v>
      </c>
      <c r="H219" s="13">
        <v>62.276000000000003</v>
      </c>
      <c r="I219" s="13">
        <v>61.93</v>
      </c>
      <c r="J219" s="13">
        <v>62.43</v>
      </c>
      <c r="K219" s="13">
        <v>61.93</v>
      </c>
    </row>
    <row r="220" spans="2:11" ht="15.75" x14ac:dyDescent="0.25">
      <c r="B220" s="9">
        <v>42106</v>
      </c>
      <c r="C220" s="5">
        <v>4</v>
      </c>
      <c r="D220" s="12" t="s">
        <v>16</v>
      </c>
      <c r="E220" s="12">
        <v>12</v>
      </c>
      <c r="F220" s="12">
        <v>2015</v>
      </c>
      <c r="G220" s="9">
        <v>42106</v>
      </c>
      <c r="H220" s="13">
        <v>62.55</v>
      </c>
      <c r="I220" s="13">
        <v>62.183999999999997</v>
      </c>
      <c r="J220" s="13">
        <v>62.575000000000003</v>
      </c>
      <c r="K220" s="13">
        <v>62.18</v>
      </c>
    </row>
    <row r="221" spans="2:11" ht="15.75" x14ac:dyDescent="0.25">
      <c r="B221" s="9">
        <v>42113</v>
      </c>
      <c r="C221" s="5">
        <v>4</v>
      </c>
      <c r="D221" s="12" t="s">
        <v>16</v>
      </c>
      <c r="E221" s="12">
        <v>19</v>
      </c>
      <c r="F221" s="12">
        <v>2015</v>
      </c>
      <c r="G221" s="9">
        <v>42113</v>
      </c>
      <c r="H221" s="13">
        <v>63.661999999999999</v>
      </c>
      <c r="I221" s="13">
        <v>62.554000000000002</v>
      </c>
      <c r="J221" s="13">
        <v>63.683</v>
      </c>
      <c r="K221" s="13">
        <v>62.5</v>
      </c>
    </row>
    <row r="222" spans="2:11" ht="15.75" x14ac:dyDescent="0.25">
      <c r="B222" s="9">
        <v>42120</v>
      </c>
      <c r="C222" s="5">
        <v>4</v>
      </c>
      <c r="D222" s="12" t="s">
        <v>16</v>
      </c>
      <c r="E222" s="12">
        <v>26</v>
      </c>
      <c r="F222" s="12">
        <v>2015</v>
      </c>
      <c r="G222" s="9">
        <v>42120</v>
      </c>
      <c r="H222" s="13">
        <v>63.719000000000001</v>
      </c>
      <c r="I222" s="13">
        <v>63.747</v>
      </c>
      <c r="J222" s="13">
        <v>63.78</v>
      </c>
      <c r="K222" s="13">
        <v>63.027000000000001</v>
      </c>
    </row>
    <row r="223" spans="2:11" ht="15.75" x14ac:dyDescent="0.25">
      <c r="B223" s="9">
        <v>42127</v>
      </c>
      <c r="C223" s="5">
        <v>5</v>
      </c>
      <c r="D223" s="12" t="s">
        <v>17</v>
      </c>
      <c r="E223" s="12">
        <v>3</v>
      </c>
      <c r="F223" s="12">
        <v>2015</v>
      </c>
      <c r="G223" s="9">
        <v>42127</v>
      </c>
      <c r="H223" s="13">
        <v>63.710999999999999</v>
      </c>
      <c r="I223" s="13">
        <v>63.692</v>
      </c>
      <c r="J223" s="13">
        <v>64.290000000000006</v>
      </c>
      <c r="K223" s="13">
        <v>63.31</v>
      </c>
    </row>
    <row r="224" spans="2:11" ht="15.75" x14ac:dyDescent="0.25">
      <c r="B224" s="9">
        <v>42134</v>
      </c>
      <c r="C224" s="5">
        <v>5</v>
      </c>
      <c r="D224" s="12" t="s">
        <v>17</v>
      </c>
      <c r="E224" s="12">
        <v>10</v>
      </c>
      <c r="F224" s="12">
        <v>2015</v>
      </c>
      <c r="G224" s="9">
        <v>42134</v>
      </c>
      <c r="H224" s="13">
        <v>63.44</v>
      </c>
      <c r="I224" s="13">
        <v>63.704999999999998</v>
      </c>
      <c r="J224" s="13">
        <v>64.39</v>
      </c>
      <c r="K224" s="13">
        <v>63.347000000000001</v>
      </c>
    </row>
    <row r="225" spans="2:11" ht="15.75" x14ac:dyDescent="0.25">
      <c r="B225" s="9">
        <v>42141</v>
      </c>
      <c r="C225" s="5">
        <v>5</v>
      </c>
      <c r="D225" s="12" t="s">
        <v>17</v>
      </c>
      <c r="E225" s="12">
        <v>17</v>
      </c>
      <c r="F225" s="12">
        <v>2015</v>
      </c>
      <c r="G225" s="9">
        <v>42141</v>
      </c>
      <c r="H225" s="13">
        <v>63.49</v>
      </c>
      <c r="I225" s="13">
        <v>63.442</v>
      </c>
      <c r="J225" s="13">
        <v>63.9</v>
      </c>
      <c r="K225" s="13">
        <v>63.424999999999997</v>
      </c>
    </row>
    <row r="226" spans="2:11" ht="15.75" x14ac:dyDescent="0.25">
      <c r="B226" s="9">
        <v>42148</v>
      </c>
      <c r="C226" s="5">
        <v>5</v>
      </c>
      <c r="D226" s="12" t="s">
        <v>17</v>
      </c>
      <c r="E226" s="12">
        <v>24</v>
      </c>
      <c r="F226" s="12">
        <v>2015</v>
      </c>
      <c r="G226" s="9">
        <v>42148</v>
      </c>
      <c r="H226" s="13">
        <v>63.743000000000002</v>
      </c>
      <c r="I226" s="13">
        <v>63.511000000000003</v>
      </c>
      <c r="J226" s="13">
        <v>64.17</v>
      </c>
      <c r="K226" s="13">
        <v>63.49</v>
      </c>
    </row>
    <row r="227" spans="2:11" ht="15.75" x14ac:dyDescent="0.25">
      <c r="B227" s="9">
        <v>42155</v>
      </c>
      <c r="C227" s="5">
        <v>5</v>
      </c>
      <c r="D227" s="12" t="s">
        <v>17</v>
      </c>
      <c r="E227" s="12">
        <v>31</v>
      </c>
      <c r="F227" s="12">
        <v>2015</v>
      </c>
      <c r="G227" s="9">
        <v>42155</v>
      </c>
      <c r="H227" s="13">
        <v>63.77</v>
      </c>
      <c r="I227" s="13">
        <v>63.732999999999997</v>
      </c>
      <c r="J227" s="13">
        <v>64.27</v>
      </c>
      <c r="K227" s="13">
        <v>63.53</v>
      </c>
    </row>
    <row r="228" spans="2:11" ht="15.75" x14ac:dyDescent="0.25">
      <c r="B228" s="9">
        <v>42162</v>
      </c>
      <c r="C228" s="5">
        <v>6</v>
      </c>
      <c r="D228" s="12" t="s">
        <v>18</v>
      </c>
      <c r="E228" s="12">
        <v>7</v>
      </c>
      <c r="F228" s="12">
        <v>2015</v>
      </c>
      <c r="G228" s="9">
        <v>42162</v>
      </c>
      <c r="H228" s="13">
        <v>64.099999999999994</v>
      </c>
      <c r="I228" s="13">
        <v>64.111000000000004</v>
      </c>
      <c r="J228" s="13">
        <v>64.2</v>
      </c>
      <c r="K228" s="13">
        <v>63.75</v>
      </c>
    </row>
    <row r="229" spans="2:11" ht="15.75" x14ac:dyDescent="0.25">
      <c r="B229" s="9">
        <v>42169</v>
      </c>
      <c r="C229" s="5">
        <v>6</v>
      </c>
      <c r="D229" s="12" t="s">
        <v>18</v>
      </c>
      <c r="E229" s="12">
        <v>14</v>
      </c>
      <c r="F229" s="12">
        <v>2015</v>
      </c>
      <c r="G229" s="9">
        <v>42169</v>
      </c>
      <c r="H229" s="13">
        <v>63.5</v>
      </c>
      <c r="I229" s="13">
        <v>64.099999999999994</v>
      </c>
      <c r="J229" s="13">
        <v>64.33</v>
      </c>
      <c r="K229" s="13">
        <v>63.42</v>
      </c>
    </row>
    <row r="230" spans="2:11" ht="15.75" x14ac:dyDescent="0.25">
      <c r="B230" s="9">
        <v>42176</v>
      </c>
      <c r="C230" s="5">
        <v>6</v>
      </c>
      <c r="D230" s="12" t="s">
        <v>18</v>
      </c>
      <c r="E230" s="12">
        <v>21</v>
      </c>
      <c r="F230" s="12">
        <v>2015</v>
      </c>
      <c r="G230" s="9">
        <v>42176</v>
      </c>
      <c r="H230" s="13">
        <v>63.451999999999998</v>
      </c>
      <c r="I230" s="13">
        <v>63.531999999999996</v>
      </c>
      <c r="J230" s="13">
        <v>63.71</v>
      </c>
      <c r="K230" s="13">
        <v>63.44</v>
      </c>
    </row>
    <row r="231" spans="2:11" ht="15.75" x14ac:dyDescent="0.25">
      <c r="B231" s="9">
        <v>42183</v>
      </c>
      <c r="C231" s="5">
        <v>6</v>
      </c>
      <c r="D231" s="12" t="s">
        <v>18</v>
      </c>
      <c r="E231" s="12">
        <v>28</v>
      </c>
      <c r="F231" s="12">
        <v>2015</v>
      </c>
      <c r="G231" s="9">
        <v>42183</v>
      </c>
      <c r="H231" s="13">
        <v>63.411000000000001</v>
      </c>
      <c r="I231" s="13">
        <v>63.523000000000003</v>
      </c>
      <c r="J231" s="13">
        <v>63.95</v>
      </c>
      <c r="K231" s="13">
        <v>63.295999999999999</v>
      </c>
    </row>
    <row r="232" spans="2:11" ht="15.75" x14ac:dyDescent="0.25">
      <c r="B232" s="9">
        <v>42190</v>
      </c>
      <c r="C232" s="5">
        <v>7</v>
      </c>
      <c r="D232" s="12" t="s">
        <v>19</v>
      </c>
      <c r="E232" s="12">
        <v>5</v>
      </c>
      <c r="F232" s="12">
        <v>2015</v>
      </c>
      <c r="G232" s="9">
        <v>42190</v>
      </c>
      <c r="H232" s="13">
        <v>63.357999999999997</v>
      </c>
      <c r="I232" s="13">
        <v>63.427</v>
      </c>
      <c r="J232" s="13">
        <v>63.66</v>
      </c>
      <c r="K232" s="13">
        <v>63.253999999999998</v>
      </c>
    </row>
    <row r="233" spans="2:11" ht="15.75" x14ac:dyDescent="0.25">
      <c r="B233" s="9">
        <v>42197</v>
      </c>
      <c r="C233" s="5">
        <v>7</v>
      </c>
      <c r="D233" s="12" t="s">
        <v>19</v>
      </c>
      <c r="E233" s="12">
        <v>12</v>
      </c>
      <c r="F233" s="12">
        <v>2015</v>
      </c>
      <c r="G233" s="9">
        <v>42197</v>
      </c>
      <c r="H233" s="13">
        <v>63.491999999999997</v>
      </c>
      <c r="I233" s="13">
        <v>63.359000000000002</v>
      </c>
      <c r="J233" s="13">
        <v>63.61</v>
      </c>
      <c r="K233" s="13">
        <v>63.265000000000001</v>
      </c>
    </row>
    <row r="234" spans="2:11" ht="15.75" x14ac:dyDescent="0.25">
      <c r="B234" s="9">
        <v>42204</v>
      </c>
      <c r="C234" s="5">
        <v>7</v>
      </c>
      <c r="D234" s="12" t="s">
        <v>19</v>
      </c>
      <c r="E234" s="12">
        <v>19</v>
      </c>
      <c r="F234" s="12">
        <v>2015</v>
      </c>
      <c r="G234" s="9">
        <v>42204</v>
      </c>
      <c r="H234" s="13">
        <v>64.105999999999995</v>
      </c>
      <c r="I234" s="13">
        <v>63.482999999999997</v>
      </c>
      <c r="J234" s="13">
        <v>64.180000000000007</v>
      </c>
      <c r="K234" s="13">
        <v>63.47</v>
      </c>
    </row>
    <row r="235" spans="2:11" ht="15.75" x14ac:dyDescent="0.25">
      <c r="B235" s="9">
        <v>42211</v>
      </c>
      <c r="C235" s="5">
        <v>7</v>
      </c>
      <c r="D235" s="12" t="s">
        <v>19</v>
      </c>
      <c r="E235" s="12">
        <v>26</v>
      </c>
      <c r="F235" s="12">
        <v>2015</v>
      </c>
      <c r="G235" s="9">
        <v>42211</v>
      </c>
      <c r="H235" s="13">
        <v>63.988</v>
      </c>
      <c r="I235" s="13">
        <v>64.16</v>
      </c>
      <c r="J235" s="13">
        <v>64.27</v>
      </c>
      <c r="K235" s="13">
        <v>63.74</v>
      </c>
    </row>
    <row r="236" spans="2:11" ht="15.75" x14ac:dyDescent="0.25">
      <c r="B236" s="9">
        <v>42218</v>
      </c>
      <c r="C236" s="5">
        <v>8</v>
      </c>
      <c r="D236" s="12" t="s">
        <v>20</v>
      </c>
      <c r="E236" s="12">
        <v>2</v>
      </c>
      <c r="F236" s="12">
        <v>2015</v>
      </c>
      <c r="G236" s="9">
        <v>42218</v>
      </c>
      <c r="H236" s="13">
        <v>63.738999999999997</v>
      </c>
      <c r="I236" s="13">
        <v>63.996000000000002</v>
      </c>
      <c r="J236" s="13">
        <v>64.19</v>
      </c>
      <c r="K236" s="13">
        <v>63.65</v>
      </c>
    </row>
    <row r="237" spans="2:11" ht="15.75" x14ac:dyDescent="0.25">
      <c r="B237" s="9">
        <v>42225</v>
      </c>
      <c r="C237" s="5">
        <v>8</v>
      </c>
      <c r="D237" s="12" t="s">
        <v>20</v>
      </c>
      <c r="E237" s="12">
        <v>9</v>
      </c>
      <c r="F237" s="12">
        <v>2015</v>
      </c>
      <c r="G237" s="9">
        <v>42225</v>
      </c>
      <c r="H237" s="13">
        <v>65.129000000000005</v>
      </c>
      <c r="I237" s="13">
        <v>63.744</v>
      </c>
      <c r="J237" s="13">
        <v>65.38</v>
      </c>
      <c r="K237" s="13">
        <v>63.707000000000001</v>
      </c>
    </row>
    <row r="238" spans="2:11" ht="15.75" x14ac:dyDescent="0.25">
      <c r="B238" s="9">
        <v>42232</v>
      </c>
      <c r="C238" s="5">
        <v>8</v>
      </c>
      <c r="D238" s="12" t="s">
        <v>20</v>
      </c>
      <c r="E238" s="12">
        <v>16</v>
      </c>
      <c r="F238" s="12">
        <v>2015</v>
      </c>
      <c r="G238" s="9">
        <v>42232</v>
      </c>
      <c r="H238" s="13">
        <v>66.034000000000006</v>
      </c>
      <c r="I238" s="13">
        <v>65.096999999999994</v>
      </c>
      <c r="J238" s="13">
        <v>66.045000000000002</v>
      </c>
      <c r="K238" s="13">
        <v>65.061000000000007</v>
      </c>
    </row>
    <row r="239" spans="2:11" ht="15.75" x14ac:dyDescent="0.25">
      <c r="B239" s="9">
        <v>42239</v>
      </c>
      <c r="C239" s="5">
        <v>8</v>
      </c>
      <c r="D239" s="12" t="s">
        <v>20</v>
      </c>
      <c r="E239" s="12">
        <v>23</v>
      </c>
      <c r="F239" s="12">
        <v>2015</v>
      </c>
      <c r="G239" s="9">
        <v>42239</v>
      </c>
      <c r="H239" s="13">
        <v>66.150000000000006</v>
      </c>
      <c r="I239" s="13">
        <v>66.39</v>
      </c>
      <c r="J239" s="13">
        <v>66.91</v>
      </c>
      <c r="K239" s="13">
        <v>65.864999999999995</v>
      </c>
    </row>
    <row r="240" spans="2:11" ht="15.75" x14ac:dyDescent="0.25">
      <c r="B240" s="9">
        <v>42246</v>
      </c>
      <c r="C240" s="5">
        <v>8</v>
      </c>
      <c r="D240" s="12" t="s">
        <v>20</v>
      </c>
      <c r="E240" s="12">
        <v>30</v>
      </c>
      <c r="F240" s="12">
        <v>2015</v>
      </c>
      <c r="G240" s="9">
        <v>42246</v>
      </c>
      <c r="H240" s="13">
        <v>66.685000000000002</v>
      </c>
      <c r="I240" s="13">
        <v>66.150000000000006</v>
      </c>
      <c r="J240" s="13">
        <v>66.784999999999997</v>
      </c>
      <c r="K240" s="13">
        <v>66.040000000000006</v>
      </c>
    </row>
    <row r="241" spans="2:11" ht="15.75" x14ac:dyDescent="0.25">
      <c r="B241" s="9">
        <v>42253</v>
      </c>
      <c r="C241" s="6">
        <v>9</v>
      </c>
      <c r="D241" s="12" t="s">
        <v>21</v>
      </c>
      <c r="E241" s="12">
        <v>6</v>
      </c>
      <c r="F241" s="12">
        <v>2015</v>
      </c>
      <c r="G241" s="9">
        <v>42253</v>
      </c>
      <c r="H241" s="13">
        <v>66.241</v>
      </c>
      <c r="I241" s="13">
        <v>66.725999999999999</v>
      </c>
      <c r="J241" s="13">
        <v>66.912999999999997</v>
      </c>
      <c r="K241" s="13">
        <v>66.238</v>
      </c>
    </row>
    <row r="242" spans="2:11" ht="15.75" x14ac:dyDescent="0.25">
      <c r="B242" s="9">
        <v>42260</v>
      </c>
      <c r="C242" s="6">
        <v>9</v>
      </c>
      <c r="D242" s="12" t="s">
        <v>21</v>
      </c>
      <c r="E242" s="12">
        <v>13</v>
      </c>
      <c r="F242" s="12">
        <v>2015</v>
      </c>
      <c r="G242" s="9">
        <v>42260</v>
      </c>
      <c r="H242" s="13">
        <v>65.867999999999995</v>
      </c>
      <c r="I242" s="13">
        <v>66.242000000000004</v>
      </c>
      <c r="J242" s="13">
        <v>66.52</v>
      </c>
      <c r="K242" s="13">
        <v>65.67</v>
      </c>
    </row>
    <row r="243" spans="2:11" ht="15.75" x14ac:dyDescent="0.25">
      <c r="B243" s="9">
        <v>42267</v>
      </c>
      <c r="C243" s="6">
        <v>9</v>
      </c>
      <c r="D243" s="12" t="s">
        <v>21</v>
      </c>
      <c r="E243" s="12">
        <v>20</v>
      </c>
      <c r="F243" s="12">
        <v>2015</v>
      </c>
      <c r="G243" s="9">
        <v>42267</v>
      </c>
      <c r="H243" s="13">
        <v>66.17</v>
      </c>
      <c r="I243" s="13">
        <v>65.869</v>
      </c>
      <c r="J243" s="13">
        <v>66.38</v>
      </c>
      <c r="K243" s="13">
        <v>65.56</v>
      </c>
    </row>
    <row r="244" spans="2:11" ht="15.75" x14ac:dyDescent="0.25">
      <c r="B244" s="9">
        <v>42274</v>
      </c>
      <c r="C244" s="6">
        <v>9</v>
      </c>
      <c r="D244" s="12" t="s">
        <v>21</v>
      </c>
      <c r="E244" s="12">
        <v>27</v>
      </c>
      <c r="F244" s="12">
        <v>2015</v>
      </c>
      <c r="G244" s="9">
        <v>42274</v>
      </c>
      <c r="H244" s="13">
        <v>65.364000000000004</v>
      </c>
      <c r="I244" s="13">
        <v>66.16</v>
      </c>
      <c r="J244" s="13">
        <v>66.441000000000003</v>
      </c>
      <c r="K244" s="13">
        <v>65.358000000000004</v>
      </c>
    </row>
    <row r="245" spans="2:11" ht="15.75" x14ac:dyDescent="0.25">
      <c r="B245" s="9">
        <v>42281</v>
      </c>
      <c r="C245" s="6">
        <v>10</v>
      </c>
      <c r="D245" s="12" t="s">
        <v>22</v>
      </c>
      <c r="E245" s="12">
        <v>4</v>
      </c>
      <c r="F245" s="12">
        <v>2015</v>
      </c>
      <c r="G245" s="9">
        <v>42281</v>
      </c>
      <c r="H245" s="13">
        <v>64.78</v>
      </c>
      <c r="I245" s="13">
        <v>65.155000000000001</v>
      </c>
      <c r="J245" s="13">
        <v>65.44</v>
      </c>
      <c r="K245" s="13">
        <v>64.688999999999993</v>
      </c>
    </row>
    <row r="246" spans="2:11" ht="15.75" x14ac:dyDescent="0.25">
      <c r="B246" s="9">
        <v>42288</v>
      </c>
      <c r="C246" s="6">
        <v>10</v>
      </c>
      <c r="D246" s="12" t="s">
        <v>22</v>
      </c>
      <c r="E246" s="12">
        <v>11</v>
      </c>
      <c r="F246" s="12">
        <v>2015</v>
      </c>
      <c r="G246" s="9">
        <v>42288</v>
      </c>
      <c r="H246" s="13">
        <v>64.703000000000003</v>
      </c>
      <c r="I246" s="13">
        <v>64.778999999999996</v>
      </c>
      <c r="J246" s="13">
        <v>65.191999999999993</v>
      </c>
      <c r="K246" s="13">
        <v>64.638999999999996</v>
      </c>
    </row>
    <row r="247" spans="2:11" ht="15.75" x14ac:dyDescent="0.25">
      <c r="B247" s="9">
        <v>42295</v>
      </c>
      <c r="C247" s="6">
        <v>10</v>
      </c>
      <c r="D247" s="12" t="s">
        <v>22</v>
      </c>
      <c r="E247" s="12">
        <v>18</v>
      </c>
      <c r="F247" s="12">
        <v>2015</v>
      </c>
      <c r="G247" s="9">
        <v>42295</v>
      </c>
      <c r="H247" s="13">
        <v>64.891999999999996</v>
      </c>
      <c r="I247" s="13">
        <v>64.703000000000003</v>
      </c>
      <c r="J247" s="13">
        <v>65.23</v>
      </c>
      <c r="K247" s="13">
        <v>64.680999999999997</v>
      </c>
    </row>
    <row r="248" spans="2:11" ht="15.75" x14ac:dyDescent="0.25">
      <c r="B248" s="9">
        <v>42302</v>
      </c>
      <c r="C248" s="6">
        <v>10</v>
      </c>
      <c r="D248" s="12" t="s">
        <v>22</v>
      </c>
      <c r="E248" s="12">
        <v>25</v>
      </c>
      <c r="F248" s="12">
        <v>2015</v>
      </c>
      <c r="G248" s="9">
        <v>42302</v>
      </c>
      <c r="H248" s="13">
        <v>65.423000000000002</v>
      </c>
      <c r="I248" s="13">
        <v>64.963999999999999</v>
      </c>
      <c r="J248" s="13">
        <v>65.47</v>
      </c>
      <c r="K248" s="13">
        <v>64.787999999999997</v>
      </c>
    </row>
    <row r="249" spans="2:11" ht="15.75" x14ac:dyDescent="0.25">
      <c r="B249" s="9">
        <v>42309</v>
      </c>
      <c r="C249" s="5">
        <v>11</v>
      </c>
      <c r="D249" s="12" t="s">
        <v>23</v>
      </c>
      <c r="E249" s="12">
        <v>1</v>
      </c>
      <c r="F249" s="12">
        <v>2015</v>
      </c>
      <c r="G249" s="9">
        <v>42309</v>
      </c>
      <c r="H249" s="13">
        <v>66.14</v>
      </c>
      <c r="I249" s="13">
        <v>65.412999999999997</v>
      </c>
      <c r="J249" s="13">
        <v>66.14</v>
      </c>
      <c r="K249" s="13">
        <v>65.33</v>
      </c>
    </row>
    <row r="250" spans="2:11" ht="15.75" x14ac:dyDescent="0.25">
      <c r="B250" s="9">
        <v>42316</v>
      </c>
      <c r="C250" s="5">
        <v>11</v>
      </c>
      <c r="D250" s="12" t="s">
        <v>23</v>
      </c>
      <c r="E250" s="12">
        <v>8</v>
      </c>
      <c r="F250" s="12">
        <v>2015</v>
      </c>
      <c r="G250" s="9">
        <v>42316</v>
      </c>
      <c r="H250" s="13">
        <v>66.058999999999997</v>
      </c>
      <c r="I250" s="13">
        <v>66.42</v>
      </c>
      <c r="J250" s="13">
        <v>66.5</v>
      </c>
      <c r="K250" s="13">
        <v>66.004999999999995</v>
      </c>
    </row>
    <row r="251" spans="2:11" ht="15.75" x14ac:dyDescent="0.25">
      <c r="B251" s="9">
        <v>42323</v>
      </c>
      <c r="C251" s="5">
        <v>11</v>
      </c>
      <c r="D251" s="12" t="s">
        <v>23</v>
      </c>
      <c r="E251" s="12">
        <v>15</v>
      </c>
      <c r="F251" s="12">
        <v>2015</v>
      </c>
      <c r="G251" s="9">
        <v>42323</v>
      </c>
      <c r="H251" s="13">
        <v>66.058000000000007</v>
      </c>
      <c r="I251" s="13">
        <v>66.078999999999994</v>
      </c>
      <c r="J251" s="13">
        <v>66.325000000000003</v>
      </c>
      <c r="K251" s="13">
        <v>65.852999999999994</v>
      </c>
    </row>
    <row r="252" spans="2:11" ht="15.75" x14ac:dyDescent="0.25">
      <c r="B252" s="9">
        <v>42330</v>
      </c>
      <c r="C252" s="5">
        <v>11</v>
      </c>
      <c r="D252" s="12" t="s">
        <v>23</v>
      </c>
      <c r="E252" s="12">
        <v>22</v>
      </c>
      <c r="F252" s="12">
        <v>2015</v>
      </c>
      <c r="G252" s="9">
        <v>42330</v>
      </c>
      <c r="H252" s="13">
        <v>66.906999999999996</v>
      </c>
      <c r="I252" s="13">
        <v>66.094999999999999</v>
      </c>
      <c r="J252" s="13">
        <v>66.91</v>
      </c>
      <c r="K252" s="13">
        <v>66.057000000000002</v>
      </c>
    </row>
    <row r="253" spans="2:11" ht="15.75" x14ac:dyDescent="0.25">
      <c r="B253" s="9">
        <v>42337</v>
      </c>
      <c r="C253" s="5">
        <v>11</v>
      </c>
      <c r="D253" s="12" t="s">
        <v>23</v>
      </c>
      <c r="E253" s="12">
        <v>29</v>
      </c>
      <c r="F253" s="12">
        <v>2015</v>
      </c>
      <c r="G253" s="9">
        <v>42337</v>
      </c>
      <c r="H253" s="13">
        <v>66.643000000000001</v>
      </c>
      <c r="I253" s="13">
        <v>66.834999999999994</v>
      </c>
      <c r="J253" s="13">
        <v>66.995000000000005</v>
      </c>
      <c r="K253" s="13">
        <v>66.385000000000005</v>
      </c>
    </row>
    <row r="254" spans="2:11" ht="15.75" x14ac:dyDescent="0.25">
      <c r="B254" s="9">
        <v>42344</v>
      </c>
      <c r="C254" s="5">
        <v>12</v>
      </c>
      <c r="D254" s="12" t="s">
        <v>24</v>
      </c>
      <c r="E254" s="12">
        <v>6</v>
      </c>
      <c r="F254" s="12">
        <v>2015</v>
      </c>
      <c r="G254" s="9">
        <v>42344</v>
      </c>
      <c r="H254" s="13">
        <v>67.147999999999996</v>
      </c>
      <c r="I254" s="13">
        <v>66.644000000000005</v>
      </c>
      <c r="J254" s="13">
        <v>67.147999999999996</v>
      </c>
      <c r="K254" s="13">
        <v>66.569999999999993</v>
      </c>
    </row>
    <row r="255" spans="2:11" ht="15.75" x14ac:dyDescent="0.25">
      <c r="B255" s="9">
        <v>42351</v>
      </c>
      <c r="C255" s="5">
        <v>12</v>
      </c>
      <c r="D255" s="12" t="s">
        <v>24</v>
      </c>
      <c r="E255" s="12">
        <v>13</v>
      </c>
      <c r="F255" s="12">
        <v>2015</v>
      </c>
      <c r="G255" s="9">
        <v>42351</v>
      </c>
      <c r="H255" s="13">
        <v>66.254999999999995</v>
      </c>
      <c r="I255" s="13">
        <v>67.099999999999994</v>
      </c>
      <c r="J255" s="13">
        <v>67.180000000000007</v>
      </c>
      <c r="K255" s="13">
        <v>66.227999999999994</v>
      </c>
    </row>
    <row r="256" spans="2:11" ht="15.75" x14ac:dyDescent="0.25">
      <c r="B256" s="9">
        <v>42358</v>
      </c>
      <c r="C256" s="5">
        <v>12</v>
      </c>
      <c r="D256" s="12" t="s">
        <v>24</v>
      </c>
      <c r="E256" s="12">
        <v>20</v>
      </c>
      <c r="F256" s="12">
        <v>2015</v>
      </c>
      <c r="G256" s="9">
        <v>42358</v>
      </c>
      <c r="H256" s="13">
        <v>66.025000000000006</v>
      </c>
      <c r="I256" s="13">
        <v>66.319000000000003</v>
      </c>
      <c r="J256" s="13">
        <v>66.385000000000005</v>
      </c>
      <c r="K256" s="13">
        <v>65.945999999999998</v>
      </c>
    </row>
    <row r="257" spans="2:11" ht="15.75" x14ac:dyDescent="0.25">
      <c r="B257" s="9">
        <v>42365</v>
      </c>
      <c r="C257" s="5">
        <v>12</v>
      </c>
      <c r="D257" s="12" t="s">
        <v>24</v>
      </c>
      <c r="E257" s="12">
        <v>27</v>
      </c>
      <c r="F257" s="12">
        <v>2015</v>
      </c>
      <c r="G257" s="9">
        <v>42365</v>
      </c>
      <c r="H257" s="13">
        <v>66.234999999999999</v>
      </c>
      <c r="I257" s="13">
        <v>66.03</v>
      </c>
      <c r="J257" s="13">
        <v>66.495000000000005</v>
      </c>
      <c r="K257" s="13">
        <v>66.03</v>
      </c>
    </row>
    <row r="258" spans="2:11" ht="15.75" x14ac:dyDescent="0.25">
      <c r="B258" s="9">
        <v>42372</v>
      </c>
      <c r="C258" s="5">
        <v>1</v>
      </c>
      <c r="D258" s="12" t="s">
        <v>13</v>
      </c>
      <c r="E258" s="12">
        <v>3</v>
      </c>
      <c r="F258" s="12">
        <v>2016</v>
      </c>
      <c r="G258" s="9">
        <v>42372</v>
      </c>
      <c r="H258" s="13">
        <v>66.846999999999994</v>
      </c>
      <c r="I258" s="13">
        <v>66.165000000000006</v>
      </c>
      <c r="J258" s="13">
        <v>66.980999999999995</v>
      </c>
      <c r="K258" s="13">
        <v>66.165000000000006</v>
      </c>
    </row>
    <row r="259" spans="2:11" ht="15.75" x14ac:dyDescent="0.25">
      <c r="B259" s="9">
        <v>42379</v>
      </c>
      <c r="C259" s="5">
        <v>1</v>
      </c>
      <c r="D259" s="12" t="s">
        <v>13</v>
      </c>
      <c r="E259" s="12">
        <v>10</v>
      </c>
      <c r="F259" s="12">
        <v>2016</v>
      </c>
      <c r="G259" s="9">
        <v>42379</v>
      </c>
      <c r="H259" s="13">
        <v>67.775000000000006</v>
      </c>
      <c r="I259" s="13">
        <v>66.873999999999995</v>
      </c>
      <c r="J259" s="13">
        <v>67.869</v>
      </c>
      <c r="K259" s="13">
        <v>66.707999999999998</v>
      </c>
    </row>
    <row r="260" spans="2:11" ht="15.75" x14ac:dyDescent="0.25">
      <c r="B260" s="9">
        <v>42386</v>
      </c>
      <c r="C260" s="5">
        <v>1</v>
      </c>
      <c r="D260" s="12" t="s">
        <v>13</v>
      </c>
      <c r="E260" s="12">
        <v>17</v>
      </c>
      <c r="F260" s="12">
        <v>2016</v>
      </c>
      <c r="G260" s="9">
        <v>42386</v>
      </c>
      <c r="H260" s="13">
        <v>67.549000000000007</v>
      </c>
      <c r="I260" s="13">
        <v>67.790999999999997</v>
      </c>
      <c r="J260" s="13">
        <v>68.180000000000007</v>
      </c>
      <c r="K260" s="13">
        <v>67.5</v>
      </c>
    </row>
    <row r="261" spans="2:11" ht="15.75" x14ac:dyDescent="0.25">
      <c r="B261" s="9">
        <v>42393</v>
      </c>
      <c r="C261" s="5">
        <v>1</v>
      </c>
      <c r="D261" s="12" t="s">
        <v>13</v>
      </c>
      <c r="E261" s="12">
        <v>24</v>
      </c>
      <c r="F261" s="12">
        <v>2016</v>
      </c>
      <c r="G261" s="9">
        <v>42393</v>
      </c>
      <c r="H261" s="13">
        <v>67.878</v>
      </c>
      <c r="I261" s="13">
        <v>67.578999999999994</v>
      </c>
      <c r="J261" s="13">
        <v>68.265000000000001</v>
      </c>
      <c r="K261" s="13">
        <v>67.492999999999995</v>
      </c>
    </row>
    <row r="262" spans="2:11" ht="15.75" x14ac:dyDescent="0.25">
      <c r="B262" s="9">
        <v>42400</v>
      </c>
      <c r="C262" s="5">
        <v>1</v>
      </c>
      <c r="D262" s="12" t="s">
        <v>13</v>
      </c>
      <c r="E262" s="12">
        <v>31</v>
      </c>
      <c r="F262" s="12">
        <v>2016</v>
      </c>
      <c r="G262" s="9">
        <v>42400</v>
      </c>
      <c r="H262" s="13">
        <v>67.81</v>
      </c>
      <c r="I262" s="13">
        <v>67.878</v>
      </c>
      <c r="J262" s="13">
        <v>68.265000000000001</v>
      </c>
      <c r="K262" s="13">
        <v>67.495000000000005</v>
      </c>
    </row>
    <row r="263" spans="2:11" ht="15.75" x14ac:dyDescent="0.25">
      <c r="B263" s="9">
        <v>42407</v>
      </c>
      <c r="C263" s="5">
        <v>2</v>
      </c>
      <c r="D263" s="12" t="s">
        <v>14</v>
      </c>
      <c r="E263" s="12">
        <v>7</v>
      </c>
      <c r="F263" s="12">
        <v>2016</v>
      </c>
      <c r="G263" s="9">
        <v>42407</v>
      </c>
      <c r="H263" s="13">
        <v>68.117999999999995</v>
      </c>
      <c r="I263" s="13">
        <v>67.88</v>
      </c>
      <c r="J263" s="13">
        <v>68.495999999999995</v>
      </c>
      <c r="K263" s="13">
        <v>67.78</v>
      </c>
    </row>
    <row r="264" spans="2:11" ht="15.75" x14ac:dyDescent="0.25">
      <c r="B264" s="9">
        <v>42414</v>
      </c>
      <c r="C264" s="5">
        <v>2</v>
      </c>
      <c r="D264" s="12" t="s">
        <v>14</v>
      </c>
      <c r="E264" s="12">
        <v>14</v>
      </c>
      <c r="F264" s="12">
        <v>2016</v>
      </c>
      <c r="G264" s="9">
        <v>42414</v>
      </c>
      <c r="H264" s="13">
        <v>68.545000000000002</v>
      </c>
      <c r="I264" s="13">
        <v>68.119</v>
      </c>
      <c r="J264" s="13">
        <v>68.69</v>
      </c>
      <c r="K264" s="13">
        <v>68.010000000000005</v>
      </c>
    </row>
    <row r="265" spans="2:11" ht="15.75" x14ac:dyDescent="0.25">
      <c r="B265" s="9">
        <v>42421</v>
      </c>
      <c r="C265" s="5">
        <v>2</v>
      </c>
      <c r="D265" s="12" t="s">
        <v>14</v>
      </c>
      <c r="E265" s="12">
        <v>21</v>
      </c>
      <c r="F265" s="12">
        <v>2016</v>
      </c>
      <c r="G265" s="9">
        <v>42421</v>
      </c>
      <c r="H265" s="13">
        <v>68.736999999999995</v>
      </c>
      <c r="I265" s="13">
        <v>68.69</v>
      </c>
      <c r="J265" s="13">
        <v>68.909000000000006</v>
      </c>
      <c r="K265" s="13">
        <v>68.384</v>
      </c>
    </row>
    <row r="266" spans="2:11" ht="15.75" x14ac:dyDescent="0.25">
      <c r="B266" s="9">
        <v>42428</v>
      </c>
      <c r="C266" s="5">
        <v>2</v>
      </c>
      <c r="D266" s="12" t="s">
        <v>14</v>
      </c>
      <c r="E266" s="12">
        <v>28</v>
      </c>
      <c r="F266" s="12">
        <v>2016</v>
      </c>
      <c r="G266" s="9">
        <v>42428</v>
      </c>
      <c r="H266" s="13">
        <v>66.938000000000002</v>
      </c>
      <c r="I266" s="13">
        <v>68.736999999999995</v>
      </c>
      <c r="J266" s="13">
        <v>68.792000000000002</v>
      </c>
      <c r="K266" s="13">
        <v>66.881</v>
      </c>
    </row>
    <row r="267" spans="2:11" ht="15.75" x14ac:dyDescent="0.25">
      <c r="B267" s="9">
        <v>42435</v>
      </c>
      <c r="C267" s="5">
        <v>3</v>
      </c>
      <c r="D267" s="12" t="s">
        <v>15</v>
      </c>
      <c r="E267" s="12">
        <v>6</v>
      </c>
      <c r="F267" s="12">
        <v>2016</v>
      </c>
      <c r="G267" s="9">
        <v>42435</v>
      </c>
      <c r="H267" s="13">
        <v>66.921000000000006</v>
      </c>
      <c r="I267" s="13">
        <v>66.989000000000004</v>
      </c>
      <c r="J267" s="13">
        <v>67.515000000000001</v>
      </c>
      <c r="K267" s="13">
        <v>66.894999999999996</v>
      </c>
    </row>
    <row r="268" spans="2:11" ht="15.75" x14ac:dyDescent="0.25">
      <c r="B268" s="9">
        <v>42442</v>
      </c>
      <c r="C268" s="5">
        <v>3</v>
      </c>
      <c r="D268" s="12" t="s">
        <v>15</v>
      </c>
      <c r="E268" s="12">
        <v>13</v>
      </c>
      <c r="F268" s="12">
        <v>2016</v>
      </c>
      <c r="G268" s="9">
        <v>42442</v>
      </c>
      <c r="H268" s="13">
        <v>66.384</v>
      </c>
      <c r="I268" s="13">
        <v>66.972999999999999</v>
      </c>
      <c r="J268" s="13">
        <v>67.459999999999994</v>
      </c>
      <c r="K268" s="13">
        <v>66.256</v>
      </c>
    </row>
    <row r="269" spans="2:11" ht="15.75" x14ac:dyDescent="0.25">
      <c r="B269" s="9">
        <v>42449</v>
      </c>
      <c r="C269" s="5">
        <v>3</v>
      </c>
      <c r="D269" s="12" t="s">
        <v>15</v>
      </c>
      <c r="E269" s="12">
        <v>20</v>
      </c>
      <c r="F269" s="12">
        <v>2016</v>
      </c>
      <c r="G269" s="9">
        <v>42449</v>
      </c>
      <c r="H269" s="13">
        <v>66.828999999999994</v>
      </c>
      <c r="I269" s="13">
        <v>66.382999999999996</v>
      </c>
      <c r="J269" s="13">
        <v>66.956000000000003</v>
      </c>
      <c r="K269" s="13">
        <v>66.382999999999996</v>
      </c>
    </row>
    <row r="270" spans="2:11" ht="15.75" x14ac:dyDescent="0.25">
      <c r="B270" s="9">
        <v>42456</v>
      </c>
      <c r="C270" s="5">
        <v>3</v>
      </c>
      <c r="D270" s="12" t="s">
        <v>15</v>
      </c>
      <c r="E270" s="12">
        <v>27</v>
      </c>
      <c r="F270" s="12">
        <v>2016</v>
      </c>
      <c r="G270" s="9">
        <v>42456</v>
      </c>
      <c r="H270" s="13">
        <v>66.364999999999995</v>
      </c>
      <c r="I270" s="13">
        <v>66.790000000000006</v>
      </c>
      <c r="J270" s="13">
        <v>66.912000000000006</v>
      </c>
      <c r="K270" s="13">
        <v>66.13</v>
      </c>
    </row>
    <row r="271" spans="2:11" ht="15.75" x14ac:dyDescent="0.25">
      <c r="B271" s="9">
        <v>42463</v>
      </c>
      <c r="C271" s="5">
        <v>4</v>
      </c>
      <c r="D271" s="12" t="s">
        <v>16</v>
      </c>
      <c r="E271" s="12">
        <v>3</v>
      </c>
      <c r="F271" s="12">
        <v>2016</v>
      </c>
      <c r="G271" s="9">
        <v>42463</v>
      </c>
      <c r="H271" s="13">
        <v>66.551000000000002</v>
      </c>
      <c r="I271" s="13">
        <v>66.31</v>
      </c>
      <c r="J271" s="13">
        <v>66.825999999999993</v>
      </c>
      <c r="K271" s="13">
        <v>66.024000000000001</v>
      </c>
    </row>
    <row r="272" spans="2:11" ht="15.75" x14ac:dyDescent="0.25">
      <c r="B272" s="9">
        <v>42470</v>
      </c>
      <c r="C272" s="5">
        <v>4</v>
      </c>
      <c r="D272" s="12" t="s">
        <v>16</v>
      </c>
      <c r="E272" s="12">
        <v>10</v>
      </c>
      <c r="F272" s="12">
        <v>2016</v>
      </c>
      <c r="G272" s="9">
        <v>42470</v>
      </c>
      <c r="H272" s="13">
        <v>66.66</v>
      </c>
      <c r="I272" s="13">
        <v>66.555000000000007</v>
      </c>
      <c r="J272" s="13">
        <v>66.69</v>
      </c>
      <c r="K272" s="13">
        <v>66.271000000000001</v>
      </c>
    </row>
    <row r="273" spans="2:11" ht="15.75" x14ac:dyDescent="0.25">
      <c r="B273" s="9">
        <v>42477</v>
      </c>
      <c r="C273" s="5">
        <v>4</v>
      </c>
      <c r="D273" s="12" t="s">
        <v>16</v>
      </c>
      <c r="E273" s="12">
        <v>17</v>
      </c>
      <c r="F273" s="12">
        <v>2016</v>
      </c>
      <c r="G273" s="9">
        <v>42477</v>
      </c>
      <c r="H273" s="13">
        <v>66.66</v>
      </c>
      <c r="I273" s="13">
        <v>66.66</v>
      </c>
      <c r="J273" s="13">
        <v>66.730999999999995</v>
      </c>
      <c r="K273" s="13">
        <v>66.094999999999999</v>
      </c>
    </row>
    <row r="274" spans="2:11" ht="15.75" x14ac:dyDescent="0.25">
      <c r="B274" s="9">
        <v>42484</v>
      </c>
      <c r="C274" s="5">
        <v>4</v>
      </c>
      <c r="D274" s="12" t="s">
        <v>16</v>
      </c>
      <c r="E274" s="12">
        <v>24</v>
      </c>
      <c r="F274" s="12">
        <v>2016</v>
      </c>
      <c r="G274" s="9">
        <v>42484</v>
      </c>
      <c r="H274" s="13">
        <v>66.424999999999997</v>
      </c>
      <c r="I274" s="13">
        <v>66.66</v>
      </c>
      <c r="J274" s="13">
        <v>66.852000000000004</v>
      </c>
      <c r="K274" s="13">
        <v>66.290000000000006</v>
      </c>
    </row>
    <row r="275" spans="2:11" ht="15.75" x14ac:dyDescent="0.25">
      <c r="B275" s="9">
        <v>42491</v>
      </c>
      <c r="C275" s="5">
        <v>5</v>
      </c>
      <c r="D275" s="12" t="s">
        <v>17</v>
      </c>
      <c r="E275" s="12">
        <v>1</v>
      </c>
      <c r="F275" s="12">
        <v>2016</v>
      </c>
      <c r="G275" s="9">
        <v>42491</v>
      </c>
      <c r="H275" s="13">
        <v>66.599999999999994</v>
      </c>
      <c r="I275" s="13">
        <v>66.424999999999997</v>
      </c>
      <c r="J275" s="13">
        <v>66.715000000000003</v>
      </c>
      <c r="K275" s="13">
        <v>66.234999999999999</v>
      </c>
    </row>
    <row r="276" spans="2:11" ht="15.75" x14ac:dyDescent="0.25">
      <c r="B276" s="9">
        <v>42498</v>
      </c>
      <c r="C276" s="5">
        <v>5</v>
      </c>
      <c r="D276" s="12" t="s">
        <v>17</v>
      </c>
      <c r="E276" s="12">
        <v>8</v>
      </c>
      <c r="F276" s="12">
        <v>2016</v>
      </c>
      <c r="G276" s="9">
        <v>42498</v>
      </c>
      <c r="H276" s="13">
        <v>66.855000000000004</v>
      </c>
      <c r="I276" s="13">
        <v>66.600999999999999</v>
      </c>
      <c r="J276" s="13">
        <v>66.924999999999997</v>
      </c>
      <c r="K276" s="13">
        <v>66.394999999999996</v>
      </c>
    </row>
    <row r="277" spans="2:11" ht="15.75" x14ac:dyDescent="0.25">
      <c r="B277" s="9">
        <v>42505</v>
      </c>
      <c r="C277" s="5">
        <v>5</v>
      </c>
      <c r="D277" s="12" t="s">
        <v>17</v>
      </c>
      <c r="E277" s="12">
        <v>15</v>
      </c>
      <c r="F277" s="12">
        <v>2016</v>
      </c>
      <c r="G277" s="9">
        <v>42505</v>
      </c>
      <c r="H277" s="13">
        <v>67.408000000000001</v>
      </c>
      <c r="I277" s="13">
        <v>66.924999999999997</v>
      </c>
      <c r="J277" s="13">
        <v>67.61</v>
      </c>
      <c r="K277" s="13">
        <v>66.674999999999997</v>
      </c>
    </row>
    <row r="278" spans="2:11" ht="15.75" x14ac:dyDescent="0.25">
      <c r="B278" s="9">
        <v>42512</v>
      </c>
      <c r="C278" s="5">
        <v>5</v>
      </c>
      <c r="D278" s="12" t="s">
        <v>17</v>
      </c>
      <c r="E278" s="12">
        <v>22</v>
      </c>
      <c r="F278" s="12">
        <v>2016</v>
      </c>
      <c r="G278" s="9">
        <v>42512</v>
      </c>
      <c r="H278" s="13">
        <v>67.031000000000006</v>
      </c>
      <c r="I278" s="13">
        <v>67.430000000000007</v>
      </c>
      <c r="J278" s="13">
        <v>67.78</v>
      </c>
      <c r="K278" s="13">
        <v>66.875</v>
      </c>
    </row>
    <row r="279" spans="2:11" ht="15.75" x14ac:dyDescent="0.25">
      <c r="B279" s="9">
        <v>42519</v>
      </c>
      <c r="C279" s="5">
        <v>5</v>
      </c>
      <c r="D279" s="12" t="s">
        <v>17</v>
      </c>
      <c r="E279" s="12">
        <v>29</v>
      </c>
      <c r="F279" s="12">
        <v>2016</v>
      </c>
      <c r="G279" s="9">
        <v>42519</v>
      </c>
      <c r="H279" s="13">
        <v>67</v>
      </c>
      <c r="I279" s="13">
        <v>67.040000000000006</v>
      </c>
      <c r="J279" s="13">
        <v>67.519000000000005</v>
      </c>
      <c r="K279" s="13">
        <v>67</v>
      </c>
    </row>
    <row r="280" spans="2:11" ht="15.75" x14ac:dyDescent="0.25">
      <c r="B280" s="9">
        <v>42526</v>
      </c>
      <c r="C280" s="5">
        <v>6</v>
      </c>
      <c r="D280" s="12" t="s">
        <v>18</v>
      </c>
      <c r="E280" s="12">
        <v>5</v>
      </c>
      <c r="F280" s="12">
        <v>2016</v>
      </c>
      <c r="G280" s="9">
        <v>42526</v>
      </c>
      <c r="H280" s="13">
        <v>66.951999999999998</v>
      </c>
      <c r="I280" s="13">
        <v>66.887</v>
      </c>
      <c r="J280" s="13">
        <v>67.055000000000007</v>
      </c>
      <c r="K280" s="13">
        <v>66.450999999999993</v>
      </c>
    </row>
    <row r="281" spans="2:11" ht="15.75" x14ac:dyDescent="0.25">
      <c r="B281" s="9">
        <v>42533</v>
      </c>
      <c r="C281" s="5">
        <v>6</v>
      </c>
      <c r="D281" s="12" t="s">
        <v>18</v>
      </c>
      <c r="E281" s="12">
        <v>12</v>
      </c>
      <c r="F281" s="12">
        <v>2016</v>
      </c>
      <c r="G281" s="9">
        <v>42533</v>
      </c>
      <c r="H281" s="13">
        <v>67.073999999999998</v>
      </c>
      <c r="I281" s="13">
        <v>66.959999999999994</v>
      </c>
      <c r="J281" s="13">
        <v>67.453999999999994</v>
      </c>
      <c r="K281" s="13">
        <v>66.900000000000006</v>
      </c>
    </row>
    <row r="282" spans="2:11" ht="15.75" x14ac:dyDescent="0.25">
      <c r="B282" s="9">
        <v>42540</v>
      </c>
      <c r="C282" s="5">
        <v>6</v>
      </c>
      <c r="D282" s="12" t="s">
        <v>18</v>
      </c>
      <c r="E282" s="12">
        <v>19</v>
      </c>
      <c r="F282" s="12">
        <v>2016</v>
      </c>
      <c r="G282" s="9">
        <v>42540</v>
      </c>
      <c r="H282" s="13">
        <v>67.885000000000005</v>
      </c>
      <c r="I282" s="13">
        <v>67.073999999999998</v>
      </c>
      <c r="J282" s="13">
        <v>68.222999999999999</v>
      </c>
      <c r="K282" s="13">
        <v>67.072999999999993</v>
      </c>
    </row>
    <row r="283" spans="2:11" ht="15.75" x14ac:dyDescent="0.25">
      <c r="B283" s="9">
        <v>42547</v>
      </c>
      <c r="C283" s="5">
        <v>6</v>
      </c>
      <c r="D283" s="12" t="s">
        <v>18</v>
      </c>
      <c r="E283" s="12">
        <v>26</v>
      </c>
      <c r="F283" s="12">
        <v>2016</v>
      </c>
      <c r="G283" s="9">
        <v>42547</v>
      </c>
      <c r="H283" s="13">
        <v>67.19</v>
      </c>
      <c r="I283" s="13">
        <v>67.888000000000005</v>
      </c>
      <c r="J283" s="13">
        <v>68.09</v>
      </c>
      <c r="K283" s="13">
        <v>67.150000000000006</v>
      </c>
    </row>
    <row r="284" spans="2:11" ht="15.75" x14ac:dyDescent="0.25">
      <c r="B284" s="9">
        <v>42554</v>
      </c>
      <c r="C284" s="5">
        <v>7</v>
      </c>
      <c r="D284" s="12" t="s">
        <v>19</v>
      </c>
      <c r="E284" s="12">
        <v>3</v>
      </c>
      <c r="F284" s="12">
        <v>2016</v>
      </c>
      <c r="G284" s="9">
        <v>42554</v>
      </c>
      <c r="H284" s="13">
        <v>67.138999999999996</v>
      </c>
      <c r="I284" s="13">
        <v>67.19</v>
      </c>
      <c r="J284" s="13">
        <v>67.555000000000007</v>
      </c>
      <c r="K284" s="13">
        <v>67.069999999999993</v>
      </c>
    </row>
    <row r="285" spans="2:11" ht="15.75" x14ac:dyDescent="0.25">
      <c r="B285" s="9">
        <v>42561</v>
      </c>
      <c r="C285" s="5">
        <v>7</v>
      </c>
      <c r="D285" s="12" t="s">
        <v>19</v>
      </c>
      <c r="E285" s="12">
        <v>10</v>
      </c>
      <c r="F285" s="12">
        <v>2016</v>
      </c>
      <c r="G285" s="9">
        <v>42561</v>
      </c>
      <c r="H285" s="13">
        <v>67.141000000000005</v>
      </c>
      <c r="I285" s="13">
        <v>67.138999999999996</v>
      </c>
      <c r="J285" s="13">
        <v>67.308000000000007</v>
      </c>
      <c r="K285" s="13">
        <v>66.802000000000007</v>
      </c>
    </row>
    <row r="286" spans="2:11" ht="15.75" x14ac:dyDescent="0.25">
      <c r="B286" s="9">
        <v>42568</v>
      </c>
      <c r="C286" s="5">
        <v>7</v>
      </c>
      <c r="D286" s="12" t="s">
        <v>19</v>
      </c>
      <c r="E286" s="12">
        <v>17</v>
      </c>
      <c r="F286" s="12">
        <v>2016</v>
      </c>
      <c r="G286" s="9">
        <v>42568</v>
      </c>
      <c r="H286" s="13">
        <v>67.153999999999996</v>
      </c>
      <c r="I286" s="13">
        <v>67.096000000000004</v>
      </c>
      <c r="J286" s="13">
        <v>67.272999999999996</v>
      </c>
      <c r="K286" s="13">
        <v>67.012</v>
      </c>
    </row>
    <row r="287" spans="2:11" ht="15.75" x14ac:dyDescent="0.25">
      <c r="B287" s="9">
        <v>42575</v>
      </c>
      <c r="C287" s="5">
        <v>7</v>
      </c>
      <c r="D287" s="12" t="s">
        <v>19</v>
      </c>
      <c r="E287" s="12">
        <v>24</v>
      </c>
      <c r="F287" s="12">
        <v>2016</v>
      </c>
      <c r="G287" s="9">
        <v>42575</v>
      </c>
      <c r="H287" s="13">
        <v>66.655000000000001</v>
      </c>
      <c r="I287" s="13">
        <v>67.165000000000006</v>
      </c>
      <c r="J287" s="13">
        <v>67.495000000000005</v>
      </c>
      <c r="K287" s="13">
        <v>66.625</v>
      </c>
    </row>
    <row r="288" spans="2:11" ht="15.75" x14ac:dyDescent="0.25">
      <c r="B288" s="9">
        <v>42582</v>
      </c>
      <c r="C288" s="5">
        <v>7</v>
      </c>
      <c r="D288" s="12" t="s">
        <v>19</v>
      </c>
      <c r="E288" s="12">
        <v>31</v>
      </c>
      <c r="F288" s="12">
        <v>2016</v>
      </c>
      <c r="G288" s="9">
        <v>42582</v>
      </c>
      <c r="H288" s="13">
        <v>66.841999999999999</v>
      </c>
      <c r="I288" s="13">
        <v>66.72</v>
      </c>
      <c r="J288" s="13">
        <v>67.015000000000001</v>
      </c>
      <c r="K288" s="13">
        <v>66.569999999999993</v>
      </c>
    </row>
    <row r="289" spans="2:11" ht="15.75" x14ac:dyDescent="0.25">
      <c r="B289" s="9">
        <v>42589</v>
      </c>
      <c r="C289" s="5">
        <v>8</v>
      </c>
      <c r="D289" s="12" t="s">
        <v>20</v>
      </c>
      <c r="E289" s="12">
        <v>7</v>
      </c>
      <c r="F289" s="12">
        <v>2016</v>
      </c>
      <c r="G289" s="9">
        <v>42589</v>
      </c>
      <c r="H289" s="13">
        <v>66.908000000000001</v>
      </c>
      <c r="I289" s="13">
        <v>66.84</v>
      </c>
      <c r="J289" s="13">
        <v>66.984999999999999</v>
      </c>
      <c r="K289" s="13">
        <v>66.599999999999994</v>
      </c>
    </row>
    <row r="290" spans="2:11" ht="15.75" x14ac:dyDescent="0.25">
      <c r="B290" s="9">
        <v>42596</v>
      </c>
      <c r="C290" s="5">
        <v>8</v>
      </c>
      <c r="D290" s="12" t="s">
        <v>20</v>
      </c>
      <c r="E290" s="12">
        <v>14</v>
      </c>
      <c r="F290" s="12">
        <v>2016</v>
      </c>
      <c r="G290" s="9">
        <v>42596</v>
      </c>
      <c r="H290" s="13">
        <v>67.137</v>
      </c>
      <c r="I290" s="13">
        <v>66.91</v>
      </c>
      <c r="J290" s="13">
        <v>67.204999999999998</v>
      </c>
      <c r="K290" s="13">
        <v>66.688000000000002</v>
      </c>
    </row>
    <row r="291" spans="2:11" ht="15.75" x14ac:dyDescent="0.25">
      <c r="B291" s="9">
        <v>42603</v>
      </c>
      <c r="C291" s="5">
        <v>8</v>
      </c>
      <c r="D291" s="12" t="s">
        <v>20</v>
      </c>
      <c r="E291" s="12">
        <v>21</v>
      </c>
      <c r="F291" s="12">
        <v>2016</v>
      </c>
      <c r="G291" s="9">
        <v>42603</v>
      </c>
      <c r="H291" s="13">
        <v>67.135999999999996</v>
      </c>
      <c r="I291" s="13">
        <v>67.138999999999996</v>
      </c>
      <c r="J291" s="13">
        <v>67.37</v>
      </c>
      <c r="K291" s="13">
        <v>66.831000000000003</v>
      </c>
    </row>
    <row r="292" spans="2:11" ht="15.75" x14ac:dyDescent="0.25">
      <c r="B292" s="9">
        <v>42610</v>
      </c>
      <c r="C292" s="5">
        <v>8</v>
      </c>
      <c r="D292" s="12" t="s">
        <v>20</v>
      </c>
      <c r="E292" s="12">
        <v>28</v>
      </c>
      <c r="F292" s="12">
        <v>2016</v>
      </c>
      <c r="G292" s="9">
        <v>42610</v>
      </c>
      <c r="H292" s="13">
        <v>66.795000000000002</v>
      </c>
      <c r="I292" s="13">
        <v>67.168999999999997</v>
      </c>
      <c r="J292" s="13">
        <v>67.247</v>
      </c>
      <c r="K292" s="13">
        <v>66.617000000000004</v>
      </c>
    </row>
    <row r="293" spans="2:11" ht="15.75" x14ac:dyDescent="0.25">
      <c r="B293" s="9">
        <v>42617</v>
      </c>
      <c r="C293" s="6">
        <v>9</v>
      </c>
      <c r="D293" s="12" t="s">
        <v>21</v>
      </c>
      <c r="E293" s="12">
        <v>4</v>
      </c>
      <c r="F293" s="12">
        <v>2016</v>
      </c>
      <c r="G293" s="9">
        <v>42617</v>
      </c>
      <c r="H293" s="13">
        <v>66.894999999999996</v>
      </c>
      <c r="I293" s="13">
        <v>66.625</v>
      </c>
      <c r="J293" s="13">
        <v>66.894999999999996</v>
      </c>
      <c r="K293" s="13">
        <v>66.275000000000006</v>
      </c>
    </row>
    <row r="294" spans="2:11" ht="15.75" x14ac:dyDescent="0.25">
      <c r="B294" s="9">
        <v>42624</v>
      </c>
      <c r="C294" s="6">
        <v>9</v>
      </c>
      <c r="D294" s="12" t="s">
        <v>21</v>
      </c>
      <c r="E294" s="12">
        <v>11</v>
      </c>
      <c r="F294" s="12">
        <v>2016</v>
      </c>
      <c r="G294" s="9">
        <v>42624</v>
      </c>
      <c r="H294" s="13">
        <v>67.075000000000003</v>
      </c>
      <c r="I294" s="13">
        <v>66.849999999999994</v>
      </c>
      <c r="J294" s="13">
        <v>67.147999999999996</v>
      </c>
      <c r="K294" s="13">
        <v>66.727000000000004</v>
      </c>
    </row>
    <row r="295" spans="2:11" ht="15.75" x14ac:dyDescent="0.25">
      <c r="B295" s="9">
        <v>42631</v>
      </c>
      <c r="C295" s="6">
        <v>9</v>
      </c>
      <c r="D295" s="12" t="s">
        <v>21</v>
      </c>
      <c r="E295" s="12">
        <v>18</v>
      </c>
      <c r="F295" s="12">
        <v>2016</v>
      </c>
      <c r="G295" s="9">
        <v>42631</v>
      </c>
      <c r="H295" s="13">
        <v>66.706999999999994</v>
      </c>
      <c r="I295" s="13">
        <v>67.075999999999993</v>
      </c>
      <c r="J295" s="13">
        <v>67.144999999999996</v>
      </c>
      <c r="K295" s="13">
        <v>66.53</v>
      </c>
    </row>
    <row r="296" spans="2:11" ht="15.75" x14ac:dyDescent="0.25">
      <c r="B296" s="9">
        <v>42638</v>
      </c>
      <c r="C296" s="6">
        <v>9</v>
      </c>
      <c r="D296" s="12" t="s">
        <v>21</v>
      </c>
      <c r="E296" s="12">
        <v>25</v>
      </c>
      <c r="F296" s="12">
        <v>2016</v>
      </c>
      <c r="G296" s="9">
        <v>42638</v>
      </c>
      <c r="H296" s="13">
        <v>66.555999999999997</v>
      </c>
      <c r="I296" s="13">
        <v>66.706999999999994</v>
      </c>
      <c r="J296" s="13">
        <v>66.954999999999998</v>
      </c>
      <c r="K296" s="13">
        <v>66.326999999999998</v>
      </c>
    </row>
    <row r="297" spans="2:11" ht="15.75" x14ac:dyDescent="0.25">
      <c r="B297" s="9">
        <v>42645</v>
      </c>
      <c r="C297" s="6">
        <v>10</v>
      </c>
      <c r="D297" s="12" t="s">
        <v>22</v>
      </c>
      <c r="E297" s="12">
        <v>2</v>
      </c>
      <c r="F297" s="12">
        <v>2016</v>
      </c>
      <c r="G297" s="9">
        <v>42645</v>
      </c>
      <c r="H297" s="13">
        <v>66.602000000000004</v>
      </c>
      <c r="I297" s="13">
        <v>66.555999999999997</v>
      </c>
      <c r="J297" s="13">
        <v>66.89</v>
      </c>
      <c r="K297" s="13">
        <v>66.373000000000005</v>
      </c>
    </row>
    <row r="298" spans="2:11" ht="15.75" x14ac:dyDescent="0.25">
      <c r="B298" s="9">
        <v>42652</v>
      </c>
      <c r="C298" s="6">
        <v>10</v>
      </c>
      <c r="D298" s="12" t="s">
        <v>22</v>
      </c>
      <c r="E298" s="12">
        <v>9</v>
      </c>
      <c r="F298" s="12">
        <v>2016</v>
      </c>
      <c r="G298" s="9">
        <v>42652</v>
      </c>
      <c r="H298" s="13">
        <v>66.716999999999999</v>
      </c>
      <c r="I298" s="13">
        <v>66.602000000000004</v>
      </c>
      <c r="J298" s="13">
        <v>66.989999999999995</v>
      </c>
      <c r="K298" s="13">
        <v>66.472999999999999</v>
      </c>
    </row>
    <row r="299" spans="2:11" ht="15.75" x14ac:dyDescent="0.25">
      <c r="B299" s="9">
        <v>42659</v>
      </c>
      <c r="C299" s="6">
        <v>10</v>
      </c>
      <c r="D299" s="12" t="s">
        <v>22</v>
      </c>
      <c r="E299" s="12">
        <v>16</v>
      </c>
      <c r="F299" s="12">
        <v>2016</v>
      </c>
      <c r="G299" s="9">
        <v>42659</v>
      </c>
      <c r="H299" s="13">
        <v>66.926000000000002</v>
      </c>
      <c r="I299" s="13">
        <v>66.718000000000004</v>
      </c>
      <c r="J299" s="13">
        <v>67.004999999999995</v>
      </c>
      <c r="K299" s="13">
        <v>66.61</v>
      </c>
    </row>
    <row r="300" spans="2:11" ht="15.75" x14ac:dyDescent="0.25">
      <c r="B300" s="9">
        <v>42666</v>
      </c>
      <c r="C300" s="6">
        <v>10</v>
      </c>
      <c r="D300" s="12" t="s">
        <v>22</v>
      </c>
      <c r="E300" s="12">
        <v>23</v>
      </c>
      <c r="F300" s="12">
        <v>2016</v>
      </c>
      <c r="G300" s="9">
        <v>42666</v>
      </c>
      <c r="H300" s="13">
        <v>66.778000000000006</v>
      </c>
      <c r="I300" s="13">
        <v>66.918999999999997</v>
      </c>
      <c r="J300" s="13">
        <v>66.959999999999994</v>
      </c>
      <c r="K300" s="13">
        <v>66.691000000000003</v>
      </c>
    </row>
    <row r="301" spans="2:11" ht="15.75" x14ac:dyDescent="0.25">
      <c r="B301" s="9">
        <v>42673</v>
      </c>
      <c r="C301" s="6">
        <v>10</v>
      </c>
      <c r="D301" s="12" t="s">
        <v>22</v>
      </c>
      <c r="E301" s="12">
        <v>30</v>
      </c>
      <c r="F301" s="12">
        <v>2016</v>
      </c>
      <c r="G301" s="9">
        <v>42673</v>
      </c>
      <c r="H301" s="13">
        <v>66.796000000000006</v>
      </c>
      <c r="I301" s="13">
        <v>66.778999999999996</v>
      </c>
      <c r="J301" s="13">
        <v>66.87</v>
      </c>
      <c r="K301" s="13">
        <v>66.63</v>
      </c>
    </row>
    <row r="302" spans="2:11" ht="15.75" x14ac:dyDescent="0.25">
      <c r="B302" s="9">
        <v>42680</v>
      </c>
      <c r="C302" s="5">
        <v>11</v>
      </c>
      <c r="D302" s="12" t="s">
        <v>23</v>
      </c>
      <c r="E302" s="12">
        <v>6</v>
      </c>
      <c r="F302" s="12">
        <v>2016</v>
      </c>
      <c r="G302" s="9">
        <v>42680</v>
      </c>
      <c r="H302" s="13">
        <v>67.564999999999998</v>
      </c>
      <c r="I302" s="13">
        <v>66.819999999999993</v>
      </c>
      <c r="J302" s="13">
        <v>67.564999999999998</v>
      </c>
      <c r="K302" s="13">
        <v>66.251999999999995</v>
      </c>
    </row>
    <row r="303" spans="2:11" ht="15.75" x14ac:dyDescent="0.25">
      <c r="B303" s="9">
        <v>42687</v>
      </c>
      <c r="C303" s="5">
        <v>11</v>
      </c>
      <c r="D303" s="12" t="s">
        <v>23</v>
      </c>
      <c r="E303" s="12">
        <v>13</v>
      </c>
      <c r="F303" s="12">
        <v>2016</v>
      </c>
      <c r="G303" s="9">
        <v>42687</v>
      </c>
      <c r="H303" s="13">
        <v>68.191000000000003</v>
      </c>
      <c r="I303" s="13">
        <v>67.52</v>
      </c>
      <c r="J303" s="13">
        <v>68.25</v>
      </c>
      <c r="K303" s="13">
        <v>67.459999999999994</v>
      </c>
    </row>
    <row r="304" spans="2:11" ht="15.75" x14ac:dyDescent="0.25">
      <c r="B304" s="9">
        <v>42694</v>
      </c>
      <c r="C304" s="5">
        <v>11</v>
      </c>
      <c r="D304" s="12" t="s">
        <v>23</v>
      </c>
      <c r="E304" s="12">
        <v>20</v>
      </c>
      <c r="F304" s="12">
        <v>2016</v>
      </c>
      <c r="G304" s="9">
        <v>42694</v>
      </c>
      <c r="H304" s="13">
        <v>68.519000000000005</v>
      </c>
      <c r="I304" s="13">
        <v>68.185000000000002</v>
      </c>
      <c r="J304" s="13">
        <v>68.881</v>
      </c>
      <c r="K304" s="13">
        <v>68.02</v>
      </c>
    </row>
    <row r="305" spans="2:11" ht="15.75" x14ac:dyDescent="0.25">
      <c r="B305" s="9">
        <v>42701</v>
      </c>
      <c r="C305" s="5">
        <v>11</v>
      </c>
      <c r="D305" s="12" t="s">
        <v>23</v>
      </c>
      <c r="E305" s="12">
        <v>27</v>
      </c>
      <c r="F305" s="12">
        <v>2016</v>
      </c>
      <c r="G305" s="9">
        <v>42701</v>
      </c>
      <c r="H305" s="13">
        <v>68.031000000000006</v>
      </c>
      <c r="I305" s="13">
        <v>68.519000000000005</v>
      </c>
      <c r="J305" s="13">
        <v>68.81</v>
      </c>
      <c r="K305" s="13">
        <v>68.010000000000005</v>
      </c>
    </row>
    <row r="306" spans="2:11" ht="15.75" x14ac:dyDescent="0.25">
      <c r="B306" s="9">
        <v>42708</v>
      </c>
      <c r="C306" s="5">
        <v>12</v>
      </c>
      <c r="D306" s="12" t="s">
        <v>24</v>
      </c>
      <c r="E306" s="12">
        <v>4</v>
      </c>
      <c r="F306" s="12">
        <v>2016</v>
      </c>
      <c r="G306" s="9">
        <v>42708</v>
      </c>
      <c r="H306" s="13">
        <v>67.47</v>
      </c>
      <c r="I306" s="13">
        <v>68.025999999999996</v>
      </c>
      <c r="J306" s="13">
        <v>68.28</v>
      </c>
      <c r="K306" s="13">
        <v>67.317999999999998</v>
      </c>
    </row>
    <row r="307" spans="2:11" ht="15.75" x14ac:dyDescent="0.25">
      <c r="B307" s="9">
        <v>42715</v>
      </c>
      <c r="C307" s="5">
        <v>12</v>
      </c>
      <c r="D307" s="12" t="s">
        <v>24</v>
      </c>
      <c r="E307" s="12">
        <v>11</v>
      </c>
      <c r="F307" s="12">
        <v>2016</v>
      </c>
      <c r="G307" s="9">
        <v>42715</v>
      </c>
      <c r="H307" s="13">
        <v>67.855000000000004</v>
      </c>
      <c r="I307" s="13">
        <v>67.471000000000004</v>
      </c>
      <c r="J307" s="13">
        <v>67.95</v>
      </c>
      <c r="K307" s="13">
        <v>67.37</v>
      </c>
    </row>
    <row r="308" spans="2:11" ht="15.75" x14ac:dyDescent="0.25">
      <c r="B308" s="9">
        <v>42722</v>
      </c>
      <c r="C308" s="5">
        <v>12</v>
      </c>
      <c r="D308" s="12" t="s">
        <v>24</v>
      </c>
      <c r="E308" s="12">
        <v>18</v>
      </c>
      <c r="F308" s="12">
        <v>2016</v>
      </c>
      <c r="G308" s="9">
        <v>42722</v>
      </c>
      <c r="H308" s="13">
        <v>67.837000000000003</v>
      </c>
      <c r="I308" s="13">
        <v>67.849999999999994</v>
      </c>
      <c r="J308" s="13">
        <v>68.111000000000004</v>
      </c>
      <c r="K308" s="13">
        <v>67.707999999999998</v>
      </c>
    </row>
    <row r="309" spans="2:11" ht="15.75" x14ac:dyDescent="0.25">
      <c r="B309" s="9">
        <v>42729</v>
      </c>
      <c r="C309" s="5">
        <v>12</v>
      </c>
      <c r="D309" s="12" t="s">
        <v>24</v>
      </c>
      <c r="E309" s="12">
        <v>25</v>
      </c>
      <c r="F309" s="12">
        <v>2016</v>
      </c>
      <c r="G309" s="9">
        <v>42729</v>
      </c>
      <c r="H309" s="13">
        <v>67.954999999999998</v>
      </c>
      <c r="I309" s="13">
        <v>67.840999999999994</v>
      </c>
      <c r="J309" s="13">
        <v>68.260999999999996</v>
      </c>
      <c r="K309" s="13">
        <v>67.704999999999998</v>
      </c>
    </row>
    <row r="310" spans="2:11" ht="15.75" x14ac:dyDescent="0.25">
      <c r="B310" s="9">
        <v>42736</v>
      </c>
      <c r="C310" s="5">
        <v>1</v>
      </c>
      <c r="D310" s="12" t="s">
        <v>13</v>
      </c>
      <c r="E310" s="12">
        <v>1</v>
      </c>
      <c r="F310" s="12">
        <v>2017</v>
      </c>
      <c r="G310" s="9">
        <v>42736</v>
      </c>
      <c r="H310" s="13">
        <v>68.114999999999995</v>
      </c>
      <c r="I310" s="13">
        <v>67.97</v>
      </c>
      <c r="J310" s="13">
        <v>68.454999999999998</v>
      </c>
      <c r="K310" s="13">
        <v>67.745000000000005</v>
      </c>
    </row>
    <row r="311" spans="2:11" ht="15.75" x14ac:dyDescent="0.25">
      <c r="B311" s="9">
        <v>42743</v>
      </c>
      <c r="C311" s="5">
        <v>1</v>
      </c>
      <c r="D311" s="12" t="s">
        <v>13</v>
      </c>
      <c r="E311" s="12">
        <v>8</v>
      </c>
      <c r="F311" s="12">
        <v>2017</v>
      </c>
      <c r="G311" s="9">
        <v>42743</v>
      </c>
      <c r="H311" s="13">
        <v>68.180000000000007</v>
      </c>
      <c r="I311" s="13">
        <v>68.126000000000005</v>
      </c>
      <c r="J311" s="13">
        <v>68.510999999999996</v>
      </c>
      <c r="K311" s="13">
        <v>67.959999999999994</v>
      </c>
    </row>
    <row r="312" spans="2:11" ht="15.75" x14ac:dyDescent="0.25">
      <c r="B312" s="9">
        <v>42750</v>
      </c>
      <c r="C312" s="5">
        <v>1</v>
      </c>
      <c r="D312" s="12" t="s">
        <v>13</v>
      </c>
      <c r="E312" s="12">
        <v>15</v>
      </c>
      <c r="F312" s="12">
        <v>2017</v>
      </c>
      <c r="G312" s="9">
        <v>42750</v>
      </c>
      <c r="H312" s="13">
        <v>68.075000000000003</v>
      </c>
      <c r="I312" s="13">
        <v>68.183000000000007</v>
      </c>
      <c r="J312" s="13">
        <v>68.334999999999994</v>
      </c>
      <c r="K312" s="13">
        <v>67.87</v>
      </c>
    </row>
    <row r="313" spans="2:11" ht="15.75" x14ac:dyDescent="0.25">
      <c r="B313" s="9">
        <v>42757</v>
      </c>
      <c r="C313" s="5">
        <v>1</v>
      </c>
      <c r="D313" s="12" t="s">
        <v>13</v>
      </c>
      <c r="E313" s="12">
        <v>22</v>
      </c>
      <c r="F313" s="12">
        <v>2017</v>
      </c>
      <c r="G313" s="9">
        <v>42757</v>
      </c>
      <c r="H313" s="13">
        <v>68.105000000000004</v>
      </c>
      <c r="I313" s="13">
        <v>68.096000000000004</v>
      </c>
      <c r="J313" s="13">
        <v>68.254999999999995</v>
      </c>
      <c r="K313" s="13">
        <v>67.98</v>
      </c>
    </row>
    <row r="314" spans="2:11" ht="15.75" x14ac:dyDescent="0.25">
      <c r="B314" s="9">
        <v>42764</v>
      </c>
      <c r="C314" s="5">
        <v>1</v>
      </c>
      <c r="D314" s="12" t="s">
        <v>13</v>
      </c>
      <c r="E314" s="12">
        <v>29</v>
      </c>
      <c r="F314" s="12">
        <v>2017</v>
      </c>
      <c r="G314" s="9">
        <v>42764</v>
      </c>
      <c r="H314" s="13">
        <v>67.183999999999997</v>
      </c>
      <c r="I314" s="13">
        <v>68.105000000000004</v>
      </c>
      <c r="J314" s="13">
        <v>68.119</v>
      </c>
      <c r="K314" s="13">
        <v>67.183999999999997</v>
      </c>
    </row>
    <row r="315" spans="2:11" ht="15.75" x14ac:dyDescent="0.25">
      <c r="B315" s="9">
        <v>42771</v>
      </c>
      <c r="C315" s="5">
        <v>2</v>
      </c>
      <c r="D315" s="12" t="s">
        <v>14</v>
      </c>
      <c r="E315" s="12">
        <v>5</v>
      </c>
      <c r="F315" s="12">
        <v>2017</v>
      </c>
      <c r="G315" s="9">
        <v>42771</v>
      </c>
      <c r="H315" s="13">
        <v>66.853999999999999</v>
      </c>
      <c r="I315" s="13">
        <v>67.241</v>
      </c>
      <c r="J315" s="13">
        <v>67.486000000000004</v>
      </c>
      <c r="K315" s="13">
        <v>66.741</v>
      </c>
    </row>
    <row r="316" spans="2:11" ht="15.75" x14ac:dyDescent="0.25">
      <c r="B316" s="9">
        <v>42778</v>
      </c>
      <c r="C316" s="5">
        <v>2</v>
      </c>
      <c r="D316" s="12" t="s">
        <v>14</v>
      </c>
      <c r="E316" s="12">
        <v>12</v>
      </c>
      <c r="F316" s="12">
        <v>2017</v>
      </c>
      <c r="G316" s="9">
        <v>42778</v>
      </c>
      <c r="H316" s="13">
        <v>67.08</v>
      </c>
      <c r="I316" s="13">
        <v>66.92</v>
      </c>
      <c r="J316" s="13">
        <v>67.167000000000002</v>
      </c>
      <c r="K316" s="13">
        <v>66.8</v>
      </c>
    </row>
    <row r="317" spans="2:11" ht="15.75" x14ac:dyDescent="0.25">
      <c r="B317" s="9">
        <v>42785</v>
      </c>
      <c r="C317" s="5">
        <v>2</v>
      </c>
      <c r="D317" s="12" t="s">
        <v>14</v>
      </c>
      <c r="E317" s="12">
        <v>19</v>
      </c>
      <c r="F317" s="12">
        <v>2017</v>
      </c>
      <c r="G317" s="9">
        <v>42785</v>
      </c>
      <c r="H317" s="13">
        <v>66.644999999999996</v>
      </c>
      <c r="I317" s="13">
        <v>67.084999999999994</v>
      </c>
      <c r="J317" s="13">
        <v>67.084999999999994</v>
      </c>
      <c r="K317" s="13">
        <v>66.614999999999995</v>
      </c>
    </row>
    <row r="318" spans="2:11" ht="15.75" x14ac:dyDescent="0.25">
      <c r="B318" s="9">
        <v>42792</v>
      </c>
      <c r="C318" s="5">
        <v>2</v>
      </c>
      <c r="D318" s="12" t="s">
        <v>14</v>
      </c>
      <c r="E318" s="12">
        <v>26</v>
      </c>
      <c r="F318" s="12">
        <v>2017</v>
      </c>
      <c r="G318" s="9">
        <v>42792</v>
      </c>
      <c r="H318" s="13">
        <v>66.78</v>
      </c>
      <c r="I318" s="13">
        <v>66.739999999999995</v>
      </c>
      <c r="J318" s="13">
        <v>66.92</v>
      </c>
      <c r="K318" s="13">
        <v>66.650000000000006</v>
      </c>
    </row>
    <row r="319" spans="2:11" ht="15.75" x14ac:dyDescent="0.25">
      <c r="B319" s="9">
        <v>42799</v>
      </c>
      <c r="C319" s="5">
        <v>3</v>
      </c>
      <c r="D319" s="12" t="s">
        <v>15</v>
      </c>
      <c r="E319" s="12">
        <v>5</v>
      </c>
      <c r="F319" s="12">
        <v>2017</v>
      </c>
      <c r="G319" s="9">
        <v>42799</v>
      </c>
      <c r="H319" s="13">
        <v>66.555000000000007</v>
      </c>
      <c r="I319" s="13">
        <v>66.8</v>
      </c>
      <c r="J319" s="13">
        <v>66.88</v>
      </c>
      <c r="K319" s="13">
        <v>66.555000000000007</v>
      </c>
    </row>
    <row r="320" spans="2:11" ht="15.75" x14ac:dyDescent="0.25">
      <c r="B320" s="9">
        <v>42806</v>
      </c>
      <c r="C320" s="5">
        <v>3</v>
      </c>
      <c r="D320" s="12" t="s">
        <v>15</v>
      </c>
      <c r="E320" s="12">
        <v>12</v>
      </c>
      <c r="F320" s="12">
        <v>2017</v>
      </c>
      <c r="G320" s="9">
        <v>42806</v>
      </c>
      <c r="H320" s="13">
        <v>65.474999999999994</v>
      </c>
      <c r="I320" s="13">
        <v>66.155000000000001</v>
      </c>
      <c r="J320" s="13">
        <v>66.265000000000001</v>
      </c>
      <c r="K320" s="13">
        <v>65.254999999999995</v>
      </c>
    </row>
    <row r="321" spans="2:11" ht="15.75" x14ac:dyDescent="0.25">
      <c r="B321" s="9">
        <v>42813</v>
      </c>
      <c r="C321" s="5">
        <v>3</v>
      </c>
      <c r="D321" s="12" t="s">
        <v>15</v>
      </c>
      <c r="E321" s="12">
        <v>19</v>
      </c>
      <c r="F321" s="12">
        <v>2017</v>
      </c>
      <c r="G321" s="9">
        <v>42813</v>
      </c>
      <c r="H321" s="13">
        <v>65.424999999999997</v>
      </c>
      <c r="I321" s="13">
        <v>65.424999999999997</v>
      </c>
      <c r="J321" s="13">
        <v>65.59</v>
      </c>
      <c r="K321" s="13">
        <v>65.224999999999994</v>
      </c>
    </row>
    <row r="322" spans="2:11" ht="15.75" x14ac:dyDescent="0.25">
      <c r="B322" s="9">
        <v>42820</v>
      </c>
      <c r="C322" s="5">
        <v>3</v>
      </c>
      <c r="D322" s="12" t="s">
        <v>15</v>
      </c>
      <c r="E322" s="12">
        <v>26</v>
      </c>
      <c r="F322" s="12">
        <v>2017</v>
      </c>
      <c r="G322" s="9">
        <v>42820</v>
      </c>
      <c r="H322" s="13">
        <v>64.86</v>
      </c>
      <c r="I322" s="13">
        <v>65.28</v>
      </c>
      <c r="J322" s="13">
        <v>65.28</v>
      </c>
      <c r="K322" s="13">
        <v>64.8</v>
      </c>
    </row>
    <row r="323" spans="2:11" ht="15.75" x14ac:dyDescent="0.25">
      <c r="B323" s="9">
        <v>42827</v>
      </c>
      <c r="C323" s="5">
        <v>4</v>
      </c>
      <c r="D323" s="12" t="s">
        <v>16</v>
      </c>
      <c r="E323" s="12">
        <v>2</v>
      </c>
      <c r="F323" s="12">
        <v>2017</v>
      </c>
      <c r="G323" s="9">
        <v>42827</v>
      </c>
      <c r="H323" s="13">
        <v>64.27</v>
      </c>
      <c r="I323" s="13">
        <v>64.804000000000002</v>
      </c>
      <c r="J323" s="13">
        <v>65.174000000000007</v>
      </c>
      <c r="K323" s="13">
        <v>64.153999999999996</v>
      </c>
    </row>
    <row r="324" spans="2:11" ht="15.75" x14ac:dyDescent="0.25">
      <c r="B324" s="9">
        <v>42834</v>
      </c>
      <c r="C324" s="5">
        <v>4</v>
      </c>
      <c r="D324" s="12" t="s">
        <v>16</v>
      </c>
      <c r="E324" s="12">
        <v>9</v>
      </c>
      <c r="F324" s="12">
        <v>2017</v>
      </c>
      <c r="G324" s="9">
        <v>42834</v>
      </c>
      <c r="H324" s="13">
        <v>64.48</v>
      </c>
      <c r="I324" s="13">
        <v>64.319999999999993</v>
      </c>
      <c r="J324" s="13">
        <v>64.745000000000005</v>
      </c>
      <c r="K324" s="13">
        <v>64.278000000000006</v>
      </c>
    </row>
    <row r="325" spans="2:11" ht="15.75" x14ac:dyDescent="0.25">
      <c r="B325" s="9">
        <v>42841</v>
      </c>
      <c r="C325" s="5">
        <v>4</v>
      </c>
      <c r="D325" s="12" t="s">
        <v>16</v>
      </c>
      <c r="E325" s="12">
        <v>16</v>
      </c>
      <c r="F325" s="12">
        <v>2017</v>
      </c>
      <c r="G325" s="9">
        <v>42841</v>
      </c>
      <c r="H325" s="13">
        <v>64.650000000000006</v>
      </c>
      <c r="I325" s="13">
        <v>64.44</v>
      </c>
      <c r="J325" s="13">
        <v>64.738</v>
      </c>
      <c r="K325" s="13">
        <v>64.305000000000007</v>
      </c>
    </row>
    <row r="326" spans="2:11" ht="15.75" x14ac:dyDescent="0.25">
      <c r="B326" s="9">
        <v>42848</v>
      </c>
      <c r="C326" s="5">
        <v>4</v>
      </c>
      <c r="D326" s="12" t="s">
        <v>16</v>
      </c>
      <c r="E326" s="12">
        <v>23</v>
      </c>
      <c r="F326" s="12">
        <v>2017</v>
      </c>
      <c r="G326" s="9">
        <v>42848</v>
      </c>
      <c r="H326" s="13">
        <v>64.290000000000006</v>
      </c>
      <c r="I326" s="13">
        <v>64.552999999999997</v>
      </c>
      <c r="J326" s="13">
        <v>64.558000000000007</v>
      </c>
      <c r="K326" s="13">
        <v>63.94</v>
      </c>
    </row>
    <row r="327" spans="2:11" ht="15.75" x14ac:dyDescent="0.25">
      <c r="B327" s="9">
        <v>42855</v>
      </c>
      <c r="C327" s="5">
        <v>4</v>
      </c>
      <c r="D327" s="12" t="s">
        <v>16</v>
      </c>
      <c r="E327" s="12">
        <v>30</v>
      </c>
      <c r="F327" s="12">
        <v>2017</v>
      </c>
      <c r="G327" s="9">
        <v>42855</v>
      </c>
      <c r="H327" s="13">
        <v>64.314999999999998</v>
      </c>
      <c r="I327" s="13">
        <v>64.284999999999997</v>
      </c>
      <c r="J327" s="13">
        <v>64.394999999999996</v>
      </c>
      <c r="K327" s="13">
        <v>64.114999999999995</v>
      </c>
    </row>
    <row r="328" spans="2:11" ht="15.75" x14ac:dyDescent="0.25">
      <c r="B328" s="9">
        <v>42862</v>
      </c>
      <c r="C328" s="5">
        <v>5</v>
      </c>
      <c r="D328" s="12" t="s">
        <v>17</v>
      </c>
      <c r="E328" s="12">
        <v>7</v>
      </c>
      <c r="F328" s="12">
        <v>2017</v>
      </c>
      <c r="G328" s="9">
        <v>42862</v>
      </c>
      <c r="H328" s="13">
        <v>64.242999999999995</v>
      </c>
      <c r="I328" s="13">
        <v>64.245000000000005</v>
      </c>
      <c r="J328" s="13">
        <v>64.7</v>
      </c>
      <c r="K328" s="13">
        <v>64.194999999999993</v>
      </c>
    </row>
    <row r="329" spans="2:11" ht="15.75" x14ac:dyDescent="0.25">
      <c r="B329" s="9">
        <v>42869</v>
      </c>
      <c r="C329" s="5">
        <v>5</v>
      </c>
      <c r="D329" s="12" t="s">
        <v>17</v>
      </c>
      <c r="E329" s="12">
        <v>14</v>
      </c>
      <c r="F329" s="12">
        <v>2017</v>
      </c>
      <c r="G329" s="9">
        <v>42869</v>
      </c>
      <c r="H329" s="13">
        <v>64.564999999999998</v>
      </c>
      <c r="I329" s="13">
        <v>64.11</v>
      </c>
      <c r="J329" s="13">
        <v>65.025000000000006</v>
      </c>
      <c r="K329" s="13">
        <v>63.984999999999999</v>
      </c>
    </row>
    <row r="330" spans="2:11" ht="15.75" x14ac:dyDescent="0.25">
      <c r="B330" s="9">
        <v>42876</v>
      </c>
      <c r="C330" s="5">
        <v>5</v>
      </c>
      <c r="D330" s="12" t="s">
        <v>17</v>
      </c>
      <c r="E330" s="12">
        <v>21</v>
      </c>
      <c r="F330" s="12">
        <v>2017</v>
      </c>
      <c r="G330" s="9">
        <v>42876</v>
      </c>
      <c r="H330" s="13">
        <v>64.510000000000005</v>
      </c>
      <c r="I330" s="13">
        <v>64.504999999999995</v>
      </c>
      <c r="J330" s="13">
        <v>64.954999999999998</v>
      </c>
      <c r="K330" s="13">
        <v>64.424999999999997</v>
      </c>
    </row>
    <row r="331" spans="2:11" ht="15.75" x14ac:dyDescent="0.25">
      <c r="B331" s="9">
        <v>42883</v>
      </c>
      <c r="C331" s="5">
        <v>5</v>
      </c>
      <c r="D331" s="12" t="s">
        <v>17</v>
      </c>
      <c r="E331" s="12">
        <v>28</v>
      </c>
      <c r="F331" s="12">
        <v>2017</v>
      </c>
      <c r="G331" s="9">
        <v>42883</v>
      </c>
      <c r="H331" s="13">
        <v>64.415000000000006</v>
      </c>
      <c r="I331" s="13">
        <v>64.495000000000005</v>
      </c>
      <c r="J331" s="13">
        <v>64.706999999999994</v>
      </c>
      <c r="K331" s="13">
        <v>64.344999999999999</v>
      </c>
    </row>
    <row r="332" spans="2:11" ht="15.75" x14ac:dyDescent="0.25">
      <c r="B332" s="9">
        <v>42890</v>
      </c>
      <c r="C332" s="5">
        <v>6</v>
      </c>
      <c r="D332" s="12" t="s">
        <v>18</v>
      </c>
      <c r="E332" s="12">
        <v>4</v>
      </c>
      <c r="F332" s="12">
        <v>2017</v>
      </c>
      <c r="G332" s="9">
        <v>42890</v>
      </c>
      <c r="H332" s="13">
        <v>64.245000000000005</v>
      </c>
      <c r="I332" s="13">
        <v>64.319999999999993</v>
      </c>
      <c r="J332" s="13">
        <v>64.515000000000001</v>
      </c>
      <c r="K332" s="13">
        <v>64.167000000000002</v>
      </c>
    </row>
    <row r="333" spans="2:11" ht="15.75" x14ac:dyDescent="0.25">
      <c r="B333" s="9">
        <v>42897</v>
      </c>
      <c r="C333" s="5">
        <v>6</v>
      </c>
      <c r="D333" s="12" t="s">
        <v>18</v>
      </c>
      <c r="E333" s="12">
        <v>11</v>
      </c>
      <c r="F333" s="12">
        <v>2017</v>
      </c>
      <c r="G333" s="9">
        <v>42897</v>
      </c>
      <c r="H333" s="13">
        <v>64.465000000000003</v>
      </c>
      <c r="I333" s="13">
        <v>64.355000000000004</v>
      </c>
      <c r="J333" s="13">
        <v>64.75</v>
      </c>
      <c r="K333" s="13">
        <v>64.245000000000005</v>
      </c>
    </row>
    <row r="334" spans="2:11" ht="15.75" x14ac:dyDescent="0.25">
      <c r="B334" s="9">
        <v>42904</v>
      </c>
      <c r="C334" s="5">
        <v>6</v>
      </c>
      <c r="D334" s="12" t="s">
        <v>18</v>
      </c>
      <c r="E334" s="12">
        <v>18</v>
      </c>
      <c r="F334" s="12">
        <v>2017</v>
      </c>
      <c r="G334" s="9">
        <v>42904</v>
      </c>
      <c r="H334" s="13">
        <v>64.504999999999995</v>
      </c>
      <c r="I334" s="13">
        <v>64.444999999999993</v>
      </c>
      <c r="J334" s="13">
        <v>64.7</v>
      </c>
      <c r="K334" s="13">
        <v>64.34</v>
      </c>
    </row>
    <row r="335" spans="2:11" ht="15.75" x14ac:dyDescent="0.25">
      <c r="B335" s="9">
        <v>42911</v>
      </c>
      <c r="C335" s="5">
        <v>6</v>
      </c>
      <c r="D335" s="12" t="s">
        <v>18</v>
      </c>
      <c r="E335" s="12">
        <v>25</v>
      </c>
      <c r="F335" s="12">
        <v>2017</v>
      </c>
      <c r="G335" s="9">
        <v>42911</v>
      </c>
      <c r="H335" s="13">
        <v>64.62</v>
      </c>
      <c r="I335" s="13">
        <v>64.465000000000003</v>
      </c>
      <c r="J335" s="13">
        <v>64.84</v>
      </c>
      <c r="K335" s="13">
        <v>64.405000000000001</v>
      </c>
    </row>
    <row r="336" spans="2:11" ht="15.75" x14ac:dyDescent="0.25">
      <c r="B336" s="9">
        <v>42918</v>
      </c>
      <c r="C336" s="5">
        <v>7</v>
      </c>
      <c r="D336" s="12" t="s">
        <v>19</v>
      </c>
      <c r="E336" s="12">
        <v>2</v>
      </c>
      <c r="F336" s="12">
        <v>2017</v>
      </c>
      <c r="G336" s="9">
        <v>42918</v>
      </c>
      <c r="H336" s="13">
        <v>64.625</v>
      </c>
      <c r="I336" s="13">
        <v>64.674999999999997</v>
      </c>
      <c r="J336" s="13">
        <v>64.930000000000007</v>
      </c>
      <c r="K336" s="13">
        <v>64.540000000000006</v>
      </c>
    </row>
    <row r="337" spans="2:11" ht="15.75" x14ac:dyDescent="0.25">
      <c r="B337" s="9">
        <v>42925</v>
      </c>
      <c r="C337" s="5">
        <v>7</v>
      </c>
      <c r="D337" s="12" t="s">
        <v>19</v>
      </c>
      <c r="E337" s="12">
        <v>9</v>
      </c>
      <c r="F337" s="12">
        <v>2017</v>
      </c>
      <c r="G337" s="9">
        <v>42925</v>
      </c>
      <c r="H337" s="13">
        <v>64.424000000000007</v>
      </c>
      <c r="I337" s="13">
        <v>64.608000000000004</v>
      </c>
      <c r="J337" s="13">
        <v>64.638000000000005</v>
      </c>
      <c r="K337" s="13">
        <v>64.424000000000007</v>
      </c>
    </row>
    <row r="338" spans="2:11" ht="15.75" x14ac:dyDescent="0.25">
      <c r="B338" s="9">
        <v>42932</v>
      </c>
      <c r="C338" s="5">
        <v>7</v>
      </c>
      <c r="D338" s="12" t="s">
        <v>19</v>
      </c>
      <c r="E338" s="12">
        <v>16</v>
      </c>
      <c r="F338" s="12">
        <v>2017</v>
      </c>
      <c r="G338" s="9">
        <v>42932</v>
      </c>
      <c r="H338" s="13">
        <v>64.385000000000005</v>
      </c>
      <c r="I338" s="13">
        <v>64.355000000000004</v>
      </c>
      <c r="J338" s="13">
        <v>64.459999999999994</v>
      </c>
      <c r="K338" s="13">
        <v>64.245000000000005</v>
      </c>
    </row>
    <row r="339" spans="2:11" ht="15.75" x14ac:dyDescent="0.25">
      <c r="B339" s="9">
        <v>42939</v>
      </c>
      <c r="C339" s="5">
        <v>7</v>
      </c>
      <c r="D339" s="12" t="s">
        <v>19</v>
      </c>
      <c r="E339" s="12">
        <v>23</v>
      </c>
      <c r="F339" s="12">
        <v>2017</v>
      </c>
      <c r="G339" s="9">
        <v>42939</v>
      </c>
      <c r="H339" s="13">
        <v>64.114999999999995</v>
      </c>
      <c r="I339" s="13">
        <v>64.415000000000006</v>
      </c>
      <c r="J339" s="13">
        <v>64.465000000000003</v>
      </c>
      <c r="K339" s="13">
        <v>64.064999999999998</v>
      </c>
    </row>
    <row r="340" spans="2:11" ht="15.75" x14ac:dyDescent="0.25">
      <c r="B340" s="9">
        <v>42946</v>
      </c>
      <c r="C340" s="5">
        <v>7</v>
      </c>
      <c r="D340" s="12" t="s">
        <v>19</v>
      </c>
      <c r="E340" s="12">
        <v>30</v>
      </c>
      <c r="F340" s="12">
        <v>2017</v>
      </c>
      <c r="G340" s="9">
        <v>42946</v>
      </c>
      <c r="H340" s="13">
        <v>63.674999999999997</v>
      </c>
      <c r="I340" s="13">
        <v>64.161000000000001</v>
      </c>
      <c r="J340" s="13">
        <v>64.293999999999997</v>
      </c>
      <c r="K340" s="13">
        <v>63.610999999999997</v>
      </c>
    </row>
    <row r="341" spans="2:11" ht="15.75" x14ac:dyDescent="0.25">
      <c r="B341" s="9">
        <v>42953</v>
      </c>
      <c r="C341" s="5">
        <v>8</v>
      </c>
      <c r="D341" s="12" t="s">
        <v>20</v>
      </c>
      <c r="E341" s="12">
        <v>6</v>
      </c>
      <c r="F341" s="12">
        <v>2017</v>
      </c>
      <c r="G341" s="9">
        <v>42953</v>
      </c>
      <c r="H341" s="13">
        <v>64.14</v>
      </c>
      <c r="I341" s="13">
        <v>63.715000000000003</v>
      </c>
      <c r="J341" s="13">
        <v>64.27</v>
      </c>
      <c r="K341" s="13">
        <v>63.62</v>
      </c>
    </row>
    <row r="342" spans="2:11" ht="15.75" x14ac:dyDescent="0.25">
      <c r="B342" s="9">
        <v>42960</v>
      </c>
      <c r="C342" s="5">
        <v>8</v>
      </c>
      <c r="D342" s="12" t="s">
        <v>20</v>
      </c>
      <c r="E342" s="12">
        <v>13</v>
      </c>
      <c r="F342" s="12">
        <v>2017</v>
      </c>
      <c r="G342" s="9">
        <v>42960</v>
      </c>
      <c r="H342" s="13">
        <v>64.094999999999999</v>
      </c>
      <c r="I342" s="13">
        <v>63.984999999999999</v>
      </c>
      <c r="J342" s="13">
        <v>64.328000000000003</v>
      </c>
      <c r="K342" s="13">
        <v>63.935000000000002</v>
      </c>
    </row>
    <row r="343" spans="2:11" ht="15.75" x14ac:dyDescent="0.25">
      <c r="B343" s="9">
        <v>42967</v>
      </c>
      <c r="C343" s="5">
        <v>8</v>
      </c>
      <c r="D343" s="12" t="s">
        <v>20</v>
      </c>
      <c r="E343" s="12">
        <v>20</v>
      </c>
      <c r="F343" s="12">
        <v>2017</v>
      </c>
      <c r="G343" s="9">
        <v>42967</v>
      </c>
      <c r="H343" s="13">
        <v>64.004999999999995</v>
      </c>
      <c r="I343" s="13">
        <v>64.075000000000003</v>
      </c>
      <c r="J343" s="13">
        <v>64.156999999999996</v>
      </c>
      <c r="K343" s="13">
        <v>64.004999999999995</v>
      </c>
    </row>
    <row r="344" spans="2:11" ht="15.75" x14ac:dyDescent="0.25">
      <c r="B344" s="9">
        <v>42974</v>
      </c>
      <c r="C344" s="5">
        <v>8</v>
      </c>
      <c r="D344" s="12" t="s">
        <v>20</v>
      </c>
      <c r="E344" s="12">
        <v>27</v>
      </c>
      <c r="F344" s="12">
        <v>2017</v>
      </c>
      <c r="G344" s="9">
        <v>42974</v>
      </c>
      <c r="H344" s="13">
        <v>64.025000000000006</v>
      </c>
      <c r="I344" s="13">
        <v>63.89</v>
      </c>
      <c r="J344" s="13">
        <v>64.06</v>
      </c>
      <c r="K344" s="13">
        <v>63.854999999999997</v>
      </c>
    </row>
    <row r="345" spans="2:11" ht="15.75" x14ac:dyDescent="0.25">
      <c r="B345" s="9">
        <v>42981</v>
      </c>
      <c r="C345" s="6">
        <v>9</v>
      </c>
      <c r="D345" s="12" t="s">
        <v>21</v>
      </c>
      <c r="E345" s="12">
        <v>3</v>
      </c>
      <c r="F345" s="12">
        <v>2017</v>
      </c>
      <c r="G345" s="9">
        <v>42981</v>
      </c>
      <c r="H345" s="13">
        <v>63.784999999999997</v>
      </c>
      <c r="I345" s="13">
        <v>63.945</v>
      </c>
      <c r="J345" s="13">
        <v>64.262</v>
      </c>
      <c r="K345" s="13">
        <v>63.78</v>
      </c>
    </row>
    <row r="346" spans="2:11" ht="15.75" x14ac:dyDescent="0.25">
      <c r="B346" s="9">
        <v>42988</v>
      </c>
      <c r="C346" s="6">
        <v>9</v>
      </c>
      <c r="D346" s="12" t="s">
        <v>21</v>
      </c>
      <c r="E346" s="12">
        <v>10</v>
      </c>
      <c r="F346" s="12">
        <v>2017</v>
      </c>
      <c r="G346" s="9">
        <v>42988</v>
      </c>
      <c r="H346" s="13">
        <v>64.11</v>
      </c>
      <c r="I346" s="13">
        <v>63.905000000000001</v>
      </c>
      <c r="J346" s="13">
        <v>64.174999999999997</v>
      </c>
      <c r="K346" s="13">
        <v>63.837000000000003</v>
      </c>
    </row>
    <row r="347" spans="2:11" ht="15.75" x14ac:dyDescent="0.25">
      <c r="B347" s="9">
        <v>42995</v>
      </c>
      <c r="C347" s="6">
        <v>9</v>
      </c>
      <c r="D347" s="12" t="s">
        <v>21</v>
      </c>
      <c r="E347" s="12">
        <v>17</v>
      </c>
      <c r="F347" s="12">
        <v>2017</v>
      </c>
      <c r="G347" s="9">
        <v>42995</v>
      </c>
      <c r="H347" s="13">
        <v>64.795000000000002</v>
      </c>
      <c r="I347" s="13">
        <v>64.055000000000007</v>
      </c>
      <c r="J347" s="13">
        <v>65.155000000000001</v>
      </c>
      <c r="K347" s="13">
        <v>64.001999999999995</v>
      </c>
    </row>
    <row r="348" spans="2:11" ht="15.75" x14ac:dyDescent="0.25">
      <c r="B348" s="9">
        <v>43002</v>
      </c>
      <c r="C348" s="6">
        <v>9</v>
      </c>
      <c r="D348" s="12" t="s">
        <v>21</v>
      </c>
      <c r="E348" s="12">
        <v>24</v>
      </c>
      <c r="F348" s="12">
        <v>2017</v>
      </c>
      <c r="G348" s="9">
        <v>43002</v>
      </c>
      <c r="H348" s="13">
        <v>65.31</v>
      </c>
      <c r="I348" s="13">
        <v>64.844999999999999</v>
      </c>
      <c r="J348" s="13">
        <v>65.894999999999996</v>
      </c>
      <c r="K348" s="13">
        <v>64.724999999999994</v>
      </c>
    </row>
    <row r="349" spans="2:11" ht="15.75" x14ac:dyDescent="0.25">
      <c r="B349" s="9">
        <v>43009</v>
      </c>
      <c r="C349" s="6">
        <v>10</v>
      </c>
      <c r="D349" s="12" t="s">
        <v>22</v>
      </c>
      <c r="E349" s="12">
        <v>1</v>
      </c>
      <c r="F349" s="12">
        <v>2017</v>
      </c>
      <c r="G349" s="9">
        <v>43009</v>
      </c>
      <c r="H349" s="13">
        <v>65.400000000000006</v>
      </c>
      <c r="I349" s="13">
        <v>65.599999999999994</v>
      </c>
      <c r="J349" s="13">
        <v>65.641999999999996</v>
      </c>
      <c r="K349" s="13">
        <v>64.954999999999998</v>
      </c>
    </row>
    <row r="350" spans="2:11" ht="15.75" x14ac:dyDescent="0.25">
      <c r="B350" s="9">
        <v>43016</v>
      </c>
      <c r="C350" s="6">
        <v>10</v>
      </c>
      <c r="D350" s="12" t="s">
        <v>22</v>
      </c>
      <c r="E350" s="12">
        <v>8</v>
      </c>
      <c r="F350" s="12">
        <v>2017</v>
      </c>
      <c r="G350" s="9">
        <v>43016</v>
      </c>
      <c r="H350" s="13">
        <v>64.7</v>
      </c>
      <c r="I350" s="13">
        <v>65.375</v>
      </c>
      <c r="J350" s="13">
        <v>65.430000000000007</v>
      </c>
      <c r="K350" s="13">
        <v>64.7</v>
      </c>
    </row>
    <row r="351" spans="2:11" ht="15.75" x14ac:dyDescent="0.25">
      <c r="B351" s="9">
        <v>43023</v>
      </c>
      <c r="C351" s="6">
        <v>10</v>
      </c>
      <c r="D351" s="12" t="s">
        <v>22</v>
      </c>
      <c r="E351" s="12">
        <v>15</v>
      </c>
      <c r="F351" s="12">
        <v>2017</v>
      </c>
      <c r="G351" s="9">
        <v>43023</v>
      </c>
      <c r="H351" s="13">
        <v>65.040000000000006</v>
      </c>
      <c r="I351" s="13">
        <v>64.75</v>
      </c>
      <c r="J351" s="13">
        <v>65.165000000000006</v>
      </c>
      <c r="K351" s="13">
        <v>64.694999999999993</v>
      </c>
    </row>
    <row r="352" spans="2:11" ht="15.75" x14ac:dyDescent="0.25">
      <c r="B352" s="9">
        <v>43030</v>
      </c>
      <c r="C352" s="6">
        <v>10</v>
      </c>
      <c r="D352" s="12" t="s">
        <v>22</v>
      </c>
      <c r="E352" s="12">
        <v>22</v>
      </c>
      <c r="F352" s="12">
        <v>2017</v>
      </c>
      <c r="G352" s="9">
        <v>43030</v>
      </c>
      <c r="H352" s="13">
        <v>65.040000000000006</v>
      </c>
      <c r="I352" s="13">
        <v>65.075000000000003</v>
      </c>
      <c r="J352" s="13">
        <v>65.2</v>
      </c>
      <c r="K352" s="13">
        <v>64.724999999999994</v>
      </c>
    </row>
    <row r="353" spans="2:11" ht="15.75" x14ac:dyDescent="0.25">
      <c r="B353" s="9">
        <v>43037</v>
      </c>
      <c r="C353" s="6">
        <v>10</v>
      </c>
      <c r="D353" s="12" t="s">
        <v>22</v>
      </c>
      <c r="E353" s="12">
        <v>29</v>
      </c>
      <c r="F353" s="12">
        <v>2017</v>
      </c>
      <c r="G353" s="9">
        <v>43037</v>
      </c>
      <c r="H353" s="13">
        <v>64.56</v>
      </c>
      <c r="I353" s="13">
        <v>64.89</v>
      </c>
      <c r="J353" s="13">
        <v>64.959999999999994</v>
      </c>
      <c r="K353" s="13">
        <v>64.48</v>
      </c>
    </row>
    <row r="354" spans="2:11" ht="15.75" x14ac:dyDescent="0.25">
      <c r="B354" s="9">
        <v>43044</v>
      </c>
      <c r="C354" s="5">
        <v>11</v>
      </c>
      <c r="D354" s="12" t="s">
        <v>23</v>
      </c>
      <c r="E354" s="12">
        <v>5</v>
      </c>
      <c r="F354" s="12">
        <v>2017</v>
      </c>
      <c r="G354" s="9">
        <v>43044</v>
      </c>
      <c r="H354" s="13">
        <v>65.19</v>
      </c>
      <c r="I354" s="13">
        <v>64.67</v>
      </c>
      <c r="J354" s="13">
        <v>65.207999999999998</v>
      </c>
      <c r="K354" s="13">
        <v>64.614999999999995</v>
      </c>
    </row>
    <row r="355" spans="2:11" ht="15.75" x14ac:dyDescent="0.25">
      <c r="B355" s="9">
        <v>43051</v>
      </c>
      <c r="C355" s="5">
        <v>11</v>
      </c>
      <c r="D355" s="12" t="s">
        <v>23</v>
      </c>
      <c r="E355" s="12">
        <v>12</v>
      </c>
      <c r="F355" s="12">
        <v>2017</v>
      </c>
      <c r="G355" s="9">
        <v>43051</v>
      </c>
      <c r="H355" s="13">
        <v>65.015000000000001</v>
      </c>
      <c r="I355" s="13">
        <v>65.364999999999995</v>
      </c>
      <c r="J355" s="13">
        <v>65.545000000000002</v>
      </c>
      <c r="K355" s="13">
        <v>64.625</v>
      </c>
    </row>
    <row r="356" spans="2:11" ht="15.75" x14ac:dyDescent="0.25">
      <c r="B356" s="9">
        <v>43058</v>
      </c>
      <c r="C356" s="5">
        <v>11</v>
      </c>
      <c r="D356" s="12" t="s">
        <v>23</v>
      </c>
      <c r="E356" s="12">
        <v>19</v>
      </c>
      <c r="F356" s="12">
        <v>2017</v>
      </c>
      <c r="G356" s="9">
        <v>43058</v>
      </c>
      <c r="H356" s="13">
        <v>64.680000000000007</v>
      </c>
      <c r="I356" s="13">
        <v>64.98</v>
      </c>
      <c r="J356" s="13">
        <v>65.13</v>
      </c>
      <c r="K356" s="13">
        <v>64.555000000000007</v>
      </c>
    </row>
    <row r="357" spans="2:11" ht="15.75" x14ac:dyDescent="0.25">
      <c r="B357" s="9">
        <v>43065</v>
      </c>
      <c r="C357" s="5">
        <v>11</v>
      </c>
      <c r="D357" s="12" t="s">
        <v>23</v>
      </c>
      <c r="E357" s="12">
        <v>26</v>
      </c>
      <c r="F357" s="12">
        <v>2017</v>
      </c>
      <c r="G357" s="9">
        <v>43065</v>
      </c>
      <c r="H357" s="13">
        <v>64.52</v>
      </c>
      <c r="I357" s="13">
        <v>64.72</v>
      </c>
      <c r="J357" s="13">
        <v>64.832999999999998</v>
      </c>
      <c r="K357" s="13">
        <v>64.28</v>
      </c>
    </row>
    <row r="358" spans="2:11" ht="15.75" x14ac:dyDescent="0.25">
      <c r="B358" s="9">
        <v>43072</v>
      </c>
      <c r="C358" s="5">
        <v>12</v>
      </c>
      <c r="D358" s="12" t="s">
        <v>24</v>
      </c>
      <c r="E358" s="12">
        <v>3</v>
      </c>
      <c r="F358" s="12">
        <v>2017</v>
      </c>
      <c r="G358" s="9">
        <v>43072</v>
      </c>
      <c r="H358" s="13">
        <v>64.48</v>
      </c>
      <c r="I358" s="13">
        <v>64.56</v>
      </c>
      <c r="J358" s="13">
        <v>64.61</v>
      </c>
      <c r="K358" s="13">
        <v>64.23</v>
      </c>
    </row>
    <row r="359" spans="2:11" ht="15.75" x14ac:dyDescent="0.25">
      <c r="B359" s="9">
        <v>43079</v>
      </c>
      <c r="C359" s="5">
        <v>12</v>
      </c>
      <c r="D359" s="12" t="s">
        <v>24</v>
      </c>
      <c r="E359" s="12">
        <v>10</v>
      </c>
      <c r="F359" s="12">
        <v>2017</v>
      </c>
      <c r="G359" s="9">
        <v>43079</v>
      </c>
      <c r="H359" s="13">
        <v>64.08</v>
      </c>
      <c r="I359" s="13">
        <v>64.459999999999994</v>
      </c>
      <c r="J359" s="13">
        <v>64.56</v>
      </c>
      <c r="K359" s="13">
        <v>64.015000000000001</v>
      </c>
    </row>
    <row r="360" spans="2:11" ht="15.75" x14ac:dyDescent="0.25">
      <c r="B360" s="9">
        <v>43086</v>
      </c>
      <c r="C360" s="5">
        <v>12</v>
      </c>
      <c r="D360" s="12" t="s">
        <v>24</v>
      </c>
      <c r="E360" s="12">
        <v>17</v>
      </c>
      <c r="F360" s="12">
        <v>2017</v>
      </c>
      <c r="G360" s="9">
        <v>43086</v>
      </c>
      <c r="H360" s="13">
        <v>64.02</v>
      </c>
      <c r="I360" s="13">
        <v>64.16</v>
      </c>
      <c r="J360" s="13">
        <v>64.73</v>
      </c>
      <c r="K360" s="13">
        <v>63.945</v>
      </c>
    </row>
    <row r="361" spans="2:11" ht="15.75" x14ac:dyDescent="0.25">
      <c r="B361" s="9">
        <v>43093</v>
      </c>
      <c r="C361" s="5">
        <v>12</v>
      </c>
      <c r="D361" s="12" t="s">
        <v>24</v>
      </c>
      <c r="E361" s="12">
        <v>24</v>
      </c>
      <c r="F361" s="12">
        <v>2017</v>
      </c>
      <c r="G361" s="9">
        <v>43093</v>
      </c>
      <c r="H361" s="13">
        <v>63.84</v>
      </c>
      <c r="I361" s="13">
        <v>64.040000000000006</v>
      </c>
      <c r="J361" s="13">
        <v>64.28</v>
      </c>
      <c r="K361" s="13">
        <v>63.79</v>
      </c>
    </row>
    <row r="362" spans="2:11" ht="15.75" x14ac:dyDescent="0.25">
      <c r="B362" s="9">
        <v>43100</v>
      </c>
      <c r="C362" s="5">
        <v>12</v>
      </c>
      <c r="D362" s="12" t="s">
        <v>24</v>
      </c>
      <c r="E362" s="12">
        <v>31</v>
      </c>
      <c r="F362" s="12">
        <v>2017</v>
      </c>
      <c r="G362" s="9">
        <v>43100</v>
      </c>
      <c r="H362" s="13">
        <v>63.34</v>
      </c>
      <c r="I362" s="13">
        <v>63.86</v>
      </c>
      <c r="J362" s="13">
        <v>63.87</v>
      </c>
      <c r="K362" s="13">
        <v>63.323</v>
      </c>
    </row>
    <row r="363" spans="2:11" ht="15.75" x14ac:dyDescent="0.25">
      <c r="B363" s="9">
        <v>43107</v>
      </c>
      <c r="C363" s="5">
        <v>1</v>
      </c>
      <c r="D363" s="12" t="s">
        <v>13</v>
      </c>
      <c r="E363" s="12">
        <v>7</v>
      </c>
      <c r="F363" s="12">
        <v>2018</v>
      </c>
      <c r="G363" s="9">
        <v>43107</v>
      </c>
      <c r="H363" s="13">
        <v>63.61</v>
      </c>
      <c r="I363" s="13">
        <v>63.34</v>
      </c>
      <c r="J363" s="13">
        <v>63.854999999999997</v>
      </c>
      <c r="K363" s="13">
        <v>63.25</v>
      </c>
    </row>
    <row r="364" spans="2:11" ht="15.75" x14ac:dyDescent="0.25">
      <c r="B364" s="9">
        <v>43114</v>
      </c>
      <c r="C364" s="5">
        <v>1</v>
      </c>
      <c r="D364" s="12" t="s">
        <v>13</v>
      </c>
      <c r="E364" s="12">
        <v>14</v>
      </c>
      <c r="F364" s="12">
        <v>2018</v>
      </c>
      <c r="G364" s="9">
        <v>43114</v>
      </c>
      <c r="H364" s="13">
        <v>63.83</v>
      </c>
      <c r="I364" s="13">
        <v>63.465000000000003</v>
      </c>
      <c r="J364" s="13">
        <v>64.13</v>
      </c>
      <c r="K364" s="13">
        <v>63.34</v>
      </c>
    </row>
    <row r="365" spans="2:11" ht="15.75" x14ac:dyDescent="0.25">
      <c r="B365" s="9">
        <v>43121</v>
      </c>
      <c r="C365" s="5">
        <v>1</v>
      </c>
      <c r="D365" s="12" t="s">
        <v>13</v>
      </c>
      <c r="E365" s="12">
        <v>21</v>
      </c>
      <c r="F365" s="12">
        <v>2018</v>
      </c>
      <c r="G365" s="9">
        <v>43121</v>
      </c>
      <c r="H365" s="13">
        <v>63.59</v>
      </c>
      <c r="I365" s="13">
        <v>63.89</v>
      </c>
      <c r="J365" s="13">
        <v>64.010000000000005</v>
      </c>
      <c r="K365" s="13">
        <v>63.46</v>
      </c>
    </row>
    <row r="366" spans="2:11" ht="15.75" x14ac:dyDescent="0.25">
      <c r="B366" s="9">
        <v>43128</v>
      </c>
      <c r="C366" s="5">
        <v>1</v>
      </c>
      <c r="D366" s="12" t="s">
        <v>13</v>
      </c>
      <c r="E366" s="12">
        <v>28</v>
      </c>
      <c r="F366" s="12">
        <v>2018</v>
      </c>
      <c r="G366" s="9">
        <v>43128</v>
      </c>
      <c r="H366" s="13">
        <v>64.13</v>
      </c>
      <c r="I366" s="13">
        <v>63.61</v>
      </c>
      <c r="J366" s="13">
        <v>64.2</v>
      </c>
      <c r="K366" s="13">
        <v>63.49</v>
      </c>
    </row>
    <row r="367" spans="2:11" ht="15.75" x14ac:dyDescent="0.25">
      <c r="B367" s="9">
        <v>43135</v>
      </c>
      <c r="C367" s="5">
        <v>2</v>
      </c>
      <c r="D367" s="12" t="s">
        <v>14</v>
      </c>
      <c r="E367" s="12">
        <v>4</v>
      </c>
      <c r="F367" s="12">
        <v>2018</v>
      </c>
      <c r="G367" s="9">
        <v>43135</v>
      </c>
      <c r="H367" s="13">
        <v>64.375</v>
      </c>
      <c r="I367" s="13">
        <v>64.234999999999999</v>
      </c>
      <c r="J367" s="13">
        <v>64.438000000000002</v>
      </c>
      <c r="K367" s="13">
        <v>64.004999999999995</v>
      </c>
    </row>
    <row r="368" spans="2:11" ht="15.75" x14ac:dyDescent="0.25">
      <c r="B368" s="9">
        <v>43142</v>
      </c>
      <c r="C368" s="5">
        <v>2</v>
      </c>
      <c r="D368" s="12" t="s">
        <v>14</v>
      </c>
      <c r="E368" s="12">
        <v>11</v>
      </c>
      <c r="F368" s="12">
        <v>2018</v>
      </c>
      <c r="G368" s="9">
        <v>43142</v>
      </c>
      <c r="H368" s="13">
        <v>64.215000000000003</v>
      </c>
      <c r="I368" s="13">
        <v>64.284999999999997</v>
      </c>
      <c r="J368" s="13">
        <v>64.344999999999999</v>
      </c>
      <c r="K368" s="13">
        <v>63.814999999999998</v>
      </c>
    </row>
    <row r="369" spans="2:11" ht="15.75" x14ac:dyDescent="0.25">
      <c r="B369" s="9">
        <v>43149</v>
      </c>
      <c r="C369" s="5">
        <v>2</v>
      </c>
      <c r="D369" s="12" t="s">
        <v>14</v>
      </c>
      <c r="E369" s="12">
        <v>18</v>
      </c>
      <c r="F369" s="12">
        <v>2018</v>
      </c>
      <c r="G369" s="9">
        <v>43149</v>
      </c>
      <c r="H369" s="13">
        <v>64.709999999999994</v>
      </c>
      <c r="I369" s="13">
        <v>64.510000000000005</v>
      </c>
      <c r="J369" s="13">
        <v>65.11</v>
      </c>
      <c r="K369" s="13">
        <v>64.42</v>
      </c>
    </row>
    <row r="370" spans="2:11" ht="15.75" x14ac:dyDescent="0.25">
      <c r="B370" s="9">
        <v>43156</v>
      </c>
      <c r="C370" s="5">
        <v>2</v>
      </c>
      <c r="D370" s="12" t="s">
        <v>14</v>
      </c>
      <c r="E370" s="12">
        <v>25</v>
      </c>
      <c r="F370" s="12">
        <v>2018</v>
      </c>
      <c r="G370" s="9">
        <v>43156</v>
      </c>
      <c r="H370" s="13">
        <v>65.22</v>
      </c>
      <c r="I370" s="13">
        <v>64.66</v>
      </c>
      <c r="J370" s="13">
        <v>65.319999999999993</v>
      </c>
      <c r="K370" s="13">
        <v>64.63</v>
      </c>
    </row>
    <row r="371" spans="2:11" ht="15.75" x14ac:dyDescent="0.25">
      <c r="B371" s="9">
        <v>43163</v>
      </c>
      <c r="C371" s="5">
        <v>3</v>
      </c>
      <c r="D371" s="12" t="s">
        <v>15</v>
      </c>
      <c r="E371" s="12">
        <v>4</v>
      </c>
      <c r="F371" s="12">
        <v>2018</v>
      </c>
      <c r="G371" s="9">
        <v>43163</v>
      </c>
      <c r="H371" s="13">
        <v>65.125</v>
      </c>
      <c r="I371" s="13">
        <v>65.055000000000007</v>
      </c>
      <c r="J371" s="13">
        <v>65.194999999999993</v>
      </c>
      <c r="K371" s="13">
        <v>64.855000000000004</v>
      </c>
    </row>
    <row r="372" spans="2:11" ht="15.75" x14ac:dyDescent="0.25">
      <c r="B372" s="9">
        <v>43170</v>
      </c>
      <c r="C372" s="5">
        <v>3</v>
      </c>
      <c r="D372" s="12" t="s">
        <v>15</v>
      </c>
      <c r="E372" s="12">
        <v>11</v>
      </c>
      <c r="F372" s="12">
        <v>2018</v>
      </c>
      <c r="G372" s="9">
        <v>43170</v>
      </c>
      <c r="H372" s="13">
        <v>64.989999999999995</v>
      </c>
      <c r="I372" s="13">
        <v>64.97</v>
      </c>
      <c r="J372" s="13">
        <v>65.075000000000003</v>
      </c>
      <c r="K372" s="13">
        <v>64.81</v>
      </c>
    </row>
    <row r="373" spans="2:11" ht="15.75" x14ac:dyDescent="0.25">
      <c r="B373" s="9">
        <v>43177</v>
      </c>
      <c r="C373" s="5">
        <v>3</v>
      </c>
      <c r="D373" s="12" t="s">
        <v>15</v>
      </c>
      <c r="E373" s="12">
        <v>18</v>
      </c>
      <c r="F373" s="12">
        <v>2018</v>
      </c>
      <c r="G373" s="9">
        <v>43177</v>
      </c>
      <c r="H373" s="13">
        <v>64.989999999999995</v>
      </c>
      <c r="I373" s="13">
        <v>65.045000000000002</v>
      </c>
      <c r="J373" s="13">
        <v>65.25</v>
      </c>
      <c r="K373" s="13">
        <v>64.981999999999999</v>
      </c>
    </row>
    <row r="374" spans="2:11" ht="15.75" x14ac:dyDescent="0.25">
      <c r="B374" s="9">
        <v>43184</v>
      </c>
      <c r="C374" s="5">
        <v>3</v>
      </c>
      <c r="D374" s="12" t="s">
        <v>15</v>
      </c>
      <c r="E374" s="12">
        <v>25</v>
      </c>
      <c r="F374" s="12">
        <v>2018</v>
      </c>
      <c r="G374" s="9">
        <v>43184</v>
      </c>
      <c r="H374" s="13">
        <v>65.114999999999995</v>
      </c>
      <c r="I374" s="13">
        <v>64.894999999999996</v>
      </c>
      <c r="J374" s="13">
        <v>65.295000000000002</v>
      </c>
      <c r="K374" s="13">
        <v>64.727000000000004</v>
      </c>
    </row>
    <row r="375" spans="2:11" ht="15.75" x14ac:dyDescent="0.25">
      <c r="B375" s="9">
        <v>43191</v>
      </c>
      <c r="C375" s="5">
        <v>4</v>
      </c>
      <c r="D375" s="12" t="s">
        <v>16</v>
      </c>
      <c r="E375" s="12">
        <v>1</v>
      </c>
      <c r="F375" s="12">
        <v>2018</v>
      </c>
      <c r="G375" s="9">
        <v>43191</v>
      </c>
      <c r="H375" s="13">
        <v>64.930000000000007</v>
      </c>
      <c r="I375" s="13">
        <v>65.12</v>
      </c>
      <c r="J375" s="13">
        <v>65.185000000000002</v>
      </c>
      <c r="K375" s="13">
        <v>64.89</v>
      </c>
    </row>
    <row r="376" spans="2:11" ht="15.75" x14ac:dyDescent="0.25">
      <c r="B376" s="9">
        <v>43198</v>
      </c>
      <c r="C376" s="5">
        <v>4</v>
      </c>
      <c r="D376" s="12" t="s">
        <v>16</v>
      </c>
      <c r="E376" s="12">
        <v>8</v>
      </c>
      <c r="F376" s="12">
        <v>2018</v>
      </c>
      <c r="G376" s="9">
        <v>43198</v>
      </c>
      <c r="H376" s="13">
        <v>65.254999999999995</v>
      </c>
      <c r="I376" s="13">
        <v>64.864999999999995</v>
      </c>
      <c r="J376" s="13">
        <v>65.444999999999993</v>
      </c>
      <c r="K376" s="13">
        <v>64.849999999999994</v>
      </c>
    </row>
    <row r="377" spans="2:11" ht="15.75" x14ac:dyDescent="0.25">
      <c r="B377" s="9">
        <v>43205</v>
      </c>
      <c r="C377" s="5">
        <v>4</v>
      </c>
      <c r="D377" s="12" t="s">
        <v>16</v>
      </c>
      <c r="E377" s="12">
        <v>15</v>
      </c>
      <c r="F377" s="12">
        <v>2018</v>
      </c>
      <c r="G377" s="9">
        <v>43205</v>
      </c>
      <c r="H377" s="13">
        <v>66.209999999999994</v>
      </c>
      <c r="I377" s="13">
        <v>65.33</v>
      </c>
      <c r="J377" s="13">
        <v>66.209999999999994</v>
      </c>
      <c r="K377" s="13">
        <v>65.319999999999993</v>
      </c>
    </row>
    <row r="378" spans="2:11" ht="15.75" x14ac:dyDescent="0.25">
      <c r="B378" s="9">
        <v>43212</v>
      </c>
      <c r="C378" s="5">
        <v>4</v>
      </c>
      <c r="D378" s="12" t="s">
        <v>16</v>
      </c>
      <c r="E378" s="12">
        <v>22</v>
      </c>
      <c r="F378" s="12">
        <v>2018</v>
      </c>
      <c r="G378" s="9">
        <v>43212</v>
      </c>
      <c r="H378" s="13">
        <v>66.62</v>
      </c>
      <c r="I378" s="13">
        <v>66.209999999999994</v>
      </c>
      <c r="J378" s="13">
        <v>66.98</v>
      </c>
      <c r="K378" s="13">
        <v>66.150000000000006</v>
      </c>
    </row>
    <row r="379" spans="2:11" ht="15.75" x14ac:dyDescent="0.25">
      <c r="B379" s="9">
        <v>43219</v>
      </c>
      <c r="C379" s="5">
        <v>4</v>
      </c>
      <c r="D379" s="12" t="s">
        <v>16</v>
      </c>
      <c r="E379" s="12">
        <v>29</v>
      </c>
      <c r="F379" s="12">
        <v>2018</v>
      </c>
      <c r="G379" s="9">
        <v>43219</v>
      </c>
      <c r="H379" s="13">
        <v>66.819999999999993</v>
      </c>
      <c r="I379" s="13">
        <v>66.599999999999994</v>
      </c>
      <c r="J379" s="13">
        <v>66.92</v>
      </c>
      <c r="K379" s="13">
        <v>66.349999999999994</v>
      </c>
    </row>
    <row r="380" spans="2:11" ht="15.75" x14ac:dyDescent="0.25">
      <c r="B380" s="9">
        <v>43226</v>
      </c>
      <c r="C380" s="5">
        <v>5</v>
      </c>
      <c r="D380" s="12" t="s">
        <v>17</v>
      </c>
      <c r="E380" s="12">
        <v>6</v>
      </c>
      <c r="F380" s="12">
        <v>2018</v>
      </c>
      <c r="G380" s="9">
        <v>43226</v>
      </c>
      <c r="H380" s="13">
        <v>67.36</v>
      </c>
      <c r="I380" s="13">
        <v>66.825000000000003</v>
      </c>
      <c r="J380" s="13">
        <v>67.477000000000004</v>
      </c>
      <c r="K380" s="13">
        <v>66.784999999999997</v>
      </c>
    </row>
    <row r="381" spans="2:11" ht="15.75" x14ac:dyDescent="0.25">
      <c r="B381" s="9">
        <v>43233</v>
      </c>
      <c r="C381" s="5">
        <v>5</v>
      </c>
      <c r="D381" s="12" t="s">
        <v>17</v>
      </c>
      <c r="E381" s="12">
        <v>13</v>
      </c>
      <c r="F381" s="12">
        <v>2018</v>
      </c>
      <c r="G381" s="9">
        <v>43233</v>
      </c>
      <c r="H381" s="13">
        <v>67.989999999999995</v>
      </c>
      <c r="I381" s="13">
        <v>67.251999999999995</v>
      </c>
      <c r="J381" s="13">
        <v>68.143000000000001</v>
      </c>
      <c r="K381" s="13">
        <v>67.215000000000003</v>
      </c>
    </row>
    <row r="382" spans="2:11" ht="15.75" x14ac:dyDescent="0.25">
      <c r="B382" s="9">
        <v>43240</v>
      </c>
      <c r="C382" s="5">
        <v>5</v>
      </c>
      <c r="D382" s="12" t="s">
        <v>17</v>
      </c>
      <c r="E382" s="12">
        <v>20</v>
      </c>
      <c r="F382" s="12">
        <v>2018</v>
      </c>
      <c r="G382" s="9">
        <v>43240</v>
      </c>
      <c r="H382" s="13">
        <v>67.73</v>
      </c>
      <c r="I382" s="13">
        <v>68.11</v>
      </c>
      <c r="J382" s="13">
        <v>68.484999999999999</v>
      </c>
      <c r="K382" s="13">
        <v>67.718000000000004</v>
      </c>
    </row>
    <row r="383" spans="2:11" ht="15.75" x14ac:dyDescent="0.25">
      <c r="B383" s="9">
        <v>43247</v>
      </c>
      <c r="C383" s="5">
        <v>5</v>
      </c>
      <c r="D383" s="12" t="s">
        <v>17</v>
      </c>
      <c r="E383" s="12">
        <v>27</v>
      </c>
      <c r="F383" s="12">
        <v>2018</v>
      </c>
      <c r="G383" s="9">
        <v>43247</v>
      </c>
      <c r="H383" s="13">
        <v>66.995000000000005</v>
      </c>
      <c r="I383" s="13">
        <v>67.504999999999995</v>
      </c>
      <c r="J383" s="13">
        <v>67.989999999999995</v>
      </c>
      <c r="K383" s="13">
        <v>66.995000000000005</v>
      </c>
    </row>
    <row r="384" spans="2:11" ht="15.75" x14ac:dyDescent="0.25">
      <c r="B384" s="9">
        <v>43254</v>
      </c>
      <c r="C384" s="5">
        <v>6</v>
      </c>
      <c r="D384" s="12" t="s">
        <v>18</v>
      </c>
      <c r="E384" s="12">
        <v>3</v>
      </c>
      <c r="F384" s="12">
        <v>2018</v>
      </c>
      <c r="G384" s="9">
        <v>43254</v>
      </c>
      <c r="H384" s="13">
        <v>67.53</v>
      </c>
      <c r="I384" s="13">
        <v>66.915000000000006</v>
      </c>
      <c r="J384" s="13">
        <v>67.795000000000002</v>
      </c>
      <c r="K384" s="13">
        <v>66.84</v>
      </c>
    </row>
    <row r="385" spans="2:11" ht="15.75" x14ac:dyDescent="0.25">
      <c r="B385" s="9">
        <v>43261</v>
      </c>
      <c r="C385" s="5">
        <v>6</v>
      </c>
      <c r="D385" s="12" t="s">
        <v>18</v>
      </c>
      <c r="E385" s="12">
        <v>10</v>
      </c>
      <c r="F385" s="12">
        <v>2018</v>
      </c>
      <c r="G385" s="9">
        <v>43261</v>
      </c>
      <c r="H385" s="13">
        <v>68.06</v>
      </c>
      <c r="I385" s="13">
        <v>67.444999999999993</v>
      </c>
      <c r="J385" s="13">
        <v>68.064999999999998</v>
      </c>
      <c r="K385" s="13">
        <v>67.275000000000006</v>
      </c>
    </row>
    <row r="386" spans="2:11" ht="15.75" x14ac:dyDescent="0.25">
      <c r="B386" s="9">
        <v>43268</v>
      </c>
      <c r="C386" s="5">
        <v>6</v>
      </c>
      <c r="D386" s="12" t="s">
        <v>18</v>
      </c>
      <c r="E386" s="12">
        <v>17</v>
      </c>
      <c r="F386" s="12">
        <v>2018</v>
      </c>
      <c r="G386" s="9">
        <v>43268</v>
      </c>
      <c r="H386" s="13">
        <v>67.87</v>
      </c>
      <c r="I386" s="13">
        <v>68.16</v>
      </c>
      <c r="J386" s="13">
        <v>68.39</v>
      </c>
      <c r="K386" s="13">
        <v>67.715000000000003</v>
      </c>
    </row>
    <row r="387" spans="2:11" ht="15.75" x14ac:dyDescent="0.25">
      <c r="B387" s="9">
        <v>43275</v>
      </c>
      <c r="C387" s="5">
        <v>6</v>
      </c>
      <c r="D387" s="12" t="s">
        <v>18</v>
      </c>
      <c r="E387" s="12">
        <v>24</v>
      </c>
      <c r="F387" s="12">
        <v>2018</v>
      </c>
      <c r="G387" s="9">
        <v>43275</v>
      </c>
      <c r="H387" s="13">
        <v>68.459999999999994</v>
      </c>
      <c r="I387" s="13">
        <v>67.91</v>
      </c>
      <c r="J387" s="13">
        <v>69.099999999999994</v>
      </c>
      <c r="K387" s="13">
        <v>67.91</v>
      </c>
    </row>
    <row r="388" spans="2:11" ht="15.75" x14ac:dyDescent="0.25">
      <c r="B388" s="9">
        <v>43282</v>
      </c>
      <c r="C388" s="5">
        <v>7</v>
      </c>
      <c r="D388" s="12" t="s">
        <v>19</v>
      </c>
      <c r="E388" s="12">
        <v>1</v>
      </c>
      <c r="F388" s="12">
        <v>2018</v>
      </c>
      <c r="G388" s="9">
        <v>43282</v>
      </c>
      <c r="H388" s="13">
        <v>68.805000000000007</v>
      </c>
      <c r="I388" s="13">
        <v>68.489999999999995</v>
      </c>
      <c r="J388" s="13">
        <v>69.03</v>
      </c>
      <c r="K388" s="13">
        <v>68.334999999999994</v>
      </c>
    </row>
    <row r="389" spans="2:11" ht="15.75" x14ac:dyDescent="0.25">
      <c r="B389" s="9">
        <v>43289</v>
      </c>
      <c r="C389" s="5">
        <v>7</v>
      </c>
      <c r="D389" s="12" t="s">
        <v>19</v>
      </c>
      <c r="E389" s="12">
        <v>8</v>
      </c>
      <c r="F389" s="12">
        <v>2018</v>
      </c>
      <c r="G389" s="9">
        <v>43289</v>
      </c>
      <c r="H389" s="13">
        <v>68.5</v>
      </c>
      <c r="I389" s="13">
        <v>68.569999999999993</v>
      </c>
      <c r="J389" s="13">
        <v>68.900000000000006</v>
      </c>
      <c r="K389" s="13">
        <v>68.334999999999994</v>
      </c>
    </row>
    <row r="390" spans="2:11" ht="15.75" x14ac:dyDescent="0.25">
      <c r="B390" s="9">
        <v>43296</v>
      </c>
      <c r="C390" s="5">
        <v>7</v>
      </c>
      <c r="D390" s="12" t="s">
        <v>19</v>
      </c>
      <c r="E390" s="12">
        <v>15</v>
      </c>
      <c r="F390" s="12">
        <v>2018</v>
      </c>
      <c r="G390" s="9">
        <v>43296</v>
      </c>
      <c r="H390" s="13">
        <v>68.739999999999995</v>
      </c>
      <c r="I390" s="13">
        <v>68.56</v>
      </c>
      <c r="J390" s="13">
        <v>69.132000000000005</v>
      </c>
      <c r="K390" s="13">
        <v>68.28</v>
      </c>
    </row>
    <row r="391" spans="2:11" ht="15.75" x14ac:dyDescent="0.25">
      <c r="B391" s="9">
        <v>43303</v>
      </c>
      <c r="C391" s="5">
        <v>7</v>
      </c>
      <c r="D391" s="12" t="s">
        <v>19</v>
      </c>
      <c r="E391" s="12">
        <v>22</v>
      </c>
      <c r="F391" s="12">
        <v>2018</v>
      </c>
      <c r="G391" s="9">
        <v>43303</v>
      </c>
      <c r="H391" s="13">
        <v>68.605000000000004</v>
      </c>
      <c r="I391" s="13">
        <v>68.704999999999998</v>
      </c>
      <c r="J391" s="13">
        <v>69.087999999999994</v>
      </c>
      <c r="K391" s="13">
        <v>68.534999999999997</v>
      </c>
    </row>
    <row r="392" spans="2:11" ht="15.75" x14ac:dyDescent="0.25">
      <c r="B392" s="9">
        <v>43310</v>
      </c>
      <c r="C392" s="5">
        <v>7</v>
      </c>
      <c r="D392" s="12" t="s">
        <v>19</v>
      </c>
      <c r="E392" s="12">
        <v>29</v>
      </c>
      <c r="F392" s="12">
        <v>2018</v>
      </c>
      <c r="G392" s="9">
        <v>43310</v>
      </c>
      <c r="H392" s="13">
        <v>68.545000000000002</v>
      </c>
      <c r="I392" s="13">
        <v>68.704999999999998</v>
      </c>
      <c r="J392" s="13">
        <v>68.844999999999999</v>
      </c>
      <c r="K392" s="13">
        <v>68.265000000000001</v>
      </c>
    </row>
    <row r="393" spans="2:11" ht="15.75" x14ac:dyDescent="0.25">
      <c r="B393" s="9">
        <v>43317</v>
      </c>
      <c r="C393" s="5">
        <v>8</v>
      </c>
      <c r="D393" s="12" t="s">
        <v>20</v>
      </c>
      <c r="E393" s="12">
        <v>5</v>
      </c>
      <c r="F393" s="12">
        <v>2018</v>
      </c>
      <c r="G393" s="9">
        <v>43317</v>
      </c>
      <c r="H393" s="13">
        <v>68.89</v>
      </c>
      <c r="I393" s="13">
        <v>68.575000000000003</v>
      </c>
      <c r="J393" s="13">
        <v>69.025000000000006</v>
      </c>
      <c r="K393" s="13">
        <v>68.454999999999998</v>
      </c>
    </row>
    <row r="394" spans="2:11" ht="15.75" x14ac:dyDescent="0.25">
      <c r="B394" s="9">
        <v>43324</v>
      </c>
      <c r="C394" s="5">
        <v>8</v>
      </c>
      <c r="D394" s="12" t="s">
        <v>20</v>
      </c>
      <c r="E394" s="12">
        <v>12</v>
      </c>
      <c r="F394" s="12">
        <v>2018</v>
      </c>
      <c r="G394" s="9">
        <v>43324</v>
      </c>
      <c r="H394" s="13">
        <v>70.099999999999994</v>
      </c>
      <c r="I394" s="13">
        <v>69.489999999999995</v>
      </c>
      <c r="J394" s="13">
        <v>70.42</v>
      </c>
      <c r="K394" s="13">
        <v>69.41</v>
      </c>
    </row>
    <row r="395" spans="2:11" ht="15.75" x14ac:dyDescent="0.25">
      <c r="B395" s="9">
        <v>43331</v>
      </c>
      <c r="C395" s="5">
        <v>8</v>
      </c>
      <c r="D395" s="12" t="s">
        <v>20</v>
      </c>
      <c r="E395" s="12">
        <v>19</v>
      </c>
      <c r="F395" s="12">
        <v>2018</v>
      </c>
      <c r="G395" s="9">
        <v>43331</v>
      </c>
      <c r="H395" s="13">
        <v>69.97</v>
      </c>
      <c r="I395" s="13">
        <v>69.819999999999993</v>
      </c>
      <c r="J395" s="13">
        <v>70.239999999999995</v>
      </c>
      <c r="K395" s="13">
        <v>69.534999999999997</v>
      </c>
    </row>
    <row r="396" spans="2:11" ht="15.75" x14ac:dyDescent="0.25">
      <c r="B396" s="9">
        <v>43338</v>
      </c>
      <c r="C396" s="5">
        <v>8</v>
      </c>
      <c r="D396" s="12" t="s">
        <v>20</v>
      </c>
      <c r="E396" s="12">
        <v>26</v>
      </c>
      <c r="F396" s="12">
        <v>2018</v>
      </c>
      <c r="G396" s="9">
        <v>43338</v>
      </c>
      <c r="H396" s="13">
        <v>71.004999999999995</v>
      </c>
      <c r="I396" s="13">
        <v>69.765000000000001</v>
      </c>
      <c r="J396" s="13">
        <v>71.025000000000006</v>
      </c>
      <c r="K396" s="13">
        <v>69.704999999999998</v>
      </c>
    </row>
    <row r="397" spans="2:11" ht="15.75" x14ac:dyDescent="0.25">
      <c r="B397" s="9">
        <v>43345</v>
      </c>
      <c r="C397" s="6">
        <v>9</v>
      </c>
      <c r="D397" s="12" t="s">
        <v>21</v>
      </c>
      <c r="E397" s="12">
        <v>2</v>
      </c>
      <c r="F397" s="12">
        <v>2018</v>
      </c>
      <c r="G397" s="9">
        <v>43345</v>
      </c>
      <c r="H397" s="13">
        <v>71.790000000000006</v>
      </c>
      <c r="I397" s="13">
        <v>70.795000000000002</v>
      </c>
      <c r="J397" s="13">
        <v>72.105000000000004</v>
      </c>
      <c r="K397" s="13">
        <v>70.73</v>
      </c>
    </row>
    <row r="398" spans="2:11" ht="15.75" x14ac:dyDescent="0.25">
      <c r="B398" s="9">
        <v>43352</v>
      </c>
      <c r="C398" s="6">
        <v>9</v>
      </c>
      <c r="D398" s="12" t="s">
        <v>21</v>
      </c>
      <c r="E398" s="12">
        <v>9</v>
      </c>
      <c r="F398" s="12">
        <v>2018</v>
      </c>
      <c r="G398" s="9">
        <v>43352</v>
      </c>
      <c r="H398" s="13">
        <v>71.88</v>
      </c>
      <c r="I398" s="13">
        <v>72.14</v>
      </c>
      <c r="J398" s="13">
        <v>72.92</v>
      </c>
      <c r="K398" s="13">
        <v>71.534999999999997</v>
      </c>
    </row>
    <row r="399" spans="2:11" ht="15.75" x14ac:dyDescent="0.25">
      <c r="B399" s="9">
        <v>43359</v>
      </c>
      <c r="C399" s="6">
        <v>9</v>
      </c>
      <c r="D399" s="12" t="s">
        <v>21</v>
      </c>
      <c r="E399" s="12">
        <v>16</v>
      </c>
      <c r="F399" s="12">
        <v>2018</v>
      </c>
      <c r="G399" s="9">
        <v>43359</v>
      </c>
      <c r="H399" s="13">
        <v>72.239999999999995</v>
      </c>
      <c r="I399" s="13">
        <v>72.53</v>
      </c>
      <c r="J399" s="13">
        <v>72.989999999999995</v>
      </c>
      <c r="K399" s="13">
        <v>71.760000000000005</v>
      </c>
    </row>
    <row r="400" spans="2:11" ht="15.75" x14ac:dyDescent="0.25">
      <c r="B400" s="9">
        <v>43366</v>
      </c>
      <c r="C400" s="6">
        <v>9</v>
      </c>
      <c r="D400" s="12" t="s">
        <v>21</v>
      </c>
      <c r="E400" s="12">
        <v>23</v>
      </c>
      <c r="F400" s="12">
        <v>2018</v>
      </c>
      <c r="G400" s="9">
        <v>43366</v>
      </c>
      <c r="H400" s="13">
        <v>72.510000000000005</v>
      </c>
      <c r="I400" s="13">
        <v>72.48</v>
      </c>
      <c r="J400" s="13">
        <v>72.965000000000003</v>
      </c>
      <c r="K400" s="13">
        <v>72.34</v>
      </c>
    </row>
    <row r="401" spans="2:11" ht="15.75" x14ac:dyDescent="0.25">
      <c r="B401" s="9">
        <v>43373</v>
      </c>
      <c r="C401" s="6">
        <v>9</v>
      </c>
      <c r="D401" s="12" t="s">
        <v>21</v>
      </c>
      <c r="E401" s="12">
        <v>30</v>
      </c>
      <c r="F401" s="12">
        <v>2018</v>
      </c>
      <c r="G401" s="9">
        <v>43373</v>
      </c>
      <c r="H401" s="13">
        <v>73.77</v>
      </c>
      <c r="I401" s="13">
        <v>72.605000000000004</v>
      </c>
      <c r="J401" s="13">
        <v>74.25</v>
      </c>
      <c r="K401" s="13">
        <v>72.605000000000004</v>
      </c>
    </row>
    <row r="402" spans="2:11" ht="15.75" x14ac:dyDescent="0.25">
      <c r="B402" s="9">
        <v>43380</v>
      </c>
      <c r="C402" s="6">
        <v>10</v>
      </c>
      <c r="D402" s="12" t="s">
        <v>22</v>
      </c>
      <c r="E402" s="12">
        <v>7</v>
      </c>
      <c r="F402" s="12">
        <v>2018</v>
      </c>
      <c r="G402" s="9">
        <v>43380</v>
      </c>
      <c r="H402" s="13">
        <v>73.61</v>
      </c>
      <c r="I402" s="13">
        <v>73.875</v>
      </c>
      <c r="J402" s="13">
        <v>74.489999999999995</v>
      </c>
      <c r="K402" s="13">
        <v>73.53</v>
      </c>
    </row>
    <row r="403" spans="2:11" ht="15.75" x14ac:dyDescent="0.25">
      <c r="B403" s="9">
        <v>43387</v>
      </c>
      <c r="C403" s="6">
        <v>10</v>
      </c>
      <c r="D403" s="12" t="s">
        <v>22</v>
      </c>
      <c r="E403" s="12">
        <v>14</v>
      </c>
      <c r="F403" s="12">
        <v>2018</v>
      </c>
      <c r="G403" s="9">
        <v>43387</v>
      </c>
      <c r="H403" s="13">
        <v>73.375</v>
      </c>
      <c r="I403" s="13">
        <v>73.796999999999997</v>
      </c>
      <c r="J403" s="13">
        <v>74.064999999999998</v>
      </c>
      <c r="K403" s="13">
        <v>73.295000000000002</v>
      </c>
    </row>
    <row r="404" spans="2:11" ht="15.75" x14ac:dyDescent="0.25">
      <c r="B404" s="9">
        <v>43394</v>
      </c>
      <c r="C404" s="6">
        <v>10</v>
      </c>
      <c r="D404" s="12" t="s">
        <v>22</v>
      </c>
      <c r="E404" s="12">
        <v>21</v>
      </c>
      <c r="F404" s="12">
        <v>2018</v>
      </c>
      <c r="G404" s="9">
        <v>43394</v>
      </c>
      <c r="H404" s="13">
        <v>73.459999999999994</v>
      </c>
      <c r="I404" s="13">
        <v>73.305000000000007</v>
      </c>
      <c r="J404" s="13">
        <v>73.828000000000003</v>
      </c>
      <c r="K404" s="13">
        <v>73.094999999999999</v>
      </c>
    </row>
    <row r="405" spans="2:11" ht="15.75" x14ac:dyDescent="0.25">
      <c r="B405" s="9">
        <v>43401</v>
      </c>
      <c r="C405" s="6">
        <v>10</v>
      </c>
      <c r="D405" s="12" t="s">
        <v>22</v>
      </c>
      <c r="E405" s="12">
        <v>28</v>
      </c>
      <c r="F405" s="12">
        <v>2018</v>
      </c>
      <c r="G405" s="9">
        <v>43401</v>
      </c>
      <c r="H405" s="13">
        <v>72.44</v>
      </c>
      <c r="I405" s="13">
        <v>73.355000000000004</v>
      </c>
      <c r="J405" s="13">
        <v>74.135000000000005</v>
      </c>
      <c r="K405" s="13">
        <v>72.430000000000007</v>
      </c>
    </row>
    <row r="406" spans="2:11" ht="15.75" x14ac:dyDescent="0.25">
      <c r="B406" s="9">
        <v>43408</v>
      </c>
      <c r="C406" s="5">
        <v>11</v>
      </c>
      <c r="D406" s="12" t="s">
        <v>23</v>
      </c>
      <c r="E406" s="12">
        <v>4</v>
      </c>
      <c r="F406" s="12">
        <v>2018</v>
      </c>
      <c r="G406" s="9">
        <v>43408</v>
      </c>
      <c r="H406" s="13">
        <v>72.48</v>
      </c>
      <c r="I406" s="13">
        <v>72.808000000000007</v>
      </c>
      <c r="J406" s="13">
        <v>73.135000000000005</v>
      </c>
      <c r="K406" s="13">
        <v>72.375</v>
      </c>
    </row>
    <row r="407" spans="2:11" ht="15.75" x14ac:dyDescent="0.25">
      <c r="B407" s="9">
        <v>43415</v>
      </c>
      <c r="C407" s="5">
        <v>11</v>
      </c>
      <c r="D407" s="12" t="s">
        <v>23</v>
      </c>
      <c r="E407" s="12">
        <v>11</v>
      </c>
      <c r="F407" s="12">
        <v>2018</v>
      </c>
      <c r="G407" s="9">
        <v>43415</v>
      </c>
      <c r="H407" s="13">
        <v>71.98</v>
      </c>
      <c r="I407" s="13">
        <v>72.734999999999999</v>
      </c>
      <c r="J407" s="13">
        <v>73.066999999999993</v>
      </c>
      <c r="K407" s="13">
        <v>71.715000000000003</v>
      </c>
    </row>
    <row r="408" spans="2:11" ht="15.75" x14ac:dyDescent="0.25">
      <c r="B408" s="9">
        <v>43422</v>
      </c>
      <c r="C408" s="5">
        <v>11</v>
      </c>
      <c r="D408" s="12" t="s">
        <v>23</v>
      </c>
      <c r="E408" s="12">
        <v>18</v>
      </c>
      <c r="F408" s="12">
        <v>2018</v>
      </c>
      <c r="G408" s="9">
        <v>43422</v>
      </c>
      <c r="H408" s="13">
        <v>70.655000000000001</v>
      </c>
      <c r="I408" s="13">
        <v>71.924999999999997</v>
      </c>
      <c r="J408" s="13">
        <v>72.081999999999994</v>
      </c>
      <c r="K408" s="13">
        <v>70.655000000000001</v>
      </c>
    </row>
    <row r="409" spans="2:11" ht="15.75" x14ac:dyDescent="0.25">
      <c r="B409" s="9">
        <v>43429</v>
      </c>
      <c r="C409" s="5">
        <v>11</v>
      </c>
      <c r="D409" s="12" t="s">
        <v>23</v>
      </c>
      <c r="E409" s="12">
        <v>25</v>
      </c>
      <c r="F409" s="12">
        <v>2018</v>
      </c>
      <c r="G409" s="9">
        <v>43429</v>
      </c>
      <c r="H409" s="13">
        <v>69.650000000000006</v>
      </c>
      <c r="I409" s="13">
        <v>70.495000000000005</v>
      </c>
      <c r="J409" s="13">
        <v>71.034999999999997</v>
      </c>
      <c r="K409" s="13">
        <v>69.569999999999993</v>
      </c>
    </row>
    <row r="410" spans="2:11" ht="15.75" x14ac:dyDescent="0.25">
      <c r="B410" s="9">
        <v>43436</v>
      </c>
      <c r="C410" s="5">
        <v>12</v>
      </c>
      <c r="D410" s="12" t="s">
        <v>24</v>
      </c>
      <c r="E410" s="12">
        <v>2</v>
      </c>
      <c r="F410" s="12">
        <v>2018</v>
      </c>
      <c r="G410" s="9">
        <v>43436</v>
      </c>
      <c r="H410" s="13">
        <v>70.86</v>
      </c>
      <c r="I410" s="13">
        <v>69.88</v>
      </c>
      <c r="J410" s="13">
        <v>71.150000000000006</v>
      </c>
      <c r="K410" s="13">
        <v>69.88</v>
      </c>
    </row>
    <row r="411" spans="2:11" ht="15.75" x14ac:dyDescent="0.25">
      <c r="B411" s="9">
        <v>43443</v>
      </c>
      <c r="C411" s="5">
        <v>12</v>
      </c>
      <c r="D411" s="12" t="s">
        <v>24</v>
      </c>
      <c r="E411" s="12">
        <v>9</v>
      </c>
      <c r="F411" s="12">
        <v>2018</v>
      </c>
      <c r="G411" s="9">
        <v>43443</v>
      </c>
      <c r="H411" s="13">
        <v>71.92</v>
      </c>
      <c r="I411" s="13">
        <v>71.36</v>
      </c>
      <c r="J411" s="13">
        <v>72.637</v>
      </c>
      <c r="K411" s="13">
        <v>71.239999999999995</v>
      </c>
    </row>
    <row r="412" spans="2:11" ht="15.75" x14ac:dyDescent="0.25">
      <c r="B412" s="9">
        <v>43450</v>
      </c>
      <c r="C412" s="5">
        <v>12</v>
      </c>
      <c r="D412" s="12" t="s">
        <v>24</v>
      </c>
      <c r="E412" s="12">
        <v>16</v>
      </c>
      <c r="F412" s="12">
        <v>2018</v>
      </c>
      <c r="G412" s="9">
        <v>43450</v>
      </c>
      <c r="H412" s="13">
        <v>70.14</v>
      </c>
      <c r="I412" s="13">
        <v>71.900000000000006</v>
      </c>
      <c r="J412" s="13">
        <v>71.900000000000006</v>
      </c>
      <c r="K412" s="13">
        <v>69.647999999999996</v>
      </c>
    </row>
    <row r="413" spans="2:11" ht="15.75" x14ac:dyDescent="0.25">
      <c r="B413" s="9">
        <v>43457</v>
      </c>
      <c r="C413" s="5">
        <v>12</v>
      </c>
      <c r="D413" s="12" t="s">
        <v>24</v>
      </c>
      <c r="E413" s="12">
        <v>23</v>
      </c>
      <c r="F413" s="12">
        <v>2018</v>
      </c>
      <c r="G413" s="9">
        <v>43457</v>
      </c>
      <c r="H413" s="13">
        <v>69.933000000000007</v>
      </c>
      <c r="I413" s="13">
        <v>70.162000000000006</v>
      </c>
      <c r="J413" s="13">
        <v>70.403999999999996</v>
      </c>
      <c r="K413" s="13">
        <v>69.762</v>
      </c>
    </row>
    <row r="414" spans="2:11" ht="15.75" x14ac:dyDescent="0.25">
      <c r="B414" s="9">
        <v>43464</v>
      </c>
      <c r="C414" s="5">
        <v>12</v>
      </c>
      <c r="D414" s="12" t="s">
        <v>24</v>
      </c>
      <c r="E414" s="12">
        <v>30</v>
      </c>
      <c r="F414" s="12">
        <v>2018</v>
      </c>
      <c r="G414" s="9">
        <v>43464</v>
      </c>
      <c r="H414" s="13">
        <v>69.55</v>
      </c>
      <c r="I414" s="13">
        <v>69.783000000000001</v>
      </c>
      <c r="J414" s="13">
        <v>70.531000000000006</v>
      </c>
      <c r="K414" s="13">
        <v>69.44</v>
      </c>
    </row>
    <row r="415" spans="2:11" ht="15.75" x14ac:dyDescent="0.25">
      <c r="B415" s="9">
        <v>43471</v>
      </c>
      <c r="C415" s="5">
        <v>1</v>
      </c>
      <c r="D415" s="12" t="s">
        <v>13</v>
      </c>
      <c r="E415" s="12">
        <v>6</v>
      </c>
      <c r="F415" s="12">
        <v>2019</v>
      </c>
      <c r="G415" s="9">
        <v>43471</v>
      </c>
      <c r="H415" s="13">
        <v>70.399000000000001</v>
      </c>
      <c r="I415" s="13">
        <v>69.525999999999996</v>
      </c>
      <c r="J415" s="13">
        <v>70.661000000000001</v>
      </c>
      <c r="K415" s="13">
        <v>69.25</v>
      </c>
    </row>
    <row r="416" spans="2:11" ht="15.75" x14ac:dyDescent="0.25">
      <c r="B416" s="9">
        <v>43478</v>
      </c>
      <c r="C416" s="5">
        <v>1</v>
      </c>
      <c r="D416" s="12" t="s">
        <v>13</v>
      </c>
      <c r="E416" s="12">
        <v>13</v>
      </c>
      <c r="F416" s="12">
        <v>2019</v>
      </c>
      <c r="G416" s="9">
        <v>43478</v>
      </c>
      <c r="H416" s="13">
        <v>71.209999999999994</v>
      </c>
      <c r="I416" s="13">
        <v>70.400000000000006</v>
      </c>
      <c r="J416" s="13">
        <v>71.421999999999997</v>
      </c>
      <c r="K416" s="13">
        <v>70.36</v>
      </c>
    </row>
    <row r="417" spans="2:11" ht="15.75" x14ac:dyDescent="0.25">
      <c r="B417" s="9">
        <v>43485</v>
      </c>
      <c r="C417" s="5">
        <v>1</v>
      </c>
      <c r="D417" s="12" t="s">
        <v>13</v>
      </c>
      <c r="E417" s="12">
        <v>20</v>
      </c>
      <c r="F417" s="12">
        <v>2019</v>
      </c>
      <c r="G417" s="9">
        <v>43485</v>
      </c>
      <c r="H417" s="13">
        <v>70.900000000000006</v>
      </c>
      <c r="I417" s="13">
        <v>71.203999999999994</v>
      </c>
      <c r="J417" s="13">
        <v>71.537000000000006</v>
      </c>
      <c r="K417" s="13">
        <v>70.89</v>
      </c>
    </row>
    <row r="418" spans="2:11" ht="15.75" x14ac:dyDescent="0.25">
      <c r="B418" s="9">
        <v>43492</v>
      </c>
      <c r="C418" s="5">
        <v>1</v>
      </c>
      <c r="D418" s="12" t="s">
        <v>13</v>
      </c>
      <c r="E418" s="12">
        <v>27</v>
      </c>
      <c r="F418" s="12">
        <v>2019</v>
      </c>
      <c r="G418" s="9">
        <v>43492</v>
      </c>
      <c r="H418" s="13">
        <v>71.435000000000002</v>
      </c>
      <c r="I418" s="13">
        <v>70.924999999999997</v>
      </c>
      <c r="J418" s="13">
        <v>71.484999999999999</v>
      </c>
      <c r="K418" s="13">
        <v>70.87</v>
      </c>
    </row>
    <row r="419" spans="2:11" ht="15.75" x14ac:dyDescent="0.25">
      <c r="B419" s="9">
        <v>43499</v>
      </c>
      <c r="C419" s="5">
        <v>2</v>
      </c>
      <c r="D419" s="12" t="s">
        <v>14</v>
      </c>
      <c r="E419" s="12">
        <v>3</v>
      </c>
      <c r="F419" s="12">
        <v>2019</v>
      </c>
      <c r="G419" s="9">
        <v>43499</v>
      </c>
      <c r="H419" s="13">
        <v>71.174999999999997</v>
      </c>
      <c r="I419" s="13">
        <v>71.474000000000004</v>
      </c>
      <c r="J419" s="13">
        <v>71.849999999999994</v>
      </c>
      <c r="K419" s="13">
        <v>71.015000000000001</v>
      </c>
    </row>
    <row r="420" spans="2:11" ht="15.75" x14ac:dyDescent="0.25">
      <c r="B420" s="9">
        <v>43506</v>
      </c>
      <c r="C420" s="5">
        <v>2</v>
      </c>
      <c r="D420" s="12" t="s">
        <v>14</v>
      </c>
      <c r="E420" s="12">
        <v>10</v>
      </c>
      <c r="F420" s="12">
        <v>2019</v>
      </c>
      <c r="G420" s="9">
        <v>43506</v>
      </c>
      <c r="H420" s="13">
        <v>71.33</v>
      </c>
      <c r="I420" s="13">
        <v>71.239999999999995</v>
      </c>
      <c r="J420" s="13">
        <v>71.463999999999999</v>
      </c>
      <c r="K420" s="13">
        <v>70.402000000000001</v>
      </c>
    </row>
    <row r="421" spans="2:11" ht="15.75" x14ac:dyDescent="0.25">
      <c r="B421" s="9">
        <v>43513</v>
      </c>
      <c r="C421" s="5">
        <v>2</v>
      </c>
      <c r="D421" s="12" t="s">
        <v>14</v>
      </c>
      <c r="E421" s="12">
        <v>17</v>
      </c>
      <c r="F421" s="12">
        <v>2019</v>
      </c>
      <c r="G421" s="9">
        <v>43513</v>
      </c>
      <c r="H421" s="13">
        <v>71.034999999999997</v>
      </c>
      <c r="I421" s="13">
        <v>71.334000000000003</v>
      </c>
      <c r="J421" s="13">
        <v>71.606999999999999</v>
      </c>
      <c r="K421" s="13">
        <v>70.924999999999997</v>
      </c>
    </row>
    <row r="422" spans="2:11" ht="15.75" x14ac:dyDescent="0.25">
      <c r="B422" s="9">
        <v>43520</v>
      </c>
      <c r="C422" s="5">
        <v>2</v>
      </c>
      <c r="D422" s="12" t="s">
        <v>14</v>
      </c>
      <c r="E422" s="12">
        <v>24</v>
      </c>
      <c r="F422" s="12">
        <v>2019</v>
      </c>
      <c r="G422" s="9">
        <v>43520</v>
      </c>
      <c r="H422" s="13">
        <v>71</v>
      </c>
      <c r="I422" s="13">
        <v>71.027000000000001</v>
      </c>
      <c r="J422" s="13">
        <v>71.491</v>
      </c>
      <c r="K422" s="13">
        <v>70.712999999999994</v>
      </c>
    </row>
    <row r="423" spans="2:11" ht="15.75" x14ac:dyDescent="0.25">
      <c r="B423" s="9">
        <v>43527</v>
      </c>
      <c r="C423" s="5">
        <v>3</v>
      </c>
      <c r="D423" s="12" t="s">
        <v>15</v>
      </c>
      <c r="E423" s="12">
        <v>3</v>
      </c>
      <c r="F423" s="12">
        <v>2019</v>
      </c>
      <c r="G423" s="9">
        <v>43527</v>
      </c>
      <c r="H423" s="13">
        <v>70.012</v>
      </c>
      <c r="I423" s="13">
        <v>70.822000000000003</v>
      </c>
      <c r="J423" s="13">
        <v>70.988</v>
      </c>
      <c r="K423" s="13">
        <v>69.826999999999998</v>
      </c>
    </row>
    <row r="424" spans="2:11" ht="15.75" x14ac:dyDescent="0.25">
      <c r="B424" s="9">
        <v>43534</v>
      </c>
      <c r="C424" s="5">
        <v>3</v>
      </c>
      <c r="D424" s="12" t="s">
        <v>15</v>
      </c>
      <c r="E424" s="12">
        <v>10</v>
      </c>
      <c r="F424" s="12">
        <v>2019</v>
      </c>
      <c r="G424" s="9">
        <v>43534</v>
      </c>
      <c r="H424" s="13">
        <v>68.962999999999994</v>
      </c>
      <c r="I424" s="13">
        <v>70.042000000000002</v>
      </c>
      <c r="J424" s="13">
        <v>70.055000000000007</v>
      </c>
      <c r="K424" s="13">
        <v>68.935000000000002</v>
      </c>
    </row>
    <row r="425" spans="2:11" ht="15.75" x14ac:dyDescent="0.25">
      <c r="B425" s="9">
        <v>43541</v>
      </c>
      <c r="C425" s="5">
        <v>3</v>
      </c>
      <c r="D425" s="12" t="s">
        <v>15</v>
      </c>
      <c r="E425" s="12">
        <v>17</v>
      </c>
      <c r="F425" s="12">
        <v>2019</v>
      </c>
      <c r="G425" s="9">
        <v>43541</v>
      </c>
      <c r="H425" s="13">
        <v>69.17</v>
      </c>
      <c r="I425" s="13">
        <v>68.963999999999999</v>
      </c>
      <c r="J425" s="13">
        <v>69.174999999999997</v>
      </c>
      <c r="K425" s="13">
        <v>68.355000000000004</v>
      </c>
    </row>
    <row r="426" spans="2:11" ht="15.75" x14ac:dyDescent="0.25">
      <c r="B426" s="9">
        <v>43548</v>
      </c>
      <c r="C426" s="5">
        <v>3</v>
      </c>
      <c r="D426" s="12" t="s">
        <v>15</v>
      </c>
      <c r="E426" s="12">
        <v>24</v>
      </c>
      <c r="F426" s="12">
        <v>2019</v>
      </c>
      <c r="G426" s="9">
        <v>43548</v>
      </c>
      <c r="H426" s="13">
        <v>69.185000000000002</v>
      </c>
      <c r="I426" s="13">
        <v>69.153999999999996</v>
      </c>
      <c r="J426" s="13">
        <v>69.36</v>
      </c>
      <c r="K426" s="13">
        <v>68.772000000000006</v>
      </c>
    </row>
    <row r="427" spans="2:11" ht="15.75" x14ac:dyDescent="0.25">
      <c r="B427" s="9">
        <v>43555</v>
      </c>
      <c r="C427" s="5">
        <v>3</v>
      </c>
      <c r="D427" s="12" t="s">
        <v>15</v>
      </c>
      <c r="E427" s="12">
        <v>31</v>
      </c>
      <c r="F427" s="12">
        <v>2019</v>
      </c>
      <c r="G427" s="9">
        <v>43555</v>
      </c>
      <c r="H427" s="13">
        <v>69.17</v>
      </c>
      <c r="I427" s="13">
        <v>69.350999999999999</v>
      </c>
      <c r="J427" s="13">
        <v>69.418999999999997</v>
      </c>
      <c r="K427" s="13">
        <v>68.39</v>
      </c>
    </row>
    <row r="428" spans="2:11" ht="15.75" x14ac:dyDescent="0.25">
      <c r="B428" s="9">
        <v>43562</v>
      </c>
      <c r="C428" s="5">
        <v>4</v>
      </c>
      <c r="D428" s="12" t="s">
        <v>16</v>
      </c>
      <c r="E428" s="12">
        <v>7</v>
      </c>
      <c r="F428" s="12">
        <v>2019</v>
      </c>
      <c r="G428" s="9">
        <v>43562</v>
      </c>
      <c r="H428" s="13">
        <v>69.19</v>
      </c>
      <c r="I428" s="13">
        <v>69.34</v>
      </c>
      <c r="J428" s="13">
        <v>69.739999999999995</v>
      </c>
      <c r="K428" s="13">
        <v>68.837000000000003</v>
      </c>
    </row>
    <row r="429" spans="2:11" ht="15.75" x14ac:dyDescent="0.25">
      <c r="B429" s="9">
        <v>43569</v>
      </c>
      <c r="C429" s="5">
        <v>4</v>
      </c>
      <c r="D429" s="12" t="s">
        <v>16</v>
      </c>
      <c r="E429" s="12">
        <v>14</v>
      </c>
      <c r="F429" s="12">
        <v>2019</v>
      </c>
      <c r="G429" s="9">
        <v>43569</v>
      </c>
      <c r="H429" s="13">
        <v>69.406999999999996</v>
      </c>
      <c r="I429" s="13">
        <v>69.164000000000001</v>
      </c>
      <c r="J429" s="13">
        <v>69.685000000000002</v>
      </c>
      <c r="K429" s="13">
        <v>69.034999999999997</v>
      </c>
    </row>
    <row r="430" spans="2:11" ht="15.75" x14ac:dyDescent="0.25">
      <c r="B430" s="9">
        <v>43576</v>
      </c>
      <c r="C430" s="5">
        <v>4</v>
      </c>
      <c r="D430" s="12" t="s">
        <v>16</v>
      </c>
      <c r="E430" s="12">
        <v>21</v>
      </c>
      <c r="F430" s="12">
        <v>2019</v>
      </c>
      <c r="G430" s="9">
        <v>43576</v>
      </c>
      <c r="H430" s="13">
        <v>69.849999999999994</v>
      </c>
      <c r="I430" s="13">
        <v>69.366</v>
      </c>
      <c r="J430" s="13">
        <v>70.334999999999994</v>
      </c>
      <c r="K430" s="13">
        <v>69.366</v>
      </c>
    </row>
    <row r="431" spans="2:11" ht="15.75" x14ac:dyDescent="0.25">
      <c r="B431" s="9">
        <v>43583</v>
      </c>
      <c r="C431" s="5">
        <v>4</v>
      </c>
      <c r="D431" s="12" t="s">
        <v>16</v>
      </c>
      <c r="E431" s="12">
        <v>28</v>
      </c>
      <c r="F431" s="12">
        <v>2019</v>
      </c>
      <c r="G431" s="9">
        <v>43583</v>
      </c>
      <c r="H431" s="13">
        <v>69.094999999999999</v>
      </c>
      <c r="I431" s="13">
        <v>69.879000000000005</v>
      </c>
      <c r="J431" s="13">
        <v>69.918000000000006</v>
      </c>
      <c r="K431" s="13">
        <v>69.094999999999999</v>
      </c>
    </row>
    <row r="432" spans="2:11" ht="15.75" x14ac:dyDescent="0.25">
      <c r="B432" s="9">
        <v>43590</v>
      </c>
      <c r="C432" s="5">
        <v>5</v>
      </c>
      <c r="D432" s="12" t="s">
        <v>17</v>
      </c>
      <c r="E432" s="12">
        <v>5</v>
      </c>
      <c r="F432" s="12">
        <v>2019</v>
      </c>
      <c r="G432" s="9">
        <v>43590</v>
      </c>
      <c r="H432" s="13">
        <v>70.015000000000001</v>
      </c>
      <c r="I432" s="13">
        <v>69.316000000000003</v>
      </c>
      <c r="J432" s="13">
        <v>70.281999999999996</v>
      </c>
      <c r="K432" s="13">
        <v>69.286000000000001</v>
      </c>
    </row>
    <row r="433" spans="2:11" ht="15.75" x14ac:dyDescent="0.25">
      <c r="B433" s="9">
        <v>43597</v>
      </c>
      <c r="C433" s="5">
        <v>5</v>
      </c>
      <c r="D433" s="12" t="s">
        <v>17</v>
      </c>
      <c r="E433" s="12">
        <v>12</v>
      </c>
      <c r="F433" s="12">
        <v>2019</v>
      </c>
      <c r="G433" s="9">
        <v>43597</v>
      </c>
      <c r="H433" s="13">
        <v>70.28</v>
      </c>
      <c r="I433" s="13">
        <v>70.007000000000005</v>
      </c>
      <c r="J433" s="13">
        <v>70.644000000000005</v>
      </c>
      <c r="K433" s="13">
        <v>69.957999999999998</v>
      </c>
    </row>
    <row r="434" spans="2:11" ht="15.75" x14ac:dyDescent="0.25">
      <c r="B434" s="9">
        <v>43604</v>
      </c>
      <c r="C434" s="5">
        <v>5</v>
      </c>
      <c r="D434" s="12" t="s">
        <v>17</v>
      </c>
      <c r="E434" s="12">
        <v>19</v>
      </c>
      <c r="F434" s="12">
        <v>2019</v>
      </c>
      <c r="G434" s="9">
        <v>43604</v>
      </c>
      <c r="H434" s="13">
        <v>69.38</v>
      </c>
      <c r="I434" s="13">
        <v>69.394999999999996</v>
      </c>
      <c r="J434" s="13">
        <v>70.069999999999993</v>
      </c>
      <c r="K434" s="13">
        <v>69.363</v>
      </c>
    </row>
    <row r="435" spans="2:11" ht="15.75" x14ac:dyDescent="0.25">
      <c r="B435" s="9">
        <v>43611</v>
      </c>
      <c r="C435" s="5">
        <v>5</v>
      </c>
      <c r="D435" s="12" t="s">
        <v>17</v>
      </c>
      <c r="E435" s="12">
        <v>26</v>
      </c>
      <c r="F435" s="12">
        <v>2019</v>
      </c>
      <c r="G435" s="9">
        <v>43611</v>
      </c>
      <c r="H435" s="13">
        <v>69.58</v>
      </c>
      <c r="I435" s="13">
        <v>69.405000000000001</v>
      </c>
      <c r="J435" s="13">
        <v>70.007999999999996</v>
      </c>
      <c r="K435" s="13">
        <v>69.355000000000004</v>
      </c>
    </row>
    <row r="436" spans="2:11" ht="15.75" x14ac:dyDescent="0.25">
      <c r="B436" s="9">
        <v>43618</v>
      </c>
      <c r="C436" s="5">
        <v>6</v>
      </c>
      <c r="D436" s="12" t="s">
        <v>18</v>
      </c>
      <c r="E436" s="12">
        <v>2</v>
      </c>
      <c r="F436" s="12">
        <v>2019</v>
      </c>
      <c r="G436" s="9">
        <v>43618</v>
      </c>
      <c r="H436" s="13">
        <v>69.355000000000004</v>
      </c>
      <c r="I436" s="13">
        <v>69.617000000000004</v>
      </c>
      <c r="J436" s="13">
        <v>69.620999999999995</v>
      </c>
      <c r="K436" s="13">
        <v>69.034999999999997</v>
      </c>
    </row>
    <row r="437" spans="2:11" ht="15.75" x14ac:dyDescent="0.25">
      <c r="B437" s="9">
        <v>43625</v>
      </c>
      <c r="C437" s="5">
        <v>6</v>
      </c>
      <c r="D437" s="12" t="s">
        <v>18</v>
      </c>
      <c r="E437" s="12">
        <v>9</v>
      </c>
      <c r="F437" s="12">
        <v>2019</v>
      </c>
      <c r="G437" s="9">
        <v>43625</v>
      </c>
      <c r="H437" s="13">
        <v>69.832999999999998</v>
      </c>
      <c r="I437" s="13">
        <v>69.38</v>
      </c>
      <c r="J437" s="13">
        <v>69.864999999999995</v>
      </c>
      <c r="K437" s="13">
        <v>69.272000000000006</v>
      </c>
    </row>
    <row r="438" spans="2:11" ht="15.75" x14ac:dyDescent="0.25">
      <c r="B438" s="9">
        <v>43632</v>
      </c>
      <c r="C438" s="5">
        <v>6</v>
      </c>
      <c r="D438" s="12" t="s">
        <v>18</v>
      </c>
      <c r="E438" s="12">
        <v>16</v>
      </c>
      <c r="F438" s="12">
        <v>2019</v>
      </c>
      <c r="G438" s="9">
        <v>43632</v>
      </c>
      <c r="H438" s="13">
        <v>69.614999999999995</v>
      </c>
      <c r="I438" s="13">
        <v>69.805000000000007</v>
      </c>
      <c r="J438" s="13">
        <v>69.977000000000004</v>
      </c>
      <c r="K438" s="13">
        <v>69.328999999999994</v>
      </c>
    </row>
    <row r="439" spans="2:11" ht="15.75" x14ac:dyDescent="0.25">
      <c r="B439" s="9">
        <v>43639</v>
      </c>
      <c r="C439" s="5">
        <v>6</v>
      </c>
      <c r="D439" s="12" t="s">
        <v>18</v>
      </c>
      <c r="E439" s="12">
        <v>23</v>
      </c>
      <c r="F439" s="12">
        <v>2019</v>
      </c>
      <c r="G439" s="9">
        <v>43639</v>
      </c>
      <c r="H439" s="13">
        <v>68.95</v>
      </c>
      <c r="I439" s="13">
        <v>69.619</v>
      </c>
      <c r="J439" s="13">
        <v>69.62</v>
      </c>
      <c r="K439" s="13">
        <v>68.866</v>
      </c>
    </row>
    <row r="440" spans="2:11" ht="15.75" x14ac:dyDescent="0.25">
      <c r="B440" s="9">
        <v>43646</v>
      </c>
      <c r="C440" s="5">
        <v>6</v>
      </c>
      <c r="D440" s="12" t="s">
        <v>18</v>
      </c>
      <c r="E440" s="12">
        <v>30</v>
      </c>
      <c r="F440" s="12">
        <v>2019</v>
      </c>
      <c r="G440" s="9">
        <v>43646</v>
      </c>
      <c r="H440" s="13">
        <v>68.45</v>
      </c>
      <c r="I440" s="13">
        <v>68.948999999999998</v>
      </c>
      <c r="J440" s="13">
        <v>69.094999999999999</v>
      </c>
      <c r="K440" s="13">
        <v>68.385000000000005</v>
      </c>
    </row>
    <row r="441" spans="2:11" ht="15.75" x14ac:dyDescent="0.25">
      <c r="B441" s="9">
        <v>43653</v>
      </c>
      <c r="C441" s="5">
        <v>7</v>
      </c>
      <c r="D441" s="12" t="s">
        <v>19</v>
      </c>
      <c r="E441" s="12">
        <v>7</v>
      </c>
      <c r="F441" s="12">
        <v>2019</v>
      </c>
      <c r="G441" s="9">
        <v>43653</v>
      </c>
      <c r="H441" s="13">
        <v>68.56</v>
      </c>
      <c r="I441" s="13">
        <v>68.578999999999994</v>
      </c>
      <c r="J441" s="13">
        <v>68.852999999999994</v>
      </c>
      <c r="K441" s="13">
        <v>68.28</v>
      </c>
    </row>
    <row r="442" spans="2:11" ht="15.75" x14ac:dyDescent="0.25">
      <c r="B442" s="9">
        <v>43660</v>
      </c>
      <c r="C442" s="5">
        <v>7</v>
      </c>
      <c r="D442" s="12" t="s">
        <v>19</v>
      </c>
      <c r="E442" s="12">
        <v>14</v>
      </c>
      <c r="F442" s="12">
        <v>2019</v>
      </c>
      <c r="G442" s="9">
        <v>43660</v>
      </c>
      <c r="H442" s="13">
        <v>68.86</v>
      </c>
      <c r="I442" s="13">
        <v>68.540000000000006</v>
      </c>
      <c r="J442" s="13">
        <v>69.010000000000005</v>
      </c>
      <c r="K442" s="13">
        <v>68.481999999999999</v>
      </c>
    </row>
    <row r="443" spans="2:11" ht="15.75" x14ac:dyDescent="0.25">
      <c r="B443" s="9">
        <v>43667</v>
      </c>
      <c r="C443" s="5">
        <v>7</v>
      </c>
      <c r="D443" s="12" t="s">
        <v>19</v>
      </c>
      <c r="E443" s="12">
        <v>21</v>
      </c>
      <c r="F443" s="12">
        <v>2019</v>
      </c>
      <c r="G443" s="9">
        <v>43667</v>
      </c>
      <c r="H443" s="13">
        <v>68.88</v>
      </c>
      <c r="I443" s="13">
        <v>68.954999999999998</v>
      </c>
      <c r="J443" s="13">
        <v>69.150999999999996</v>
      </c>
      <c r="K443" s="13">
        <v>68.816000000000003</v>
      </c>
    </row>
    <row r="444" spans="2:11" ht="15.75" x14ac:dyDescent="0.25">
      <c r="B444" s="9">
        <v>43674</v>
      </c>
      <c r="C444" s="5">
        <v>7</v>
      </c>
      <c r="D444" s="12" t="s">
        <v>19</v>
      </c>
      <c r="E444" s="12">
        <v>28</v>
      </c>
      <c r="F444" s="12">
        <v>2019</v>
      </c>
      <c r="G444" s="9">
        <v>43674</v>
      </c>
      <c r="H444" s="13">
        <v>69.7</v>
      </c>
      <c r="I444" s="13">
        <v>68.905000000000001</v>
      </c>
      <c r="J444" s="13">
        <v>69.7</v>
      </c>
      <c r="K444" s="13">
        <v>68.656999999999996</v>
      </c>
    </row>
    <row r="445" spans="2:11" ht="15.75" x14ac:dyDescent="0.25">
      <c r="B445" s="9">
        <v>43681</v>
      </c>
      <c r="C445" s="5">
        <v>8</v>
      </c>
      <c r="D445" s="12" t="s">
        <v>20</v>
      </c>
      <c r="E445" s="12">
        <v>4</v>
      </c>
      <c r="F445" s="12">
        <v>2019</v>
      </c>
      <c r="G445" s="9">
        <v>43681</v>
      </c>
      <c r="H445" s="13">
        <v>70.924000000000007</v>
      </c>
      <c r="I445" s="13">
        <v>70.117999999999995</v>
      </c>
      <c r="J445" s="13">
        <v>71.197999999999993</v>
      </c>
      <c r="K445" s="13">
        <v>70.117999999999995</v>
      </c>
    </row>
    <row r="446" spans="2:11" ht="15.75" x14ac:dyDescent="0.25">
      <c r="B446" s="9">
        <v>43688</v>
      </c>
      <c r="C446" s="5">
        <v>8</v>
      </c>
      <c r="D446" s="12" t="s">
        <v>20</v>
      </c>
      <c r="E446" s="12">
        <v>11</v>
      </c>
      <c r="F446" s="12">
        <v>2019</v>
      </c>
      <c r="G446" s="9">
        <v>43688</v>
      </c>
      <c r="H446" s="13">
        <v>71.155000000000001</v>
      </c>
      <c r="I446" s="13">
        <v>71.001999999999995</v>
      </c>
      <c r="J446" s="13">
        <v>71.816999999999993</v>
      </c>
      <c r="K446" s="13">
        <v>70.844999999999999</v>
      </c>
    </row>
    <row r="447" spans="2:11" ht="15.75" x14ac:dyDescent="0.25">
      <c r="B447" s="9">
        <v>43695</v>
      </c>
      <c r="C447" s="5">
        <v>8</v>
      </c>
      <c r="D447" s="12" t="s">
        <v>20</v>
      </c>
      <c r="E447" s="12">
        <v>18</v>
      </c>
      <c r="F447" s="12">
        <v>2019</v>
      </c>
      <c r="G447" s="9">
        <v>43695</v>
      </c>
      <c r="H447" s="13">
        <v>71.513000000000005</v>
      </c>
      <c r="I447" s="13">
        <v>71.221000000000004</v>
      </c>
      <c r="J447" s="13">
        <v>72.061000000000007</v>
      </c>
      <c r="K447" s="13">
        <v>71.069999999999993</v>
      </c>
    </row>
    <row r="448" spans="2:11" ht="15.75" x14ac:dyDescent="0.25">
      <c r="B448" s="9">
        <v>43702</v>
      </c>
      <c r="C448" s="5">
        <v>8</v>
      </c>
      <c r="D448" s="12" t="s">
        <v>20</v>
      </c>
      <c r="E448" s="12">
        <v>25</v>
      </c>
      <c r="F448" s="12">
        <v>2019</v>
      </c>
      <c r="G448" s="9">
        <v>43702</v>
      </c>
      <c r="H448" s="13">
        <v>71.453000000000003</v>
      </c>
      <c r="I448" s="13">
        <v>71.917000000000002</v>
      </c>
      <c r="J448" s="13">
        <v>72.257000000000005</v>
      </c>
      <c r="K448" s="13">
        <v>71.356999999999999</v>
      </c>
    </row>
    <row r="449" spans="2:11" ht="15.75" x14ac:dyDescent="0.25">
      <c r="B449" s="9">
        <v>43709</v>
      </c>
      <c r="C449" s="6">
        <v>9</v>
      </c>
      <c r="D449" s="12" t="s">
        <v>21</v>
      </c>
      <c r="E449" s="12">
        <v>1</v>
      </c>
      <c r="F449" s="12">
        <v>2019</v>
      </c>
      <c r="G449" s="9">
        <v>43709</v>
      </c>
      <c r="H449" s="13">
        <v>71.644999999999996</v>
      </c>
      <c r="I449" s="13">
        <v>71.465000000000003</v>
      </c>
      <c r="J449" s="13">
        <v>72.418000000000006</v>
      </c>
      <c r="K449" s="13">
        <v>71.465000000000003</v>
      </c>
    </row>
    <row r="450" spans="2:11" ht="15.75" x14ac:dyDescent="0.25">
      <c r="B450" s="9">
        <v>43716</v>
      </c>
      <c r="C450" s="6">
        <v>9</v>
      </c>
      <c r="D450" s="12" t="s">
        <v>21</v>
      </c>
      <c r="E450" s="12">
        <v>8</v>
      </c>
      <c r="F450" s="12">
        <v>2019</v>
      </c>
      <c r="G450" s="9">
        <v>43716</v>
      </c>
      <c r="H450" s="13">
        <v>70.984999999999999</v>
      </c>
      <c r="I450" s="13">
        <v>71.715000000000003</v>
      </c>
      <c r="J450" s="13">
        <v>72.012</v>
      </c>
      <c r="K450" s="13">
        <v>70.846999999999994</v>
      </c>
    </row>
    <row r="451" spans="2:11" ht="15.75" x14ac:dyDescent="0.25">
      <c r="B451" s="9">
        <v>43723</v>
      </c>
      <c r="C451" s="6">
        <v>9</v>
      </c>
      <c r="D451" s="12" t="s">
        <v>21</v>
      </c>
      <c r="E451" s="12">
        <v>15</v>
      </c>
      <c r="F451" s="12">
        <v>2019</v>
      </c>
      <c r="G451" s="9">
        <v>43723</v>
      </c>
      <c r="H451" s="13">
        <v>71.075000000000003</v>
      </c>
      <c r="I451" s="13">
        <v>71.685000000000002</v>
      </c>
      <c r="J451" s="13">
        <v>71.986999999999995</v>
      </c>
      <c r="K451" s="13">
        <v>70.685000000000002</v>
      </c>
    </row>
    <row r="452" spans="2:11" ht="15.75" x14ac:dyDescent="0.25">
      <c r="B452" s="9">
        <v>43730</v>
      </c>
      <c r="C452" s="6">
        <v>9</v>
      </c>
      <c r="D452" s="12" t="s">
        <v>21</v>
      </c>
      <c r="E452" s="12">
        <v>22</v>
      </c>
      <c r="F452" s="12">
        <v>2019</v>
      </c>
      <c r="G452" s="9">
        <v>43730</v>
      </c>
      <c r="H452" s="13">
        <v>70.509</v>
      </c>
      <c r="I452" s="13">
        <v>71.025999999999996</v>
      </c>
      <c r="J452" s="13">
        <v>71.153999999999996</v>
      </c>
      <c r="K452" s="13">
        <v>70.364000000000004</v>
      </c>
    </row>
    <row r="453" spans="2:11" ht="15.75" x14ac:dyDescent="0.25">
      <c r="B453" s="9">
        <v>43737</v>
      </c>
      <c r="C453" s="6">
        <v>9</v>
      </c>
      <c r="D453" s="12" t="s">
        <v>21</v>
      </c>
      <c r="E453" s="12">
        <v>29</v>
      </c>
      <c r="F453" s="12">
        <v>2019</v>
      </c>
      <c r="G453" s="9">
        <v>43737</v>
      </c>
      <c r="H453" s="13">
        <v>70.825000000000003</v>
      </c>
      <c r="I453" s="13">
        <v>70.424999999999997</v>
      </c>
      <c r="J453" s="13">
        <v>71.364999999999995</v>
      </c>
      <c r="K453" s="13">
        <v>70.358000000000004</v>
      </c>
    </row>
    <row r="454" spans="2:11" ht="15.75" x14ac:dyDescent="0.25">
      <c r="B454" s="9">
        <v>43744</v>
      </c>
      <c r="C454" s="6">
        <v>10</v>
      </c>
      <c r="D454" s="12" t="s">
        <v>22</v>
      </c>
      <c r="E454" s="12">
        <v>6</v>
      </c>
      <c r="F454" s="12">
        <v>2019</v>
      </c>
      <c r="G454" s="9">
        <v>43744</v>
      </c>
      <c r="H454" s="13">
        <v>70.924000000000007</v>
      </c>
      <c r="I454" s="13">
        <v>70.960999999999999</v>
      </c>
      <c r="J454" s="13">
        <v>71.233999999999995</v>
      </c>
      <c r="K454" s="13">
        <v>70.799000000000007</v>
      </c>
    </row>
    <row r="455" spans="2:11" ht="15.75" x14ac:dyDescent="0.25">
      <c r="B455" s="9">
        <v>43751</v>
      </c>
      <c r="C455" s="6">
        <v>10</v>
      </c>
      <c r="D455" s="12" t="s">
        <v>22</v>
      </c>
      <c r="E455" s="12">
        <v>13</v>
      </c>
      <c r="F455" s="12">
        <v>2019</v>
      </c>
      <c r="G455" s="9">
        <v>43751</v>
      </c>
      <c r="H455" s="13">
        <v>71.09</v>
      </c>
      <c r="I455" s="13">
        <v>70.893000000000001</v>
      </c>
      <c r="J455" s="13">
        <v>71.73</v>
      </c>
      <c r="K455" s="13">
        <v>70.739999999999995</v>
      </c>
    </row>
    <row r="456" spans="2:11" ht="15.75" x14ac:dyDescent="0.25">
      <c r="B456" s="9">
        <v>43758</v>
      </c>
      <c r="C456" s="6">
        <v>10</v>
      </c>
      <c r="D456" s="12" t="s">
        <v>22</v>
      </c>
      <c r="E456" s="12">
        <v>20</v>
      </c>
      <c r="F456" s="12">
        <v>2019</v>
      </c>
      <c r="G456" s="9">
        <v>43758</v>
      </c>
      <c r="H456" s="13">
        <v>70.819999999999993</v>
      </c>
      <c r="I456" s="13">
        <v>71.08</v>
      </c>
      <c r="J456" s="13">
        <v>71.09</v>
      </c>
      <c r="K456" s="13">
        <v>70.72</v>
      </c>
    </row>
    <row r="457" spans="2:11" ht="15.75" x14ac:dyDescent="0.25">
      <c r="B457" s="9">
        <v>43765</v>
      </c>
      <c r="C457" s="6">
        <v>10</v>
      </c>
      <c r="D457" s="12" t="s">
        <v>22</v>
      </c>
      <c r="E457" s="12">
        <v>27</v>
      </c>
      <c r="F457" s="12">
        <v>2019</v>
      </c>
      <c r="G457" s="9">
        <v>43765</v>
      </c>
      <c r="H457" s="13">
        <v>70.760000000000005</v>
      </c>
      <c r="I457" s="13">
        <v>70.819000000000003</v>
      </c>
      <c r="J457" s="13">
        <v>71.064999999999998</v>
      </c>
      <c r="K457" s="13">
        <v>70.680999999999997</v>
      </c>
    </row>
    <row r="458" spans="2:11" ht="15.75" x14ac:dyDescent="0.25">
      <c r="B458" s="9">
        <v>43772</v>
      </c>
      <c r="C458" s="5">
        <v>11</v>
      </c>
      <c r="D458" s="12" t="s">
        <v>23</v>
      </c>
      <c r="E458" s="12">
        <v>3</v>
      </c>
      <c r="F458" s="12">
        <v>2019</v>
      </c>
      <c r="G458" s="9">
        <v>43772</v>
      </c>
      <c r="H458" s="13">
        <v>71.36</v>
      </c>
      <c r="I458" s="13">
        <v>70.56</v>
      </c>
      <c r="J458" s="13">
        <v>71.364000000000004</v>
      </c>
      <c r="K458" s="13">
        <v>70.56</v>
      </c>
    </row>
    <row r="459" spans="2:11" ht="15.75" x14ac:dyDescent="0.25">
      <c r="B459" s="9">
        <v>43779</v>
      </c>
      <c r="C459" s="5">
        <v>11</v>
      </c>
      <c r="D459" s="12" t="s">
        <v>23</v>
      </c>
      <c r="E459" s="12">
        <v>10</v>
      </c>
      <c r="F459" s="12">
        <v>2019</v>
      </c>
      <c r="G459" s="9">
        <v>43779</v>
      </c>
      <c r="H459" s="13">
        <v>71.650000000000006</v>
      </c>
      <c r="I459" s="13">
        <v>71.37</v>
      </c>
      <c r="J459" s="13">
        <v>72.25</v>
      </c>
      <c r="K459" s="13">
        <v>71.290000000000006</v>
      </c>
    </row>
    <row r="460" spans="2:11" ht="15.75" x14ac:dyDescent="0.25">
      <c r="B460" s="9">
        <v>43786</v>
      </c>
      <c r="C460" s="5">
        <v>11</v>
      </c>
      <c r="D460" s="12" t="s">
        <v>23</v>
      </c>
      <c r="E460" s="12">
        <v>17</v>
      </c>
      <c r="F460" s="12">
        <v>2019</v>
      </c>
      <c r="G460" s="9">
        <v>43786</v>
      </c>
      <c r="H460" s="13">
        <v>71.792000000000002</v>
      </c>
      <c r="I460" s="13">
        <v>71.665999999999997</v>
      </c>
      <c r="J460" s="13">
        <v>72.010999999999996</v>
      </c>
      <c r="K460" s="13">
        <v>71.566000000000003</v>
      </c>
    </row>
    <row r="461" spans="2:11" ht="15.75" x14ac:dyDescent="0.25">
      <c r="B461" s="9">
        <v>43793</v>
      </c>
      <c r="C461" s="5">
        <v>11</v>
      </c>
      <c r="D461" s="12" t="s">
        <v>23</v>
      </c>
      <c r="E461" s="12">
        <v>24</v>
      </c>
      <c r="F461" s="12">
        <v>2019</v>
      </c>
      <c r="G461" s="9">
        <v>43793</v>
      </c>
      <c r="H461" s="13">
        <v>71.748999999999995</v>
      </c>
      <c r="I461" s="13">
        <v>71.692999999999998</v>
      </c>
      <c r="J461" s="13">
        <v>71.872</v>
      </c>
      <c r="K461" s="13">
        <v>71.225999999999999</v>
      </c>
    </row>
    <row r="462" spans="2:11" ht="15.75" x14ac:dyDescent="0.25">
      <c r="B462" s="9">
        <v>43800</v>
      </c>
      <c r="C462" s="5">
        <v>12</v>
      </c>
      <c r="D462" s="12" t="s">
        <v>24</v>
      </c>
      <c r="E462" s="12">
        <v>1</v>
      </c>
      <c r="F462" s="12">
        <v>2019</v>
      </c>
      <c r="G462" s="9">
        <v>43800</v>
      </c>
      <c r="H462" s="13">
        <v>71.283000000000001</v>
      </c>
      <c r="I462" s="13">
        <v>71.795000000000002</v>
      </c>
      <c r="J462" s="13">
        <v>71.834999999999994</v>
      </c>
      <c r="K462" s="13">
        <v>71.17</v>
      </c>
    </row>
    <row r="463" spans="2:11" ht="15.75" x14ac:dyDescent="0.25">
      <c r="B463" s="9">
        <v>43807</v>
      </c>
      <c r="C463" s="5">
        <v>12</v>
      </c>
      <c r="D463" s="12" t="s">
        <v>24</v>
      </c>
      <c r="E463" s="12">
        <v>8</v>
      </c>
      <c r="F463" s="12">
        <v>2019</v>
      </c>
      <c r="G463" s="9">
        <v>43807</v>
      </c>
      <c r="H463" s="13">
        <v>70.798000000000002</v>
      </c>
      <c r="I463" s="13">
        <v>71.293000000000006</v>
      </c>
      <c r="J463" s="13">
        <v>71.293000000000006</v>
      </c>
      <c r="K463" s="13">
        <v>70.503</v>
      </c>
    </row>
    <row r="464" spans="2:11" ht="15.75" x14ac:dyDescent="0.25">
      <c r="B464" s="9">
        <v>43814</v>
      </c>
      <c r="C464" s="5">
        <v>12</v>
      </c>
      <c r="D464" s="12" t="s">
        <v>24</v>
      </c>
      <c r="E464" s="12">
        <v>15</v>
      </c>
      <c r="F464" s="12">
        <v>2019</v>
      </c>
      <c r="G464" s="9">
        <v>43814</v>
      </c>
      <c r="H464" s="13">
        <v>71.06</v>
      </c>
      <c r="I464" s="13">
        <v>70.760000000000005</v>
      </c>
      <c r="J464" s="13">
        <v>71.256</v>
      </c>
      <c r="K464" s="13">
        <v>70.760000000000005</v>
      </c>
    </row>
    <row r="465" spans="2:11" ht="15.75" x14ac:dyDescent="0.25">
      <c r="B465" s="9">
        <v>43821</v>
      </c>
      <c r="C465" s="5">
        <v>12</v>
      </c>
      <c r="D465" s="12" t="s">
        <v>24</v>
      </c>
      <c r="E465" s="12">
        <v>22</v>
      </c>
      <c r="F465" s="12">
        <v>2019</v>
      </c>
      <c r="G465" s="9">
        <v>43821</v>
      </c>
      <c r="H465" s="13">
        <v>71.454999999999998</v>
      </c>
      <c r="I465" s="13">
        <v>71.117999999999995</v>
      </c>
      <c r="J465" s="13">
        <v>71.504999999999995</v>
      </c>
      <c r="K465" s="13">
        <v>71.114999999999995</v>
      </c>
    </row>
    <row r="466" spans="2:11" ht="15.75" x14ac:dyDescent="0.25">
      <c r="B466" s="9">
        <v>43828</v>
      </c>
      <c r="C466" s="5">
        <v>12</v>
      </c>
      <c r="D466" s="12" t="s">
        <v>24</v>
      </c>
      <c r="E466" s="12">
        <v>29</v>
      </c>
      <c r="F466" s="12">
        <v>2019</v>
      </c>
      <c r="G466" s="9">
        <v>43828</v>
      </c>
      <c r="H466" s="13">
        <v>71.77</v>
      </c>
      <c r="I466" s="13">
        <v>71.34</v>
      </c>
      <c r="J466" s="13">
        <v>71.843999999999994</v>
      </c>
      <c r="K466" s="13">
        <v>71.23</v>
      </c>
    </row>
    <row r="467" spans="2:11" ht="15.75" x14ac:dyDescent="0.25">
      <c r="B467" s="9">
        <v>43835</v>
      </c>
      <c r="C467" s="5">
        <v>1</v>
      </c>
      <c r="D467" s="12" t="s">
        <v>13</v>
      </c>
      <c r="E467" s="12">
        <v>5</v>
      </c>
      <c r="F467" s="12">
        <v>2020</v>
      </c>
      <c r="G467" s="9">
        <v>43835</v>
      </c>
      <c r="H467" s="13">
        <v>70.959999999999994</v>
      </c>
      <c r="I467" s="13">
        <v>72.018000000000001</v>
      </c>
      <c r="J467" s="13">
        <v>72.13</v>
      </c>
      <c r="K467" s="13">
        <v>70.847999999999999</v>
      </c>
    </row>
    <row r="468" spans="2:11" ht="15.75" x14ac:dyDescent="0.25">
      <c r="B468" s="9">
        <v>43842</v>
      </c>
      <c r="C468" s="5">
        <v>1</v>
      </c>
      <c r="D468" s="12" t="s">
        <v>13</v>
      </c>
      <c r="E468" s="12">
        <v>12</v>
      </c>
      <c r="F468" s="12">
        <v>2020</v>
      </c>
      <c r="G468" s="9">
        <v>43842</v>
      </c>
      <c r="H468" s="13">
        <v>71.078999999999994</v>
      </c>
      <c r="I468" s="13">
        <v>70.798000000000002</v>
      </c>
      <c r="J468" s="13">
        <v>71.099000000000004</v>
      </c>
      <c r="K468" s="13">
        <v>70.674999999999997</v>
      </c>
    </row>
    <row r="469" spans="2:11" ht="15.75" x14ac:dyDescent="0.25">
      <c r="B469" s="9">
        <v>43849</v>
      </c>
      <c r="C469" s="5">
        <v>1</v>
      </c>
      <c r="D469" s="12" t="s">
        <v>13</v>
      </c>
      <c r="E469" s="12">
        <v>19</v>
      </c>
      <c r="F469" s="12">
        <v>2020</v>
      </c>
      <c r="G469" s="9">
        <v>43849</v>
      </c>
      <c r="H469" s="13">
        <v>71.33</v>
      </c>
      <c r="I469" s="13">
        <v>71.069999999999993</v>
      </c>
      <c r="J469" s="13">
        <v>71.465000000000003</v>
      </c>
      <c r="K469" s="13">
        <v>71.010000000000005</v>
      </c>
    </row>
    <row r="470" spans="2:11" ht="15.75" x14ac:dyDescent="0.25">
      <c r="B470" s="9">
        <v>43856</v>
      </c>
      <c r="C470" s="5">
        <v>1</v>
      </c>
      <c r="D470" s="12" t="s">
        <v>13</v>
      </c>
      <c r="E470" s="12">
        <v>26</v>
      </c>
      <c r="F470" s="12">
        <v>2020</v>
      </c>
      <c r="G470" s="9">
        <v>43856</v>
      </c>
      <c r="H470" s="13">
        <v>71.555000000000007</v>
      </c>
      <c r="I470" s="13">
        <v>71.48</v>
      </c>
      <c r="J470" s="13">
        <v>71.665000000000006</v>
      </c>
      <c r="K470" s="13">
        <v>71.17</v>
      </c>
    </row>
    <row r="471" spans="2:11" ht="15.75" x14ac:dyDescent="0.25">
      <c r="B471" s="9">
        <v>43863</v>
      </c>
      <c r="C471" s="5">
        <v>2</v>
      </c>
      <c r="D471" s="12" t="s">
        <v>14</v>
      </c>
      <c r="E471" s="12">
        <v>2</v>
      </c>
      <c r="F471" s="12">
        <v>2020</v>
      </c>
      <c r="G471" s="9">
        <v>43863</v>
      </c>
      <c r="H471" s="13">
        <v>71.515000000000001</v>
      </c>
      <c r="I471" s="13">
        <v>71.534999999999997</v>
      </c>
      <c r="J471" s="13">
        <v>71.665000000000006</v>
      </c>
      <c r="K471" s="13">
        <v>71.099999999999994</v>
      </c>
    </row>
    <row r="472" spans="2:11" ht="15.75" x14ac:dyDescent="0.25">
      <c r="B472" s="9">
        <v>43870</v>
      </c>
      <c r="C472" s="5">
        <v>2</v>
      </c>
      <c r="D472" s="12" t="s">
        <v>14</v>
      </c>
      <c r="E472" s="12">
        <v>9</v>
      </c>
      <c r="F472" s="12">
        <v>2020</v>
      </c>
      <c r="G472" s="9">
        <v>43870</v>
      </c>
      <c r="H472" s="13">
        <v>71.528000000000006</v>
      </c>
      <c r="I472" s="13">
        <v>71.391000000000005</v>
      </c>
      <c r="J472" s="13">
        <v>71.596999999999994</v>
      </c>
      <c r="K472" s="13">
        <v>71.174999999999997</v>
      </c>
    </row>
    <row r="473" spans="2:11" ht="15.75" x14ac:dyDescent="0.25">
      <c r="B473" s="9">
        <v>43877</v>
      </c>
      <c r="C473" s="5">
        <v>2</v>
      </c>
      <c r="D473" s="12" t="s">
        <v>14</v>
      </c>
      <c r="E473" s="12">
        <v>16</v>
      </c>
      <c r="F473" s="12">
        <v>2020</v>
      </c>
      <c r="G473" s="9">
        <v>43877</v>
      </c>
      <c r="H473" s="13">
        <v>71.88</v>
      </c>
      <c r="I473" s="13">
        <v>71.42</v>
      </c>
      <c r="J473" s="13">
        <v>72.055999999999997</v>
      </c>
      <c r="K473" s="13">
        <v>71.25</v>
      </c>
    </row>
    <row r="474" spans="2:11" ht="15.75" x14ac:dyDescent="0.25">
      <c r="B474" s="9">
        <v>43884</v>
      </c>
      <c r="C474" s="5">
        <v>2</v>
      </c>
      <c r="D474" s="12" t="s">
        <v>14</v>
      </c>
      <c r="E474" s="12">
        <v>23</v>
      </c>
      <c r="F474" s="12">
        <v>2020</v>
      </c>
      <c r="G474" s="9">
        <v>43884</v>
      </c>
      <c r="H474" s="13">
        <v>72.539000000000001</v>
      </c>
      <c r="I474" s="13">
        <v>71.905000000000001</v>
      </c>
      <c r="J474" s="13">
        <v>72.573999999999998</v>
      </c>
      <c r="K474" s="13">
        <v>71.534000000000006</v>
      </c>
    </row>
    <row r="475" spans="2:11" ht="15.75" x14ac:dyDescent="0.25">
      <c r="B475" s="9">
        <v>43891</v>
      </c>
      <c r="C475" s="5">
        <v>3</v>
      </c>
      <c r="D475" s="12" t="s">
        <v>15</v>
      </c>
      <c r="E475" s="12">
        <v>1</v>
      </c>
      <c r="F475" s="12">
        <v>2020</v>
      </c>
      <c r="G475" s="9">
        <v>43891</v>
      </c>
      <c r="H475" s="13">
        <v>74.004000000000005</v>
      </c>
      <c r="I475" s="13">
        <v>72.519000000000005</v>
      </c>
      <c r="J475" s="13">
        <v>74.072999999999993</v>
      </c>
      <c r="K475" s="13">
        <v>72.027000000000001</v>
      </c>
    </row>
    <row r="476" spans="2:11" ht="15.75" x14ac:dyDescent="0.25">
      <c r="B476" s="9">
        <v>43898</v>
      </c>
      <c r="C476" s="5">
        <v>3</v>
      </c>
      <c r="D476" s="12" t="s">
        <v>15</v>
      </c>
      <c r="E476" s="12">
        <v>8</v>
      </c>
      <c r="F476" s="12">
        <v>2020</v>
      </c>
      <c r="G476" s="9">
        <v>43898</v>
      </c>
      <c r="H476" s="13">
        <v>73.84</v>
      </c>
      <c r="I476" s="13">
        <v>73.971000000000004</v>
      </c>
      <c r="J476" s="13">
        <v>74.575999999999993</v>
      </c>
      <c r="K476" s="13">
        <v>73.531000000000006</v>
      </c>
    </row>
    <row r="477" spans="2:11" ht="15.75" x14ac:dyDescent="0.25">
      <c r="B477" s="9">
        <v>43905</v>
      </c>
      <c r="C477" s="5">
        <v>3</v>
      </c>
      <c r="D477" s="12" t="s">
        <v>15</v>
      </c>
      <c r="E477" s="12">
        <v>15</v>
      </c>
      <c r="F477" s="12">
        <v>2020</v>
      </c>
      <c r="G477" s="9">
        <v>43905</v>
      </c>
      <c r="H477" s="13">
        <v>75.397999999999996</v>
      </c>
      <c r="I477" s="13">
        <v>74.025000000000006</v>
      </c>
      <c r="J477" s="13">
        <v>75.397999999999996</v>
      </c>
      <c r="K477" s="13">
        <v>73.856999999999999</v>
      </c>
    </row>
    <row r="478" spans="2:11" ht="15.75" x14ac:dyDescent="0.25">
      <c r="B478" s="9">
        <v>43912</v>
      </c>
      <c r="C478" s="5">
        <v>3</v>
      </c>
      <c r="D478" s="12" t="s">
        <v>15</v>
      </c>
      <c r="E478" s="12">
        <v>22</v>
      </c>
      <c r="F478" s="12">
        <v>2020</v>
      </c>
      <c r="G478" s="9">
        <v>43912</v>
      </c>
      <c r="H478" s="13">
        <v>75.471999999999994</v>
      </c>
      <c r="I478" s="13">
        <v>75.37</v>
      </c>
      <c r="J478" s="13">
        <v>76.385000000000005</v>
      </c>
      <c r="K478" s="13">
        <v>74.364999999999995</v>
      </c>
    </row>
    <row r="479" spans="2:11" ht="15.75" x14ac:dyDescent="0.25">
      <c r="B479" s="9">
        <v>43919</v>
      </c>
      <c r="C479" s="5">
        <v>3</v>
      </c>
      <c r="D479" s="12" t="s">
        <v>15</v>
      </c>
      <c r="E479" s="12">
        <v>29</v>
      </c>
      <c r="F479" s="12">
        <v>2020</v>
      </c>
      <c r="G479" s="9">
        <v>43919</v>
      </c>
      <c r="H479" s="13">
        <v>76.241</v>
      </c>
      <c r="I479" s="13">
        <v>75.144999999999996</v>
      </c>
      <c r="J479" s="13">
        <v>76.430000000000007</v>
      </c>
      <c r="K479" s="13">
        <v>75.096000000000004</v>
      </c>
    </row>
    <row r="480" spans="2:11" ht="15.75" x14ac:dyDescent="0.25">
      <c r="B480" s="9">
        <v>43926</v>
      </c>
      <c r="C480" s="5">
        <v>4</v>
      </c>
      <c r="D480" s="12" t="s">
        <v>16</v>
      </c>
      <c r="E480" s="12">
        <v>5</v>
      </c>
      <c r="F480" s="12">
        <v>2020</v>
      </c>
      <c r="G480" s="9">
        <v>43926</v>
      </c>
      <c r="H480" s="13">
        <v>75.879000000000005</v>
      </c>
      <c r="I480" s="13">
        <v>76.239999999999995</v>
      </c>
      <c r="J480" s="13">
        <v>76.555000000000007</v>
      </c>
      <c r="K480" s="13">
        <v>75.521000000000001</v>
      </c>
    </row>
    <row r="481" spans="2:11" ht="15.75" x14ac:dyDescent="0.25">
      <c r="B481" s="9">
        <v>43933</v>
      </c>
      <c r="C481" s="5">
        <v>4</v>
      </c>
      <c r="D481" s="12" t="s">
        <v>16</v>
      </c>
      <c r="E481" s="12">
        <v>12</v>
      </c>
      <c r="F481" s="12">
        <v>2020</v>
      </c>
      <c r="G481" s="9">
        <v>43933</v>
      </c>
      <c r="H481" s="13">
        <v>76.55</v>
      </c>
      <c r="I481" s="13">
        <v>75.879000000000005</v>
      </c>
      <c r="J481" s="13">
        <v>76.914000000000001</v>
      </c>
      <c r="K481" s="13">
        <v>75.879000000000005</v>
      </c>
    </row>
    <row r="482" spans="2:11" ht="15.75" x14ac:dyDescent="0.25">
      <c r="B482" s="9">
        <v>43940</v>
      </c>
      <c r="C482" s="5">
        <v>4</v>
      </c>
      <c r="D482" s="12" t="s">
        <v>16</v>
      </c>
      <c r="E482" s="12">
        <v>19</v>
      </c>
      <c r="F482" s="12">
        <v>2020</v>
      </c>
      <c r="G482" s="9">
        <v>43940</v>
      </c>
      <c r="H482" s="13">
        <v>76.27</v>
      </c>
      <c r="I482" s="13">
        <v>76.55</v>
      </c>
      <c r="J482" s="13">
        <v>77.010000000000005</v>
      </c>
      <c r="K482" s="13">
        <v>75.816999999999993</v>
      </c>
    </row>
    <row r="483" spans="2:11" ht="15.75" x14ac:dyDescent="0.25">
      <c r="B483" s="9">
        <v>43947</v>
      </c>
      <c r="C483" s="5">
        <v>4</v>
      </c>
      <c r="D483" s="12" t="s">
        <v>16</v>
      </c>
      <c r="E483" s="12">
        <v>26</v>
      </c>
      <c r="F483" s="12">
        <v>2020</v>
      </c>
      <c r="G483" s="9">
        <v>43947</v>
      </c>
      <c r="H483" s="13">
        <v>75.748999999999995</v>
      </c>
      <c r="I483" s="13">
        <v>76.27</v>
      </c>
      <c r="J483" s="13">
        <v>76.448999999999998</v>
      </c>
      <c r="K483" s="13">
        <v>74.909000000000006</v>
      </c>
    </row>
    <row r="484" spans="2:11" ht="15.75" x14ac:dyDescent="0.25">
      <c r="B484" s="9">
        <v>43954</v>
      </c>
      <c r="C484" s="5">
        <v>5</v>
      </c>
      <c r="D484" s="12" t="s">
        <v>17</v>
      </c>
      <c r="E484" s="12">
        <v>3</v>
      </c>
      <c r="F484" s="12">
        <v>2020</v>
      </c>
      <c r="G484" s="9">
        <v>43954</v>
      </c>
      <c r="H484" s="13">
        <v>75.534999999999997</v>
      </c>
      <c r="I484" s="13">
        <v>75.75</v>
      </c>
      <c r="J484" s="13">
        <v>76.144999999999996</v>
      </c>
      <c r="K484" s="13">
        <v>75.262</v>
      </c>
    </row>
    <row r="485" spans="2:11" ht="15.75" x14ac:dyDescent="0.25">
      <c r="B485" s="9">
        <v>43961</v>
      </c>
      <c r="C485" s="5">
        <v>5</v>
      </c>
      <c r="D485" s="12" t="s">
        <v>17</v>
      </c>
      <c r="E485" s="12">
        <v>10</v>
      </c>
      <c r="F485" s="12">
        <v>2020</v>
      </c>
      <c r="G485" s="9">
        <v>43961</v>
      </c>
      <c r="H485" s="13">
        <v>75.83</v>
      </c>
      <c r="I485" s="13">
        <v>75.534999999999997</v>
      </c>
      <c r="J485" s="13">
        <v>75.966999999999999</v>
      </c>
      <c r="K485" s="13">
        <v>75.037999999999997</v>
      </c>
    </row>
    <row r="486" spans="2:11" ht="15.75" x14ac:dyDescent="0.25">
      <c r="B486" s="9">
        <v>43968</v>
      </c>
      <c r="C486" s="5">
        <v>5</v>
      </c>
      <c r="D486" s="12" t="s">
        <v>17</v>
      </c>
      <c r="E486" s="12">
        <v>17</v>
      </c>
      <c r="F486" s="12">
        <v>2020</v>
      </c>
      <c r="G486" s="9">
        <v>43968</v>
      </c>
      <c r="H486" s="13">
        <v>75.95</v>
      </c>
      <c r="I486" s="13">
        <v>75.83</v>
      </c>
      <c r="J486" s="13">
        <v>76.061999999999998</v>
      </c>
      <c r="K486" s="13">
        <v>75.397999999999996</v>
      </c>
    </row>
    <row r="487" spans="2:11" ht="15.75" x14ac:dyDescent="0.25">
      <c r="B487" s="9">
        <v>43975</v>
      </c>
      <c r="C487" s="5">
        <v>5</v>
      </c>
      <c r="D487" s="12" t="s">
        <v>17</v>
      </c>
      <c r="E487" s="12">
        <v>24</v>
      </c>
      <c r="F487" s="12">
        <v>2020</v>
      </c>
      <c r="G487" s="9">
        <v>43975</v>
      </c>
      <c r="H487" s="13">
        <v>75.605000000000004</v>
      </c>
      <c r="I487" s="13">
        <v>75.95</v>
      </c>
      <c r="J487" s="13">
        <v>76.11</v>
      </c>
      <c r="K487" s="13">
        <v>75.406999999999996</v>
      </c>
    </row>
    <row r="488" spans="2:11" ht="15.75" x14ac:dyDescent="0.25">
      <c r="B488" s="9">
        <v>43982</v>
      </c>
      <c r="C488" s="5">
        <v>5</v>
      </c>
      <c r="D488" s="12" t="s">
        <v>17</v>
      </c>
      <c r="E488" s="12">
        <v>31</v>
      </c>
      <c r="F488" s="12">
        <v>2020</v>
      </c>
      <c r="G488" s="9">
        <v>43982</v>
      </c>
      <c r="H488" s="13">
        <v>75.56</v>
      </c>
      <c r="I488" s="13">
        <v>75.47</v>
      </c>
      <c r="J488" s="13">
        <v>75.775000000000006</v>
      </c>
      <c r="K488" s="13">
        <v>74.972999999999999</v>
      </c>
    </row>
    <row r="489" spans="2:11" ht="15.75" x14ac:dyDescent="0.25">
      <c r="B489" s="9">
        <v>43989</v>
      </c>
      <c r="C489" s="5">
        <v>6</v>
      </c>
      <c r="D489" s="12" t="s">
        <v>18</v>
      </c>
      <c r="E489" s="12">
        <v>7</v>
      </c>
      <c r="F489" s="12">
        <v>2020</v>
      </c>
      <c r="G489" s="9">
        <v>43989</v>
      </c>
      <c r="H489" s="13">
        <v>76.05</v>
      </c>
      <c r="I489" s="13">
        <v>75.56</v>
      </c>
      <c r="J489" s="13">
        <v>76.239999999999995</v>
      </c>
      <c r="K489" s="13">
        <v>75.39</v>
      </c>
    </row>
    <row r="490" spans="2:11" ht="15.75" x14ac:dyDescent="0.25">
      <c r="B490" s="9">
        <v>43996</v>
      </c>
      <c r="C490" s="5">
        <v>6</v>
      </c>
      <c r="D490" s="12" t="s">
        <v>18</v>
      </c>
      <c r="E490" s="12">
        <v>14</v>
      </c>
      <c r="F490" s="12">
        <v>2020</v>
      </c>
      <c r="G490" s="9">
        <v>43996</v>
      </c>
      <c r="H490" s="13">
        <v>76.260000000000005</v>
      </c>
      <c r="I490" s="13">
        <v>76.05</v>
      </c>
      <c r="J490" s="13">
        <v>76.400000000000006</v>
      </c>
      <c r="K490" s="13">
        <v>75.772000000000006</v>
      </c>
    </row>
    <row r="491" spans="2:11" ht="15.75" x14ac:dyDescent="0.25">
      <c r="B491" s="9">
        <v>44003</v>
      </c>
      <c r="C491" s="5">
        <v>6</v>
      </c>
      <c r="D491" s="12" t="s">
        <v>18</v>
      </c>
      <c r="E491" s="12">
        <v>21</v>
      </c>
      <c r="F491" s="12">
        <v>2020</v>
      </c>
      <c r="G491" s="9">
        <v>44003</v>
      </c>
      <c r="H491" s="13">
        <v>75.62</v>
      </c>
      <c r="I491" s="13">
        <v>76.260000000000005</v>
      </c>
      <c r="J491" s="13">
        <v>76.295000000000002</v>
      </c>
      <c r="K491" s="13">
        <v>75.430000000000007</v>
      </c>
    </row>
    <row r="492" spans="2:11" ht="15.75" x14ac:dyDescent="0.25">
      <c r="B492" s="9">
        <v>44010</v>
      </c>
      <c r="C492" s="5">
        <v>6</v>
      </c>
      <c r="D492" s="12" t="s">
        <v>18</v>
      </c>
      <c r="E492" s="12">
        <v>28</v>
      </c>
      <c r="F492" s="12">
        <v>2020</v>
      </c>
      <c r="G492" s="9">
        <v>44010</v>
      </c>
      <c r="H492" s="13">
        <v>74.635999999999996</v>
      </c>
      <c r="I492" s="13">
        <v>75.62</v>
      </c>
      <c r="J492" s="13">
        <v>75.67</v>
      </c>
      <c r="K492" s="13">
        <v>74.581999999999994</v>
      </c>
    </row>
    <row r="493" spans="2:11" ht="15.75" x14ac:dyDescent="0.25">
      <c r="B493" s="9">
        <v>44017</v>
      </c>
      <c r="C493" s="5">
        <v>7</v>
      </c>
      <c r="D493" s="12" t="s">
        <v>19</v>
      </c>
      <c r="E493" s="12">
        <v>5</v>
      </c>
      <c r="F493" s="12">
        <v>2020</v>
      </c>
      <c r="G493" s="9">
        <v>44017</v>
      </c>
      <c r="H493" s="13">
        <v>75.194999999999993</v>
      </c>
      <c r="I493" s="13">
        <v>74.635999999999996</v>
      </c>
      <c r="J493" s="13">
        <v>75.34</v>
      </c>
      <c r="K493" s="13">
        <v>74.488</v>
      </c>
    </row>
    <row r="494" spans="2:11" ht="15.75" x14ac:dyDescent="0.25">
      <c r="B494" s="9">
        <v>44024</v>
      </c>
      <c r="C494" s="5">
        <v>7</v>
      </c>
      <c r="D494" s="12" t="s">
        <v>19</v>
      </c>
      <c r="E494" s="12">
        <v>12</v>
      </c>
      <c r="F494" s="12">
        <v>2020</v>
      </c>
      <c r="G494" s="9">
        <v>44024</v>
      </c>
      <c r="H494" s="13">
        <v>74.897000000000006</v>
      </c>
      <c r="I494" s="13">
        <v>75.194999999999993</v>
      </c>
      <c r="J494" s="13">
        <v>75.534999999999997</v>
      </c>
      <c r="K494" s="13">
        <v>74.897000000000006</v>
      </c>
    </row>
    <row r="495" spans="2:11" ht="15.75" x14ac:dyDescent="0.25">
      <c r="B495" s="9">
        <v>44031</v>
      </c>
      <c r="C495" s="5">
        <v>7</v>
      </c>
      <c r="D495" s="12" t="s">
        <v>19</v>
      </c>
      <c r="E495" s="12">
        <v>19</v>
      </c>
      <c r="F495" s="12">
        <v>2020</v>
      </c>
      <c r="G495" s="9">
        <v>44031</v>
      </c>
      <c r="H495" s="13">
        <v>74.760000000000005</v>
      </c>
      <c r="I495" s="13">
        <v>74.897999999999996</v>
      </c>
      <c r="J495" s="13">
        <v>75.033000000000001</v>
      </c>
      <c r="K495" s="13">
        <v>74.509</v>
      </c>
    </row>
    <row r="496" spans="2:11" ht="15.75" x14ac:dyDescent="0.25">
      <c r="B496" s="9">
        <v>44038</v>
      </c>
      <c r="C496" s="5">
        <v>7</v>
      </c>
      <c r="D496" s="12" t="s">
        <v>19</v>
      </c>
      <c r="E496" s="12">
        <v>26</v>
      </c>
      <c r="F496" s="12">
        <v>2020</v>
      </c>
      <c r="G496" s="9">
        <v>44038</v>
      </c>
      <c r="H496" s="13">
        <v>74.915999999999997</v>
      </c>
      <c r="I496" s="13">
        <v>74.760000000000005</v>
      </c>
      <c r="J496" s="13">
        <v>74.966999999999999</v>
      </c>
      <c r="K496" s="13">
        <v>74.665000000000006</v>
      </c>
    </row>
    <row r="497" spans="2:11" ht="15.75" x14ac:dyDescent="0.25">
      <c r="B497" s="9">
        <v>44045</v>
      </c>
      <c r="C497" s="5">
        <v>8</v>
      </c>
      <c r="D497" s="12" t="s">
        <v>20</v>
      </c>
      <c r="E497" s="12">
        <v>2</v>
      </c>
      <c r="F497" s="12">
        <v>2020</v>
      </c>
      <c r="G497" s="9">
        <v>44045</v>
      </c>
      <c r="H497" s="13">
        <v>75.012</v>
      </c>
      <c r="I497" s="13">
        <v>74.918000000000006</v>
      </c>
      <c r="J497" s="13">
        <v>75.313999999999993</v>
      </c>
      <c r="K497" s="13">
        <v>74.763000000000005</v>
      </c>
    </row>
    <row r="498" spans="2:11" ht="15.75" x14ac:dyDescent="0.25">
      <c r="B498" s="9">
        <v>44052</v>
      </c>
      <c r="C498" s="5">
        <v>8</v>
      </c>
      <c r="D498" s="12" t="s">
        <v>20</v>
      </c>
      <c r="E498" s="12">
        <v>9</v>
      </c>
      <c r="F498" s="12">
        <v>2020</v>
      </c>
      <c r="G498" s="9">
        <v>44052</v>
      </c>
      <c r="H498" s="13">
        <v>74.873999999999995</v>
      </c>
      <c r="I498" s="13">
        <v>75.025000000000006</v>
      </c>
      <c r="J498" s="13">
        <v>75.025000000000006</v>
      </c>
      <c r="K498" s="13">
        <v>74.522000000000006</v>
      </c>
    </row>
    <row r="499" spans="2:11" ht="15.75" x14ac:dyDescent="0.25">
      <c r="B499" s="9">
        <v>44059</v>
      </c>
      <c r="C499" s="5">
        <v>8</v>
      </c>
      <c r="D499" s="12" t="s">
        <v>20</v>
      </c>
      <c r="E499" s="12">
        <v>16</v>
      </c>
      <c r="F499" s="12">
        <v>2020</v>
      </c>
      <c r="G499" s="9">
        <v>44059</v>
      </c>
      <c r="H499" s="13">
        <v>74.92</v>
      </c>
      <c r="I499" s="13">
        <v>74.903000000000006</v>
      </c>
      <c r="J499" s="13">
        <v>75.132000000000005</v>
      </c>
      <c r="K499" s="13">
        <v>74.575000000000003</v>
      </c>
    </row>
    <row r="500" spans="2:11" ht="15.75" x14ac:dyDescent="0.25">
      <c r="B500" s="9">
        <v>44066</v>
      </c>
      <c r="C500" s="5">
        <v>8</v>
      </c>
      <c r="D500" s="12" t="s">
        <v>20</v>
      </c>
      <c r="E500" s="12">
        <v>23</v>
      </c>
      <c r="F500" s="12">
        <v>2020</v>
      </c>
      <c r="G500" s="9">
        <v>44066</v>
      </c>
      <c r="H500" s="13">
        <v>73.114000000000004</v>
      </c>
      <c r="I500" s="13">
        <v>74.921999999999997</v>
      </c>
      <c r="J500" s="13">
        <v>74.921999999999997</v>
      </c>
      <c r="K500" s="13">
        <v>73.116</v>
      </c>
    </row>
    <row r="501" spans="2:11" ht="15.75" x14ac:dyDescent="0.25">
      <c r="B501" s="9">
        <v>44073</v>
      </c>
      <c r="C501" s="5">
        <v>8</v>
      </c>
      <c r="D501" s="12" t="s">
        <v>20</v>
      </c>
      <c r="E501" s="12">
        <v>30</v>
      </c>
      <c r="F501" s="12">
        <v>2020</v>
      </c>
      <c r="G501" s="9">
        <v>44073</v>
      </c>
      <c r="H501" s="13">
        <v>73.289000000000001</v>
      </c>
      <c r="I501" s="13">
        <v>73.114999999999995</v>
      </c>
      <c r="J501" s="13">
        <v>73.701999999999998</v>
      </c>
      <c r="K501" s="13">
        <v>72.753</v>
      </c>
    </row>
    <row r="502" spans="2:11" ht="15.75" x14ac:dyDescent="0.25">
      <c r="B502" s="9">
        <v>44080</v>
      </c>
      <c r="C502" s="6">
        <v>9</v>
      </c>
      <c r="D502" s="12" t="s">
        <v>21</v>
      </c>
      <c r="E502" s="12">
        <v>6</v>
      </c>
      <c r="F502" s="12">
        <v>2020</v>
      </c>
      <c r="G502" s="9">
        <v>44080</v>
      </c>
      <c r="H502" s="13">
        <v>73.430000000000007</v>
      </c>
      <c r="I502" s="13">
        <v>73.290999999999997</v>
      </c>
      <c r="J502" s="13">
        <v>73.974000000000004</v>
      </c>
      <c r="K502" s="13">
        <v>73.027000000000001</v>
      </c>
    </row>
    <row r="503" spans="2:11" ht="15.75" x14ac:dyDescent="0.25">
      <c r="B503" s="9">
        <v>44087</v>
      </c>
      <c r="C503" s="6">
        <v>9</v>
      </c>
      <c r="D503" s="12" t="s">
        <v>21</v>
      </c>
      <c r="E503" s="12">
        <v>13</v>
      </c>
      <c r="F503" s="12">
        <v>2020</v>
      </c>
      <c r="G503" s="9">
        <v>44087</v>
      </c>
      <c r="H503" s="13">
        <v>73.537999999999997</v>
      </c>
      <c r="I503" s="13">
        <v>73.48</v>
      </c>
      <c r="J503" s="13">
        <v>73.784000000000006</v>
      </c>
      <c r="K503" s="13">
        <v>73.144000000000005</v>
      </c>
    </row>
    <row r="504" spans="2:11" ht="15.75" x14ac:dyDescent="0.25">
      <c r="B504" s="9">
        <v>44094</v>
      </c>
      <c r="C504" s="6">
        <v>9</v>
      </c>
      <c r="D504" s="12" t="s">
        <v>21</v>
      </c>
      <c r="E504" s="12">
        <v>20</v>
      </c>
      <c r="F504" s="12">
        <v>2020</v>
      </c>
      <c r="G504" s="9">
        <v>44094</v>
      </c>
      <c r="H504" s="13">
        <v>73.67</v>
      </c>
      <c r="I504" s="13">
        <v>73.534999999999997</v>
      </c>
      <c r="J504" s="13">
        <v>74.055000000000007</v>
      </c>
      <c r="K504" s="13">
        <v>73.260000000000005</v>
      </c>
    </row>
    <row r="505" spans="2:11" ht="15.75" x14ac:dyDescent="0.25">
      <c r="B505" s="9">
        <v>44101</v>
      </c>
      <c r="C505" s="6">
        <v>9</v>
      </c>
      <c r="D505" s="12" t="s">
        <v>21</v>
      </c>
      <c r="E505" s="12">
        <v>27</v>
      </c>
      <c r="F505" s="12">
        <v>2020</v>
      </c>
      <c r="G505" s="9">
        <v>44101</v>
      </c>
      <c r="H505" s="13">
        <v>73.290000000000006</v>
      </c>
      <c r="I505" s="13">
        <v>73.685000000000002</v>
      </c>
      <c r="J505" s="13">
        <v>73.918000000000006</v>
      </c>
      <c r="K505" s="13">
        <v>73.021000000000001</v>
      </c>
    </row>
    <row r="506" spans="2:11" ht="15.75" x14ac:dyDescent="0.25">
      <c r="B506" s="9">
        <v>44108</v>
      </c>
      <c r="C506" s="6">
        <v>10</v>
      </c>
      <c r="D506" s="12" t="s">
        <v>22</v>
      </c>
      <c r="E506" s="12">
        <v>4</v>
      </c>
      <c r="F506" s="12">
        <v>2020</v>
      </c>
      <c r="G506" s="9">
        <v>44108</v>
      </c>
      <c r="H506" s="13">
        <v>73.010000000000005</v>
      </c>
      <c r="I506" s="13">
        <v>73.295000000000002</v>
      </c>
      <c r="J506" s="13">
        <v>73.613</v>
      </c>
      <c r="K506" s="13">
        <v>72.968999999999994</v>
      </c>
    </row>
    <row r="507" spans="2:11" ht="15.75" x14ac:dyDescent="0.25">
      <c r="B507" s="9">
        <v>44115</v>
      </c>
      <c r="C507" s="6">
        <v>10</v>
      </c>
      <c r="D507" s="12" t="s">
        <v>22</v>
      </c>
      <c r="E507" s="12">
        <v>11</v>
      </c>
      <c r="F507" s="12">
        <v>2020</v>
      </c>
      <c r="G507" s="9">
        <v>44115</v>
      </c>
      <c r="H507" s="13">
        <v>73.441999999999993</v>
      </c>
      <c r="I507" s="13">
        <v>73.015000000000001</v>
      </c>
      <c r="J507" s="13">
        <v>73.52</v>
      </c>
      <c r="K507" s="13">
        <v>73.015000000000001</v>
      </c>
    </row>
    <row r="508" spans="2:11" ht="15.75" x14ac:dyDescent="0.25">
      <c r="B508" s="9">
        <v>44122</v>
      </c>
      <c r="C508" s="6">
        <v>10</v>
      </c>
      <c r="D508" s="12" t="s">
        <v>22</v>
      </c>
      <c r="E508" s="12">
        <v>18</v>
      </c>
      <c r="F508" s="12">
        <v>2020</v>
      </c>
      <c r="G508" s="9">
        <v>44122</v>
      </c>
      <c r="H508" s="13">
        <v>73.828999999999994</v>
      </c>
      <c r="I508" s="13">
        <v>73.444000000000003</v>
      </c>
      <c r="J508" s="13">
        <v>73.887</v>
      </c>
      <c r="K508" s="13">
        <v>73.289000000000001</v>
      </c>
    </row>
    <row r="509" spans="2:11" ht="15.75" x14ac:dyDescent="0.25">
      <c r="B509" s="9">
        <v>44129</v>
      </c>
      <c r="C509" s="6">
        <v>10</v>
      </c>
      <c r="D509" s="12" t="s">
        <v>22</v>
      </c>
      <c r="E509" s="12">
        <v>25</v>
      </c>
      <c r="F509" s="12">
        <v>2020</v>
      </c>
      <c r="G509" s="9">
        <v>44129</v>
      </c>
      <c r="H509" s="13">
        <v>74.554000000000002</v>
      </c>
      <c r="I509" s="13">
        <v>73.841999999999999</v>
      </c>
      <c r="J509" s="13">
        <v>74.712000000000003</v>
      </c>
      <c r="K509" s="13">
        <v>73.599000000000004</v>
      </c>
    </row>
    <row r="510" spans="2:11" ht="15.75" x14ac:dyDescent="0.25">
      <c r="B510" s="9">
        <v>44136</v>
      </c>
      <c r="C510" s="5">
        <v>11</v>
      </c>
      <c r="D510" s="12" t="s">
        <v>23</v>
      </c>
      <c r="E510" s="12">
        <v>1</v>
      </c>
      <c r="F510" s="12">
        <v>2020</v>
      </c>
      <c r="G510" s="9">
        <v>44136</v>
      </c>
      <c r="H510" s="13">
        <v>73.974000000000004</v>
      </c>
      <c r="I510" s="13">
        <v>74.566999999999993</v>
      </c>
      <c r="J510" s="13">
        <v>75.015000000000001</v>
      </c>
      <c r="K510" s="13">
        <v>73.86</v>
      </c>
    </row>
    <row r="511" spans="2:11" ht="15.75" x14ac:dyDescent="0.25">
      <c r="B511" s="9">
        <v>44143</v>
      </c>
      <c r="C511" s="5">
        <v>11</v>
      </c>
      <c r="D511" s="12" t="s">
        <v>23</v>
      </c>
      <c r="E511" s="12">
        <v>8</v>
      </c>
      <c r="F511" s="12">
        <v>2020</v>
      </c>
      <c r="G511" s="9">
        <v>44143</v>
      </c>
      <c r="H511" s="13">
        <v>74.561000000000007</v>
      </c>
      <c r="I511" s="13">
        <v>73.975999999999999</v>
      </c>
      <c r="J511" s="13">
        <v>74.760000000000005</v>
      </c>
      <c r="K511" s="13">
        <v>73.637</v>
      </c>
    </row>
    <row r="512" spans="2:11" ht="15.75" x14ac:dyDescent="0.25">
      <c r="B512" s="9">
        <v>44150</v>
      </c>
      <c r="C512" s="5">
        <v>11</v>
      </c>
      <c r="D512" s="12" t="s">
        <v>23</v>
      </c>
      <c r="E512" s="12">
        <v>15</v>
      </c>
      <c r="F512" s="12">
        <v>2020</v>
      </c>
      <c r="G512" s="9">
        <v>44150</v>
      </c>
      <c r="H512" s="13">
        <v>74.11</v>
      </c>
      <c r="I512" s="13">
        <v>74.59</v>
      </c>
      <c r="J512" s="13">
        <v>74.635000000000005</v>
      </c>
      <c r="K512" s="13">
        <v>74.055999999999997</v>
      </c>
    </row>
    <row r="513" spans="2:11" ht="15.75" x14ac:dyDescent="0.25">
      <c r="B513" s="9">
        <v>44157</v>
      </c>
      <c r="C513" s="5">
        <v>11</v>
      </c>
      <c r="D513" s="12" t="s">
        <v>23</v>
      </c>
      <c r="E513" s="12">
        <v>22</v>
      </c>
      <c r="F513" s="12">
        <v>2020</v>
      </c>
      <c r="G513" s="9">
        <v>44157</v>
      </c>
      <c r="H513" s="13">
        <v>73.933000000000007</v>
      </c>
      <c r="I513" s="13">
        <v>74.12</v>
      </c>
      <c r="J513" s="13">
        <v>74.277000000000001</v>
      </c>
      <c r="K513" s="13">
        <v>73.72</v>
      </c>
    </row>
    <row r="514" spans="2:11" ht="15.75" x14ac:dyDescent="0.25">
      <c r="B514" s="9">
        <v>44164</v>
      </c>
      <c r="C514" s="5">
        <v>11</v>
      </c>
      <c r="D514" s="12" t="s">
        <v>23</v>
      </c>
      <c r="E514" s="12">
        <v>29</v>
      </c>
      <c r="F514" s="12">
        <v>2020</v>
      </c>
      <c r="G514" s="9">
        <v>44164</v>
      </c>
      <c r="H514" s="13">
        <v>73.757000000000005</v>
      </c>
      <c r="I514" s="13">
        <v>73.935000000000002</v>
      </c>
      <c r="J514" s="13">
        <v>74.027000000000001</v>
      </c>
      <c r="K514" s="13">
        <v>73.402000000000001</v>
      </c>
    </row>
    <row r="515" spans="2:11" ht="15.75" x14ac:dyDescent="0.25">
      <c r="B515" s="9">
        <v>44171</v>
      </c>
      <c r="C515" s="5">
        <v>12</v>
      </c>
      <c r="D515" s="12" t="s">
        <v>24</v>
      </c>
      <c r="E515" s="12">
        <v>6</v>
      </c>
      <c r="F515" s="12">
        <v>2020</v>
      </c>
      <c r="G515" s="9">
        <v>44171</v>
      </c>
      <c r="H515" s="13">
        <v>73.736000000000004</v>
      </c>
      <c r="I515" s="13">
        <v>73.805000000000007</v>
      </c>
      <c r="J515" s="13">
        <v>73.977000000000004</v>
      </c>
      <c r="K515" s="13">
        <v>73.510000000000005</v>
      </c>
    </row>
    <row r="516" spans="2:11" ht="15.75" x14ac:dyDescent="0.25">
      <c r="B516" s="9">
        <v>44178</v>
      </c>
      <c r="C516" s="5">
        <v>12</v>
      </c>
      <c r="D516" s="12" t="s">
        <v>24</v>
      </c>
      <c r="E516" s="12">
        <v>13</v>
      </c>
      <c r="F516" s="12">
        <v>2020</v>
      </c>
      <c r="G516" s="9">
        <v>44178</v>
      </c>
      <c r="H516" s="13">
        <v>73.569999999999993</v>
      </c>
      <c r="I516" s="13">
        <v>73.738</v>
      </c>
      <c r="J516" s="13">
        <v>73.738</v>
      </c>
      <c r="K516" s="13">
        <v>73.372</v>
      </c>
    </row>
    <row r="517" spans="2:11" ht="15.75" x14ac:dyDescent="0.25">
      <c r="B517" s="9">
        <v>44185</v>
      </c>
      <c r="C517" s="5">
        <v>12</v>
      </c>
      <c r="D517" s="12" t="s">
        <v>24</v>
      </c>
      <c r="E517" s="12">
        <v>20</v>
      </c>
      <c r="F517" s="12">
        <v>2020</v>
      </c>
      <c r="G517" s="9">
        <v>44185</v>
      </c>
      <c r="H517" s="13">
        <v>73.555999999999997</v>
      </c>
      <c r="I517" s="13">
        <v>73.575000000000003</v>
      </c>
      <c r="J517" s="13">
        <v>74.103999999999999</v>
      </c>
      <c r="K517" s="13">
        <v>73.506</v>
      </c>
    </row>
    <row r="518" spans="2:11" ht="15.75" x14ac:dyDescent="0.25">
      <c r="B518" s="9">
        <v>44192</v>
      </c>
      <c r="C518" s="5">
        <v>12</v>
      </c>
      <c r="D518" s="12" t="s">
        <v>24</v>
      </c>
      <c r="E518" s="12">
        <v>27</v>
      </c>
      <c r="F518" s="12">
        <v>2020</v>
      </c>
      <c r="G518" s="9">
        <v>44192</v>
      </c>
      <c r="H518" s="13">
        <v>73.12</v>
      </c>
      <c r="I518" s="13">
        <v>73.558000000000007</v>
      </c>
      <c r="J518" s="13">
        <v>73.613</v>
      </c>
      <c r="K518" s="13">
        <v>72.950999999999993</v>
      </c>
    </row>
    <row r="519" spans="2:11" ht="15.75" x14ac:dyDescent="0.25">
      <c r="B519" s="9">
        <v>44199</v>
      </c>
      <c r="C519" s="5">
        <v>1</v>
      </c>
      <c r="D519" s="12" t="s">
        <v>13</v>
      </c>
      <c r="E519" s="12">
        <v>3</v>
      </c>
      <c r="F519" s="12">
        <v>2021</v>
      </c>
      <c r="G519" s="9">
        <v>44199</v>
      </c>
      <c r="H519" s="13">
        <v>73.33</v>
      </c>
      <c r="I519" s="13">
        <v>73.105999999999995</v>
      </c>
      <c r="J519" s="13">
        <v>73.509</v>
      </c>
      <c r="K519" s="13">
        <v>72.83</v>
      </c>
    </row>
    <row r="520" spans="2:11" ht="15.75" x14ac:dyDescent="0.25">
      <c r="B520" s="9">
        <v>44206</v>
      </c>
      <c r="C520" s="5">
        <v>1</v>
      </c>
      <c r="D520" s="12" t="s">
        <v>13</v>
      </c>
      <c r="E520" s="12">
        <v>10</v>
      </c>
      <c r="F520" s="12">
        <v>2021</v>
      </c>
      <c r="G520" s="9">
        <v>44206</v>
      </c>
      <c r="H520" s="13">
        <v>73.12</v>
      </c>
      <c r="I520" s="13">
        <v>73.45</v>
      </c>
      <c r="J520" s="13">
        <v>73.599999999999994</v>
      </c>
      <c r="K520" s="13">
        <v>72.923000000000002</v>
      </c>
    </row>
    <row r="521" spans="2:11" ht="15.75" x14ac:dyDescent="0.25">
      <c r="B521" s="9">
        <v>44213</v>
      </c>
      <c r="C521" s="5">
        <v>1</v>
      </c>
      <c r="D521" s="12" t="s">
        <v>13</v>
      </c>
      <c r="E521" s="12">
        <v>17</v>
      </c>
      <c r="F521" s="12">
        <v>2021</v>
      </c>
      <c r="G521" s="9">
        <v>44213</v>
      </c>
      <c r="H521" s="13">
        <v>72.98</v>
      </c>
      <c r="I521" s="13">
        <v>73.150000000000006</v>
      </c>
      <c r="J521" s="13">
        <v>73.332999999999998</v>
      </c>
      <c r="K521" s="13">
        <v>72.888000000000005</v>
      </c>
    </row>
    <row r="522" spans="2:11" ht="15.75" x14ac:dyDescent="0.25">
      <c r="B522" s="9">
        <v>44220</v>
      </c>
      <c r="C522" s="5">
        <v>1</v>
      </c>
      <c r="D522" s="12" t="s">
        <v>13</v>
      </c>
      <c r="E522" s="12">
        <v>24</v>
      </c>
      <c r="F522" s="12">
        <v>2021</v>
      </c>
      <c r="G522" s="9">
        <v>44220</v>
      </c>
      <c r="H522" s="13">
        <v>72.876999999999995</v>
      </c>
      <c r="I522" s="13">
        <v>72.977000000000004</v>
      </c>
      <c r="J522" s="13">
        <v>73.186000000000007</v>
      </c>
      <c r="K522" s="13">
        <v>72.784999999999997</v>
      </c>
    </row>
    <row r="523" spans="2:11" ht="15.75" x14ac:dyDescent="0.25">
      <c r="B523" s="9">
        <v>44227</v>
      </c>
      <c r="C523" s="5">
        <v>1</v>
      </c>
      <c r="D523" s="12" t="s">
        <v>13</v>
      </c>
      <c r="E523" s="12">
        <v>31</v>
      </c>
      <c r="F523" s="12">
        <v>2021</v>
      </c>
      <c r="G523" s="9">
        <v>44227</v>
      </c>
      <c r="H523" s="13">
        <v>72.81</v>
      </c>
      <c r="I523" s="13">
        <v>72.918000000000006</v>
      </c>
      <c r="J523" s="13">
        <v>73.194999999999993</v>
      </c>
      <c r="K523" s="13">
        <v>72.775000000000006</v>
      </c>
    </row>
    <row r="524" spans="2:11" ht="15.75" x14ac:dyDescent="0.25">
      <c r="B524" s="9">
        <v>44234</v>
      </c>
      <c r="C524" s="5">
        <v>2</v>
      </c>
      <c r="D524" s="12" t="s">
        <v>14</v>
      </c>
      <c r="E524" s="12">
        <v>7</v>
      </c>
      <c r="F524" s="12">
        <v>2021</v>
      </c>
      <c r="G524" s="9">
        <v>44234</v>
      </c>
      <c r="H524" s="13">
        <v>72.58</v>
      </c>
      <c r="I524" s="13">
        <v>72.828999999999994</v>
      </c>
      <c r="J524" s="13">
        <v>73.009</v>
      </c>
      <c r="K524" s="13">
        <v>72.56</v>
      </c>
    </row>
    <row r="525" spans="2:11" ht="15.75" x14ac:dyDescent="0.25">
      <c r="B525" s="9">
        <v>44241</v>
      </c>
      <c r="C525" s="5">
        <v>2</v>
      </c>
      <c r="D525" s="12" t="s">
        <v>14</v>
      </c>
      <c r="E525" s="12">
        <v>14</v>
      </c>
      <c r="F525" s="12">
        <v>2021</v>
      </c>
      <c r="G525" s="9">
        <v>44241</v>
      </c>
      <c r="H525" s="13">
        <v>72.55</v>
      </c>
      <c r="I525" s="13">
        <v>72.613</v>
      </c>
      <c r="J525" s="13">
        <v>72.97</v>
      </c>
      <c r="K525" s="13">
        <v>72.418000000000006</v>
      </c>
    </row>
    <row r="526" spans="2:11" ht="15.75" x14ac:dyDescent="0.25">
      <c r="B526" s="9">
        <v>44248</v>
      </c>
      <c r="C526" s="5">
        <v>2</v>
      </c>
      <c r="D526" s="12" t="s">
        <v>14</v>
      </c>
      <c r="E526" s="12">
        <v>21</v>
      </c>
      <c r="F526" s="12">
        <v>2021</v>
      </c>
      <c r="G526" s="9">
        <v>44248</v>
      </c>
      <c r="H526" s="13">
        <v>73.92</v>
      </c>
      <c r="I526" s="13">
        <v>72.575000000000003</v>
      </c>
      <c r="J526" s="13">
        <v>74.06</v>
      </c>
      <c r="K526" s="13">
        <v>72.263000000000005</v>
      </c>
    </row>
    <row r="527" spans="2:11" ht="15.75" x14ac:dyDescent="0.25">
      <c r="B527" s="9">
        <v>44255</v>
      </c>
      <c r="C527" s="5">
        <v>2</v>
      </c>
      <c r="D527" s="12" t="s">
        <v>14</v>
      </c>
      <c r="E527" s="12">
        <v>28</v>
      </c>
      <c r="F527" s="12">
        <v>2021</v>
      </c>
      <c r="G527" s="9">
        <v>44255</v>
      </c>
      <c r="H527" s="13">
        <v>73.180000000000007</v>
      </c>
      <c r="I527" s="13">
        <v>73.584999999999994</v>
      </c>
      <c r="J527" s="13">
        <v>73.783000000000001</v>
      </c>
      <c r="K527" s="13">
        <v>72.597999999999999</v>
      </c>
    </row>
    <row r="528" spans="2:11" ht="15.75" x14ac:dyDescent="0.25">
      <c r="B528" s="9">
        <v>44262</v>
      </c>
      <c r="C528" s="5">
        <v>3</v>
      </c>
      <c r="D528" s="12" t="s">
        <v>15</v>
      </c>
      <c r="E528" s="12">
        <v>7</v>
      </c>
      <c r="F528" s="12">
        <v>2021</v>
      </c>
      <c r="G528" s="9">
        <v>44262</v>
      </c>
      <c r="H528" s="13">
        <v>72.680000000000007</v>
      </c>
      <c r="I528" s="13">
        <v>73.209999999999994</v>
      </c>
      <c r="J528" s="13">
        <v>73.417000000000002</v>
      </c>
      <c r="K528" s="13">
        <v>72.582999999999998</v>
      </c>
    </row>
    <row r="529" spans="2:11" ht="15.75" x14ac:dyDescent="0.25">
      <c r="B529" s="9">
        <v>44269</v>
      </c>
      <c r="C529" s="5">
        <v>3</v>
      </c>
      <c r="D529" s="12" t="s">
        <v>15</v>
      </c>
      <c r="E529" s="12">
        <v>14</v>
      </c>
      <c r="F529" s="12">
        <v>2021</v>
      </c>
      <c r="G529" s="9">
        <v>44269</v>
      </c>
      <c r="H529" s="13">
        <v>72.400999999999996</v>
      </c>
      <c r="I529" s="13">
        <v>72.685000000000002</v>
      </c>
      <c r="J529" s="13">
        <v>72.786000000000001</v>
      </c>
      <c r="K529" s="13">
        <v>72.319999999999993</v>
      </c>
    </row>
    <row r="530" spans="2:11" ht="15.75" x14ac:dyDescent="0.25">
      <c r="B530" s="9">
        <v>44276</v>
      </c>
      <c r="C530" s="5">
        <v>3</v>
      </c>
      <c r="D530" s="12" t="s">
        <v>15</v>
      </c>
      <c r="E530" s="12">
        <v>21</v>
      </c>
      <c r="F530" s="12">
        <v>2021</v>
      </c>
      <c r="G530" s="9">
        <v>44276</v>
      </c>
      <c r="H530" s="13">
        <v>72.61</v>
      </c>
      <c r="I530" s="13">
        <v>72.468999999999994</v>
      </c>
      <c r="J530" s="13">
        <v>72.730999999999995</v>
      </c>
      <c r="K530" s="13">
        <v>72.268000000000001</v>
      </c>
    </row>
    <row r="531" spans="2:11" ht="15.75" x14ac:dyDescent="0.25">
      <c r="B531" s="9">
        <v>44283</v>
      </c>
      <c r="C531" s="5">
        <v>3</v>
      </c>
      <c r="D531" s="12" t="s">
        <v>15</v>
      </c>
      <c r="E531" s="12">
        <v>28</v>
      </c>
      <c r="F531" s="12">
        <v>2021</v>
      </c>
      <c r="G531" s="9">
        <v>44283</v>
      </c>
      <c r="H531" s="13">
        <v>73.37</v>
      </c>
      <c r="I531" s="13">
        <v>72.525999999999996</v>
      </c>
      <c r="J531" s="13">
        <v>73.631</v>
      </c>
      <c r="K531" s="13">
        <v>72.480999999999995</v>
      </c>
    </row>
    <row r="532" spans="2:11" ht="15.75" x14ac:dyDescent="0.25">
      <c r="B532" s="9">
        <v>44290</v>
      </c>
      <c r="C532" s="5">
        <v>4</v>
      </c>
      <c r="D532" s="12" t="s">
        <v>16</v>
      </c>
      <c r="E532" s="12">
        <v>4</v>
      </c>
      <c r="F532" s="12">
        <v>2021</v>
      </c>
      <c r="G532" s="9">
        <v>44290</v>
      </c>
      <c r="H532" s="13">
        <v>74.721999999999994</v>
      </c>
      <c r="I532" s="13">
        <v>73.34</v>
      </c>
      <c r="J532" s="13">
        <v>74.98</v>
      </c>
      <c r="K532" s="13">
        <v>73.206999999999994</v>
      </c>
    </row>
    <row r="533" spans="2:11" ht="15.75" x14ac:dyDescent="0.25">
      <c r="B533" s="9">
        <v>44297</v>
      </c>
      <c r="C533" s="5">
        <v>4</v>
      </c>
      <c r="D533" s="12" t="s">
        <v>16</v>
      </c>
      <c r="E533" s="12">
        <v>11</v>
      </c>
      <c r="F533" s="12">
        <v>2021</v>
      </c>
      <c r="G533" s="9">
        <v>44297</v>
      </c>
      <c r="H533" s="13">
        <v>74.53</v>
      </c>
      <c r="I533" s="13">
        <v>74.984999999999999</v>
      </c>
      <c r="J533" s="13">
        <v>75.546000000000006</v>
      </c>
      <c r="K533" s="13">
        <v>74.287000000000006</v>
      </c>
    </row>
    <row r="534" spans="2:11" ht="15.75" x14ac:dyDescent="0.25">
      <c r="B534" s="9">
        <v>44304</v>
      </c>
      <c r="C534" s="5">
        <v>4</v>
      </c>
      <c r="D534" s="12" t="s">
        <v>16</v>
      </c>
      <c r="E534" s="12">
        <v>18</v>
      </c>
      <c r="F534" s="12">
        <v>2021</v>
      </c>
      <c r="G534" s="9">
        <v>44304</v>
      </c>
      <c r="H534" s="13">
        <v>74.92</v>
      </c>
      <c r="I534" s="13">
        <v>74.575000000000003</v>
      </c>
      <c r="J534" s="13">
        <v>75.569999999999993</v>
      </c>
      <c r="K534" s="13">
        <v>74.507000000000005</v>
      </c>
    </row>
    <row r="535" spans="2:11" ht="15.75" x14ac:dyDescent="0.25">
      <c r="B535" s="9">
        <v>44311</v>
      </c>
      <c r="C535" s="5">
        <v>4</v>
      </c>
      <c r="D535" s="12" t="s">
        <v>16</v>
      </c>
      <c r="E535" s="12">
        <v>25</v>
      </c>
      <c r="F535" s="12">
        <v>2021</v>
      </c>
      <c r="G535" s="9">
        <v>44311</v>
      </c>
      <c r="H535" s="13">
        <v>74.05</v>
      </c>
      <c r="I535" s="13">
        <v>74.75</v>
      </c>
      <c r="J535" s="13">
        <v>74.917000000000002</v>
      </c>
      <c r="K535" s="13">
        <v>73.944999999999993</v>
      </c>
    </row>
    <row r="536" spans="2:11" ht="15.75" x14ac:dyDescent="0.25">
      <c r="B536" s="9">
        <v>44318</v>
      </c>
      <c r="C536" s="5">
        <v>5</v>
      </c>
      <c r="D536" s="12" t="s">
        <v>17</v>
      </c>
      <c r="E536" s="12">
        <v>2</v>
      </c>
      <c r="F536" s="12">
        <v>2021</v>
      </c>
      <c r="G536" s="9">
        <v>44318</v>
      </c>
      <c r="H536" s="13">
        <v>73.251999999999995</v>
      </c>
      <c r="I536" s="13">
        <v>74.278999999999996</v>
      </c>
      <c r="J536" s="13">
        <v>74.331999999999994</v>
      </c>
      <c r="K536" s="13">
        <v>73.251000000000005</v>
      </c>
    </row>
    <row r="537" spans="2:11" ht="15.75" x14ac:dyDescent="0.25">
      <c r="B537" s="9">
        <v>44325</v>
      </c>
      <c r="C537" s="5">
        <v>5</v>
      </c>
      <c r="D537" s="12" t="s">
        <v>17</v>
      </c>
      <c r="E537" s="12">
        <v>9</v>
      </c>
      <c r="F537" s="12">
        <v>2021</v>
      </c>
      <c r="G537" s="9">
        <v>44325</v>
      </c>
      <c r="H537" s="13">
        <v>73.290000000000006</v>
      </c>
      <c r="I537" s="13">
        <v>73.302000000000007</v>
      </c>
      <c r="J537" s="13">
        <v>73.653999999999996</v>
      </c>
      <c r="K537" s="13">
        <v>73.188000000000002</v>
      </c>
    </row>
    <row r="538" spans="2:11" ht="15.75" x14ac:dyDescent="0.25">
      <c r="B538" s="9">
        <v>44332</v>
      </c>
      <c r="C538" s="5">
        <v>5</v>
      </c>
      <c r="D538" s="12" t="s">
        <v>17</v>
      </c>
      <c r="E538" s="12">
        <v>16</v>
      </c>
      <c r="F538" s="12">
        <v>2021</v>
      </c>
      <c r="G538" s="9">
        <v>44332</v>
      </c>
      <c r="H538" s="13">
        <v>72.816999999999993</v>
      </c>
      <c r="I538" s="13">
        <v>73.305000000000007</v>
      </c>
      <c r="J538" s="13">
        <v>73.334999999999994</v>
      </c>
      <c r="K538" s="13">
        <v>72.756</v>
      </c>
    </row>
    <row r="539" spans="2:11" ht="15.75" x14ac:dyDescent="0.25">
      <c r="B539" s="9">
        <v>44339</v>
      </c>
      <c r="C539" s="5">
        <v>5</v>
      </c>
      <c r="D539" s="12" t="s">
        <v>17</v>
      </c>
      <c r="E539" s="12">
        <v>23</v>
      </c>
      <c r="F539" s="12">
        <v>2021</v>
      </c>
      <c r="G539" s="9">
        <v>44339</v>
      </c>
      <c r="H539" s="13">
        <v>72.400000000000006</v>
      </c>
      <c r="I539" s="13">
        <v>72.885000000000005</v>
      </c>
      <c r="J539" s="13">
        <v>72.980999999999995</v>
      </c>
      <c r="K539" s="13">
        <v>72.314999999999998</v>
      </c>
    </row>
    <row r="540" spans="2:11" ht="15.75" x14ac:dyDescent="0.25">
      <c r="B540" s="9">
        <v>44346</v>
      </c>
      <c r="C540" s="5">
        <v>5</v>
      </c>
      <c r="D540" s="12" t="s">
        <v>17</v>
      </c>
      <c r="E540" s="12">
        <v>30</v>
      </c>
      <c r="F540" s="12">
        <v>2021</v>
      </c>
      <c r="G540" s="9">
        <v>44346</v>
      </c>
      <c r="H540" s="13">
        <v>72.86</v>
      </c>
      <c r="I540" s="13">
        <v>72.394999999999996</v>
      </c>
      <c r="J540" s="13">
        <v>73.325000000000003</v>
      </c>
      <c r="K540" s="13">
        <v>72.343000000000004</v>
      </c>
    </row>
    <row r="541" spans="2:11" ht="15.75" x14ac:dyDescent="0.25">
      <c r="B541" s="9">
        <v>44353</v>
      </c>
      <c r="C541" s="5">
        <v>6</v>
      </c>
      <c r="D541" s="12" t="s">
        <v>18</v>
      </c>
      <c r="E541" s="12">
        <v>6</v>
      </c>
      <c r="F541" s="12">
        <v>2021</v>
      </c>
      <c r="G541" s="9">
        <v>44353</v>
      </c>
      <c r="H541" s="13">
        <v>73.239999999999995</v>
      </c>
      <c r="I541" s="13">
        <v>72.92</v>
      </c>
      <c r="J541" s="13">
        <v>73.265000000000001</v>
      </c>
      <c r="K541" s="13">
        <v>72.741</v>
      </c>
    </row>
    <row r="542" spans="2:11" ht="15.75" x14ac:dyDescent="0.25">
      <c r="B542" s="9">
        <v>44360</v>
      </c>
      <c r="C542" s="5">
        <v>6</v>
      </c>
      <c r="D542" s="12" t="s">
        <v>18</v>
      </c>
      <c r="E542" s="12">
        <v>13</v>
      </c>
      <c r="F542" s="12">
        <v>2021</v>
      </c>
      <c r="G542" s="9">
        <v>44360</v>
      </c>
      <c r="H542" s="13">
        <v>74.099999999999994</v>
      </c>
      <c r="I542" s="13">
        <v>73.281999999999996</v>
      </c>
      <c r="J542" s="13">
        <v>74.283000000000001</v>
      </c>
      <c r="K542" s="13">
        <v>73.099000000000004</v>
      </c>
    </row>
    <row r="543" spans="2:11" ht="15.75" x14ac:dyDescent="0.25">
      <c r="B543" s="9">
        <v>44367</v>
      </c>
      <c r="C543" s="5">
        <v>6</v>
      </c>
      <c r="D543" s="12" t="s">
        <v>18</v>
      </c>
      <c r="E543" s="12">
        <v>20</v>
      </c>
      <c r="F543" s="12">
        <v>2021</v>
      </c>
      <c r="G543" s="9">
        <v>44367</v>
      </c>
      <c r="H543" s="13">
        <v>74.209999999999994</v>
      </c>
      <c r="I543" s="13">
        <v>74.093999999999994</v>
      </c>
      <c r="J543" s="13">
        <v>74.415000000000006</v>
      </c>
      <c r="K543" s="13">
        <v>74.043000000000006</v>
      </c>
    </row>
    <row r="544" spans="2:11" ht="15.75" x14ac:dyDescent="0.25">
      <c r="B544" s="9">
        <v>44374</v>
      </c>
      <c r="C544" s="5">
        <v>6</v>
      </c>
      <c r="D544" s="12" t="s">
        <v>18</v>
      </c>
      <c r="E544" s="12">
        <v>27</v>
      </c>
      <c r="F544" s="12">
        <v>2021</v>
      </c>
      <c r="G544" s="9">
        <v>44374</v>
      </c>
      <c r="H544" s="13">
        <v>74.512</v>
      </c>
      <c r="I544" s="13">
        <v>74.183000000000007</v>
      </c>
      <c r="J544" s="13">
        <v>74.885000000000005</v>
      </c>
      <c r="K544" s="13">
        <v>74.161000000000001</v>
      </c>
    </row>
    <row r="545" spans="2:11" ht="15.75" x14ac:dyDescent="0.25">
      <c r="B545" s="9">
        <v>44381</v>
      </c>
      <c r="C545" s="5">
        <v>7</v>
      </c>
      <c r="D545" s="12" t="s">
        <v>19</v>
      </c>
      <c r="E545" s="12">
        <v>4</v>
      </c>
      <c r="F545" s="12">
        <v>2021</v>
      </c>
      <c r="G545" s="9">
        <v>44381</v>
      </c>
      <c r="H545" s="13">
        <v>74.484999999999999</v>
      </c>
      <c r="I545" s="13">
        <v>74.552999999999997</v>
      </c>
      <c r="J545" s="13">
        <v>74.87</v>
      </c>
      <c r="K545" s="13">
        <v>74.236000000000004</v>
      </c>
    </row>
    <row r="546" spans="2:11" ht="15.75" x14ac:dyDescent="0.25">
      <c r="B546" s="9">
        <v>44388</v>
      </c>
      <c r="C546" s="5">
        <v>7</v>
      </c>
      <c r="D546" s="12" t="s">
        <v>19</v>
      </c>
      <c r="E546" s="12">
        <v>11</v>
      </c>
      <c r="F546" s="12">
        <v>2021</v>
      </c>
      <c r="G546" s="9">
        <v>44388</v>
      </c>
      <c r="H546" s="13">
        <v>74.605999999999995</v>
      </c>
      <c r="I546" s="13">
        <v>74.552000000000007</v>
      </c>
      <c r="J546" s="13">
        <v>74.685000000000002</v>
      </c>
      <c r="K546" s="13">
        <v>74.397999999999996</v>
      </c>
    </row>
    <row r="547" spans="2:11" ht="15.75" x14ac:dyDescent="0.25">
      <c r="B547" s="9">
        <v>44395</v>
      </c>
      <c r="C547" s="5">
        <v>7</v>
      </c>
      <c r="D547" s="12" t="s">
        <v>19</v>
      </c>
      <c r="E547" s="12">
        <v>18</v>
      </c>
      <c r="F547" s="12">
        <v>2021</v>
      </c>
      <c r="G547" s="9">
        <v>44395</v>
      </c>
      <c r="H547" s="13">
        <v>74.424999999999997</v>
      </c>
      <c r="I547" s="13">
        <v>74.701999999999998</v>
      </c>
      <c r="J547" s="13">
        <v>75.031000000000006</v>
      </c>
      <c r="K547" s="13">
        <v>74.304000000000002</v>
      </c>
    </row>
    <row r="548" spans="2:11" ht="15.75" x14ac:dyDescent="0.25">
      <c r="B548" s="9">
        <v>44402</v>
      </c>
      <c r="C548" s="5">
        <v>7</v>
      </c>
      <c r="D548" s="12" t="s">
        <v>19</v>
      </c>
      <c r="E548" s="12">
        <v>25</v>
      </c>
      <c r="F548" s="12">
        <v>2021</v>
      </c>
      <c r="G548" s="9">
        <v>44402</v>
      </c>
      <c r="H548" s="13">
        <v>74.337000000000003</v>
      </c>
      <c r="I548" s="13">
        <v>74.462000000000003</v>
      </c>
      <c r="J548" s="13">
        <v>74.558000000000007</v>
      </c>
      <c r="K548" s="13">
        <v>74.218000000000004</v>
      </c>
    </row>
    <row r="549" spans="2:11" ht="15.75" x14ac:dyDescent="0.25">
      <c r="B549" s="9">
        <v>44409</v>
      </c>
      <c r="C549" s="5">
        <v>8</v>
      </c>
      <c r="D549" s="12" t="s">
        <v>20</v>
      </c>
      <c r="E549" s="12">
        <v>1</v>
      </c>
      <c r="F549" s="12">
        <v>2021</v>
      </c>
      <c r="G549" s="9">
        <v>44409</v>
      </c>
      <c r="H549" s="13">
        <v>74.239999999999995</v>
      </c>
      <c r="I549" s="13">
        <v>74.367999999999995</v>
      </c>
      <c r="J549" s="13">
        <v>74.433999999999997</v>
      </c>
      <c r="K549" s="13">
        <v>74.045000000000002</v>
      </c>
    </row>
    <row r="550" spans="2:11" ht="15.75" x14ac:dyDescent="0.25">
      <c r="B550" s="9">
        <v>44416</v>
      </c>
      <c r="C550" s="5">
        <v>8</v>
      </c>
      <c r="D550" s="12" t="s">
        <v>20</v>
      </c>
      <c r="E550" s="12">
        <v>8</v>
      </c>
      <c r="F550" s="12">
        <v>2021</v>
      </c>
      <c r="G550" s="9">
        <v>44416</v>
      </c>
      <c r="H550" s="13">
        <v>74.239000000000004</v>
      </c>
      <c r="I550" s="13">
        <v>74.262</v>
      </c>
      <c r="J550" s="13">
        <v>74.513999999999996</v>
      </c>
      <c r="K550" s="13">
        <v>74.099999999999994</v>
      </c>
    </row>
    <row r="551" spans="2:11" ht="15.75" x14ac:dyDescent="0.25">
      <c r="B551" s="9">
        <v>44423</v>
      </c>
      <c r="C551" s="5">
        <v>8</v>
      </c>
      <c r="D551" s="12" t="s">
        <v>20</v>
      </c>
      <c r="E551" s="12">
        <v>15</v>
      </c>
      <c r="F551" s="12">
        <v>2021</v>
      </c>
      <c r="G551" s="9">
        <v>44423</v>
      </c>
      <c r="H551" s="13">
        <v>74.346999999999994</v>
      </c>
      <c r="I551" s="13">
        <v>74.224000000000004</v>
      </c>
      <c r="J551" s="13">
        <v>74.48</v>
      </c>
      <c r="K551" s="13">
        <v>74.117000000000004</v>
      </c>
    </row>
    <row r="552" spans="2:11" ht="15.75" x14ac:dyDescent="0.25">
      <c r="B552" s="9">
        <v>44430</v>
      </c>
      <c r="C552" s="5">
        <v>8</v>
      </c>
      <c r="D552" s="12" t="s">
        <v>20</v>
      </c>
      <c r="E552" s="12">
        <v>22</v>
      </c>
      <c r="F552" s="12">
        <v>2021</v>
      </c>
      <c r="G552" s="9">
        <v>44430</v>
      </c>
      <c r="H552" s="13">
        <v>73.47</v>
      </c>
      <c r="I552" s="13">
        <v>74.274000000000001</v>
      </c>
      <c r="J552" s="13">
        <v>74.308999999999997</v>
      </c>
      <c r="K552" s="13">
        <v>73.454999999999998</v>
      </c>
    </row>
    <row r="553" spans="2:11" ht="15.75" x14ac:dyDescent="0.25">
      <c r="B553" s="9">
        <v>44437</v>
      </c>
      <c r="C553" s="5">
        <v>8</v>
      </c>
      <c r="D553" s="12" t="s">
        <v>20</v>
      </c>
      <c r="E553" s="12">
        <v>29</v>
      </c>
      <c r="F553" s="12">
        <v>2021</v>
      </c>
      <c r="G553" s="9">
        <v>44437</v>
      </c>
      <c r="H553" s="13">
        <v>72.981999999999999</v>
      </c>
      <c r="I553" s="13">
        <v>73.450999999999993</v>
      </c>
      <c r="J553" s="13">
        <v>73.563000000000002</v>
      </c>
      <c r="K553" s="13">
        <v>72.906999999999996</v>
      </c>
    </row>
    <row r="554" spans="2:11" ht="15.75" x14ac:dyDescent="0.25">
      <c r="B554" s="9">
        <v>44444</v>
      </c>
      <c r="C554" s="6">
        <v>9</v>
      </c>
      <c r="D554" s="12" t="s">
        <v>21</v>
      </c>
      <c r="E554" s="12">
        <v>5</v>
      </c>
      <c r="F554" s="12">
        <v>2021</v>
      </c>
      <c r="G554" s="9">
        <v>44444</v>
      </c>
      <c r="H554" s="13">
        <v>73.516999999999996</v>
      </c>
      <c r="I554" s="13">
        <v>73.02</v>
      </c>
      <c r="J554" s="13">
        <v>73.873999999999995</v>
      </c>
      <c r="K554" s="13">
        <v>72.986999999999995</v>
      </c>
    </row>
    <row r="555" spans="2:11" ht="15.75" x14ac:dyDescent="0.25">
      <c r="B555" s="9">
        <v>44451</v>
      </c>
      <c r="C555" s="6">
        <v>9</v>
      </c>
      <c r="D555" s="12" t="s">
        <v>21</v>
      </c>
      <c r="E555" s="12">
        <v>12</v>
      </c>
      <c r="F555" s="12">
        <v>2021</v>
      </c>
      <c r="G555" s="9">
        <v>44451</v>
      </c>
      <c r="H555" s="13">
        <v>73.64</v>
      </c>
      <c r="I555" s="13">
        <v>73.564999999999998</v>
      </c>
      <c r="J555" s="13">
        <v>73.790000000000006</v>
      </c>
      <c r="K555" s="13">
        <v>73.334999999999994</v>
      </c>
    </row>
    <row r="556" spans="2:11" ht="15.75" x14ac:dyDescent="0.25">
      <c r="B556" s="9">
        <v>44458</v>
      </c>
      <c r="C556" s="6">
        <v>9</v>
      </c>
      <c r="D556" s="12" t="s">
        <v>21</v>
      </c>
      <c r="E556" s="12">
        <v>19</v>
      </c>
      <c r="F556" s="12">
        <v>2021</v>
      </c>
      <c r="G556" s="9">
        <v>44458</v>
      </c>
      <c r="H556" s="13">
        <v>73.813000000000002</v>
      </c>
      <c r="I556" s="13">
        <v>73.846999999999994</v>
      </c>
      <c r="J556" s="13">
        <v>73.935000000000002</v>
      </c>
      <c r="K556" s="13">
        <v>73.555000000000007</v>
      </c>
    </row>
    <row r="557" spans="2:11" ht="15.75" x14ac:dyDescent="0.25">
      <c r="B557" s="9">
        <v>44465</v>
      </c>
      <c r="C557" s="6">
        <v>9</v>
      </c>
      <c r="D557" s="12" t="s">
        <v>21</v>
      </c>
      <c r="E557" s="12">
        <v>26</v>
      </c>
      <c r="F557" s="12">
        <v>2021</v>
      </c>
      <c r="G557" s="9">
        <v>44465</v>
      </c>
      <c r="H557" s="13">
        <v>74.131</v>
      </c>
      <c r="I557" s="13">
        <v>73.69</v>
      </c>
      <c r="J557" s="13">
        <v>74.376000000000005</v>
      </c>
      <c r="K557" s="13">
        <v>73.61</v>
      </c>
    </row>
    <row r="558" spans="2:11" ht="15.75" x14ac:dyDescent="0.25">
      <c r="B558" s="9">
        <v>44472</v>
      </c>
      <c r="C558" s="6">
        <v>10</v>
      </c>
      <c r="D558" s="12" t="s">
        <v>22</v>
      </c>
      <c r="E558" s="12">
        <v>3</v>
      </c>
      <c r="F558" s="12">
        <v>2021</v>
      </c>
      <c r="G558" s="9">
        <v>44472</v>
      </c>
      <c r="H558" s="13">
        <v>75.111999999999995</v>
      </c>
      <c r="I558" s="13">
        <v>74.144999999999996</v>
      </c>
      <c r="J558" s="13">
        <v>75.183000000000007</v>
      </c>
      <c r="K558" s="13">
        <v>74.12</v>
      </c>
    </row>
    <row r="559" spans="2:11" ht="15.75" x14ac:dyDescent="0.25">
      <c r="B559" s="9">
        <v>44479</v>
      </c>
      <c r="C559" s="6">
        <v>10</v>
      </c>
      <c r="D559" s="12" t="s">
        <v>22</v>
      </c>
      <c r="E559" s="12">
        <v>10</v>
      </c>
      <c r="F559" s="12">
        <v>2021</v>
      </c>
      <c r="G559" s="9">
        <v>44479</v>
      </c>
      <c r="H559" s="13">
        <v>75.013000000000005</v>
      </c>
      <c r="I559" s="13">
        <v>75.125</v>
      </c>
      <c r="J559" s="13">
        <v>75.683000000000007</v>
      </c>
      <c r="K559" s="13">
        <v>74.881</v>
      </c>
    </row>
    <row r="560" spans="2:11" ht="15.75" x14ac:dyDescent="0.25">
      <c r="B560" s="9">
        <v>44486</v>
      </c>
      <c r="C560" s="6">
        <v>10</v>
      </c>
      <c r="D560" s="14" t="s">
        <v>22</v>
      </c>
      <c r="E560" s="12">
        <v>17</v>
      </c>
      <c r="F560" s="12">
        <v>2021</v>
      </c>
      <c r="G560" s="9">
        <v>44486</v>
      </c>
      <c r="H560" s="13">
        <v>75.313000000000002</v>
      </c>
      <c r="I560" s="13">
        <v>75.034000000000006</v>
      </c>
      <c r="J560" s="13">
        <v>75.394000000000005</v>
      </c>
      <c r="K560" s="13">
        <v>75.034000000000006</v>
      </c>
    </row>
  </sheetData>
  <mergeCells count="1"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 prices (csv)</vt:lpstr>
      <vt:lpstr>feeds prices</vt:lpstr>
      <vt:lpstr>DATA 2014 ONWARDS</vt:lpstr>
      <vt:lpstr>USD to INR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Bokde</dc:creator>
  <cp:lastModifiedBy>Hardik Malhotra</cp:lastModifiedBy>
  <dcterms:created xsi:type="dcterms:W3CDTF">2022-09-02T04:44:41Z</dcterms:created>
  <dcterms:modified xsi:type="dcterms:W3CDTF">2022-09-07T12:26:53Z</dcterms:modified>
</cp:coreProperties>
</file>