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ik.malhotra\Desktop\Polysilicon Monosilane\"/>
    </mc:Choice>
  </mc:AlternateContent>
  <xr:revisionPtr revIDLastSave="0" documentId="13_ncr:1_{13DD6F29-A145-4DE2-B490-DE6977FDBA43}" xr6:coauthVersionLast="47" xr6:coauthVersionMax="47" xr10:uidLastSave="{00000000-0000-0000-0000-000000000000}"/>
  <bookViews>
    <workbookView xWindow="-120" yWindow="-120" windowWidth="20730" windowHeight="11160" activeTab="2" xr2:uid="{2C9926EF-EE28-4884-BEBF-B78479FF5422}"/>
  </bookViews>
  <sheets>
    <sheet name="Sheet1" sheetId="1" r:id="rId1"/>
    <sheet name="Sheet4" sheetId="4" r:id="rId2"/>
    <sheet name="Sheet3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3" l="1"/>
  <c r="I7" i="3"/>
  <c r="G7" i="3"/>
  <c r="E7" i="3"/>
  <c r="C7" i="3"/>
  <c r="K6" i="3"/>
  <c r="I6" i="3"/>
  <c r="G6" i="3"/>
  <c r="E6" i="3"/>
  <c r="C6" i="3"/>
  <c r="K5" i="3"/>
  <c r="I5" i="3"/>
  <c r="G5" i="3"/>
  <c r="E5" i="3"/>
  <c r="C5" i="3"/>
  <c r="K4" i="3"/>
  <c r="I4" i="3"/>
  <c r="I3" i="3"/>
  <c r="G4" i="3"/>
  <c r="E4" i="3"/>
  <c r="C4" i="3"/>
  <c r="K3" i="3"/>
  <c r="G3" i="3"/>
  <c r="E3" i="3"/>
  <c r="C3" i="3"/>
  <c r="D8" i="3"/>
  <c r="F8" i="3"/>
  <c r="H8" i="3"/>
  <c r="J8" i="3"/>
  <c r="B8" i="3"/>
  <c r="J7" i="3"/>
  <c r="H7" i="3"/>
  <c r="F7" i="3"/>
  <c r="D7" i="3"/>
  <c r="B7" i="3"/>
  <c r="J6" i="3"/>
  <c r="H6" i="3"/>
  <c r="F6" i="3"/>
  <c r="D6" i="3"/>
  <c r="B6" i="3"/>
  <c r="J5" i="3"/>
  <c r="H5" i="3"/>
  <c r="F5" i="3"/>
  <c r="D5" i="3"/>
  <c r="B5" i="3"/>
  <c r="J4" i="3"/>
  <c r="H4" i="3"/>
  <c r="F4" i="3"/>
  <c r="D4" i="3"/>
  <c r="B4" i="3"/>
  <c r="J3" i="3"/>
  <c r="F3" i="3"/>
  <c r="H3" i="3"/>
  <c r="D3" i="3"/>
  <c r="B3" i="3"/>
  <c r="C15" i="4"/>
  <c r="D15" i="4"/>
  <c r="E15" i="4"/>
  <c r="F15" i="4"/>
  <c r="G15" i="4"/>
  <c r="H15" i="4"/>
  <c r="I15" i="4"/>
  <c r="J15" i="4"/>
  <c r="K15" i="4"/>
  <c r="L15" i="4"/>
  <c r="C16" i="4"/>
  <c r="D16" i="4"/>
  <c r="E16" i="4"/>
  <c r="F16" i="4"/>
  <c r="G16" i="4"/>
  <c r="H16" i="4"/>
  <c r="I16" i="4"/>
  <c r="J16" i="4"/>
  <c r="K16" i="4"/>
  <c r="L16" i="4"/>
  <c r="C17" i="4"/>
  <c r="D17" i="4"/>
  <c r="E17" i="4"/>
  <c r="F17" i="4"/>
  <c r="G17" i="4"/>
  <c r="H17" i="4"/>
  <c r="I17" i="4"/>
  <c r="J17" i="4"/>
  <c r="K17" i="4"/>
  <c r="L17" i="4"/>
  <c r="C18" i="4"/>
  <c r="D18" i="4"/>
  <c r="E18" i="4"/>
  <c r="F18" i="4"/>
  <c r="G18" i="4"/>
  <c r="H18" i="4"/>
  <c r="I18" i="4"/>
  <c r="J18" i="4"/>
  <c r="K18" i="4"/>
  <c r="L18" i="4"/>
  <c r="C19" i="4"/>
  <c r="D19" i="4"/>
  <c r="E19" i="4"/>
  <c r="F19" i="4"/>
  <c r="G19" i="4"/>
  <c r="H19" i="4"/>
  <c r="I19" i="4"/>
  <c r="J19" i="4"/>
  <c r="K19" i="4"/>
  <c r="L19" i="4"/>
  <c r="C20" i="4"/>
  <c r="D20" i="4"/>
  <c r="E20" i="4"/>
  <c r="F20" i="4"/>
  <c r="G20" i="4"/>
  <c r="H20" i="4"/>
  <c r="I20" i="4"/>
  <c r="J20" i="4"/>
  <c r="K20" i="4"/>
  <c r="L20" i="4"/>
  <c r="C21" i="4"/>
  <c r="D21" i="4"/>
  <c r="E21" i="4"/>
  <c r="F21" i="4"/>
  <c r="G21" i="4"/>
  <c r="H21" i="4"/>
  <c r="I21" i="4"/>
  <c r="J21" i="4"/>
  <c r="K21" i="4"/>
  <c r="L21" i="4"/>
  <c r="C22" i="4"/>
  <c r="D22" i="4"/>
  <c r="E22" i="4"/>
  <c r="F22" i="4"/>
  <c r="G22" i="4"/>
  <c r="H22" i="4"/>
  <c r="I22" i="4"/>
  <c r="J22" i="4"/>
  <c r="K22" i="4"/>
  <c r="L22" i="4"/>
  <c r="C23" i="4"/>
  <c r="D23" i="4"/>
  <c r="E23" i="4"/>
  <c r="F23" i="4"/>
  <c r="G23" i="4"/>
  <c r="H23" i="4"/>
  <c r="I23" i="4"/>
  <c r="J23" i="4"/>
  <c r="K23" i="4"/>
  <c r="L23" i="4"/>
  <c r="D14" i="4"/>
  <c r="E14" i="4"/>
  <c r="F14" i="4"/>
  <c r="G14" i="4"/>
  <c r="H14" i="4"/>
  <c r="I14" i="4"/>
  <c r="J14" i="4"/>
  <c r="K14" i="4"/>
  <c r="L14" i="4"/>
  <c r="C14" i="4"/>
  <c r="C13" i="2"/>
  <c r="D13" i="2"/>
  <c r="E13" i="2"/>
  <c r="F13" i="2"/>
  <c r="G13" i="2"/>
  <c r="H13" i="2"/>
  <c r="I13" i="2"/>
  <c r="J13" i="2"/>
  <c r="K13" i="2"/>
  <c r="B13" i="2"/>
  <c r="I8" i="3" l="1"/>
  <c r="G8" i="3"/>
  <c r="C8" i="3"/>
  <c r="K8" i="3"/>
  <c r="E8" i="3"/>
</calcChain>
</file>

<file path=xl/sharedStrings.xml><?xml version="1.0" encoding="utf-8"?>
<sst xmlns="http://schemas.openxmlformats.org/spreadsheetml/2006/main" count="117" uniqueCount="36">
  <si>
    <t>Global</t>
  </si>
  <si>
    <t>Total</t>
  </si>
  <si>
    <t>Capacity</t>
  </si>
  <si>
    <t>Production</t>
  </si>
  <si>
    <t xml:space="preserve">Import </t>
  </si>
  <si>
    <t xml:space="preserve">Export </t>
  </si>
  <si>
    <t>Domestic Consumption By Volume (Kliotonnes)</t>
  </si>
  <si>
    <t>Demand-Supply Gap</t>
  </si>
  <si>
    <t>Region</t>
  </si>
  <si>
    <t>Country</t>
  </si>
  <si>
    <t>2022E</t>
  </si>
  <si>
    <t>2023F</t>
  </si>
  <si>
    <t>2024F</t>
  </si>
  <si>
    <t>2025F</t>
  </si>
  <si>
    <t>2029F</t>
  </si>
  <si>
    <t>2030F</t>
  </si>
  <si>
    <t xml:space="preserve">Volume </t>
  </si>
  <si>
    <t>Value</t>
  </si>
  <si>
    <t>China</t>
  </si>
  <si>
    <t>Japan</t>
  </si>
  <si>
    <t>Germany</t>
  </si>
  <si>
    <t>USA</t>
  </si>
  <si>
    <t>Description</t>
  </si>
  <si>
    <t>Others</t>
  </si>
  <si>
    <t>Veitnam</t>
  </si>
  <si>
    <t>Brazil</t>
  </si>
  <si>
    <t>Indonesia</t>
  </si>
  <si>
    <t xml:space="preserve">Malaysia </t>
  </si>
  <si>
    <t>South Korea</t>
  </si>
  <si>
    <t xml:space="preserve">Italy </t>
  </si>
  <si>
    <t>Importing Countries</t>
  </si>
  <si>
    <t>Asia Pacific</t>
  </si>
  <si>
    <t>India</t>
  </si>
  <si>
    <t>Europe</t>
  </si>
  <si>
    <t>Americas</t>
  </si>
  <si>
    <t>Exporting Countries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</si>
</sst>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%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5"/>
      <color indexed="56"/>
      <name val="Calibri"/>
      <family val="2"/>
    </font>
    <font>
      <sz val="10"/>
      <color theme="1"/>
      <name val="Arial "/>
    </font>
    <font>
      <b/>
      <sz val="10"/>
      <color theme="1"/>
      <name val="Arial 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2" applyNumberFormat="0" applyFill="0" applyAlignment="0" applyProtection="0"/>
  </cellStyleXfs>
  <cellXfs count="30">
    <xf numFmtId="0" fontId="0" fillId="0" borderId="0" xfId="0"/>
    <xf numFmtId="0" fontId="9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73" fontId="0" fillId="0" borderId="0" xfId="1" applyNumberFormat="1" applyFont="1"/>
    <xf numFmtId="173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</cellXfs>
  <cellStyles count="3">
    <cellStyle name="Heading 1 2" xfId="2" xr:uid="{AA8F51FD-D93F-4A6D-BD7E-F117F0F696B5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14630-9EFA-4A70-BAED-3B6A26C2249F}">
  <dimension ref="A1:L7"/>
  <sheetViews>
    <sheetView workbookViewId="0">
      <selection activeCell="G8" sqref="G8"/>
    </sheetView>
  </sheetViews>
  <sheetFormatPr defaultRowHeight="15"/>
  <cols>
    <col min="1" max="1" width="44.140625" bestFit="1" customWidth="1"/>
  </cols>
  <sheetData>
    <row r="1" spans="1:12">
      <c r="A1" s="1" t="s">
        <v>22</v>
      </c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</row>
    <row r="2" spans="1:12">
      <c r="A2" s="2" t="s">
        <v>2</v>
      </c>
      <c r="B2" s="3">
        <v>393.2</v>
      </c>
      <c r="C2" s="3">
        <v>446.2</v>
      </c>
      <c r="D2" s="3">
        <v>509.2</v>
      </c>
      <c r="E2" s="3">
        <v>624.20000000000005</v>
      </c>
      <c r="F2" s="3">
        <v>664.2</v>
      </c>
      <c r="G2" s="3">
        <v>736.2</v>
      </c>
      <c r="H2" s="3">
        <v>1186.2</v>
      </c>
      <c r="I2" s="3">
        <v>1286.2</v>
      </c>
      <c r="J2" s="3">
        <v>1711.2</v>
      </c>
      <c r="K2" s="3">
        <v>2216.1999999999998</v>
      </c>
      <c r="L2" s="3">
        <v>2216.1999999999998</v>
      </c>
    </row>
    <row r="3" spans="1:12">
      <c r="A3" s="2" t="s">
        <v>3</v>
      </c>
      <c r="B3" s="3">
        <v>373.70284000000004</v>
      </c>
      <c r="C3" s="3">
        <v>425.38489999999996</v>
      </c>
      <c r="D3" s="3">
        <v>493.01220000000001</v>
      </c>
      <c r="E3" s="3">
        <v>543.24473999999987</v>
      </c>
      <c r="F3" s="3">
        <v>626.87829999999997</v>
      </c>
      <c r="G3" s="3">
        <v>664.66109999999981</v>
      </c>
      <c r="H3" s="3">
        <v>1074.5283124999996</v>
      </c>
      <c r="I3" s="3">
        <v>1157.4411249999998</v>
      </c>
      <c r="J3" s="3">
        <v>1547.6639374999997</v>
      </c>
      <c r="K3" s="3">
        <v>2052.3951874999998</v>
      </c>
      <c r="L3" s="3">
        <v>2054.6680000000001</v>
      </c>
    </row>
    <row r="4" spans="1:12">
      <c r="A4" s="2" t="s">
        <v>4</v>
      </c>
      <c r="B4" s="3">
        <v>46.526003580000001</v>
      </c>
      <c r="C4" s="3">
        <v>58.15011582999999</v>
      </c>
      <c r="D4" s="3">
        <v>73.212311700000001</v>
      </c>
      <c r="E4" s="3">
        <v>83.225094167999984</v>
      </c>
      <c r="F4" s="3">
        <v>105.44093006</v>
      </c>
      <c r="G4" s="4"/>
      <c r="H4" s="4"/>
      <c r="I4" s="4"/>
      <c r="J4" s="4"/>
      <c r="K4" s="4"/>
      <c r="L4" s="4"/>
    </row>
    <row r="5" spans="1:12">
      <c r="A5" s="2" t="s">
        <v>5</v>
      </c>
      <c r="B5" s="3">
        <v>46.526003580000001</v>
      </c>
      <c r="C5" s="3">
        <v>58.15011582999999</v>
      </c>
      <c r="D5" s="3">
        <v>73.212311700000001</v>
      </c>
      <c r="E5" s="3">
        <v>83.225094167999984</v>
      </c>
      <c r="F5" s="3">
        <v>105.44093006</v>
      </c>
      <c r="G5" s="4"/>
      <c r="H5" s="4"/>
      <c r="I5" s="4"/>
      <c r="J5" s="4"/>
      <c r="K5" s="4"/>
      <c r="L5" s="4"/>
    </row>
    <row r="6" spans="1:12">
      <c r="A6" s="2" t="s">
        <v>6</v>
      </c>
      <c r="B6" s="3">
        <v>373.70284000000004</v>
      </c>
      <c r="C6" s="3">
        <v>425.38489999999996</v>
      </c>
      <c r="D6" s="3">
        <v>493.01220000000001</v>
      </c>
      <c r="E6" s="3">
        <v>543.24473999999987</v>
      </c>
      <c r="F6" s="3">
        <v>626.87829999999997</v>
      </c>
      <c r="G6" s="3">
        <v>692.13633102999995</v>
      </c>
      <c r="H6" s="3">
        <v>785.22866755353493</v>
      </c>
      <c r="I6" s="3">
        <v>916.51890076848599</v>
      </c>
      <c r="J6" s="3">
        <v>1089.007757893115</v>
      </c>
      <c r="K6" s="3">
        <v>2369.1207041105481</v>
      </c>
      <c r="L6" s="3">
        <v>2934.1559920409136</v>
      </c>
    </row>
    <row r="7" spans="1:12">
      <c r="A7" s="2" t="s">
        <v>7</v>
      </c>
      <c r="B7" s="4">
        <v>0</v>
      </c>
      <c r="C7" s="4"/>
      <c r="D7" s="4"/>
      <c r="E7" s="4"/>
      <c r="F7" s="4"/>
      <c r="G7" s="5">
        <v>-27.475231030000145</v>
      </c>
      <c r="H7" s="3">
        <v>289.2996449464647</v>
      </c>
      <c r="I7" s="3">
        <v>240.92222423151384</v>
      </c>
      <c r="J7" s="3">
        <v>458.65617960688473</v>
      </c>
      <c r="K7" s="5">
        <v>-316.72551661054831</v>
      </c>
      <c r="L7" s="5">
        <v>-879.48799204091347</v>
      </c>
    </row>
  </sheetData>
  <mergeCells count="2">
    <mergeCell ref="B7:F7"/>
    <mergeCell ref="G4:L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376-C9C4-4AD4-A052-BC602C20188C}">
  <dimension ref="A1:L23"/>
  <sheetViews>
    <sheetView workbookViewId="0">
      <selection activeCell="C1" sqref="C1:G1"/>
    </sheetView>
  </sheetViews>
  <sheetFormatPr defaultRowHeight="15"/>
  <cols>
    <col min="1" max="2" width="11.5703125" bestFit="1" customWidth="1"/>
  </cols>
  <sheetData>
    <row r="1" spans="1:12" ht="15.75" thickBot="1">
      <c r="A1" s="14" t="s">
        <v>8</v>
      </c>
      <c r="B1" s="15" t="s">
        <v>9</v>
      </c>
      <c r="C1" s="15">
        <v>2017</v>
      </c>
      <c r="D1" s="15">
        <v>2018</v>
      </c>
      <c r="E1" s="15">
        <v>2019</v>
      </c>
      <c r="F1" s="15">
        <v>2020</v>
      </c>
      <c r="G1" s="15">
        <v>2021</v>
      </c>
      <c r="H1" s="15" t="s">
        <v>10</v>
      </c>
      <c r="I1" s="15" t="s">
        <v>11</v>
      </c>
      <c r="J1" s="15" t="s">
        <v>12</v>
      </c>
      <c r="K1" s="15" t="s">
        <v>13</v>
      </c>
      <c r="L1" s="15" t="s">
        <v>15</v>
      </c>
    </row>
    <row r="2" spans="1:12" ht="15.75" thickBot="1">
      <c r="A2" s="16" t="s">
        <v>31</v>
      </c>
      <c r="B2" s="17" t="s">
        <v>32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10</v>
      </c>
      <c r="L2" s="17">
        <v>25</v>
      </c>
    </row>
    <row r="3" spans="1:12" ht="15.75" thickBot="1">
      <c r="A3" s="16" t="s">
        <v>31</v>
      </c>
      <c r="B3" s="17" t="s">
        <v>18</v>
      </c>
      <c r="C3" s="17">
        <v>235</v>
      </c>
      <c r="D3" s="17">
        <v>291</v>
      </c>
      <c r="E3" s="17">
        <v>337</v>
      </c>
      <c r="F3" s="17">
        <v>452</v>
      </c>
      <c r="G3" s="17">
        <v>489</v>
      </c>
      <c r="H3" s="17">
        <v>556</v>
      </c>
      <c r="I3" s="17">
        <v>1006</v>
      </c>
      <c r="J3" s="17">
        <v>1106</v>
      </c>
      <c r="K3" s="17">
        <v>1521</v>
      </c>
      <c r="L3" s="17">
        <v>2011</v>
      </c>
    </row>
    <row r="4" spans="1:12" ht="15.75" thickBot="1">
      <c r="A4" s="16" t="s">
        <v>31</v>
      </c>
      <c r="B4" s="17" t="s">
        <v>19</v>
      </c>
      <c r="C4" s="17">
        <v>9</v>
      </c>
      <c r="D4" s="17">
        <v>6</v>
      </c>
      <c r="E4" s="17">
        <v>6</v>
      </c>
      <c r="F4" s="17">
        <v>6</v>
      </c>
      <c r="G4" s="17">
        <v>6</v>
      </c>
      <c r="H4" s="17">
        <v>6</v>
      </c>
      <c r="I4" s="17">
        <v>6</v>
      </c>
      <c r="J4" s="17">
        <v>6</v>
      </c>
      <c r="K4" s="17">
        <v>6</v>
      </c>
      <c r="L4" s="17">
        <v>6</v>
      </c>
    </row>
    <row r="5" spans="1:12" ht="15.75" thickBot="1">
      <c r="A5" s="16" t="s">
        <v>31</v>
      </c>
      <c r="B5" s="17" t="s">
        <v>27</v>
      </c>
      <c r="C5" s="17">
        <v>10</v>
      </c>
      <c r="D5" s="17">
        <v>10</v>
      </c>
      <c r="E5" s="17">
        <v>27</v>
      </c>
      <c r="F5" s="17">
        <v>27</v>
      </c>
      <c r="G5" s="17">
        <v>30</v>
      </c>
      <c r="H5" s="17">
        <v>35</v>
      </c>
      <c r="I5" s="17">
        <v>35</v>
      </c>
      <c r="J5" s="17">
        <v>35</v>
      </c>
      <c r="K5" s="17">
        <v>35</v>
      </c>
      <c r="L5" s="17">
        <v>35</v>
      </c>
    </row>
    <row r="6" spans="1:12" ht="15.75" thickBot="1">
      <c r="A6" s="16" t="s">
        <v>31</v>
      </c>
      <c r="B6" s="17" t="s">
        <v>28</v>
      </c>
      <c r="C6" s="17">
        <v>3</v>
      </c>
      <c r="D6" s="17">
        <v>3</v>
      </c>
      <c r="E6" s="17">
        <v>3</v>
      </c>
      <c r="F6" s="17">
        <v>3</v>
      </c>
      <c r="G6" s="17">
        <v>3</v>
      </c>
      <c r="H6" s="17">
        <v>3</v>
      </c>
      <c r="I6" s="17">
        <v>3</v>
      </c>
      <c r="J6" s="17">
        <v>3</v>
      </c>
      <c r="K6" s="17">
        <v>3</v>
      </c>
      <c r="L6" s="17">
        <v>3</v>
      </c>
    </row>
    <row r="7" spans="1:12" ht="15.75" thickBot="1">
      <c r="A7" s="18" t="s">
        <v>31</v>
      </c>
      <c r="B7" s="19" t="s">
        <v>31</v>
      </c>
      <c r="C7" s="19">
        <v>257</v>
      </c>
      <c r="D7" s="19">
        <v>310</v>
      </c>
      <c r="E7" s="19">
        <v>373</v>
      </c>
      <c r="F7" s="19">
        <v>488</v>
      </c>
      <c r="G7" s="19">
        <v>528</v>
      </c>
      <c r="H7" s="19">
        <v>600</v>
      </c>
      <c r="I7" s="19">
        <v>1050</v>
      </c>
      <c r="J7" s="19">
        <v>1150</v>
      </c>
      <c r="K7" s="19">
        <v>1575</v>
      </c>
      <c r="L7" s="19">
        <v>2080</v>
      </c>
    </row>
    <row r="8" spans="1:12" ht="15.75" thickBot="1">
      <c r="A8" s="16" t="s">
        <v>33</v>
      </c>
      <c r="B8" s="17" t="s">
        <v>20</v>
      </c>
      <c r="C8" s="17">
        <v>60</v>
      </c>
      <c r="D8" s="17">
        <v>60</v>
      </c>
      <c r="E8" s="17">
        <v>60</v>
      </c>
      <c r="F8" s="17">
        <v>60</v>
      </c>
      <c r="G8" s="17">
        <v>60</v>
      </c>
      <c r="H8" s="17">
        <v>60</v>
      </c>
      <c r="I8" s="17">
        <v>60</v>
      </c>
      <c r="J8" s="17">
        <v>60</v>
      </c>
      <c r="K8" s="17">
        <v>60</v>
      </c>
      <c r="L8" s="17">
        <v>60</v>
      </c>
    </row>
    <row r="9" spans="1:12" ht="15.75" thickBot="1">
      <c r="A9" s="18" t="s">
        <v>33</v>
      </c>
      <c r="B9" s="19" t="s">
        <v>33</v>
      </c>
      <c r="C9" s="19">
        <v>60</v>
      </c>
      <c r="D9" s="19">
        <v>60</v>
      </c>
      <c r="E9" s="19">
        <v>60</v>
      </c>
      <c r="F9" s="19">
        <v>60</v>
      </c>
      <c r="G9" s="19">
        <v>60</v>
      </c>
      <c r="H9" s="19">
        <v>60</v>
      </c>
      <c r="I9" s="19">
        <v>60</v>
      </c>
      <c r="J9" s="19">
        <v>60</v>
      </c>
      <c r="K9" s="19">
        <v>60</v>
      </c>
      <c r="L9" s="19">
        <v>60</v>
      </c>
    </row>
    <row r="10" spans="1:12" ht="15.75" thickBot="1">
      <c r="A10" s="18" t="s">
        <v>34</v>
      </c>
      <c r="B10" s="17" t="s">
        <v>21</v>
      </c>
      <c r="C10" s="17">
        <v>76</v>
      </c>
      <c r="D10" s="17">
        <v>76</v>
      </c>
      <c r="E10" s="17">
        <v>76</v>
      </c>
      <c r="F10" s="17">
        <v>76</v>
      </c>
      <c r="G10" s="17">
        <v>76</v>
      </c>
      <c r="H10" s="17">
        <v>76</v>
      </c>
      <c r="I10" s="17">
        <v>76</v>
      </c>
      <c r="J10" s="17">
        <v>76</v>
      </c>
      <c r="K10" s="17">
        <v>76</v>
      </c>
      <c r="L10" s="17">
        <v>76</v>
      </c>
    </row>
    <row r="11" spans="1:12" ht="15.75" thickBot="1">
      <c r="A11" s="18" t="s">
        <v>34</v>
      </c>
      <c r="B11" s="19" t="s">
        <v>34</v>
      </c>
      <c r="C11" s="19">
        <v>76</v>
      </c>
      <c r="D11" s="19">
        <v>76</v>
      </c>
      <c r="E11" s="19">
        <v>76</v>
      </c>
      <c r="F11" s="19">
        <v>76</v>
      </c>
      <c r="G11" s="19">
        <v>76</v>
      </c>
      <c r="H11" s="19">
        <v>76</v>
      </c>
      <c r="I11" s="19">
        <v>76</v>
      </c>
      <c r="J11" s="19">
        <v>76</v>
      </c>
      <c r="K11" s="19">
        <v>76</v>
      </c>
      <c r="L11" s="19">
        <v>76</v>
      </c>
    </row>
    <row r="12" spans="1:12" ht="15.75" thickBot="1">
      <c r="A12" s="18" t="s">
        <v>0</v>
      </c>
      <c r="B12" s="19" t="s">
        <v>1</v>
      </c>
      <c r="C12" s="19">
        <v>393</v>
      </c>
      <c r="D12" s="19">
        <v>446</v>
      </c>
      <c r="E12" s="19">
        <v>509</v>
      </c>
      <c r="F12" s="19">
        <v>624</v>
      </c>
      <c r="G12" s="19">
        <v>664</v>
      </c>
      <c r="H12" s="19">
        <v>736</v>
      </c>
      <c r="I12" s="19">
        <v>1186</v>
      </c>
      <c r="J12" s="19">
        <v>1286</v>
      </c>
      <c r="K12" s="19">
        <v>1711</v>
      </c>
      <c r="L12" s="19">
        <v>2216</v>
      </c>
    </row>
    <row r="14" spans="1:12" ht="15.75" thickBot="1">
      <c r="A14" s="16" t="s">
        <v>31</v>
      </c>
      <c r="B14" s="17" t="s">
        <v>18</v>
      </c>
      <c r="C14" s="20">
        <f>C3/C$12</f>
        <v>0.59796437659033075</v>
      </c>
      <c r="D14" s="20">
        <f t="shared" ref="D14:L14" si="0">D3/D$12</f>
        <v>0.65246636771300448</v>
      </c>
      <c r="E14" s="20">
        <f t="shared" si="0"/>
        <v>0.66208251473477409</v>
      </c>
      <c r="F14" s="20">
        <f t="shared" si="0"/>
        <v>0.72435897435897434</v>
      </c>
      <c r="G14" s="20">
        <f t="shared" si="0"/>
        <v>0.73644578313253017</v>
      </c>
      <c r="H14" s="20">
        <f t="shared" si="0"/>
        <v>0.75543478260869568</v>
      </c>
      <c r="I14" s="20">
        <f t="shared" si="0"/>
        <v>0.84822934232715008</v>
      </c>
      <c r="J14" s="20">
        <f t="shared" si="0"/>
        <v>0.86003110419906692</v>
      </c>
      <c r="K14" s="20">
        <f t="shared" si="0"/>
        <v>0.88895382817066049</v>
      </c>
      <c r="L14" s="20">
        <f t="shared" si="0"/>
        <v>0.90749097472924189</v>
      </c>
    </row>
    <row r="15" spans="1:12" ht="15.75" thickBot="1">
      <c r="A15" s="16" t="s">
        <v>31</v>
      </c>
      <c r="B15" s="17" t="s">
        <v>19</v>
      </c>
      <c r="C15" s="20">
        <f t="shared" ref="C15:L15" si="1">C4/C$12</f>
        <v>2.2900763358778626E-2</v>
      </c>
      <c r="D15" s="20">
        <f t="shared" si="1"/>
        <v>1.3452914798206279E-2</v>
      </c>
      <c r="E15" s="20">
        <f t="shared" si="1"/>
        <v>1.1787819253438114E-2</v>
      </c>
      <c r="F15" s="20">
        <f t="shared" si="1"/>
        <v>9.6153846153846159E-3</v>
      </c>
      <c r="G15" s="20">
        <f t="shared" si="1"/>
        <v>9.0361445783132526E-3</v>
      </c>
      <c r="H15" s="20">
        <f t="shared" si="1"/>
        <v>8.152173913043478E-3</v>
      </c>
      <c r="I15" s="20">
        <f t="shared" si="1"/>
        <v>5.0590219224283303E-3</v>
      </c>
      <c r="J15" s="20">
        <f t="shared" si="1"/>
        <v>4.6656298600311046E-3</v>
      </c>
      <c r="K15" s="20">
        <f t="shared" si="1"/>
        <v>3.5067212156633548E-3</v>
      </c>
      <c r="L15" s="20">
        <f t="shared" si="1"/>
        <v>2.707581227436823E-3</v>
      </c>
    </row>
    <row r="16" spans="1:12" ht="15.75" thickBot="1">
      <c r="A16" s="16" t="s">
        <v>31</v>
      </c>
      <c r="B16" s="17" t="s">
        <v>27</v>
      </c>
      <c r="C16" s="20">
        <f t="shared" ref="C16:L16" si="2">C5/C$12</f>
        <v>2.5445292620865138E-2</v>
      </c>
      <c r="D16" s="20">
        <f t="shared" si="2"/>
        <v>2.2421524663677129E-2</v>
      </c>
      <c r="E16" s="20">
        <f t="shared" si="2"/>
        <v>5.304518664047151E-2</v>
      </c>
      <c r="F16" s="20">
        <f t="shared" si="2"/>
        <v>4.3269230769230768E-2</v>
      </c>
      <c r="G16" s="20">
        <f t="shared" si="2"/>
        <v>4.5180722891566265E-2</v>
      </c>
      <c r="H16" s="20">
        <f t="shared" si="2"/>
        <v>4.755434782608696E-2</v>
      </c>
      <c r="I16" s="20">
        <f t="shared" si="2"/>
        <v>2.9510961214165261E-2</v>
      </c>
      <c r="J16" s="20">
        <f t="shared" si="2"/>
        <v>2.7216174183514776E-2</v>
      </c>
      <c r="K16" s="20">
        <f t="shared" si="2"/>
        <v>2.0455873758036237E-2</v>
      </c>
      <c r="L16" s="20">
        <f t="shared" si="2"/>
        <v>1.57942238267148E-2</v>
      </c>
    </row>
    <row r="17" spans="1:12" ht="15.75" thickBot="1">
      <c r="A17" s="16" t="s">
        <v>31</v>
      </c>
      <c r="B17" s="17" t="s">
        <v>28</v>
      </c>
      <c r="C17" s="20">
        <f t="shared" ref="C17:L17" si="3">C6/C$12</f>
        <v>7.6335877862595417E-3</v>
      </c>
      <c r="D17" s="20">
        <f t="shared" si="3"/>
        <v>6.7264573991031393E-3</v>
      </c>
      <c r="E17" s="20">
        <f t="shared" si="3"/>
        <v>5.893909626719057E-3</v>
      </c>
      <c r="F17" s="20">
        <f t="shared" si="3"/>
        <v>4.807692307692308E-3</v>
      </c>
      <c r="G17" s="20">
        <f t="shared" si="3"/>
        <v>4.5180722891566263E-3</v>
      </c>
      <c r="H17" s="20">
        <f t="shared" si="3"/>
        <v>4.076086956521739E-3</v>
      </c>
      <c r="I17" s="20">
        <f t="shared" si="3"/>
        <v>2.5295109612141651E-3</v>
      </c>
      <c r="J17" s="20">
        <f t="shared" si="3"/>
        <v>2.3328149300155523E-3</v>
      </c>
      <c r="K17" s="20">
        <f t="shared" si="3"/>
        <v>1.7533606078316774E-3</v>
      </c>
      <c r="L17" s="20">
        <f t="shared" si="3"/>
        <v>1.3537906137184115E-3</v>
      </c>
    </row>
    <row r="18" spans="1:12" ht="15.75" thickBot="1">
      <c r="A18" s="18" t="s">
        <v>31</v>
      </c>
      <c r="B18" s="19" t="s">
        <v>31</v>
      </c>
      <c r="C18" s="20">
        <f t="shared" ref="C18:L18" si="4">C7/C$12</f>
        <v>0.65394402035623411</v>
      </c>
      <c r="D18" s="20">
        <f t="shared" si="4"/>
        <v>0.69506726457399104</v>
      </c>
      <c r="E18" s="20">
        <f t="shared" si="4"/>
        <v>0.73280943025540279</v>
      </c>
      <c r="F18" s="20">
        <f t="shared" si="4"/>
        <v>0.78205128205128205</v>
      </c>
      <c r="G18" s="20">
        <f t="shared" si="4"/>
        <v>0.79518072289156627</v>
      </c>
      <c r="H18" s="20">
        <f t="shared" si="4"/>
        <v>0.81521739130434778</v>
      </c>
      <c r="I18" s="20">
        <f t="shared" si="4"/>
        <v>0.88532883642495785</v>
      </c>
      <c r="J18" s="20">
        <f t="shared" si="4"/>
        <v>0.89424572317262829</v>
      </c>
      <c r="K18" s="20">
        <f t="shared" si="4"/>
        <v>0.92051431911163062</v>
      </c>
      <c r="L18" s="20">
        <f t="shared" si="4"/>
        <v>0.93862815884476536</v>
      </c>
    </row>
    <row r="19" spans="1:12" ht="15.75" thickBot="1">
      <c r="A19" s="16" t="s">
        <v>33</v>
      </c>
      <c r="B19" s="17" t="s">
        <v>20</v>
      </c>
      <c r="C19" s="20">
        <f t="shared" ref="C19:L19" si="5">C8/C$12</f>
        <v>0.15267175572519084</v>
      </c>
      <c r="D19" s="20">
        <f t="shared" si="5"/>
        <v>0.13452914798206278</v>
      </c>
      <c r="E19" s="20">
        <f t="shared" si="5"/>
        <v>0.11787819253438114</v>
      </c>
      <c r="F19" s="20">
        <f t="shared" si="5"/>
        <v>9.6153846153846159E-2</v>
      </c>
      <c r="G19" s="20">
        <f t="shared" si="5"/>
        <v>9.036144578313253E-2</v>
      </c>
      <c r="H19" s="20">
        <f t="shared" si="5"/>
        <v>8.1521739130434784E-2</v>
      </c>
      <c r="I19" s="20">
        <f t="shared" si="5"/>
        <v>5.0590219224283306E-2</v>
      </c>
      <c r="J19" s="20">
        <f t="shared" si="5"/>
        <v>4.6656298600311043E-2</v>
      </c>
      <c r="K19" s="20">
        <f t="shared" si="5"/>
        <v>3.5067212156633547E-2</v>
      </c>
      <c r="L19" s="20">
        <f t="shared" si="5"/>
        <v>2.7075812274368231E-2</v>
      </c>
    </row>
    <row r="20" spans="1:12" ht="15.75" thickBot="1">
      <c r="A20" s="18" t="s">
        <v>33</v>
      </c>
      <c r="B20" s="19" t="s">
        <v>33</v>
      </c>
      <c r="C20" s="20">
        <f t="shared" ref="C20:L20" si="6">C9/C$12</f>
        <v>0.15267175572519084</v>
      </c>
      <c r="D20" s="20">
        <f t="shared" si="6"/>
        <v>0.13452914798206278</v>
      </c>
      <c r="E20" s="20">
        <f t="shared" si="6"/>
        <v>0.11787819253438114</v>
      </c>
      <c r="F20" s="20">
        <f t="shared" si="6"/>
        <v>9.6153846153846159E-2</v>
      </c>
      <c r="G20" s="20">
        <f t="shared" si="6"/>
        <v>9.036144578313253E-2</v>
      </c>
      <c r="H20" s="20">
        <f t="shared" si="6"/>
        <v>8.1521739130434784E-2</v>
      </c>
      <c r="I20" s="20">
        <f t="shared" si="6"/>
        <v>5.0590219224283306E-2</v>
      </c>
      <c r="J20" s="20">
        <f t="shared" si="6"/>
        <v>4.6656298600311043E-2</v>
      </c>
      <c r="K20" s="20">
        <f t="shared" si="6"/>
        <v>3.5067212156633547E-2</v>
      </c>
      <c r="L20" s="20">
        <f t="shared" si="6"/>
        <v>2.7075812274368231E-2</v>
      </c>
    </row>
    <row r="21" spans="1:12" ht="15.75" thickBot="1">
      <c r="A21" s="18" t="s">
        <v>34</v>
      </c>
      <c r="B21" s="17" t="s">
        <v>21</v>
      </c>
      <c r="C21" s="20">
        <f t="shared" ref="C21:L21" si="7">C10/C$12</f>
        <v>0.19338422391857507</v>
      </c>
      <c r="D21" s="20">
        <f t="shared" si="7"/>
        <v>0.17040358744394618</v>
      </c>
      <c r="E21" s="20">
        <f t="shared" si="7"/>
        <v>0.14931237721021612</v>
      </c>
      <c r="F21" s="20">
        <f t="shared" si="7"/>
        <v>0.12179487179487179</v>
      </c>
      <c r="G21" s="20">
        <f t="shared" si="7"/>
        <v>0.1144578313253012</v>
      </c>
      <c r="H21" s="20">
        <f t="shared" si="7"/>
        <v>0.10326086956521739</v>
      </c>
      <c r="I21" s="20">
        <f t="shared" si="7"/>
        <v>6.4080944350758853E-2</v>
      </c>
      <c r="J21" s="20">
        <f t="shared" si="7"/>
        <v>5.909797822706065E-2</v>
      </c>
      <c r="K21" s="20">
        <f t="shared" si="7"/>
        <v>4.4418468731735827E-2</v>
      </c>
      <c r="L21" s="20">
        <f t="shared" si="7"/>
        <v>3.4296028880866428E-2</v>
      </c>
    </row>
    <row r="22" spans="1:12" ht="15.75" thickBot="1">
      <c r="A22" s="18" t="s">
        <v>34</v>
      </c>
      <c r="B22" s="19" t="s">
        <v>34</v>
      </c>
      <c r="C22" s="20">
        <f t="shared" ref="C22:L22" si="8">C11/C$12</f>
        <v>0.19338422391857507</v>
      </c>
      <c r="D22" s="20">
        <f t="shared" si="8"/>
        <v>0.17040358744394618</v>
      </c>
      <c r="E22" s="20">
        <f t="shared" si="8"/>
        <v>0.14931237721021612</v>
      </c>
      <c r="F22" s="20">
        <f t="shared" si="8"/>
        <v>0.12179487179487179</v>
      </c>
      <c r="G22" s="20">
        <f t="shared" si="8"/>
        <v>0.1144578313253012</v>
      </c>
      <c r="H22" s="20">
        <f t="shared" si="8"/>
        <v>0.10326086956521739</v>
      </c>
      <c r="I22" s="20">
        <f t="shared" si="8"/>
        <v>6.4080944350758853E-2</v>
      </c>
      <c r="J22" s="20">
        <f t="shared" si="8"/>
        <v>5.909797822706065E-2</v>
      </c>
      <c r="K22" s="20">
        <f t="shared" si="8"/>
        <v>4.4418468731735827E-2</v>
      </c>
      <c r="L22" s="20">
        <f t="shared" si="8"/>
        <v>3.4296028880866428E-2</v>
      </c>
    </row>
    <row r="23" spans="1:12" ht="15.75" thickBot="1">
      <c r="A23" s="18" t="s">
        <v>0</v>
      </c>
      <c r="B23" s="19" t="s">
        <v>1</v>
      </c>
      <c r="C23" s="20">
        <f t="shared" ref="C23:L23" si="9">C12/C$12</f>
        <v>1</v>
      </c>
      <c r="D23" s="20">
        <f t="shared" si="9"/>
        <v>1</v>
      </c>
      <c r="E23" s="20">
        <f t="shared" si="9"/>
        <v>1</v>
      </c>
      <c r="F23" s="20">
        <f t="shared" si="9"/>
        <v>1</v>
      </c>
      <c r="G23" s="20">
        <f t="shared" si="9"/>
        <v>1</v>
      </c>
      <c r="H23" s="20">
        <f t="shared" si="9"/>
        <v>1</v>
      </c>
      <c r="I23" s="20">
        <f t="shared" si="9"/>
        <v>1</v>
      </c>
      <c r="J23" s="20">
        <f t="shared" si="9"/>
        <v>1</v>
      </c>
      <c r="K23" s="20">
        <f t="shared" si="9"/>
        <v>1</v>
      </c>
      <c r="L23" s="20">
        <f t="shared" si="9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6A4C2-621D-4C86-84E1-A06C0C71732F}">
  <dimension ref="A1:L18"/>
  <sheetViews>
    <sheetView tabSelected="1" workbookViewId="0">
      <selection activeCell="H15" sqref="H15"/>
    </sheetView>
  </sheetViews>
  <sheetFormatPr defaultRowHeight="15"/>
  <cols>
    <col min="1" max="1" width="19" bestFit="1" customWidth="1"/>
  </cols>
  <sheetData>
    <row r="1" spans="1:12">
      <c r="A1" s="22" t="s">
        <v>35</v>
      </c>
      <c r="B1" s="23">
        <v>2017</v>
      </c>
      <c r="C1" s="23"/>
      <c r="D1" s="23">
        <v>2018</v>
      </c>
      <c r="E1" s="23"/>
      <c r="F1" s="23">
        <v>2019</v>
      </c>
      <c r="G1" s="23"/>
      <c r="H1" s="23">
        <v>2020</v>
      </c>
      <c r="I1" s="23"/>
      <c r="J1" s="23">
        <v>2021</v>
      </c>
      <c r="K1" s="23"/>
    </row>
    <row r="2" spans="1:12">
      <c r="A2" s="22"/>
      <c r="B2" s="24" t="s">
        <v>16</v>
      </c>
      <c r="C2" s="24" t="s">
        <v>17</v>
      </c>
      <c r="D2" s="24" t="s">
        <v>16</v>
      </c>
      <c r="E2" s="24" t="s">
        <v>17</v>
      </c>
      <c r="F2" s="24" t="s">
        <v>16</v>
      </c>
      <c r="G2" s="24" t="s">
        <v>17</v>
      </c>
      <c r="H2" s="24" t="s">
        <v>16</v>
      </c>
      <c r="I2" s="24" t="s">
        <v>17</v>
      </c>
      <c r="J2" s="24" t="s">
        <v>16</v>
      </c>
      <c r="K2" s="24" t="s">
        <v>17</v>
      </c>
    </row>
    <row r="3" spans="1:12">
      <c r="A3" s="25" t="s">
        <v>18</v>
      </c>
      <c r="B3" s="26">
        <f>C12*B9</f>
        <v>15.533918575063611</v>
      </c>
      <c r="C3" s="26">
        <f>C9*C12</f>
        <v>294.43765903307883</v>
      </c>
      <c r="D3" s="26">
        <f>D12*D9</f>
        <v>17.349733183856504</v>
      </c>
      <c r="E3" s="26">
        <f>E9*D12</f>
        <v>323.68856502242153</v>
      </c>
      <c r="F3" s="26">
        <f>E12*F9</f>
        <v>15.062377210216111</v>
      </c>
      <c r="G3" s="26">
        <f>G9*E12</f>
        <v>226.14090373280945</v>
      </c>
      <c r="H3" s="26">
        <f>F12*H9</f>
        <v>10.235916666666666</v>
      </c>
      <c r="I3" s="26">
        <f>I9*F12</f>
        <v>170.05051282051281</v>
      </c>
      <c r="J3" s="26">
        <f>G12*J9</f>
        <v>14.843801204819281</v>
      </c>
      <c r="K3" s="26">
        <f>K9*G12</f>
        <v>358.84793674698795</v>
      </c>
    </row>
    <row r="4" spans="1:12">
      <c r="A4" s="25" t="s">
        <v>21</v>
      </c>
      <c r="B4" s="26">
        <f>B9*C17</f>
        <v>5.0237353689567428</v>
      </c>
      <c r="C4" s="26">
        <f>C9*C17</f>
        <v>95.222391857506366</v>
      </c>
      <c r="D4" s="26">
        <f>D9*D17</f>
        <v>4.5312017937219737</v>
      </c>
      <c r="E4" s="26">
        <f>E9*D17</f>
        <v>84.5372197309417</v>
      </c>
      <c r="F4" s="26">
        <f>F9*E17</f>
        <v>3.3968565815324165</v>
      </c>
      <c r="G4" s="26">
        <f>G9*E17</f>
        <v>50.99913555992142</v>
      </c>
      <c r="H4" s="26">
        <f>H9*F17</f>
        <v>1.7210833333333333</v>
      </c>
      <c r="I4" s="26">
        <f>I9*F17</f>
        <v>28.592564102564101</v>
      </c>
      <c r="J4" s="26">
        <f>J9*G17</f>
        <v>2.3070120481927714</v>
      </c>
      <c r="K4" s="26">
        <f>K9*G17</f>
        <v>55.77186746987951</v>
      </c>
    </row>
    <row r="5" spans="1:12">
      <c r="A5" s="25" t="s">
        <v>20</v>
      </c>
      <c r="B5" s="26">
        <f>C16*B9</f>
        <v>3.9661068702290074</v>
      </c>
      <c r="C5" s="26">
        <f>C9*C16</f>
        <v>75.175572519083971</v>
      </c>
      <c r="D5" s="26">
        <f>D9*D16</f>
        <v>3.577264573991032</v>
      </c>
      <c r="E5" s="26">
        <f>E9*D16</f>
        <v>66.739910313901348</v>
      </c>
      <c r="F5" s="26">
        <f>F9*E16</f>
        <v>2.6817288801571708</v>
      </c>
      <c r="G5" s="26">
        <f>G9*E16</f>
        <v>40.262475442043225</v>
      </c>
      <c r="H5" s="26">
        <f>F16*H9</f>
        <v>1.3587500000000001</v>
      </c>
      <c r="I5" s="26">
        <f>I9*F16</f>
        <v>22.573076923076922</v>
      </c>
      <c r="J5" s="26">
        <f>G16*J9</f>
        <v>1.8213253012048194</v>
      </c>
      <c r="K5" s="26">
        <f>K9*G16</f>
        <v>44.030421686746983</v>
      </c>
    </row>
    <row r="6" spans="1:12">
      <c r="A6" s="25" t="s">
        <v>27</v>
      </c>
      <c r="B6" s="26">
        <f>B9*C14</f>
        <v>0.66101781170483453</v>
      </c>
      <c r="C6" s="26">
        <f>C9*C14</f>
        <v>12.529262086513993</v>
      </c>
      <c r="D6" s="26">
        <f>D9*D14</f>
        <v>0.59621076233183867</v>
      </c>
      <c r="E6" s="26">
        <f>E9*D14</f>
        <v>11.123318385650224</v>
      </c>
      <c r="F6" s="26">
        <f>F9*E14</f>
        <v>1.2067779960707268</v>
      </c>
      <c r="G6" s="26">
        <f>G9*E14</f>
        <v>18.118113948919451</v>
      </c>
      <c r="H6" s="26">
        <f>H9*F14</f>
        <v>0.61143749999999997</v>
      </c>
      <c r="I6" s="26">
        <f>I9*F14</f>
        <v>10.157884615384615</v>
      </c>
      <c r="J6" s="26">
        <f>J9*G14</f>
        <v>0.9106626506024097</v>
      </c>
      <c r="K6" s="26">
        <f>K9*G14</f>
        <v>22.015210843373492</v>
      </c>
    </row>
    <row r="7" spans="1:12">
      <c r="A7" s="25" t="s">
        <v>19</v>
      </c>
      <c r="B7" s="26">
        <f>B9*C13</f>
        <v>0.59491603053435105</v>
      </c>
      <c r="C7" s="26">
        <f>C9*C13</f>
        <v>11.276335877862595</v>
      </c>
      <c r="D7" s="26">
        <f>D9*D13</f>
        <v>0.35772645739910319</v>
      </c>
      <c r="E7" s="26">
        <f>E9*D13</f>
        <v>6.6739910313901349</v>
      </c>
      <c r="F7" s="26">
        <f>F9*E13</f>
        <v>0.26817288801571709</v>
      </c>
      <c r="G7" s="26">
        <f>G9*F13</f>
        <v>3.2842307692307693</v>
      </c>
      <c r="H7" s="26">
        <f>H9*F13</f>
        <v>0.13587500000000002</v>
      </c>
      <c r="I7" s="26">
        <f>I9*F13</f>
        <v>2.2573076923076925</v>
      </c>
      <c r="J7" s="26">
        <f>J9*G13</f>
        <v>0.18213253012048194</v>
      </c>
      <c r="K7" s="26">
        <f>K9*G13</f>
        <v>4.4030421686746983</v>
      </c>
    </row>
    <row r="8" spans="1:12">
      <c r="A8" s="27" t="s">
        <v>28</v>
      </c>
      <c r="B8" s="26">
        <f>B9-SUM(B3:B7)</f>
        <v>0.19830534351145346</v>
      </c>
      <c r="C8" s="26">
        <f t="shared" ref="C8:K8" si="0">C9-SUM(C3:C7)</f>
        <v>3.7587786259542213</v>
      </c>
      <c r="D8" s="26">
        <f t="shared" si="0"/>
        <v>0.17886322869955507</v>
      </c>
      <c r="E8" s="26">
        <f t="shared" si="0"/>
        <v>3.3369955156950937</v>
      </c>
      <c r="F8" s="26">
        <f t="shared" si="0"/>
        <v>0.13408644400785974</v>
      </c>
      <c r="G8" s="26">
        <f t="shared" si="0"/>
        <v>2.7551405470756549</v>
      </c>
      <c r="H8" s="26">
        <f t="shared" si="0"/>
        <v>6.7937500000001094E-2</v>
      </c>
      <c r="I8" s="26">
        <f t="shared" si="0"/>
        <v>1.1286538461538669</v>
      </c>
      <c r="J8" s="26">
        <f t="shared" si="0"/>
        <v>9.1066265060234741E-2</v>
      </c>
      <c r="K8" s="26">
        <f t="shared" si="0"/>
        <v>2.2015210843373438</v>
      </c>
    </row>
    <row r="9" spans="1:12">
      <c r="A9" s="28" t="s">
        <v>1</v>
      </c>
      <c r="B9" s="29">
        <v>25.977999999999998</v>
      </c>
      <c r="C9" s="29">
        <v>492.4</v>
      </c>
      <c r="D9" s="29">
        <v>26.591000000000005</v>
      </c>
      <c r="E9" s="29">
        <v>496.1</v>
      </c>
      <c r="F9" s="29">
        <v>22.75</v>
      </c>
      <c r="G9" s="29">
        <v>341.56</v>
      </c>
      <c r="H9" s="29">
        <v>14.131</v>
      </c>
      <c r="I9" s="29">
        <v>234.76</v>
      </c>
      <c r="J9" s="29">
        <v>20.156000000000002</v>
      </c>
      <c r="K9" s="29">
        <v>487.27</v>
      </c>
    </row>
    <row r="10" spans="1:12" ht="15.75" thickBot="1"/>
    <row r="11" spans="1:12" ht="15.75" thickBot="1">
      <c r="C11" s="15">
        <v>2017</v>
      </c>
      <c r="D11" s="15">
        <v>2018</v>
      </c>
      <c r="E11" s="15">
        <v>2019</v>
      </c>
      <c r="F11" s="15">
        <v>2020</v>
      </c>
      <c r="G11" s="15">
        <v>2021</v>
      </c>
    </row>
    <row r="12" spans="1:12">
      <c r="A12" t="s">
        <v>31</v>
      </c>
      <c r="B12" t="s">
        <v>18</v>
      </c>
      <c r="C12" s="21">
        <v>0.59796437659033075</v>
      </c>
      <c r="D12" s="21">
        <v>0.65246636771300448</v>
      </c>
      <c r="E12" s="21">
        <v>0.66208251473477409</v>
      </c>
      <c r="F12" s="21">
        <v>0.72435897435897434</v>
      </c>
      <c r="G12" s="21">
        <v>0.73644578313253017</v>
      </c>
      <c r="H12" s="21">
        <v>0.75543478260869568</v>
      </c>
      <c r="I12" s="21">
        <v>0.84822934232715008</v>
      </c>
      <c r="J12" s="21">
        <v>0.86003110419906692</v>
      </c>
      <c r="K12" s="21">
        <v>0.88895382817066049</v>
      </c>
      <c r="L12" s="21">
        <v>0.90749097472924189</v>
      </c>
    </row>
    <row r="13" spans="1:12">
      <c r="A13" t="s">
        <v>31</v>
      </c>
      <c r="B13" t="s">
        <v>19</v>
      </c>
      <c r="C13" s="21">
        <v>2.2900763358778626E-2</v>
      </c>
      <c r="D13" s="21">
        <v>1.3452914798206279E-2</v>
      </c>
      <c r="E13" s="21">
        <v>1.1787819253438114E-2</v>
      </c>
      <c r="F13" s="21">
        <v>9.6153846153846159E-3</v>
      </c>
      <c r="G13" s="21">
        <v>9.0361445783132526E-3</v>
      </c>
      <c r="H13" s="21">
        <v>8.152173913043478E-3</v>
      </c>
      <c r="I13" s="21">
        <v>5.0590219224283303E-3</v>
      </c>
      <c r="J13" s="21">
        <v>4.6656298600311046E-3</v>
      </c>
      <c r="K13" s="21">
        <v>3.5067212156633548E-3</v>
      </c>
      <c r="L13" s="21">
        <v>2.707581227436823E-3</v>
      </c>
    </row>
    <row r="14" spans="1:12">
      <c r="A14" t="s">
        <v>31</v>
      </c>
      <c r="B14" t="s">
        <v>27</v>
      </c>
      <c r="C14" s="21">
        <v>2.5445292620865138E-2</v>
      </c>
      <c r="D14" s="21">
        <v>2.2421524663677129E-2</v>
      </c>
      <c r="E14" s="21">
        <v>5.304518664047151E-2</v>
      </c>
      <c r="F14" s="21">
        <v>4.3269230769230768E-2</v>
      </c>
      <c r="G14" s="21">
        <v>4.5180722891566265E-2</v>
      </c>
      <c r="H14" s="21">
        <v>4.755434782608696E-2</v>
      </c>
      <c r="I14" s="21">
        <v>2.9510961214165261E-2</v>
      </c>
      <c r="J14" s="21">
        <v>2.7216174183514776E-2</v>
      </c>
      <c r="K14" s="21">
        <v>2.0455873758036237E-2</v>
      </c>
      <c r="L14" s="21">
        <v>1.57942238267148E-2</v>
      </c>
    </row>
    <row r="15" spans="1:12">
      <c r="A15" t="s">
        <v>31</v>
      </c>
      <c r="B15" t="s">
        <v>28</v>
      </c>
      <c r="C15" s="21">
        <v>7.6335877862595417E-3</v>
      </c>
      <c r="D15" s="21">
        <v>6.7264573991031393E-3</v>
      </c>
      <c r="E15" s="21">
        <v>5.893909626719057E-3</v>
      </c>
      <c r="F15" s="21">
        <v>4.807692307692308E-3</v>
      </c>
      <c r="G15" s="21">
        <v>4.5180722891566263E-3</v>
      </c>
      <c r="H15" s="21">
        <v>4.076086956521739E-3</v>
      </c>
      <c r="I15" s="21">
        <v>2.5295109612141651E-3</v>
      </c>
      <c r="J15" s="21">
        <v>2.3328149300155523E-3</v>
      </c>
      <c r="K15" s="21">
        <v>1.7533606078316774E-3</v>
      </c>
      <c r="L15" s="21">
        <v>1.3537906137184115E-3</v>
      </c>
    </row>
    <row r="16" spans="1:12">
      <c r="A16" t="s">
        <v>33</v>
      </c>
      <c r="B16" t="s">
        <v>20</v>
      </c>
      <c r="C16" s="21">
        <v>0.15267175572519084</v>
      </c>
      <c r="D16" s="21">
        <v>0.13452914798206278</v>
      </c>
      <c r="E16" s="21">
        <v>0.11787819253438114</v>
      </c>
      <c r="F16" s="21">
        <v>9.6153846153846159E-2</v>
      </c>
      <c r="G16" s="21">
        <v>9.036144578313253E-2</v>
      </c>
      <c r="H16" s="21">
        <v>8.1521739130434784E-2</v>
      </c>
      <c r="I16" s="21">
        <v>5.0590219224283306E-2</v>
      </c>
      <c r="J16" s="21">
        <v>4.6656298600311043E-2</v>
      </c>
      <c r="K16" s="21">
        <v>3.5067212156633547E-2</v>
      </c>
      <c r="L16" s="21">
        <v>2.7075812274368231E-2</v>
      </c>
    </row>
    <row r="17" spans="1:12">
      <c r="A17" t="s">
        <v>34</v>
      </c>
      <c r="B17" t="s">
        <v>21</v>
      </c>
      <c r="C17" s="21">
        <v>0.19338422391857507</v>
      </c>
      <c r="D17" s="21">
        <v>0.17040358744394618</v>
      </c>
      <c r="E17" s="21">
        <v>0.14931237721021612</v>
      </c>
      <c r="F17" s="21">
        <v>0.12179487179487179</v>
      </c>
      <c r="G17" s="21">
        <v>0.1144578313253012</v>
      </c>
      <c r="H17" s="21">
        <v>0.10326086956521739</v>
      </c>
      <c r="I17" s="21">
        <v>6.4080944350758853E-2</v>
      </c>
      <c r="J17" s="21">
        <v>5.909797822706065E-2</v>
      </c>
      <c r="K17" s="21">
        <v>4.4418468731735827E-2</v>
      </c>
      <c r="L17" s="21">
        <v>3.4296028880866428E-2</v>
      </c>
    </row>
    <row r="18" spans="1:12">
      <c r="A18" t="s">
        <v>0</v>
      </c>
      <c r="B18" t="s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</row>
  </sheetData>
  <mergeCells count="6">
    <mergeCell ref="A1:A2"/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1349A-FE83-4BB3-917D-126303A6B0A6}">
  <dimension ref="A1:M14"/>
  <sheetViews>
    <sheetView workbookViewId="0">
      <selection sqref="A1:K14"/>
    </sheetView>
  </sheetViews>
  <sheetFormatPr defaultRowHeight="15"/>
  <cols>
    <col min="1" max="1" width="12.85546875" bestFit="1" customWidth="1"/>
    <col min="2" max="2" width="10.7109375" bestFit="1" customWidth="1"/>
    <col min="3" max="3" width="10.5703125" bestFit="1" customWidth="1"/>
    <col min="4" max="4" width="9.5703125" bestFit="1" customWidth="1"/>
    <col min="5" max="5" width="10.5703125" bestFit="1" customWidth="1"/>
    <col min="6" max="6" width="9.5703125" bestFit="1" customWidth="1"/>
    <col min="7" max="7" width="10.5703125" bestFit="1" customWidth="1"/>
    <col min="8" max="8" width="9.5703125" bestFit="1" customWidth="1"/>
    <col min="9" max="9" width="10.5703125" bestFit="1" customWidth="1"/>
    <col min="10" max="10" width="9.5703125" bestFit="1" customWidth="1"/>
    <col min="11" max="11" width="10.5703125" bestFit="1" customWidth="1"/>
  </cols>
  <sheetData>
    <row r="1" spans="1:13">
      <c r="A1" s="10" t="s">
        <v>30</v>
      </c>
      <c r="B1" s="11">
        <v>2017</v>
      </c>
      <c r="C1" s="11"/>
      <c r="D1" s="11">
        <v>2018</v>
      </c>
      <c r="E1" s="11"/>
      <c r="F1" s="11">
        <v>2019</v>
      </c>
      <c r="G1" s="11"/>
      <c r="H1" s="11">
        <v>2020</v>
      </c>
      <c r="I1" s="11"/>
      <c r="J1" s="11">
        <v>2021</v>
      </c>
      <c r="K1" s="11"/>
    </row>
    <row r="2" spans="1:13">
      <c r="A2" s="10"/>
      <c r="B2" s="12" t="s">
        <v>16</v>
      </c>
      <c r="C2" s="12" t="s">
        <v>17</v>
      </c>
      <c r="D2" s="12" t="s">
        <v>16</v>
      </c>
      <c r="E2" s="12" t="s">
        <v>17</v>
      </c>
      <c r="F2" s="12" t="s">
        <v>16</v>
      </c>
      <c r="G2" s="12" t="s">
        <v>17</v>
      </c>
      <c r="H2" s="12" t="s">
        <v>16</v>
      </c>
      <c r="I2" s="12" t="s">
        <v>17</v>
      </c>
      <c r="J2" s="12" t="s">
        <v>16</v>
      </c>
      <c r="K2" s="12" t="s">
        <v>17</v>
      </c>
    </row>
    <row r="3" spans="1:13">
      <c r="A3" s="6" t="s">
        <v>19</v>
      </c>
      <c r="B3" s="7">
        <v>2.8634771000000003</v>
      </c>
      <c r="C3" s="7">
        <v>115.65303570000002</v>
      </c>
      <c r="D3" s="7">
        <v>2.7092822999999999</v>
      </c>
      <c r="E3" s="7">
        <v>109.89444420000001</v>
      </c>
      <c r="F3" s="7">
        <v>1.8361117</v>
      </c>
      <c r="G3" s="7">
        <v>70.160647900000001</v>
      </c>
      <c r="H3" s="7">
        <v>1.4992445999999999</v>
      </c>
      <c r="I3" s="7">
        <v>59.85978320000001</v>
      </c>
      <c r="J3" s="7">
        <v>1.4895185</v>
      </c>
      <c r="K3" s="7">
        <v>66.354971399999997</v>
      </c>
      <c r="M3" s="8">
        <v>0.1</v>
      </c>
    </row>
    <row r="4" spans="1:13">
      <c r="A4" s="6" t="s">
        <v>20</v>
      </c>
      <c r="B4" s="7">
        <v>0.39931480000000003</v>
      </c>
      <c r="C4" s="7">
        <v>10.8171593</v>
      </c>
      <c r="D4" s="7">
        <v>0.13163520000000001</v>
      </c>
      <c r="E4" s="7">
        <v>3.2325067000000001</v>
      </c>
      <c r="F4" s="7">
        <v>0.62258290000000005</v>
      </c>
      <c r="G4" s="7">
        <v>11.220868100000001</v>
      </c>
      <c r="H4" s="7">
        <v>0.4754738</v>
      </c>
      <c r="I4" s="7">
        <v>16.489340100000003</v>
      </c>
      <c r="J4" s="7">
        <v>0.60810110000000006</v>
      </c>
      <c r="K4" s="7">
        <v>16.203909400000001</v>
      </c>
    </row>
    <row r="5" spans="1:13">
      <c r="A5" s="6" t="s">
        <v>18</v>
      </c>
      <c r="B5" s="7">
        <v>0.54819709999999999</v>
      </c>
      <c r="C5" s="7">
        <v>8.8318694000000004</v>
      </c>
      <c r="D5" s="7">
        <v>1.2488543000000001</v>
      </c>
      <c r="E5" s="7">
        <v>8.8920901000000008</v>
      </c>
      <c r="F5" s="7">
        <v>0.76301360000000007</v>
      </c>
      <c r="G5" s="7">
        <v>7.1973199000000001</v>
      </c>
      <c r="H5" s="7">
        <v>0.12773290000000001</v>
      </c>
      <c r="I5" s="7">
        <v>4.2689672000000005</v>
      </c>
      <c r="J5" s="7">
        <v>0.210201</v>
      </c>
      <c r="K5" s="7">
        <v>5.1911107000000003</v>
      </c>
    </row>
    <row r="6" spans="1:13">
      <c r="A6" s="6" t="s">
        <v>21</v>
      </c>
      <c r="B6" s="7">
        <v>0.17792350000000001</v>
      </c>
      <c r="C6" s="7">
        <v>8.7327780000000015</v>
      </c>
      <c r="D6" s="7">
        <v>0.17085470000000003</v>
      </c>
      <c r="E6" s="7">
        <v>10.3079543</v>
      </c>
      <c r="F6" s="7">
        <v>0.16384620000000003</v>
      </c>
      <c r="G6" s="7">
        <v>11.409411800000001</v>
      </c>
      <c r="H6" s="7">
        <v>9.4572199999999995E-2</v>
      </c>
      <c r="I6" s="7">
        <v>8.2656699000000007</v>
      </c>
      <c r="J6" s="7">
        <v>0.19038070000000001</v>
      </c>
      <c r="K6" s="7">
        <v>12.848530800000001</v>
      </c>
    </row>
    <row r="7" spans="1:13">
      <c r="A7" s="6" t="s">
        <v>28</v>
      </c>
      <c r="B7" s="7">
        <v>0.30959620000000004</v>
      </c>
      <c r="C7" s="7">
        <v>0.39415230000000001</v>
      </c>
      <c r="D7" s="7">
        <v>0.1274605</v>
      </c>
      <c r="E7" s="7">
        <v>0.27910119999999999</v>
      </c>
      <c r="F7" s="7">
        <v>0.26438590000000001</v>
      </c>
      <c r="G7" s="7">
        <v>0.45847640000000001</v>
      </c>
      <c r="H7" s="7">
        <v>0.25386360000000002</v>
      </c>
      <c r="I7" s="7">
        <v>0.39331110000000002</v>
      </c>
      <c r="J7" s="7">
        <v>0.18733310000000003</v>
      </c>
      <c r="K7" s="7">
        <v>0.68476960000000009</v>
      </c>
    </row>
    <row r="8" spans="1:13">
      <c r="A8" s="6" t="s">
        <v>27</v>
      </c>
      <c r="B8" s="7">
        <v>1.0730000000000001E-4</v>
      </c>
      <c r="C8" s="7">
        <v>1.8221999999999999E-3</v>
      </c>
      <c r="D8" s="7">
        <v>1.4000000000000001E-6</v>
      </c>
      <c r="E8" s="7">
        <v>4.8220000000000001E-4</v>
      </c>
      <c r="F8" s="7">
        <v>2.2200000000000001E-5</v>
      </c>
      <c r="G8" s="7">
        <v>2.0541000000000001E-3</v>
      </c>
      <c r="H8" s="7">
        <v>9.489800000000001E-2</v>
      </c>
      <c r="I8" s="7">
        <v>0.85370860000000004</v>
      </c>
      <c r="J8" s="7">
        <v>0.1666472</v>
      </c>
      <c r="K8" s="7">
        <v>1.6893991000000002</v>
      </c>
    </row>
    <row r="9" spans="1:13">
      <c r="A9" s="6" t="s">
        <v>26</v>
      </c>
      <c r="B9" s="7">
        <v>9.5078300000000004E-2</v>
      </c>
      <c r="C9" s="7">
        <v>2.7644754000000002</v>
      </c>
      <c r="D9" s="7">
        <v>6.8952200000000005E-2</v>
      </c>
      <c r="E9" s="7">
        <v>2.5794799000000004</v>
      </c>
      <c r="F9" s="7">
        <v>7.7510200000000001E-2</v>
      </c>
      <c r="G9" s="7">
        <v>1.6185286999999999</v>
      </c>
      <c r="H9" s="7">
        <v>5.2802400000000006E-2</v>
      </c>
      <c r="I9" s="7">
        <v>0.67988559999999998</v>
      </c>
      <c r="J9" s="7">
        <v>0.1362999</v>
      </c>
      <c r="K9" s="7">
        <v>1.7757301999999999</v>
      </c>
    </row>
    <row r="10" spans="1:13">
      <c r="A10" s="6" t="s">
        <v>25</v>
      </c>
      <c r="B10" s="7">
        <v>3.9121500000000003E-2</v>
      </c>
      <c r="C10" s="7">
        <v>0.29956299999999997</v>
      </c>
      <c r="D10" s="7">
        <v>4.1800000000000004E-2</v>
      </c>
      <c r="E10" s="7">
        <v>0.2752674</v>
      </c>
      <c r="F10" s="7">
        <v>3.9975200000000002E-2</v>
      </c>
      <c r="G10" s="7">
        <v>0.1367052</v>
      </c>
      <c r="H10" s="7">
        <v>2.67709E-2</v>
      </c>
      <c r="I10" s="7">
        <v>7.9608700000000004E-2</v>
      </c>
      <c r="J10" s="7">
        <v>3.54417E-2</v>
      </c>
      <c r="K10" s="7">
        <v>0.12804020000000002</v>
      </c>
    </row>
    <row r="11" spans="1:13">
      <c r="A11" s="6" t="s">
        <v>24</v>
      </c>
      <c r="B11" s="7">
        <v>8.9820999999999998E-3</v>
      </c>
      <c r="C11" s="7">
        <v>1.1803924000000001</v>
      </c>
      <c r="D11" s="7">
        <v>2.3695300000000002E-2</v>
      </c>
      <c r="E11" s="7">
        <v>1.2735492000000002</v>
      </c>
      <c r="F11" s="7">
        <v>3.5287000000000001E-3</v>
      </c>
      <c r="G11" s="7">
        <v>0.63368880000000005</v>
      </c>
      <c r="H11" s="7">
        <v>0</v>
      </c>
      <c r="I11" s="7">
        <v>0</v>
      </c>
      <c r="J11" s="7">
        <v>2.6655800000000004E-2</v>
      </c>
      <c r="K11" s="7">
        <v>0.1127389</v>
      </c>
    </row>
    <row r="12" spans="1:13">
      <c r="A12" s="6" t="s">
        <v>29</v>
      </c>
      <c r="B12" s="7">
        <v>1.0000000000000002E-2</v>
      </c>
      <c r="C12" s="7">
        <v>1.2556</v>
      </c>
      <c r="D12" s="7">
        <v>4.5000000000000005E-2</v>
      </c>
      <c r="E12" s="7">
        <v>1.3520000000000001</v>
      </c>
      <c r="F12" s="7">
        <v>5.000000000000001E-3</v>
      </c>
      <c r="G12" s="7">
        <v>0.35600000000000004</v>
      </c>
      <c r="H12" s="7">
        <v>2E-3</v>
      </c>
      <c r="I12" s="7">
        <v>0.32100000000000001</v>
      </c>
      <c r="J12" s="7">
        <v>2.3000000000000003E-2</v>
      </c>
      <c r="K12" s="7">
        <v>0.10400000000000001</v>
      </c>
    </row>
    <row r="13" spans="1:13">
      <c r="A13" s="6" t="s">
        <v>23</v>
      </c>
      <c r="B13" s="7">
        <f>B14-SUM(B3:B12)</f>
        <v>21.526202099999999</v>
      </c>
      <c r="C13" s="7">
        <f t="shared" ref="C13:K13" si="0">C14-SUM(C3:C12)</f>
        <v>333.74315230000002</v>
      </c>
      <c r="D13" s="7">
        <f t="shared" si="0"/>
        <v>22.023464100000005</v>
      </c>
      <c r="E13" s="7">
        <f t="shared" si="0"/>
        <v>344.56412480000006</v>
      </c>
      <c r="F13" s="7">
        <f t="shared" si="0"/>
        <v>18.9740234</v>
      </c>
      <c r="G13" s="7">
        <f t="shared" si="0"/>
        <v>216.94229910000004</v>
      </c>
      <c r="H13" s="7">
        <f t="shared" si="0"/>
        <v>11.503641600000002</v>
      </c>
      <c r="I13" s="7">
        <f t="shared" si="0"/>
        <v>128.42172559999997</v>
      </c>
      <c r="J13" s="7">
        <f t="shared" si="0"/>
        <v>17.082421000000004</v>
      </c>
      <c r="K13" s="7">
        <f t="shared" si="0"/>
        <v>358.47879970000008</v>
      </c>
    </row>
    <row r="14" spans="1:13">
      <c r="A14" s="9" t="s">
        <v>1</v>
      </c>
      <c r="B14" s="13">
        <v>25.977999999999998</v>
      </c>
      <c r="C14" s="13">
        <v>483.67399999999998</v>
      </c>
      <c r="D14" s="13">
        <v>26.591000000000005</v>
      </c>
      <c r="E14" s="13">
        <v>482.65100000000007</v>
      </c>
      <c r="F14" s="13">
        <v>22.75</v>
      </c>
      <c r="G14" s="13">
        <v>320.13600000000002</v>
      </c>
      <c r="H14" s="13">
        <v>14.131</v>
      </c>
      <c r="I14" s="13">
        <v>219.63300000000001</v>
      </c>
      <c r="J14" s="13">
        <v>20.156000000000002</v>
      </c>
      <c r="K14" s="13">
        <v>463.57200000000006</v>
      </c>
    </row>
  </sheetData>
  <mergeCells count="6">
    <mergeCell ref="B1:C1"/>
    <mergeCell ref="D1:E1"/>
    <mergeCell ref="F1:G1"/>
    <mergeCell ref="H1:I1"/>
    <mergeCell ref="J1:K1"/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Hardik Malhotra</dc:creator>
  <cp:lastModifiedBy>Hardik Malhotra</cp:lastModifiedBy>
  <dcterms:created xsi:type="dcterms:W3CDTF">2022-05-12T08:43:01Z</dcterms:created>
  <dcterms:modified xsi:type="dcterms:W3CDTF">2022-05-12T15:15:13Z</dcterms:modified>
</cp:coreProperties>
</file>