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Ammonium Nitrate\"/>
    </mc:Choice>
  </mc:AlternateContent>
  <xr:revisionPtr revIDLastSave="0" documentId="13_ncr:1_{F324B560-4093-4065-81CC-0C4F02E1D85B}" xr6:coauthVersionLast="47" xr6:coauthVersionMax="47" xr10:uidLastSave="{00000000-0000-0000-0000-000000000000}"/>
  <bookViews>
    <workbookView xWindow="-120" yWindow="-120" windowWidth="20730" windowHeight="11160" xr2:uid="{291D6294-B392-4FE2-9FDD-0157C056A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1" l="1"/>
  <c r="M7" i="1"/>
  <c r="O11" i="1" s="1"/>
  <c r="M6" i="1"/>
  <c r="L14" i="1"/>
  <c r="M14" i="1" s="1"/>
  <c r="N8" i="1" s="1"/>
  <c r="N11" i="1" s="1"/>
  <c r="P11" i="1" s="1"/>
  <c r="L9" i="1"/>
  <c r="L11" i="1" s="1"/>
  <c r="L8" i="1"/>
  <c r="M8" i="1" s="1"/>
  <c r="L7" i="1"/>
  <c r="L6" i="1"/>
  <c r="M9" i="1" l="1"/>
</calcChain>
</file>

<file path=xl/sharedStrings.xml><?xml version="1.0" encoding="utf-8"?>
<sst xmlns="http://schemas.openxmlformats.org/spreadsheetml/2006/main" count="20" uniqueCount="16">
  <si>
    <t xml:space="preserve">WNA </t>
  </si>
  <si>
    <t>MTPD</t>
  </si>
  <si>
    <t xml:space="preserve">TAN </t>
  </si>
  <si>
    <t>CNA</t>
  </si>
  <si>
    <t>RCF</t>
  </si>
  <si>
    <t xml:space="preserve">Chambal </t>
  </si>
  <si>
    <t>RASHTRIYA CHEMICALS &amp; FERTILIZER LIMITED</t>
  </si>
  <si>
    <t xml:space="preserve">KTPA Total </t>
  </si>
  <si>
    <t>INR Crore Total</t>
  </si>
  <si>
    <t>INR Crore Excluding CNA</t>
  </si>
  <si>
    <t>KTPA Excluding CAN</t>
  </si>
  <si>
    <t>Norms</t>
  </si>
  <si>
    <t xml:space="preserve">KTPA </t>
  </si>
  <si>
    <t>MTPA</t>
  </si>
  <si>
    <t>INR Crore Capex CNA</t>
  </si>
  <si>
    <t>182.5 KTPA INR CRORE CAPEX (WNA + 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</si>
</sst>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16F5-D97D-42F8-863E-527AB4BD5A55}">
  <dimension ref="H6:Q14"/>
  <sheetViews>
    <sheetView tabSelected="1" topLeftCell="I1" workbookViewId="0">
      <selection activeCell="Q5" sqref="Q5"/>
    </sheetView>
  </sheetViews>
  <sheetFormatPr defaultRowHeight="15" x14ac:dyDescent="0.25"/>
  <cols>
    <col min="8" max="8" width="41.140625" bestFit="1" customWidth="1"/>
    <col min="12" max="12" width="10.85546875" bestFit="1" customWidth="1"/>
    <col min="13" max="13" width="14.42578125" bestFit="1" customWidth="1"/>
    <col min="14" max="14" width="23" bestFit="1" customWidth="1"/>
    <col min="15" max="15" width="19" bestFit="1" customWidth="1"/>
    <col min="17" max="17" width="36.5703125" bestFit="1" customWidth="1"/>
  </cols>
  <sheetData>
    <row r="6" spans="8:17" x14ac:dyDescent="0.25">
      <c r="H6" t="s">
        <v>5</v>
      </c>
      <c r="I6" t="s">
        <v>0</v>
      </c>
      <c r="J6">
        <v>600</v>
      </c>
      <c r="K6" t="s">
        <v>1</v>
      </c>
      <c r="L6">
        <f>J6*330</f>
        <v>198000</v>
      </c>
      <c r="M6">
        <f>L6/1000</f>
        <v>198</v>
      </c>
    </row>
    <row r="7" spans="8:17" x14ac:dyDescent="0.25">
      <c r="I7" t="s">
        <v>2</v>
      </c>
      <c r="J7">
        <v>700</v>
      </c>
      <c r="K7" t="s">
        <v>1</v>
      </c>
      <c r="L7">
        <f>J7*330</f>
        <v>231000</v>
      </c>
      <c r="M7">
        <f>L7/1000</f>
        <v>231</v>
      </c>
    </row>
    <row r="8" spans="8:17" x14ac:dyDescent="0.25">
      <c r="I8" t="s">
        <v>3</v>
      </c>
      <c r="J8">
        <v>150</v>
      </c>
      <c r="K8" t="s">
        <v>1</v>
      </c>
      <c r="L8">
        <f>J8*330</f>
        <v>49500</v>
      </c>
      <c r="M8">
        <f>L8/1000</f>
        <v>49.5</v>
      </c>
      <c r="N8">
        <f>N14/M14*M8</f>
        <v>74.400000000000006</v>
      </c>
    </row>
    <row r="9" spans="8:17" x14ac:dyDescent="0.25">
      <c r="L9">
        <f>L6+L7+L8</f>
        <v>478500</v>
      </c>
      <c r="M9">
        <f>M6+M7+M8</f>
        <v>478.5</v>
      </c>
    </row>
    <row r="10" spans="8:17" x14ac:dyDescent="0.25">
      <c r="L10" t="s">
        <v>7</v>
      </c>
      <c r="M10" t="s">
        <v>8</v>
      </c>
      <c r="N10" t="s">
        <v>9</v>
      </c>
      <c r="O10" t="s">
        <v>10</v>
      </c>
      <c r="P10" t="s">
        <v>11</v>
      </c>
      <c r="Q10" t="s">
        <v>15</v>
      </c>
    </row>
    <row r="11" spans="8:17" x14ac:dyDescent="0.25">
      <c r="L11">
        <f>L9/1000</f>
        <v>478.5</v>
      </c>
      <c r="M11">
        <v>1170</v>
      </c>
      <c r="N11">
        <f>M11-N8</f>
        <v>1095.5999999999999</v>
      </c>
      <c r="O11">
        <f>M6+M7</f>
        <v>429</v>
      </c>
      <c r="P11">
        <f>N11/O11</f>
        <v>2.5538461538461537</v>
      </c>
      <c r="Q11" s="1">
        <f>182.5*P11</f>
        <v>466.07692307692304</v>
      </c>
    </row>
    <row r="13" spans="8:17" x14ac:dyDescent="0.25">
      <c r="H13" t="s">
        <v>6</v>
      </c>
      <c r="I13" t="s">
        <v>4</v>
      </c>
      <c r="L13" t="s">
        <v>13</v>
      </c>
      <c r="M13" t="s">
        <v>12</v>
      </c>
      <c r="N13" t="s">
        <v>14</v>
      </c>
    </row>
    <row r="14" spans="8:17" x14ac:dyDescent="0.25">
      <c r="I14" t="s">
        <v>3</v>
      </c>
      <c r="J14">
        <v>100</v>
      </c>
      <c r="K14" t="s">
        <v>1</v>
      </c>
      <c r="L14">
        <f>J14*330</f>
        <v>33000</v>
      </c>
      <c r="M14">
        <f>L14/1000</f>
        <v>33</v>
      </c>
      <c r="N14">
        <v>49.6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2022-07-25T06:59:34Z</dcterms:created>
  <dcterms:modified xsi:type="dcterms:W3CDTF">2022-10-18T06:15:17Z</dcterms:modified>
</cp:coreProperties>
</file>