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hardik.malhotra\Desktop\Desktop Data\Global Methanol - Russia\"/>
    </mc:Choice>
  </mc:AlternateContent>
  <xr:revisionPtr revIDLastSave="0" documentId="8_{F481BB87-A6FF-4F45-A454-11F46CA56310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Calculation-Regression " sheetId="3" r:id="rId1"/>
    <sheet name="Regression" sheetId="4" r:id="rId2"/>
    <sheet name="Sheet1" sheetId="5" r:id="rId3"/>
    <sheet name="Sheet2" sheetId="6" r:id="rId4"/>
    <sheet name="Calculation-Scatter" sheetId="1" r:id="rId5"/>
    <sheet name="Data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4" i="1"/>
  <c r="C15" i="1"/>
  <c r="G5" i="3" l="1"/>
  <c r="G4" i="3"/>
  <c r="C35" i="3" l="1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C16" i="1"/>
  <c r="C17" i="1"/>
  <c r="C18" i="1"/>
  <c r="C19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<sst xmlns="http://schemas.openxmlformats.org/spreadsheetml/2006/main" count="109" uniqueCount="41">
  <si>
    <t>Years</t>
  </si>
  <si>
    <t>https://www.worldometers.info/world-population/world-population-by-year/</t>
  </si>
  <si>
    <t>https://www.worldometers.info/world-population/world-population-projections/</t>
  </si>
  <si>
    <t>https://www.macrotrends.net/countries/WLD/world/life-expectancy</t>
  </si>
  <si>
    <t>Dependent Variable- World Life Expectancy</t>
  </si>
  <si>
    <t>Independent Variable - World Population</t>
  </si>
  <si>
    <t>Dependent Variable Y</t>
  </si>
  <si>
    <t>Independent Variable X</t>
  </si>
  <si>
    <t>a</t>
  </si>
  <si>
    <t>b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</si>
  <si>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</si>
  <si>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</si>
  <si>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</si>
  <si>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</si>
  <si>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</si>
  <si>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</si>
  <si>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</si>
  <si>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</si>
  <si>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</si>
  <si>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</si>
  <si>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</si>
  <si>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</si>
  <si>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</si>
  <si>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</si>
  <si>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</si>
  <si>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</si>
  <si>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</si>
  <si>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</si>
  <si>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</si>
  <si>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</si>
  <si>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</si>
  <si>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</si>
  <si>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</si>
  <si>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</si>
  <si>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</si>
  <si>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</si>
  <si>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Dependent Variable Y</t>
  </si>
  <si>
    <t>Residuals</t>
  </si>
  <si>
    <t>Predicted 371.391355162824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</si>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</sst>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10" fontId="0" fillId="0" borderId="0" xfId="2" applyNumberFormat="1" applyFont="1"/>
    <xf numFmtId="3" fontId="0" fillId="0" borderId="0" xfId="0" applyNumberFormat="1"/>
    <xf numFmtId="43" fontId="0" fillId="0" borderId="0" xfId="1" applyFont="1"/>
    <xf numFmtId="2" fontId="0" fillId="0" borderId="0" xfId="0" applyNumberFormat="1"/>
    <xf numFmtId="43" fontId="0" fillId="0" borderId="0" xfId="0" applyNumberFormat="1"/>
    <xf numFmtId="2" fontId="2" fillId="0" borderId="0" xfId="0" applyNumberFormat="1" applyFont="1"/>
    <xf numFmtId="43" fontId="4" fillId="0" borderId="0" xfId="1" applyFont="1"/>
    <xf numFmtId="2" fontId="4" fillId="0" borderId="0" xfId="0" applyNumberFormat="1" applyFont="1"/>
    <xf numFmtId="0" fontId="0" fillId="0" borderId="1" xfId="0" applyBorder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Continuous"/>
    </xf>
    <xf numFmtId="0" fontId="4" fillId="0" borderId="0" xfId="1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Sheet1!$E$25:$E$34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Sheet1!$F$25:$F$34</c:f>
              <c:numCache>
                <c:formatCode>General</c:formatCode>
                <c:ptCount val="10"/>
                <c:pt idx="0">
                  <c:v>229.90147826575298</c:v>
                </c:pt>
                <c:pt idx="1">
                  <c:v>252.74777498613403</c:v>
                </c:pt>
                <c:pt idx="2">
                  <c:v>297.37271566599793</c:v>
                </c:pt>
                <c:pt idx="3">
                  <c:v>329.44373334464598</c:v>
                </c:pt>
                <c:pt idx="4">
                  <c:v>333.653284812724</c:v>
                </c:pt>
                <c:pt idx="5">
                  <c:v>394.67492430017899</c:v>
                </c:pt>
                <c:pt idx="6">
                  <c:v>407.39522101938002</c:v>
                </c:pt>
                <c:pt idx="7">
                  <c:v>438.18859129218401</c:v>
                </c:pt>
                <c:pt idx="8">
                  <c:v>442.21617237985902</c:v>
                </c:pt>
                <c:pt idx="9">
                  <c:v>462.16855128551401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01-4182-92A6-592EFEB64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53711"/>
        <c:axId val="1126463167"/>
      </c:scatterChart>
      <c:valAx>
        <c:axId val="73553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6463167"/>
        <c:crosses val="autoZero"/>
        <c:crossBetween val="midCat"/>
      </c:valAx>
      <c:valAx>
        <c:axId val="11264631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371.391355162824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5537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Sheet2!$E$25:$E$34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Sheet2!$F$25:$F$34</c:f>
              <c:numCache>
                <c:formatCode>General</c:formatCode>
                <c:ptCount val="10"/>
                <c:pt idx="0">
                  <c:v>229.90147826575298</c:v>
                </c:pt>
                <c:pt idx="1">
                  <c:v>252.74777498613403</c:v>
                </c:pt>
                <c:pt idx="2">
                  <c:v>297.37271566599793</c:v>
                </c:pt>
                <c:pt idx="3">
                  <c:v>329.44373334464598</c:v>
                </c:pt>
                <c:pt idx="4">
                  <c:v>333.653284812724</c:v>
                </c:pt>
                <c:pt idx="5">
                  <c:v>394.67492430017899</c:v>
                </c:pt>
                <c:pt idx="6">
                  <c:v>407.39522101938002</c:v>
                </c:pt>
                <c:pt idx="7">
                  <c:v>438.18859129218401</c:v>
                </c:pt>
                <c:pt idx="8">
                  <c:v>442.21617237985902</c:v>
                </c:pt>
                <c:pt idx="9">
                  <c:v>462.16855128551401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08-451F-BC23-B06C3E347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56879"/>
        <c:axId val="2069550719"/>
      </c:scatterChart>
      <c:valAx>
        <c:axId val="76956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9550719"/>
        <c:crosses val="autoZero"/>
        <c:crossBetween val="midCat"/>
      </c:valAx>
      <c:valAx>
        <c:axId val="20695507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371.391355162824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9568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'Calculation-Scatter'!$C$1</c:f>
              <c:strCache>
                <c:ptCount val="1"/>
                <c:pt idx="0">
                  <c:v>Dependent Variable 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'Calculation-Scatter'!$B$2:$B$12</c:f>
              <c:numCache>
                <c:formatCode>_(* #,##0.00_);_(* \(#,##0.00\);_(* "-"??_);_(@_)</c:formatCode>
                <c:ptCount val="11"/>
                <c:pt idx="0">
                  <c:v>54.56</c:v>
                </c:pt>
                <c:pt idx="1">
                  <c:v>58.43</c:v>
                </c:pt>
                <c:pt idx="2">
                  <c:v>60.34</c:v>
                </c:pt>
                <c:pt idx="3">
                  <c:v>51.9</c:v>
                </c:pt>
                <c:pt idx="4">
                  <c:v>45.5</c:v>
                </c:pt>
                <c:pt idx="5">
                  <c:v>54.3</c:v>
                </c:pt>
                <c:pt idx="6">
                  <c:v>67.2</c:v>
                </c:pt>
                <c:pt idx="7">
                  <c:v>61.7</c:v>
                </c:pt>
                <c:pt idx="8">
                  <c:v>41.7</c:v>
                </c:pt>
                <c:pt idx="9">
                  <c:v>69.599999999999994</c:v>
                </c:pt>
                <c:pt idx="10">
                  <c:v>72.400000000000006</c:v>
                </c:pt>
              </c:numCache>
            </c:numRef>
          </c:xVal>
          <c:yVal>
            <c:numRef>
              <c:f>'Calculation-Scatter'!$C$2:$C$12</c:f>
              <c:numCache>
                <c:formatCode>0.00</c:formatCode>
                <c:ptCount val="11"/>
                <c:pt idx="0">
                  <c:v>485.14285714285717</c:v>
                </c:pt>
                <c:pt idx="1">
                  <c:v>315.42857142857139</c:v>
                </c:pt>
                <c:pt idx="2">
                  <c:v>290.13698630136986</c:v>
                </c:pt>
                <c:pt idx="3">
                  <c:v>353.69863013698631</c:v>
                </c:pt>
                <c:pt idx="4">
                  <c:v>343.73333333333335</c:v>
                </c:pt>
                <c:pt idx="5">
                  <c:v>292.82666666666665</c:v>
                </c:pt>
                <c:pt idx="6">
                  <c:v>246.26666666666665</c:v>
                </c:pt>
                <c:pt idx="7">
                  <c:v>275.37500000000006</c:v>
                </c:pt>
                <c:pt idx="8">
                  <c:v>318.37499999999994</c:v>
                </c:pt>
                <c:pt idx="9">
                  <c:v>351.875</c:v>
                </c:pt>
                <c:pt idx="10">
                  <c:v>376.5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3A-439F-A458-7A431A3A7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73839"/>
        <c:axId val="114866639"/>
      </c:scatterChart>
      <c:valAx>
        <c:axId val="11487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66639"/>
        <c:crosses val="autoZero"/>
        <c:crossBetween val="midCat"/>
      </c:valAx>
      <c:valAx>
        <c:axId val="11486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7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416FDE-ABB0-ADFE-4E0E-C78C2AC02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70B0FE-D91C-9000-69E6-548C5E52C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</xdr:colOff>
      <xdr:row>7</xdr:row>
      <xdr:rowOff>5555</xdr:rowOff>
    </xdr:from>
    <xdr:to>
      <xdr:col>12</xdr:col>
      <xdr:colOff>142875</xdr:colOff>
      <xdr:row>20</xdr:row>
      <xdr:rowOff>77932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A4E834F-4D71-7C6D-6E35-284319D19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13187-A9F7-4040-AC58-85EE9631FF07}">
  <dimension ref="A1:I42"/>
  <sheetViews>
    <sheetView zoomScale="110" zoomScaleNormal="110" workbookViewId="0">
      <selection activeCell="B13" sqref="B13"/>
    </sheetView>
  </sheetViews>
  <sheetFormatPr defaultRowHeight="15" x14ac:dyDescent="0.25"/>
  <cols>
    <col min="1" max="1" width="5.7109375" bestFit="1" customWidth="1"/>
    <col min="2" max="2" width="22.42578125" bestFit="1" customWidth="1"/>
    <col min="3" max="3" width="20.7109375" bestFit="1" customWidth="1"/>
    <col min="6" max="6" width="11.7109375" customWidth="1"/>
    <col min="13" max="13" width="17" bestFit="1" customWidth="1"/>
    <col min="14" max="14" width="12.42578125" bestFit="1" customWidth="1"/>
  </cols>
  <sheetData>
    <row r="1" spans="1:8" x14ac:dyDescent="0.25">
      <c r="A1" s="3" t="s">
        <v>0</v>
      </c>
      <c r="B1" s="3" t="s">
        <v>7</v>
      </c>
      <c r="C1" s="3" t="s">
        <v>6</v>
      </c>
      <c r="F1" s="3" t="s">
        <v>5</v>
      </c>
    </row>
    <row r="2" spans="1:8" x14ac:dyDescent="0.25">
      <c r="A2" s="1">
        <v>2012</v>
      </c>
      <c r="B2" s="10">
        <v>7162</v>
      </c>
      <c r="C2" s="11">
        <v>70.488</v>
      </c>
      <c r="D2" s="8"/>
      <c r="F2" s="3" t="s">
        <v>4</v>
      </c>
    </row>
    <row r="3" spans="1:8" x14ac:dyDescent="0.25">
      <c r="A3" s="1">
        <f t="shared" ref="A3:A35" si="0">A2+1</f>
        <v>2013</v>
      </c>
      <c r="B3" s="10">
        <v>7251</v>
      </c>
      <c r="C3" s="11">
        <v>70.88</v>
      </c>
      <c r="D3" s="8"/>
    </row>
    <row r="4" spans="1:8" x14ac:dyDescent="0.25">
      <c r="A4" s="1">
        <f t="shared" si="0"/>
        <v>2014</v>
      </c>
      <c r="B4" s="10">
        <v>7339</v>
      </c>
      <c r="C4" s="11">
        <v>71.16</v>
      </c>
      <c r="D4" s="8"/>
      <c r="F4" t="s">
        <v>8</v>
      </c>
      <c r="G4">
        <f>Regression!B18</f>
        <v>3.0147803802953021E-3</v>
      </c>
    </row>
    <row r="5" spans="1:8" x14ac:dyDescent="0.25">
      <c r="A5" s="1">
        <f t="shared" si="0"/>
        <v>2015</v>
      </c>
      <c r="B5" s="10">
        <v>7427</v>
      </c>
      <c r="C5" s="11">
        <v>71.44</v>
      </c>
      <c r="D5" s="8"/>
      <c r="F5" t="s">
        <v>9</v>
      </c>
      <c r="G5">
        <f>Regression!B17</f>
        <v>49.019667343479313</v>
      </c>
    </row>
    <row r="6" spans="1:8" x14ac:dyDescent="0.25">
      <c r="A6" s="1">
        <f t="shared" si="0"/>
        <v>2016</v>
      </c>
      <c r="B6" s="10">
        <v>7513</v>
      </c>
      <c r="C6" s="11">
        <v>71.72</v>
      </c>
      <c r="D6" s="8"/>
      <c r="F6" s="8"/>
      <c r="G6" s="7"/>
    </row>
    <row r="7" spans="1:8" x14ac:dyDescent="0.25">
      <c r="A7" s="1">
        <f t="shared" si="0"/>
        <v>2017</v>
      </c>
      <c r="B7" s="10">
        <v>7600</v>
      </c>
      <c r="C7" s="11">
        <v>72</v>
      </c>
      <c r="D7" s="8"/>
      <c r="F7" s="8"/>
      <c r="G7" s="7"/>
    </row>
    <row r="8" spans="1:8" x14ac:dyDescent="0.25">
      <c r="A8" s="1">
        <f t="shared" si="0"/>
        <v>2018</v>
      </c>
      <c r="B8" s="10">
        <v>7684</v>
      </c>
      <c r="C8" s="11">
        <v>72.28</v>
      </c>
      <c r="D8" s="8"/>
      <c r="F8" s="8"/>
      <c r="G8" s="7"/>
    </row>
    <row r="9" spans="1:8" x14ac:dyDescent="0.25">
      <c r="A9" s="1">
        <f t="shared" si="0"/>
        <v>2019</v>
      </c>
      <c r="B9" s="10">
        <v>7765</v>
      </c>
      <c r="C9" s="11">
        <v>72.456000000000003</v>
      </c>
      <c r="F9" s="8"/>
      <c r="G9" s="7"/>
    </row>
    <row r="10" spans="1:8" x14ac:dyDescent="0.25">
      <c r="A10" s="1">
        <f t="shared" si="0"/>
        <v>2020</v>
      </c>
      <c r="B10" s="10">
        <v>7841</v>
      </c>
      <c r="C10" s="11">
        <v>72.632000000000005</v>
      </c>
      <c r="F10" s="8"/>
      <c r="G10" s="7"/>
    </row>
    <row r="11" spans="1:8" x14ac:dyDescent="0.25">
      <c r="A11" s="1">
        <f t="shared" si="0"/>
        <v>2021</v>
      </c>
      <c r="B11" s="10">
        <v>7909</v>
      </c>
      <c r="C11" s="11">
        <v>72.808000000000007</v>
      </c>
      <c r="F11" s="8"/>
      <c r="G11" s="7"/>
      <c r="H11" s="6"/>
    </row>
    <row r="12" spans="1:8" x14ac:dyDescent="0.25">
      <c r="A12" s="1">
        <f t="shared" si="0"/>
        <v>2022</v>
      </c>
      <c r="B12" s="10">
        <v>7975</v>
      </c>
      <c r="C12" s="11">
        <v>72.983999999999995</v>
      </c>
      <c r="F12" s="8"/>
      <c r="G12" s="7"/>
      <c r="H12" s="6"/>
    </row>
    <row r="13" spans="1:8" x14ac:dyDescent="0.25">
      <c r="A13" s="2">
        <f t="shared" si="0"/>
        <v>2023</v>
      </c>
      <c r="B13" s="10">
        <v>8045</v>
      </c>
      <c r="C13" s="9">
        <f>B13*$G$4+$G$5</f>
        <v>73.273575502955026</v>
      </c>
      <c r="F13" s="8"/>
      <c r="G13" s="7"/>
      <c r="H13" s="6"/>
    </row>
    <row r="14" spans="1:8" x14ac:dyDescent="0.25">
      <c r="A14" s="2">
        <f t="shared" si="0"/>
        <v>2024</v>
      </c>
      <c r="B14" s="10">
        <v>8119</v>
      </c>
      <c r="C14" s="9">
        <f t="shared" ref="C14:C35" si="1">B14*$G$4+$G$5</f>
        <v>73.496669251096876</v>
      </c>
      <c r="F14" s="8"/>
      <c r="G14" s="7"/>
      <c r="H14" s="6"/>
    </row>
    <row r="15" spans="1:8" x14ac:dyDescent="0.25">
      <c r="A15" s="2">
        <f t="shared" si="0"/>
        <v>2025</v>
      </c>
      <c r="B15" s="10">
        <v>8192</v>
      </c>
      <c r="C15" s="9">
        <f t="shared" si="1"/>
        <v>73.716748218858427</v>
      </c>
      <c r="F15" s="8"/>
      <c r="G15" s="7"/>
      <c r="H15" s="6"/>
    </row>
    <row r="16" spans="1:8" x14ac:dyDescent="0.25">
      <c r="A16" s="2">
        <f t="shared" si="0"/>
        <v>2026</v>
      </c>
      <c r="B16" s="10">
        <v>8264</v>
      </c>
      <c r="C16" s="9">
        <f t="shared" si="1"/>
        <v>73.933812406239696</v>
      </c>
      <c r="F16" s="8"/>
      <c r="G16" s="7"/>
      <c r="H16" s="6"/>
    </row>
    <row r="17" spans="1:9" x14ac:dyDescent="0.25">
      <c r="A17" s="2">
        <f t="shared" si="0"/>
        <v>2027</v>
      </c>
      <c r="B17" s="10">
        <v>8336</v>
      </c>
      <c r="C17" s="9">
        <f t="shared" si="1"/>
        <v>74.15087659362095</v>
      </c>
      <c r="F17" s="8"/>
      <c r="G17" s="7"/>
      <c r="H17" s="6"/>
    </row>
    <row r="18" spans="1:9" x14ac:dyDescent="0.25">
      <c r="A18" s="2">
        <f t="shared" si="0"/>
        <v>2028</v>
      </c>
      <c r="B18" s="10">
        <v>8407</v>
      </c>
      <c r="C18" s="9">
        <f t="shared" si="1"/>
        <v>74.364926000621921</v>
      </c>
      <c r="F18" s="8"/>
      <c r="G18" s="7"/>
      <c r="H18" s="6"/>
    </row>
    <row r="19" spans="1:9" x14ac:dyDescent="0.25">
      <c r="A19" s="2">
        <f t="shared" si="0"/>
        <v>2029</v>
      </c>
      <c r="B19" s="10">
        <v>8477</v>
      </c>
      <c r="C19" s="9">
        <f t="shared" si="1"/>
        <v>74.57596062724258</v>
      </c>
      <c r="F19" s="8"/>
      <c r="G19" s="7"/>
      <c r="H19" s="6"/>
    </row>
    <row r="20" spans="1:9" x14ac:dyDescent="0.25">
      <c r="A20" s="2">
        <f t="shared" si="0"/>
        <v>2030</v>
      </c>
      <c r="B20" s="10">
        <v>8546</v>
      </c>
      <c r="C20" s="9">
        <f t="shared" si="1"/>
        <v>74.783980473482956</v>
      </c>
      <c r="F20" s="8"/>
      <c r="G20" s="7"/>
      <c r="H20" s="6"/>
    </row>
    <row r="21" spans="1:9" x14ac:dyDescent="0.25">
      <c r="A21" s="2">
        <f t="shared" si="0"/>
        <v>2031</v>
      </c>
      <c r="B21" s="10">
        <v>8615</v>
      </c>
      <c r="C21" s="9">
        <f t="shared" si="1"/>
        <v>74.992000319723331</v>
      </c>
      <c r="F21" s="8"/>
      <c r="G21" s="7"/>
      <c r="H21" s="6"/>
      <c r="I21" s="8"/>
    </row>
    <row r="22" spans="1:9" x14ac:dyDescent="0.25">
      <c r="A22" s="2">
        <f t="shared" si="0"/>
        <v>2032</v>
      </c>
      <c r="B22" s="10">
        <v>8682</v>
      </c>
      <c r="C22" s="9">
        <f t="shared" si="1"/>
        <v>75.193990605203126</v>
      </c>
      <c r="F22" s="8"/>
      <c r="I22" s="8"/>
    </row>
    <row r="23" spans="1:9" x14ac:dyDescent="0.25">
      <c r="A23" s="2">
        <f t="shared" si="0"/>
        <v>2033</v>
      </c>
      <c r="B23" s="10">
        <v>8749</v>
      </c>
      <c r="C23" s="9">
        <f t="shared" si="1"/>
        <v>75.395980890682907</v>
      </c>
      <c r="F23" s="8"/>
    </row>
    <row r="24" spans="1:9" x14ac:dyDescent="0.25">
      <c r="A24" s="2">
        <f t="shared" si="0"/>
        <v>2034</v>
      </c>
      <c r="B24" s="10">
        <v>8815</v>
      </c>
      <c r="C24" s="9">
        <f t="shared" si="1"/>
        <v>75.594956395782404</v>
      </c>
      <c r="F24" s="8"/>
    </row>
    <row r="25" spans="1:9" x14ac:dyDescent="0.25">
      <c r="A25" s="2">
        <f t="shared" si="0"/>
        <v>2035</v>
      </c>
      <c r="B25" s="10">
        <v>8879</v>
      </c>
      <c r="C25" s="9">
        <f t="shared" si="1"/>
        <v>75.787902340121292</v>
      </c>
      <c r="F25" s="8"/>
    </row>
    <row r="26" spans="1:9" x14ac:dyDescent="0.25">
      <c r="A26" s="2">
        <f t="shared" si="0"/>
        <v>2036</v>
      </c>
      <c r="B26" s="10">
        <v>8943</v>
      </c>
      <c r="C26" s="9">
        <f t="shared" si="1"/>
        <v>75.980848284460194</v>
      </c>
      <c r="F26" s="8"/>
    </row>
    <row r="27" spans="1:9" x14ac:dyDescent="0.25">
      <c r="A27" s="2">
        <f t="shared" si="0"/>
        <v>2037</v>
      </c>
      <c r="B27" s="10">
        <v>9006</v>
      </c>
      <c r="C27" s="9">
        <f t="shared" si="1"/>
        <v>76.170779448418799</v>
      </c>
      <c r="F27" s="8"/>
    </row>
    <row r="28" spans="1:9" x14ac:dyDescent="0.25">
      <c r="A28" s="2">
        <f t="shared" si="0"/>
        <v>2038</v>
      </c>
      <c r="B28" s="10">
        <v>9068</v>
      </c>
      <c r="C28" s="9">
        <f t="shared" si="1"/>
        <v>76.35769583199712</v>
      </c>
      <c r="F28" s="8"/>
    </row>
    <row r="29" spans="1:9" x14ac:dyDescent="0.25">
      <c r="A29" s="2">
        <f t="shared" si="0"/>
        <v>2039</v>
      </c>
      <c r="B29" s="10">
        <v>9129</v>
      </c>
      <c r="C29" s="9">
        <f t="shared" si="1"/>
        <v>76.541597435195129</v>
      </c>
      <c r="F29" s="8"/>
    </row>
    <row r="30" spans="1:9" x14ac:dyDescent="0.25">
      <c r="A30" s="2">
        <f t="shared" si="0"/>
        <v>2040</v>
      </c>
      <c r="B30" s="10">
        <v>9188</v>
      </c>
      <c r="C30" s="9">
        <f t="shared" si="1"/>
        <v>76.719469477632543</v>
      </c>
      <c r="F30" s="8"/>
    </row>
    <row r="31" spans="1:9" x14ac:dyDescent="0.25">
      <c r="A31" s="2">
        <f t="shared" si="0"/>
        <v>2041</v>
      </c>
      <c r="B31" s="10">
        <v>9247</v>
      </c>
      <c r="C31" s="9">
        <f t="shared" si="1"/>
        <v>76.897341520069972</v>
      </c>
      <c r="F31" s="8"/>
    </row>
    <row r="32" spans="1:9" x14ac:dyDescent="0.25">
      <c r="A32" s="2">
        <f t="shared" si="0"/>
        <v>2042</v>
      </c>
      <c r="B32" s="10">
        <v>9304</v>
      </c>
      <c r="C32" s="9">
        <f t="shared" si="1"/>
        <v>77.069184001746805</v>
      </c>
      <c r="F32" s="8"/>
    </row>
    <row r="33" spans="1:6" x14ac:dyDescent="0.25">
      <c r="A33" s="2">
        <f t="shared" si="0"/>
        <v>2043</v>
      </c>
      <c r="B33" s="10">
        <v>9360</v>
      </c>
      <c r="C33" s="9">
        <f t="shared" si="1"/>
        <v>77.238011703043341</v>
      </c>
      <c r="F33" s="8"/>
    </row>
    <row r="34" spans="1:6" x14ac:dyDescent="0.25">
      <c r="A34" s="2">
        <f t="shared" si="0"/>
        <v>2044</v>
      </c>
      <c r="B34" s="10">
        <v>9414</v>
      </c>
      <c r="C34" s="9">
        <f t="shared" si="1"/>
        <v>77.400809843579282</v>
      </c>
      <c r="F34" s="8"/>
    </row>
    <row r="35" spans="1:6" x14ac:dyDescent="0.25">
      <c r="A35" s="2">
        <f t="shared" si="0"/>
        <v>2045</v>
      </c>
      <c r="B35" s="10">
        <v>9468</v>
      </c>
      <c r="C35" s="9">
        <f t="shared" si="1"/>
        <v>77.563607984115237</v>
      </c>
      <c r="F35" s="8"/>
    </row>
    <row r="36" spans="1:6" x14ac:dyDescent="0.25">
      <c r="F36" s="8"/>
    </row>
    <row r="37" spans="1:6" x14ac:dyDescent="0.25">
      <c r="F37" s="8"/>
    </row>
    <row r="38" spans="1:6" x14ac:dyDescent="0.25">
      <c r="F38" s="8"/>
    </row>
    <row r="39" spans="1:6" x14ac:dyDescent="0.25">
      <c r="F39" s="8"/>
    </row>
    <row r="40" spans="1:6" x14ac:dyDescent="0.25">
      <c r="F40" s="8"/>
    </row>
    <row r="41" spans="1:6" x14ac:dyDescent="0.25">
      <c r="F41" s="8"/>
    </row>
    <row r="42" spans="1:6" x14ac:dyDescent="0.25">
      <c r="F42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BDF74-064E-405C-B23E-0745E957C571}">
  <dimension ref="A1:I35"/>
  <sheetViews>
    <sheetView workbookViewId="0">
      <selection activeCell="F20" sqref="F20"/>
    </sheetView>
  </sheetViews>
  <sheetFormatPr defaultRowHeight="15" x14ac:dyDescent="0.25"/>
  <cols>
    <col min="1" max="1" width="12.7109375" customWidth="1"/>
  </cols>
  <sheetData>
    <row r="1" spans="1:9" x14ac:dyDescent="0.25">
      <c r="A1" t="s">
        <v>10</v>
      </c>
    </row>
    <row r="2" spans="1:9" ht="15.75" thickBot="1" x14ac:dyDescent="0.3"/>
    <row r="3" spans="1:9" x14ac:dyDescent="0.25">
      <c r="A3" s="14" t="s">
        <v>11</v>
      </c>
      <c r="B3" s="14"/>
    </row>
    <row r="4" spans="1:9" x14ac:dyDescent="0.25">
      <c r="A4" t="s">
        <v>12</v>
      </c>
      <c r="B4">
        <v>0.99683333221363324</v>
      </c>
    </row>
    <row r="5" spans="1:9" x14ac:dyDescent="0.25">
      <c r="A5" t="s">
        <v>13</v>
      </c>
      <c r="B5">
        <v>0.99367669221213561</v>
      </c>
    </row>
    <row r="6" spans="1:9" x14ac:dyDescent="0.25">
      <c r="A6" t="s">
        <v>14</v>
      </c>
      <c r="B6">
        <v>0.99297410245792839</v>
      </c>
    </row>
    <row r="7" spans="1:9" x14ac:dyDescent="0.25">
      <c r="A7" t="s">
        <v>15</v>
      </c>
      <c r="B7">
        <v>6.9244048042993528E-2</v>
      </c>
    </row>
    <row r="8" spans="1:9" ht="15.75" thickBot="1" x14ac:dyDescent="0.3">
      <c r="A8" s="12" t="s">
        <v>16</v>
      </c>
      <c r="B8" s="12">
        <v>11</v>
      </c>
    </row>
    <row r="10" spans="1:9" ht="15.75" thickBot="1" x14ac:dyDescent="0.3">
      <c r="A10" t="s">
        <v>17</v>
      </c>
    </row>
    <row r="11" spans="1:9" x14ac:dyDescent="0.25">
      <c r="A11" s="13"/>
      <c r="B11" s="13" t="s">
        <v>22</v>
      </c>
      <c r="C11" s="13" t="s">
        <v>23</v>
      </c>
      <c r="D11" s="13" t="s">
        <v>24</v>
      </c>
      <c r="E11" s="13" t="s">
        <v>25</v>
      </c>
      <c r="F11" s="13" t="s">
        <v>26</v>
      </c>
    </row>
    <row r="12" spans="1:9" x14ac:dyDescent="0.25">
      <c r="A12" t="s">
        <v>18</v>
      </c>
      <c r="B12">
        <v>1</v>
      </c>
      <c r="C12">
        <v>6.78122553811379</v>
      </c>
      <c r="D12">
        <v>6.78122553811379</v>
      </c>
      <c r="E12">
        <v>1414.3056972606255</v>
      </c>
      <c r="F12">
        <v>3.2972774259204666E-11</v>
      </c>
    </row>
    <row r="13" spans="1:9" x14ac:dyDescent="0.25">
      <c r="A13" t="s">
        <v>19</v>
      </c>
      <c r="B13">
        <v>9</v>
      </c>
      <c r="C13">
        <v>4.3152643704423559E-2</v>
      </c>
      <c r="D13">
        <v>4.7947381893803957E-3</v>
      </c>
    </row>
    <row r="14" spans="1:9" ht="15.75" thickBot="1" x14ac:dyDescent="0.3">
      <c r="A14" s="12" t="s">
        <v>20</v>
      </c>
      <c r="B14" s="12">
        <v>10</v>
      </c>
      <c r="C14" s="12">
        <v>6.8243781818182132</v>
      </c>
      <c r="D14" s="12"/>
      <c r="E14" s="12"/>
      <c r="F14" s="12"/>
    </row>
    <row r="15" spans="1:9" ht="15.75" thickBot="1" x14ac:dyDescent="0.3"/>
    <row r="16" spans="1:9" x14ac:dyDescent="0.25">
      <c r="A16" s="13"/>
      <c r="B16" s="13" t="s">
        <v>27</v>
      </c>
      <c r="C16" s="13" t="s">
        <v>15</v>
      </c>
      <c r="D16" s="13" t="s">
        <v>28</v>
      </c>
      <c r="E16" s="13" t="s">
        <v>29</v>
      </c>
      <c r="F16" s="13" t="s">
        <v>30</v>
      </c>
      <c r="G16" s="13" t="s">
        <v>31</v>
      </c>
      <c r="H16" s="13" t="s">
        <v>32</v>
      </c>
      <c r="I16" s="13" t="s">
        <v>33</v>
      </c>
    </row>
    <row r="17" spans="1:9" x14ac:dyDescent="0.25">
      <c r="A17" t="s">
        <v>21</v>
      </c>
      <c r="B17">
        <v>49.019667343479313</v>
      </c>
      <c r="C17">
        <v>0.60863456719181142</v>
      </c>
      <c r="D17">
        <v>80.540393178211886</v>
      </c>
      <c r="E17">
        <v>3.5504532182084008E-14</v>
      </c>
      <c r="F17">
        <v>47.64284029777977</v>
      </c>
      <c r="G17">
        <v>50.396494389178855</v>
      </c>
      <c r="H17">
        <v>47.64284029777977</v>
      </c>
      <c r="I17">
        <v>50.396494389178855</v>
      </c>
    </row>
    <row r="18" spans="1:9" ht="15.75" thickBot="1" x14ac:dyDescent="0.3">
      <c r="A18" s="12" t="s">
        <v>7</v>
      </c>
      <c r="B18" s="12">
        <v>3.0147803802953021E-3</v>
      </c>
      <c r="C18" s="12">
        <v>8.0164859337726507E-5</v>
      </c>
      <c r="D18" s="12">
        <v>37.607255912398408</v>
      </c>
      <c r="E18" s="12">
        <v>3.2972774259204666E-11</v>
      </c>
      <c r="F18" s="12">
        <v>2.8334348695397537E-3</v>
      </c>
      <c r="G18" s="12">
        <v>3.1961258910508505E-3</v>
      </c>
      <c r="H18" s="12">
        <v>2.8334348695397537E-3</v>
      </c>
      <c r="I18" s="12">
        <v>3.1961258910508505E-3</v>
      </c>
    </row>
    <row r="22" spans="1:9" x14ac:dyDescent="0.25">
      <c r="A22" t="s">
        <v>34</v>
      </c>
    </row>
    <row r="23" spans="1:9" ht="15.75" thickBot="1" x14ac:dyDescent="0.3"/>
    <row r="24" spans="1:9" x14ac:dyDescent="0.25">
      <c r="A24" s="13" t="s">
        <v>35</v>
      </c>
      <c r="B24" s="13" t="s">
        <v>36</v>
      </c>
      <c r="C24" s="13" t="s">
        <v>37</v>
      </c>
    </row>
    <row r="25" spans="1:9" x14ac:dyDescent="0.25">
      <c r="A25">
        <v>1</v>
      </c>
      <c r="B25">
        <v>70.611524427154265</v>
      </c>
      <c r="C25">
        <v>-0.12352442715426548</v>
      </c>
    </row>
    <row r="26" spans="1:9" x14ac:dyDescent="0.25">
      <c r="A26">
        <v>2</v>
      </c>
      <c r="B26">
        <v>70.879839881000549</v>
      </c>
      <c r="C26">
        <v>1.6011899944601282E-4</v>
      </c>
    </row>
    <row r="27" spans="1:9" x14ac:dyDescent="0.25">
      <c r="A27">
        <v>3</v>
      </c>
      <c r="B27">
        <v>71.145140554466536</v>
      </c>
      <c r="C27">
        <v>1.4859445533460303E-2</v>
      </c>
    </row>
    <row r="28" spans="1:9" x14ac:dyDescent="0.25">
      <c r="A28">
        <v>4</v>
      </c>
      <c r="B28">
        <v>71.410441227932523</v>
      </c>
      <c r="C28">
        <v>2.9558772067474592E-2</v>
      </c>
    </row>
    <row r="29" spans="1:9" x14ac:dyDescent="0.25">
      <c r="A29">
        <v>5</v>
      </c>
      <c r="B29">
        <v>71.669712340637915</v>
      </c>
      <c r="C29">
        <v>5.0287659362084014E-2</v>
      </c>
    </row>
    <row r="30" spans="1:9" x14ac:dyDescent="0.25">
      <c r="A30">
        <v>6</v>
      </c>
      <c r="B30">
        <v>71.931998233723604</v>
      </c>
      <c r="C30">
        <v>6.800176627639587E-2</v>
      </c>
    </row>
    <row r="31" spans="1:9" x14ac:dyDescent="0.25">
      <c r="A31">
        <v>7</v>
      </c>
      <c r="B31">
        <v>72.185239785668415</v>
      </c>
      <c r="C31">
        <v>9.4760214331586212E-2</v>
      </c>
    </row>
    <row r="32" spans="1:9" x14ac:dyDescent="0.25">
      <c r="A32">
        <v>8</v>
      </c>
      <c r="B32">
        <v>72.429436996472333</v>
      </c>
      <c r="C32">
        <v>2.6563003527670048E-2</v>
      </c>
    </row>
    <row r="33" spans="1:3" x14ac:dyDescent="0.25">
      <c r="A33">
        <v>9</v>
      </c>
      <c r="B33">
        <v>72.658560305374777</v>
      </c>
      <c r="C33">
        <v>-2.6560305374772497E-2</v>
      </c>
    </row>
    <row r="34" spans="1:3" x14ac:dyDescent="0.25">
      <c r="A34">
        <v>10</v>
      </c>
      <c r="B34">
        <v>72.863565371234856</v>
      </c>
      <c r="C34">
        <v>-5.5565371234848726E-2</v>
      </c>
    </row>
    <row r="35" spans="1:3" ht="15.75" thickBot="1" x14ac:dyDescent="0.3">
      <c r="A35" s="12">
        <v>11</v>
      </c>
      <c r="B35" s="12">
        <v>73.062540876334339</v>
      </c>
      <c r="C35" s="12">
        <v>-7.8540876334344034E-2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FA391-37A6-476B-8784-E8A99935069B}">
  <dimension ref="A1:I34"/>
  <sheetViews>
    <sheetView workbookViewId="0">
      <selection activeCell="B5" sqref="B5"/>
    </sheetView>
  </sheetViews>
  <sheetFormatPr defaultRowHeight="15" x14ac:dyDescent="0.25"/>
  <sheetData>
    <row r="1" spans="1:9" x14ac:dyDescent="0.25">
      <c r="A1" t="s">
        <v>10</v>
      </c>
    </row>
    <row r="2" spans="1:9" ht="15.75" thickBot="1" x14ac:dyDescent="0.3"/>
    <row r="3" spans="1:9" x14ac:dyDescent="0.25">
      <c r="A3" s="19" t="s">
        <v>11</v>
      </c>
      <c r="B3" s="19"/>
    </row>
    <row r="4" spans="1:9" x14ac:dyDescent="0.25">
      <c r="A4" s="16" t="s">
        <v>12</v>
      </c>
      <c r="B4" s="16">
        <v>0.77379544383557997</v>
      </c>
    </row>
    <row r="5" spans="1:9" x14ac:dyDescent="0.25">
      <c r="A5" s="16" t="s">
        <v>13</v>
      </c>
      <c r="B5" s="16">
        <v>0.59875938890070213</v>
      </c>
    </row>
    <row r="6" spans="1:9" x14ac:dyDescent="0.25">
      <c r="A6" s="16" t="s">
        <v>14</v>
      </c>
      <c r="B6" s="16">
        <v>0.54860431251328989</v>
      </c>
    </row>
    <row r="7" spans="1:9" x14ac:dyDescent="0.25">
      <c r="A7" s="16" t="s">
        <v>15</v>
      </c>
      <c r="B7" s="16">
        <v>55.186983196717904</v>
      </c>
    </row>
    <row r="8" spans="1:9" ht="15.75" thickBot="1" x14ac:dyDescent="0.3">
      <c r="A8" s="17" t="s">
        <v>16</v>
      </c>
      <c r="B8" s="17">
        <v>10</v>
      </c>
    </row>
    <row r="10" spans="1:9" ht="15.75" thickBot="1" x14ac:dyDescent="0.3">
      <c r="A10" t="s">
        <v>17</v>
      </c>
    </row>
    <row r="11" spans="1:9" x14ac:dyDescent="0.25">
      <c r="A11" s="18"/>
      <c r="B11" s="18" t="s">
        <v>22</v>
      </c>
      <c r="C11" s="18" t="s">
        <v>23</v>
      </c>
      <c r="D11" s="18" t="s">
        <v>24</v>
      </c>
      <c r="E11" s="18" t="s">
        <v>25</v>
      </c>
      <c r="F11" s="18" t="s">
        <v>26</v>
      </c>
    </row>
    <row r="12" spans="1:9" x14ac:dyDescent="0.25">
      <c r="A12" s="16" t="s">
        <v>18</v>
      </c>
      <c r="B12" s="16">
        <v>1</v>
      </c>
      <c r="C12" s="16">
        <v>36358.901051197434</v>
      </c>
      <c r="D12" s="16">
        <v>36358.901051197434</v>
      </c>
      <c r="E12" s="16">
        <v>11.938161239666201</v>
      </c>
      <c r="F12" s="16">
        <v>8.6289579526817612E-3</v>
      </c>
    </row>
    <row r="13" spans="1:9" x14ac:dyDescent="0.25">
      <c r="A13" s="16" t="s">
        <v>19</v>
      </c>
      <c r="B13" s="16">
        <v>8</v>
      </c>
      <c r="C13" s="16">
        <v>24364.824914838595</v>
      </c>
      <c r="D13" s="16">
        <v>3045.6031143548244</v>
      </c>
      <c r="E13" s="16"/>
      <c r="F13" s="16"/>
    </row>
    <row r="14" spans="1:9" ht="15.75" thickBot="1" x14ac:dyDescent="0.3">
      <c r="A14" s="17" t="s">
        <v>20</v>
      </c>
      <c r="B14" s="17">
        <v>9</v>
      </c>
      <c r="C14" s="17">
        <v>60723.725966036029</v>
      </c>
      <c r="D14" s="17"/>
      <c r="E14" s="17"/>
      <c r="F14" s="17"/>
    </row>
    <row r="15" spans="1:9" ht="15.75" thickBot="1" x14ac:dyDescent="0.3"/>
    <row r="16" spans="1:9" x14ac:dyDescent="0.25">
      <c r="A16" s="18"/>
      <c r="B16" s="18" t="s">
        <v>27</v>
      </c>
      <c r="C16" s="18" t="s">
        <v>15</v>
      </c>
      <c r="D16" s="18" t="s">
        <v>28</v>
      </c>
      <c r="E16" s="18" t="s">
        <v>29</v>
      </c>
      <c r="F16" s="18" t="s">
        <v>30</v>
      </c>
      <c r="G16" s="18" t="s">
        <v>31</v>
      </c>
      <c r="H16" s="18" t="s">
        <v>32</v>
      </c>
      <c r="I16" s="18" t="s">
        <v>33</v>
      </c>
    </row>
    <row r="17" spans="1:9" x14ac:dyDescent="0.25">
      <c r="A17" s="16" t="s">
        <v>21</v>
      </c>
      <c r="B17" s="16">
        <v>217.48223293830085</v>
      </c>
      <c r="C17" s="16">
        <v>44.46171900765993</v>
      </c>
      <c r="D17" s="16">
        <v>4.8914490440829042</v>
      </c>
      <c r="E17" s="16">
        <v>1.2067449625543501E-3</v>
      </c>
      <c r="F17" s="16">
        <v>114.95332504835133</v>
      </c>
      <c r="G17" s="16">
        <v>320.0111408282504</v>
      </c>
      <c r="H17" s="16">
        <v>114.95332504835133</v>
      </c>
      <c r="I17" s="16">
        <v>320.0111408282504</v>
      </c>
    </row>
    <row r="18" spans="1:9" ht="15.75" thickBot="1" x14ac:dyDescent="0.3">
      <c r="A18" s="17">
        <v>7.21</v>
      </c>
      <c r="B18" s="17">
        <v>18.38329583618739</v>
      </c>
      <c r="C18" s="17">
        <v>5.3205270567004987</v>
      </c>
      <c r="D18" s="17">
        <v>3.4551644301923181</v>
      </c>
      <c r="E18" s="17">
        <v>8.6289579526817508E-3</v>
      </c>
      <c r="F18" s="17">
        <v>6.1141384419703844</v>
      </c>
      <c r="G18" s="17">
        <v>30.652453230404397</v>
      </c>
      <c r="H18" s="17">
        <v>6.1141384419703844</v>
      </c>
      <c r="I18" s="17">
        <v>30.652453230404397</v>
      </c>
    </row>
    <row r="22" spans="1:9" x14ac:dyDescent="0.25">
      <c r="A22" t="s">
        <v>34</v>
      </c>
      <c r="E22" t="s">
        <v>39</v>
      </c>
    </row>
    <row r="23" spans="1:9" ht="15.75" thickBot="1" x14ac:dyDescent="0.3"/>
    <row r="24" spans="1:9" x14ac:dyDescent="0.25">
      <c r="A24" s="18" t="s">
        <v>35</v>
      </c>
      <c r="B24" s="18" t="s">
        <v>38</v>
      </c>
      <c r="C24" s="18" t="s">
        <v>37</v>
      </c>
      <c r="E24" s="18" t="s">
        <v>40</v>
      </c>
      <c r="F24" s="18">
        <v>371.39135516282397</v>
      </c>
    </row>
    <row r="25" spans="1:9" x14ac:dyDescent="0.25">
      <c r="A25" s="16">
        <v>1</v>
      </c>
      <c r="B25" s="16">
        <v>368.96059062848497</v>
      </c>
      <c r="C25" s="16">
        <v>69.228000663699049</v>
      </c>
      <c r="E25" s="16">
        <v>5</v>
      </c>
      <c r="F25" s="16">
        <v>229.90147826575298</v>
      </c>
    </row>
    <row r="26" spans="1:9" x14ac:dyDescent="0.25">
      <c r="A26" s="16">
        <v>2</v>
      </c>
      <c r="B26" s="16">
        <v>372.26958387899867</v>
      </c>
      <c r="C26" s="16">
        <v>69.946588500860344</v>
      </c>
      <c r="E26" s="16">
        <v>15</v>
      </c>
      <c r="F26" s="16">
        <v>252.74777498613403</v>
      </c>
    </row>
    <row r="27" spans="1:9" x14ac:dyDescent="0.25">
      <c r="A27" s="16">
        <v>3</v>
      </c>
      <c r="B27" s="16">
        <v>346.16530379161259</v>
      </c>
      <c r="C27" s="16">
        <v>-12.512018978888591</v>
      </c>
      <c r="E27" s="16">
        <v>25</v>
      </c>
      <c r="F27" s="16">
        <v>297.37271566599793</v>
      </c>
    </row>
    <row r="28" spans="1:9" x14ac:dyDescent="0.25">
      <c r="A28" s="16">
        <v>4</v>
      </c>
      <c r="B28" s="16">
        <v>307.56038253561906</v>
      </c>
      <c r="C28" s="16">
        <v>-77.658904269866071</v>
      </c>
      <c r="E28" s="16">
        <v>35</v>
      </c>
      <c r="F28" s="16">
        <v>329.44373334464598</v>
      </c>
    </row>
    <row r="29" spans="1:9" x14ac:dyDescent="0.25">
      <c r="A29" s="16">
        <v>5</v>
      </c>
      <c r="B29" s="16">
        <v>325.94367837180647</v>
      </c>
      <c r="C29" s="16">
        <v>3.5000549728395072</v>
      </c>
      <c r="E29" s="16">
        <v>45</v>
      </c>
      <c r="F29" s="16">
        <v>333.653284812724</v>
      </c>
    </row>
    <row r="30" spans="1:9" x14ac:dyDescent="0.25">
      <c r="A30" s="16">
        <v>6</v>
      </c>
      <c r="B30" s="16">
        <v>355.35695170970627</v>
      </c>
      <c r="C30" s="16">
        <v>39.317972590472721</v>
      </c>
      <c r="E30" s="16">
        <v>55</v>
      </c>
      <c r="F30" s="16">
        <v>394.67492430017899</v>
      </c>
    </row>
    <row r="31" spans="1:9" x14ac:dyDescent="0.25">
      <c r="A31" s="16">
        <v>7</v>
      </c>
      <c r="B31" s="16">
        <v>305.72205295200035</v>
      </c>
      <c r="C31" s="16">
        <v>-8.3493372860024238</v>
      </c>
      <c r="E31" s="16">
        <v>65</v>
      </c>
      <c r="F31" s="16">
        <v>407.39522101938002</v>
      </c>
    </row>
    <row r="32" spans="1:9" x14ac:dyDescent="0.25">
      <c r="A32" s="16">
        <v>8</v>
      </c>
      <c r="B32" s="16">
        <v>278.14710919771926</v>
      </c>
      <c r="C32" s="16">
        <v>-25.399334211585227</v>
      </c>
      <c r="E32" s="16">
        <v>75</v>
      </c>
      <c r="F32" s="16">
        <v>438.18859129218401</v>
      </c>
    </row>
    <row r="33" spans="1:6" x14ac:dyDescent="0.25">
      <c r="A33" s="16">
        <v>9</v>
      </c>
      <c r="B33" s="16">
        <v>484.040022563018</v>
      </c>
      <c r="C33" s="16">
        <v>-76.644801543637982</v>
      </c>
      <c r="E33" s="16">
        <v>85</v>
      </c>
      <c r="F33" s="16">
        <v>442.21617237985902</v>
      </c>
    </row>
    <row r="34" spans="1:6" ht="15.75" thickBot="1" x14ac:dyDescent="0.3">
      <c r="A34" s="17">
        <v>10</v>
      </c>
      <c r="B34" s="17">
        <v>443.59677172340577</v>
      </c>
      <c r="C34" s="17">
        <v>18.571779562108247</v>
      </c>
      <c r="E34" s="17">
        <v>95</v>
      </c>
      <c r="F34" s="17">
        <v>462.16855128551401</v>
      </c>
    </row>
  </sheetData>
  <sortState xmlns:xlrd2="http://schemas.microsoft.com/office/spreadsheetml/2017/richdata2" ref="F25:F34">
    <sortCondition ref="F25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47D16-1FB2-488B-A2D2-741F50808A99}">
  <dimension ref="A1:I34"/>
  <sheetViews>
    <sheetView workbookViewId="0">
      <selection activeCell="B5" sqref="B5"/>
    </sheetView>
  </sheetViews>
  <sheetFormatPr defaultRowHeight="15" x14ac:dyDescent="0.25"/>
  <sheetData>
    <row r="1" spans="1:9" x14ac:dyDescent="0.25">
      <c r="A1" t="s">
        <v>10</v>
      </c>
    </row>
    <row r="2" spans="1:9" ht="15.75" thickBot="1" x14ac:dyDescent="0.3"/>
    <row r="3" spans="1:9" x14ac:dyDescent="0.25">
      <c r="A3" s="19" t="s">
        <v>11</v>
      </c>
      <c r="B3" s="19"/>
    </row>
    <row r="4" spans="1:9" x14ac:dyDescent="0.25">
      <c r="A4" s="16" t="s">
        <v>12</v>
      </c>
      <c r="B4" s="16">
        <v>0.80186616488429463</v>
      </c>
    </row>
    <row r="5" spans="1:9" x14ac:dyDescent="0.25">
      <c r="A5" s="16" t="s">
        <v>13</v>
      </c>
      <c r="B5" s="16">
        <v>0.64298934638624672</v>
      </c>
    </row>
    <row r="6" spans="1:9" x14ac:dyDescent="0.25">
      <c r="A6" s="16" t="s">
        <v>14</v>
      </c>
      <c r="B6" s="16">
        <v>0.59836301468452757</v>
      </c>
    </row>
    <row r="7" spans="1:9" x14ac:dyDescent="0.25">
      <c r="A7" s="16" t="s">
        <v>15</v>
      </c>
      <c r="B7" s="16">
        <v>52.056480260622884</v>
      </c>
    </row>
    <row r="8" spans="1:9" ht="15.75" thickBot="1" x14ac:dyDescent="0.3">
      <c r="A8" s="17" t="s">
        <v>16</v>
      </c>
      <c r="B8" s="17">
        <v>10</v>
      </c>
    </row>
    <row r="10" spans="1:9" ht="15.75" thickBot="1" x14ac:dyDescent="0.3">
      <c r="A10" t="s">
        <v>17</v>
      </c>
    </row>
    <row r="11" spans="1:9" x14ac:dyDescent="0.25">
      <c r="A11" s="18"/>
      <c r="B11" s="18" t="s">
        <v>22</v>
      </c>
      <c r="C11" s="18" t="s">
        <v>23</v>
      </c>
      <c r="D11" s="18" t="s">
        <v>24</v>
      </c>
      <c r="E11" s="18" t="s">
        <v>25</v>
      </c>
      <c r="F11" s="18" t="s">
        <v>26</v>
      </c>
    </row>
    <row r="12" spans="1:9" x14ac:dyDescent="0.25">
      <c r="A12" s="16" t="s">
        <v>18</v>
      </c>
      <c r="B12" s="16">
        <v>1</v>
      </c>
      <c r="C12" s="16">
        <v>39044.708869039066</v>
      </c>
      <c r="D12" s="16">
        <v>39044.708869039066</v>
      </c>
      <c r="E12" s="16">
        <v>14.408294875858612</v>
      </c>
      <c r="F12" s="16">
        <v>5.2678974981747329E-3</v>
      </c>
    </row>
    <row r="13" spans="1:9" x14ac:dyDescent="0.25">
      <c r="A13" s="16" t="s">
        <v>19</v>
      </c>
      <c r="B13" s="16">
        <v>8</v>
      </c>
      <c r="C13" s="16">
        <v>21679.017096996959</v>
      </c>
      <c r="D13" s="16">
        <v>2709.8771371246198</v>
      </c>
      <c r="E13" s="16"/>
      <c r="F13" s="16"/>
    </row>
    <row r="14" spans="1:9" ht="15.75" thickBot="1" x14ac:dyDescent="0.3">
      <c r="A14" s="17" t="s">
        <v>20</v>
      </c>
      <c r="B14" s="17">
        <v>9</v>
      </c>
      <c r="C14" s="17">
        <v>60723.725966036029</v>
      </c>
      <c r="D14" s="17"/>
      <c r="E14" s="17"/>
      <c r="F14" s="17"/>
    </row>
    <row r="15" spans="1:9" ht="15.75" thickBot="1" x14ac:dyDescent="0.3"/>
    <row r="16" spans="1:9" x14ac:dyDescent="0.25">
      <c r="A16" s="18"/>
      <c r="B16" s="18" t="s">
        <v>27</v>
      </c>
      <c r="C16" s="18" t="s">
        <v>15</v>
      </c>
      <c r="D16" s="18" t="s">
        <v>28</v>
      </c>
      <c r="E16" s="18" t="s">
        <v>29</v>
      </c>
      <c r="F16" s="18" t="s">
        <v>30</v>
      </c>
      <c r="G16" s="18" t="s">
        <v>31</v>
      </c>
      <c r="H16" s="18" t="s">
        <v>32</v>
      </c>
      <c r="I16" s="18" t="s">
        <v>33</v>
      </c>
    </row>
    <row r="17" spans="1:9" x14ac:dyDescent="0.25">
      <c r="A17" s="16" t="s">
        <v>21</v>
      </c>
      <c r="B17" s="16">
        <v>-21.523355971295473</v>
      </c>
      <c r="C17" s="16">
        <v>101.53227010026689</v>
      </c>
      <c r="D17" s="16">
        <v>-0.21198537125231573</v>
      </c>
      <c r="E17" s="16">
        <v>0.83741964404302516</v>
      </c>
      <c r="F17" s="16">
        <v>-255.65719067917732</v>
      </c>
      <c r="G17" s="16">
        <v>212.61047873658637</v>
      </c>
      <c r="H17" s="16">
        <v>-255.65719067917732</v>
      </c>
      <c r="I17" s="16">
        <v>212.61047873658637</v>
      </c>
    </row>
    <row r="18" spans="1:9" ht="15.75" thickBot="1" x14ac:dyDescent="0.3">
      <c r="A18" s="17">
        <v>54.56</v>
      </c>
      <c r="B18" s="17">
        <v>6.5223661088125375</v>
      </c>
      <c r="C18" s="17">
        <v>1.7182995590295091</v>
      </c>
      <c r="D18" s="17">
        <v>3.7958259807133699</v>
      </c>
      <c r="E18" s="17">
        <v>5.2678974981747321E-3</v>
      </c>
      <c r="F18" s="17">
        <v>2.5599602201709923</v>
      </c>
      <c r="G18" s="17">
        <v>10.484771997454082</v>
      </c>
      <c r="H18" s="17">
        <v>2.5599602201709923</v>
      </c>
      <c r="I18" s="17">
        <v>10.484771997454082</v>
      </c>
    </row>
    <row r="22" spans="1:9" x14ac:dyDescent="0.25">
      <c r="A22" t="s">
        <v>34</v>
      </c>
      <c r="E22" t="s">
        <v>39</v>
      </c>
    </row>
    <row r="23" spans="1:9" ht="15.75" thickBot="1" x14ac:dyDescent="0.3"/>
    <row r="24" spans="1:9" x14ac:dyDescent="0.25">
      <c r="A24" s="18" t="s">
        <v>35</v>
      </c>
      <c r="B24" s="18" t="s">
        <v>38</v>
      </c>
      <c r="C24" s="18" t="s">
        <v>37</v>
      </c>
      <c r="E24" s="18" t="s">
        <v>40</v>
      </c>
      <c r="F24" s="18">
        <v>371.39135516282397</v>
      </c>
    </row>
    <row r="25" spans="1:9" x14ac:dyDescent="0.25">
      <c r="A25" s="16">
        <v>1</v>
      </c>
      <c r="B25" s="16">
        <v>359.57849576662107</v>
      </c>
      <c r="C25" s="16">
        <v>78.61009552556294</v>
      </c>
      <c r="E25" s="16">
        <v>5</v>
      </c>
      <c r="F25" s="16">
        <v>229.90147826575298</v>
      </c>
    </row>
    <row r="26" spans="1:9" x14ac:dyDescent="0.25">
      <c r="A26" s="16">
        <v>2</v>
      </c>
      <c r="B26" s="16">
        <v>372.03621503445305</v>
      </c>
      <c r="C26" s="16">
        <v>70.179957345405967</v>
      </c>
      <c r="E26" s="16">
        <v>15</v>
      </c>
      <c r="F26" s="16">
        <v>252.74777498613403</v>
      </c>
    </row>
    <row r="27" spans="1:9" x14ac:dyDescent="0.25">
      <c r="A27" s="16">
        <v>3</v>
      </c>
      <c r="B27" s="16">
        <v>316.98744507607523</v>
      </c>
      <c r="C27" s="16">
        <v>16.665839736648763</v>
      </c>
      <c r="E27" s="16">
        <v>25</v>
      </c>
      <c r="F27" s="16">
        <v>297.37271566599793</v>
      </c>
    </row>
    <row r="28" spans="1:9" x14ac:dyDescent="0.25">
      <c r="A28" s="16">
        <v>4</v>
      </c>
      <c r="B28" s="16">
        <v>275.24430197967496</v>
      </c>
      <c r="C28" s="16">
        <v>-45.342823713921973</v>
      </c>
      <c r="E28" s="16">
        <v>35</v>
      </c>
      <c r="F28" s="16">
        <v>329.44373334464598</v>
      </c>
    </row>
    <row r="29" spans="1:9" x14ac:dyDescent="0.25">
      <c r="A29" s="16">
        <v>5</v>
      </c>
      <c r="B29" s="16">
        <v>332.64112373722531</v>
      </c>
      <c r="C29" s="16">
        <v>-3.1973903925793365</v>
      </c>
      <c r="E29" s="16">
        <v>45</v>
      </c>
      <c r="F29" s="16">
        <v>333.653284812724</v>
      </c>
    </row>
    <row r="30" spans="1:9" x14ac:dyDescent="0.25">
      <c r="A30" s="16">
        <v>6</v>
      </c>
      <c r="B30" s="16">
        <v>416.77964654090709</v>
      </c>
      <c r="C30" s="16">
        <v>-22.104722240728108</v>
      </c>
      <c r="E30" s="16">
        <v>55</v>
      </c>
      <c r="F30" s="16">
        <v>394.67492430017899</v>
      </c>
    </row>
    <row r="31" spans="1:9" x14ac:dyDescent="0.25">
      <c r="A31" s="16">
        <v>7</v>
      </c>
      <c r="B31" s="16">
        <v>380.90663294243814</v>
      </c>
      <c r="C31" s="16">
        <v>-83.533917276440206</v>
      </c>
      <c r="E31" s="16">
        <v>65</v>
      </c>
      <c r="F31" s="16">
        <v>407.39522101938002</v>
      </c>
    </row>
    <row r="32" spans="1:9" x14ac:dyDescent="0.25">
      <c r="A32" s="16">
        <v>8</v>
      </c>
      <c r="B32" s="16">
        <v>250.45931076618734</v>
      </c>
      <c r="C32" s="16">
        <v>2.2884642199466896</v>
      </c>
      <c r="E32" s="16">
        <v>75</v>
      </c>
      <c r="F32" s="16">
        <v>438.18859129218401</v>
      </c>
    </row>
    <row r="33" spans="1:6" x14ac:dyDescent="0.25">
      <c r="A33" s="16">
        <v>9</v>
      </c>
      <c r="B33" s="16">
        <v>432.43332520205712</v>
      </c>
      <c r="C33" s="16">
        <v>-25.038104182677102</v>
      </c>
      <c r="E33" s="16">
        <v>85</v>
      </c>
      <c r="F33" s="16">
        <v>442.21617237985902</v>
      </c>
    </row>
    <row r="34" spans="1:6" ht="15.75" thickBot="1" x14ac:dyDescent="0.3">
      <c r="A34" s="17">
        <v>10</v>
      </c>
      <c r="B34" s="17">
        <v>450.6959503067323</v>
      </c>
      <c r="C34" s="17">
        <v>11.472600978781713</v>
      </c>
      <c r="E34" s="17">
        <v>95</v>
      </c>
      <c r="F34" s="17">
        <v>462.16855128551401</v>
      </c>
    </row>
  </sheetData>
  <sortState xmlns:xlrd2="http://schemas.microsoft.com/office/spreadsheetml/2017/richdata2" ref="F25:F34">
    <sortCondition ref="F2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zoomScale="110" zoomScaleNormal="110" workbookViewId="0">
      <selection activeCell="D4" sqref="D4"/>
    </sheetView>
  </sheetViews>
  <sheetFormatPr defaultRowHeight="15" x14ac:dyDescent="0.25"/>
  <cols>
    <col min="1" max="1" width="5.7109375" bestFit="1" customWidth="1"/>
    <col min="2" max="2" width="22.42578125" bestFit="1" customWidth="1"/>
    <col min="3" max="3" width="20.7109375" bestFit="1" customWidth="1"/>
    <col min="6" max="6" width="11.7109375" customWidth="1"/>
    <col min="13" max="13" width="17" bestFit="1" customWidth="1"/>
    <col min="14" max="14" width="12.42578125" bestFit="1" customWidth="1"/>
  </cols>
  <sheetData>
    <row r="1" spans="1:8" x14ac:dyDescent="0.25">
      <c r="A1" s="3" t="s">
        <v>0</v>
      </c>
      <c r="B1" s="3" t="s">
        <v>7</v>
      </c>
      <c r="C1" s="3" t="s">
        <v>6</v>
      </c>
      <c r="F1" s="3" t="s">
        <v>5</v>
      </c>
    </row>
    <row r="2" spans="1:8" x14ac:dyDescent="0.25">
      <c r="A2" s="1">
        <v>2012</v>
      </c>
      <c r="B2" s="10">
        <v>54.56</v>
      </c>
      <c r="C2" s="11">
        <v>485.14285714285717</v>
      </c>
      <c r="D2" s="8"/>
      <c r="F2" s="3" t="s">
        <v>4</v>
      </c>
    </row>
    <row r="3" spans="1:8" x14ac:dyDescent="0.25">
      <c r="A3" s="1">
        <f t="shared" ref="A3:A15" si="0">A2+1</f>
        <v>2013</v>
      </c>
      <c r="B3" s="10">
        <v>58.43</v>
      </c>
      <c r="C3" s="11">
        <v>315.42857142857139</v>
      </c>
      <c r="D3" s="8"/>
    </row>
    <row r="4" spans="1:8" x14ac:dyDescent="0.25">
      <c r="A4" s="1">
        <f t="shared" si="0"/>
        <v>2014</v>
      </c>
      <c r="B4" s="10">
        <v>60.34</v>
      </c>
      <c r="C4" s="11">
        <v>290.13698630136986</v>
      </c>
      <c r="D4" s="8"/>
      <c r="F4" t="s">
        <v>8</v>
      </c>
      <c r="G4">
        <v>1.6528</v>
      </c>
    </row>
    <row r="5" spans="1:8" x14ac:dyDescent="0.25">
      <c r="A5" s="1">
        <f t="shared" si="0"/>
        <v>2015</v>
      </c>
      <c r="B5" s="10">
        <v>51.9</v>
      </c>
      <c r="C5" s="11">
        <v>353.69863013698631</v>
      </c>
      <c r="D5" s="8"/>
      <c r="F5" t="s">
        <v>9</v>
      </c>
      <c r="G5">
        <v>443.17</v>
      </c>
    </row>
    <row r="6" spans="1:8" x14ac:dyDescent="0.25">
      <c r="A6" s="1">
        <f t="shared" si="0"/>
        <v>2016</v>
      </c>
      <c r="B6" s="10">
        <v>45.5</v>
      </c>
      <c r="C6" s="11">
        <v>343.73333333333335</v>
      </c>
      <c r="D6" s="8"/>
      <c r="F6" s="8"/>
      <c r="G6" s="7"/>
    </row>
    <row r="7" spans="1:8" x14ac:dyDescent="0.25">
      <c r="A7" s="1">
        <f t="shared" si="0"/>
        <v>2017</v>
      </c>
      <c r="B7" s="10">
        <v>54.3</v>
      </c>
      <c r="C7" s="11">
        <v>292.82666666666665</v>
      </c>
      <c r="D7" s="8"/>
      <c r="F7" s="8"/>
      <c r="G7" s="7"/>
    </row>
    <row r="8" spans="1:8" x14ac:dyDescent="0.25">
      <c r="A8" s="1">
        <f t="shared" si="0"/>
        <v>2018</v>
      </c>
      <c r="B8" s="10">
        <v>67.2</v>
      </c>
      <c r="C8" s="11">
        <v>246.26666666666665</v>
      </c>
      <c r="D8" s="8"/>
      <c r="F8" s="8"/>
      <c r="G8" s="7"/>
    </row>
    <row r="9" spans="1:8" x14ac:dyDescent="0.25">
      <c r="A9" s="1">
        <f t="shared" si="0"/>
        <v>2019</v>
      </c>
      <c r="B9" s="10">
        <v>61.7</v>
      </c>
      <c r="C9" s="11">
        <v>275.37500000000006</v>
      </c>
      <c r="F9" s="8"/>
      <c r="G9" s="7"/>
    </row>
    <row r="10" spans="1:8" x14ac:dyDescent="0.25">
      <c r="A10" s="1">
        <f t="shared" si="0"/>
        <v>2020</v>
      </c>
      <c r="B10" s="10">
        <v>41.7</v>
      </c>
      <c r="C10" s="11">
        <v>318.37499999999994</v>
      </c>
      <c r="F10" s="8"/>
      <c r="G10" s="7"/>
    </row>
    <row r="11" spans="1:8" x14ac:dyDescent="0.25">
      <c r="A11" s="1">
        <f t="shared" si="0"/>
        <v>2021</v>
      </c>
      <c r="B11" s="10">
        <v>69.599999999999994</v>
      </c>
      <c r="C11" s="11">
        <v>351.875</v>
      </c>
      <c r="F11" s="8"/>
      <c r="G11" s="7"/>
      <c r="H11" s="6"/>
    </row>
    <row r="12" spans="1:8" x14ac:dyDescent="0.25">
      <c r="A12" s="1">
        <f t="shared" si="0"/>
        <v>2022</v>
      </c>
      <c r="B12" s="10">
        <v>72.400000000000006</v>
      </c>
      <c r="C12" s="11">
        <v>376.5</v>
      </c>
      <c r="F12" s="8"/>
      <c r="G12" s="7"/>
      <c r="H12" s="6"/>
    </row>
    <row r="13" spans="1:8" x14ac:dyDescent="0.25">
      <c r="A13" s="2">
        <f t="shared" si="0"/>
        <v>2023</v>
      </c>
      <c r="B13" s="15">
        <v>62.5</v>
      </c>
      <c r="C13" s="9">
        <f>B13*$G$4+$G$5</f>
        <v>546.47</v>
      </c>
      <c r="F13" s="8"/>
      <c r="G13" s="7"/>
      <c r="H13" s="6"/>
    </row>
    <row r="14" spans="1:8" x14ac:dyDescent="0.25">
      <c r="A14" s="2">
        <f t="shared" si="0"/>
        <v>2024</v>
      </c>
      <c r="B14" s="15">
        <v>61.8</v>
      </c>
      <c r="C14" s="9">
        <f t="shared" ref="C14:C19" si="1">B14*$G$4+$G$5</f>
        <v>545.31304</v>
      </c>
      <c r="F14" s="8"/>
      <c r="G14" s="7"/>
      <c r="H14" s="6"/>
    </row>
    <row r="15" spans="1:8" x14ac:dyDescent="0.25">
      <c r="A15" s="2">
        <f t="shared" si="0"/>
        <v>2025</v>
      </c>
      <c r="B15" s="15">
        <v>61</v>
      </c>
      <c r="C15" s="9">
        <f t="shared" si="1"/>
        <v>543.99080000000004</v>
      </c>
      <c r="F15" s="8"/>
      <c r="G15" s="7"/>
      <c r="H15" s="6"/>
    </row>
    <row r="16" spans="1:8" x14ac:dyDescent="0.25">
      <c r="A16" s="2">
        <v>2030</v>
      </c>
      <c r="B16" s="15">
        <v>57.2</v>
      </c>
      <c r="C16" s="9">
        <f t="shared" si="1"/>
        <v>537.71016000000009</v>
      </c>
      <c r="F16" s="8"/>
      <c r="G16" s="7"/>
      <c r="H16" s="6"/>
    </row>
    <row r="17" spans="1:6" x14ac:dyDescent="0.25">
      <c r="A17" s="2">
        <v>2035</v>
      </c>
      <c r="B17" s="15">
        <v>59</v>
      </c>
      <c r="C17" s="9">
        <f t="shared" si="1"/>
        <v>540.68520000000001</v>
      </c>
      <c r="F17" s="8"/>
    </row>
    <row r="18" spans="1:6" x14ac:dyDescent="0.25">
      <c r="A18" s="2">
        <v>2040</v>
      </c>
      <c r="B18" s="15">
        <v>60</v>
      </c>
      <c r="C18" s="9">
        <f t="shared" si="1"/>
        <v>542.33799999999997</v>
      </c>
      <c r="F18" s="8"/>
    </row>
    <row r="19" spans="1:6" x14ac:dyDescent="0.25">
      <c r="A19" s="2">
        <v>2045</v>
      </c>
      <c r="B19" s="15">
        <v>64</v>
      </c>
      <c r="C19" s="9">
        <f t="shared" si="1"/>
        <v>548.94920000000002</v>
      </c>
      <c r="F19" s="8"/>
    </row>
    <row r="20" spans="1:6" x14ac:dyDescent="0.25">
      <c r="F20" s="8"/>
    </row>
    <row r="21" spans="1:6" x14ac:dyDescent="0.25">
      <c r="F21" s="8"/>
    </row>
    <row r="22" spans="1:6" x14ac:dyDescent="0.25">
      <c r="F22" s="8"/>
    </row>
    <row r="23" spans="1:6" x14ac:dyDescent="0.25">
      <c r="F23" s="8"/>
    </row>
    <row r="24" spans="1:6" x14ac:dyDescent="0.25">
      <c r="F24" s="8"/>
    </row>
    <row r="25" spans="1:6" x14ac:dyDescent="0.25">
      <c r="F25" s="8"/>
    </row>
    <row r="26" spans="1:6" x14ac:dyDescent="0.25">
      <c r="F26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04925-FBA6-4F82-82F3-B742CD2DF889}">
  <dimension ref="A1:I46"/>
  <sheetViews>
    <sheetView workbookViewId="0">
      <selection activeCell="C2" sqref="C2:C13"/>
    </sheetView>
  </sheetViews>
  <sheetFormatPr defaultRowHeight="15" x14ac:dyDescent="0.25"/>
  <cols>
    <col min="2" max="2" width="13.42578125" bestFit="1" customWidth="1"/>
    <col min="9" max="9" width="13.42578125" bestFit="1" customWidth="1"/>
  </cols>
  <sheetData>
    <row r="1" spans="1:9" x14ac:dyDescent="0.25">
      <c r="A1" t="s">
        <v>1</v>
      </c>
      <c r="H1">
        <v>2012</v>
      </c>
      <c r="I1" s="5">
        <v>7161697921</v>
      </c>
    </row>
    <row r="2" spans="1:9" x14ac:dyDescent="0.25">
      <c r="A2">
        <v>2023</v>
      </c>
      <c r="B2" s="5">
        <v>8045311447</v>
      </c>
      <c r="C2" s="7">
        <v>70.488</v>
      </c>
      <c r="H2">
        <v>2013</v>
      </c>
      <c r="I2" s="5">
        <v>7250593370</v>
      </c>
    </row>
    <row r="3" spans="1:9" x14ac:dyDescent="0.25">
      <c r="A3">
        <v>2022</v>
      </c>
      <c r="B3" s="5">
        <v>7975105156</v>
      </c>
      <c r="C3" s="7">
        <v>70.88</v>
      </c>
      <c r="H3">
        <v>2014</v>
      </c>
      <c r="I3" s="5">
        <v>7339013419</v>
      </c>
    </row>
    <row r="4" spans="1:9" x14ac:dyDescent="0.25">
      <c r="A4">
        <v>2021</v>
      </c>
      <c r="B4" s="5">
        <v>7909295151</v>
      </c>
      <c r="C4" s="7">
        <v>71.16</v>
      </c>
      <c r="D4" s="4"/>
      <c r="H4">
        <v>2015</v>
      </c>
      <c r="I4" s="5">
        <v>7426597537</v>
      </c>
    </row>
    <row r="5" spans="1:9" x14ac:dyDescent="0.25">
      <c r="A5">
        <v>2020</v>
      </c>
      <c r="B5" s="5">
        <v>7840952880</v>
      </c>
      <c r="C5" s="7">
        <v>71.44</v>
      </c>
      <c r="H5">
        <v>2016</v>
      </c>
      <c r="I5" s="5">
        <v>7513474238</v>
      </c>
    </row>
    <row r="6" spans="1:9" x14ac:dyDescent="0.25">
      <c r="A6">
        <v>2019</v>
      </c>
      <c r="B6" s="5">
        <v>7764951032</v>
      </c>
      <c r="C6" s="7">
        <v>71.72</v>
      </c>
      <c r="H6">
        <v>2017</v>
      </c>
      <c r="I6" s="5">
        <v>7599822404</v>
      </c>
    </row>
    <row r="7" spans="1:9" x14ac:dyDescent="0.25">
      <c r="A7">
        <v>2018</v>
      </c>
      <c r="B7" s="5">
        <v>7683789828</v>
      </c>
      <c r="C7" s="7">
        <v>72</v>
      </c>
      <c r="H7">
        <v>2018</v>
      </c>
      <c r="I7" s="5">
        <v>7683789828</v>
      </c>
    </row>
    <row r="8" spans="1:9" x14ac:dyDescent="0.25">
      <c r="A8">
        <v>2017</v>
      </c>
      <c r="B8" s="5">
        <v>7599822404</v>
      </c>
      <c r="C8" s="7">
        <v>72.28</v>
      </c>
      <c r="H8">
        <v>2019</v>
      </c>
      <c r="I8" s="5">
        <v>7764951032</v>
      </c>
    </row>
    <row r="9" spans="1:9" x14ac:dyDescent="0.25">
      <c r="A9">
        <v>2016</v>
      </c>
      <c r="B9" s="5">
        <v>7513474238</v>
      </c>
      <c r="C9" s="7">
        <v>72.456000000000003</v>
      </c>
      <c r="H9">
        <v>2020</v>
      </c>
      <c r="I9" s="5">
        <v>7840952880</v>
      </c>
    </row>
    <row r="10" spans="1:9" x14ac:dyDescent="0.25">
      <c r="A10">
        <v>2015</v>
      </c>
      <c r="B10" s="5">
        <v>7426597537</v>
      </c>
      <c r="C10" s="7">
        <v>72.632000000000005</v>
      </c>
      <c r="D10" s="5"/>
      <c r="H10">
        <v>2021</v>
      </c>
      <c r="I10" s="5">
        <v>7909295151</v>
      </c>
    </row>
    <row r="11" spans="1:9" x14ac:dyDescent="0.25">
      <c r="A11">
        <v>2014</v>
      </c>
      <c r="B11" s="5">
        <v>7339013419</v>
      </c>
      <c r="C11" s="7">
        <v>72.808000000000007</v>
      </c>
      <c r="D11" s="5"/>
      <c r="H11">
        <v>2022</v>
      </c>
      <c r="I11" s="5">
        <v>7975105156</v>
      </c>
    </row>
    <row r="12" spans="1:9" x14ac:dyDescent="0.25">
      <c r="A12">
        <v>2013</v>
      </c>
      <c r="B12" s="5">
        <v>7250593370</v>
      </c>
      <c r="C12" s="7">
        <v>72.983999999999995</v>
      </c>
      <c r="D12" s="5"/>
      <c r="H12">
        <v>2023</v>
      </c>
      <c r="I12" s="5">
        <v>8045311447</v>
      </c>
    </row>
    <row r="13" spans="1:9" x14ac:dyDescent="0.25">
      <c r="A13">
        <v>2012</v>
      </c>
      <c r="B13" s="5">
        <v>7161697921</v>
      </c>
      <c r="C13" s="7">
        <v>73.16</v>
      </c>
      <c r="D13" s="5"/>
      <c r="H13">
        <v>2024</v>
      </c>
      <c r="I13" s="5">
        <v>8118835999</v>
      </c>
    </row>
    <row r="14" spans="1:9" x14ac:dyDescent="0.25">
      <c r="D14" s="5"/>
      <c r="H14">
        <v>2025</v>
      </c>
      <c r="I14" s="5">
        <v>8191988453</v>
      </c>
    </row>
    <row r="15" spans="1:9" x14ac:dyDescent="0.25">
      <c r="D15" s="5"/>
      <c r="H15">
        <v>2026</v>
      </c>
      <c r="I15" s="5">
        <v>8264364509</v>
      </c>
    </row>
    <row r="16" spans="1:9" x14ac:dyDescent="0.25">
      <c r="B16" t="s">
        <v>2</v>
      </c>
      <c r="C16" t="s">
        <v>3</v>
      </c>
      <c r="D16" s="5"/>
      <c r="H16">
        <v>2027</v>
      </c>
      <c r="I16" s="5">
        <v>8335977671</v>
      </c>
    </row>
    <row r="17" spans="1:9" x14ac:dyDescent="0.25">
      <c r="A17">
        <v>2024</v>
      </c>
      <c r="B17" s="5">
        <v>8118835999</v>
      </c>
      <c r="C17" s="7">
        <v>73.325999999999993</v>
      </c>
      <c r="D17" s="5"/>
      <c r="H17">
        <v>2028</v>
      </c>
      <c r="I17" s="5">
        <v>8406828792</v>
      </c>
    </row>
    <row r="18" spans="1:9" x14ac:dyDescent="0.25">
      <c r="A18">
        <v>2025</v>
      </c>
      <c r="B18" s="5">
        <v>8191988453</v>
      </c>
      <c r="C18" s="7">
        <v>73.492000000000004</v>
      </c>
      <c r="D18" s="5"/>
      <c r="H18">
        <v>2029</v>
      </c>
      <c r="I18" s="5">
        <v>8476889391</v>
      </c>
    </row>
    <row r="19" spans="1:9" x14ac:dyDescent="0.25">
      <c r="A19">
        <v>2026</v>
      </c>
      <c r="B19" s="5">
        <v>8264364509</v>
      </c>
      <c r="C19" s="7">
        <v>73.658000000000001</v>
      </c>
      <c r="D19" s="5"/>
      <c r="H19">
        <v>2030</v>
      </c>
      <c r="I19" s="5">
        <v>8546141327</v>
      </c>
    </row>
    <row r="20" spans="1:9" x14ac:dyDescent="0.25">
      <c r="A20">
        <v>2027</v>
      </c>
      <c r="B20" s="5">
        <v>8335977671</v>
      </c>
      <c r="C20" s="7">
        <v>73.823999999999998</v>
      </c>
      <c r="D20" s="5"/>
      <c r="H20">
        <v>2031</v>
      </c>
      <c r="I20" s="5">
        <v>8614532745</v>
      </c>
    </row>
    <row r="21" spans="1:9" x14ac:dyDescent="0.25">
      <c r="A21">
        <v>2028</v>
      </c>
      <c r="B21" s="5">
        <v>8406828792</v>
      </c>
      <c r="C21" s="7">
        <v>73.989999999999995</v>
      </c>
      <c r="D21" s="5"/>
      <c r="H21">
        <v>2032</v>
      </c>
      <c r="I21" s="5">
        <v>8682091984</v>
      </c>
    </row>
    <row r="22" spans="1:9" x14ac:dyDescent="0.25">
      <c r="A22">
        <v>2029</v>
      </c>
      <c r="B22" s="5">
        <v>8476889391</v>
      </c>
      <c r="C22" s="7">
        <v>74.150000000000006</v>
      </c>
      <c r="H22">
        <v>2033</v>
      </c>
      <c r="I22" s="5">
        <v>8748798542</v>
      </c>
    </row>
    <row r="23" spans="1:9" x14ac:dyDescent="0.25">
      <c r="A23">
        <v>2030</v>
      </c>
      <c r="B23" s="5">
        <v>8546141327</v>
      </c>
      <c r="C23" s="7">
        <v>74.31</v>
      </c>
      <c r="H23">
        <v>2034</v>
      </c>
      <c r="I23" s="5">
        <v>8814575171</v>
      </c>
    </row>
    <row r="24" spans="1:9" x14ac:dyDescent="0.25">
      <c r="A24">
        <v>2031</v>
      </c>
      <c r="B24" s="5">
        <v>8614532745</v>
      </c>
      <c r="C24" s="7">
        <v>74.47</v>
      </c>
      <c r="H24">
        <v>2035</v>
      </c>
      <c r="I24" s="5">
        <v>8879397401</v>
      </c>
    </row>
    <row r="25" spans="1:9" x14ac:dyDescent="0.25">
      <c r="A25">
        <v>2032</v>
      </c>
      <c r="B25" s="5">
        <v>8682091984</v>
      </c>
      <c r="C25" s="7">
        <v>74.63</v>
      </c>
      <c r="D25" s="5"/>
      <c r="H25">
        <v>2036</v>
      </c>
      <c r="I25" s="5">
        <v>8943206702</v>
      </c>
    </row>
    <row r="26" spans="1:9" x14ac:dyDescent="0.25">
      <c r="A26">
        <v>2033</v>
      </c>
      <c r="B26" s="5">
        <v>8748798542</v>
      </c>
      <c r="C26" s="7">
        <v>74.790000000000006</v>
      </c>
      <c r="D26" s="5"/>
      <c r="H26">
        <v>2037</v>
      </c>
      <c r="I26" s="5">
        <v>9006026370</v>
      </c>
    </row>
    <row r="27" spans="1:9" x14ac:dyDescent="0.25">
      <c r="A27">
        <v>2034</v>
      </c>
      <c r="B27" s="5">
        <v>8814575171</v>
      </c>
      <c r="C27" s="7">
        <v>74.930000000000007</v>
      </c>
      <c r="D27" s="5"/>
      <c r="H27">
        <v>2038</v>
      </c>
      <c r="I27" s="5">
        <v>9067889026</v>
      </c>
    </row>
    <row r="28" spans="1:9" x14ac:dyDescent="0.25">
      <c r="A28">
        <v>2035</v>
      </c>
      <c r="B28" s="5">
        <v>8879397401</v>
      </c>
      <c r="C28" s="7">
        <v>75.069999999999993</v>
      </c>
      <c r="D28" s="5"/>
      <c r="H28">
        <v>2039</v>
      </c>
      <c r="I28" s="5">
        <v>9128661215</v>
      </c>
    </row>
    <row r="29" spans="1:9" x14ac:dyDescent="0.25">
      <c r="A29">
        <v>2036</v>
      </c>
      <c r="B29" s="5">
        <v>8943206702</v>
      </c>
      <c r="C29" s="7">
        <v>75.209999999999994</v>
      </c>
      <c r="D29" s="5"/>
      <c r="H29">
        <v>2040</v>
      </c>
      <c r="I29" s="5">
        <v>9188250492</v>
      </c>
    </row>
    <row r="30" spans="1:9" x14ac:dyDescent="0.25">
      <c r="A30">
        <v>2037</v>
      </c>
      <c r="B30" s="5">
        <v>9006026370</v>
      </c>
      <c r="C30" s="7">
        <v>75.349999999999994</v>
      </c>
      <c r="D30" s="5"/>
      <c r="H30">
        <v>2041</v>
      </c>
      <c r="I30" s="5">
        <v>9246673300</v>
      </c>
    </row>
    <row r="31" spans="1:9" x14ac:dyDescent="0.25">
      <c r="A31">
        <v>2038</v>
      </c>
      <c r="B31" s="5">
        <v>9067889026</v>
      </c>
      <c r="C31" s="7">
        <v>75.489999999999995</v>
      </c>
      <c r="D31" s="5"/>
      <c r="H31">
        <v>2042</v>
      </c>
      <c r="I31" s="5">
        <v>9303896851</v>
      </c>
    </row>
    <row r="32" spans="1:9" x14ac:dyDescent="0.25">
      <c r="A32">
        <v>2039</v>
      </c>
      <c r="B32" s="5">
        <v>9128661215</v>
      </c>
      <c r="C32" s="7">
        <v>75.622</v>
      </c>
      <c r="D32" s="5"/>
      <c r="H32">
        <v>2043</v>
      </c>
      <c r="I32" s="5">
        <v>9359836420</v>
      </c>
    </row>
    <row r="33" spans="1:9" x14ac:dyDescent="0.25">
      <c r="A33">
        <v>2040</v>
      </c>
      <c r="B33" s="5">
        <v>9188250492</v>
      </c>
      <c r="C33" s="7">
        <v>75.754000000000005</v>
      </c>
      <c r="D33" s="5"/>
      <c r="H33">
        <v>2044</v>
      </c>
      <c r="I33" s="5">
        <v>9414408423</v>
      </c>
    </row>
    <row r="34" spans="1:9" x14ac:dyDescent="0.25">
      <c r="A34">
        <v>2041</v>
      </c>
      <c r="B34" s="5">
        <v>9246673300</v>
      </c>
      <c r="C34" s="7">
        <v>75.885999999999996</v>
      </c>
      <c r="D34" s="5"/>
      <c r="H34">
        <v>2045</v>
      </c>
      <c r="I34" s="5">
        <v>9467543575</v>
      </c>
    </row>
    <row r="35" spans="1:9" x14ac:dyDescent="0.25">
      <c r="A35">
        <v>2042</v>
      </c>
      <c r="B35" s="5">
        <v>9303896851</v>
      </c>
      <c r="C35" s="7">
        <v>76.018000000000001</v>
      </c>
      <c r="D35" s="5"/>
    </row>
    <row r="36" spans="1:9" x14ac:dyDescent="0.25">
      <c r="A36">
        <v>2043</v>
      </c>
      <c r="B36" s="5">
        <v>9359836420</v>
      </c>
      <c r="C36" s="7">
        <v>76.150000000000006</v>
      </c>
      <c r="D36" s="5"/>
    </row>
    <row r="37" spans="1:9" x14ac:dyDescent="0.25">
      <c r="A37">
        <v>2044</v>
      </c>
      <c r="B37" s="5">
        <v>9414408423</v>
      </c>
      <c r="C37" s="7">
        <v>76.274000000000001</v>
      </c>
      <c r="D37" s="5"/>
    </row>
    <row r="38" spans="1:9" x14ac:dyDescent="0.25">
      <c r="A38">
        <v>2045</v>
      </c>
      <c r="B38" s="5">
        <v>9467543575</v>
      </c>
      <c r="C38" s="7">
        <v>76.397999999999996</v>
      </c>
      <c r="D38" s="5"/>
    </row>
    <row r="39" spans="1:9" x14ac:dyDescent="0.25">
      <c r="D39" s="5"/>
    </row>
    <row r="40" spans="1:9" x14ac:dyDescent="0.25">
      <c r="D40" s="5"/>
    </row>
    <row r="41" spans="1:9" x14ac:dyDescent="0.25">
      <c r="D41" s="5"/>
    </row>
    <row r="42" spans="1:9" x14ac:dyDescent="0.25">
      <c r="D42" s="5"/>
    </row>
    <row r="43" spans="1:9" x14ac:dyDescent="0.25">
      <c r="D43" s="5"/>
    </row>
    <row r="44" spans="1:9" x14ac:dyDescent="0.25">
      <c r="D44" s="5"/>
    </row>
    <row r="45" spans="1:9" x14ac:dyDescent="0.25">
      <c r="D45" s="5"/>
    </row>
    <row r="46" spans="1:9" x14ac:dyDescent="0.25">
      <c r="D4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Calculation-Regression </vt:lpstr>
      <vt:lpstr>Regression</vt:lpstr>
      <vt:lpstr>Sheet1</vt:lpstr>
      <vt:lpstr>Sheet2</vt:lpstr>
      <vt:lpstr>Calculation-Scatter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Kapil Pandey</dc:creator>
  <cp:lastModifiedBy>Hardik Malhotra</cp:lastModifiedBy>
  <dcterms:created xsi:type="dcterms:W3CDTF">2015-06-05T18:17:20Z</dcterms:created>
  <dcterms:modified xsi:type="dcterms:W3CDTF">2023-07-20T11:48:44Z</dcterms:modified>
</cp:coreProperties>
</file>