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9158636D-FCE1-459E-B0B1-4FDBA62912C5}" xr6:coauthVersionLast="47" xr6:coauthVersionMax="47" xr10:uidLastSave="{00000000-0000-0000-0000-000000000000}"/>
  <bookViews>
    <workbookView xWindow="-120" yWindow="-120" windowWidth="20730" windowHeight="11160" tabRatio="824" xr2:uid="{00000000-000D-0000-FFFF-FFFF00000000}"/>
  </bookViews>
  <sheets>
    <sheet name="Cost Curve Firms" sheetId="23" r:id="rId1"/>
  </sheets>
  <externalReferences>
    <externalReference r:id="rId2"/>
    <externalReference r:id="rId3"/>
    <externalReference r:id="rId4"/>
    <externalReference r:id="rId5"/>
  </externalReferences>
  <definedNames>
    <definedName name="assumptions">[1]Outputs!$G$20</definedName>
    <definedName name="BE_Point_NPV">[1]InputTI!$J$173</definedName>
    <definedName name="BE_scenario">[1]InputTI!$E$173</definedName>
    <definedName name="CashFlowType">[1]Outputs!$G$22</definedName>
    <definedName name="CIQWBGuid" hidden="1">"dc1c833b-8f3f-4362-9801-32ebe3f1bfda"</definedName>
    <definedName name="Currency" localSheetId="0">'[2]3-Outputs'!#REF!</definedName>
    <definedName name="Currency">'[2]3-Outputs'!#REF!</definedName>
    <definedName name="Equity_copy">[1]Financing!$AB$183:$AK$183</definedName>
    <definedName name="EUR_RUB_avr">'[3]9-OPEX'!$A$12:$HW$12</definedName>
    <definedName name="FinOpt_copy">[1]Financing!$AB$174:$AK$174</definedName>
    <definedName name="FinOpt_V_copy">[1]Financing!$AB$180:$AK$180</definedName>
    <definedName name="first_year">#REF!</definedName>
    <definedName name="gas_index">'[3]10-Taxes'!$A$14:$HW$14</definedName>
    <definedName name="Hours">'[2]5-Input TI'!$H$26</definedName>
    <definedName name="Inc_tax">'[4]5-Input TI'!$H$111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44386.7048148148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ln">'[2]5-Input TI'!$H$24</definedName>
    <definedName name="PPI_EUR_ACC">'[3]9-OPEX'!$A$23:$HW$23</definedName>
    <definedName name="PPI_RUS_ACC">'[3]9-OPEX'!$A$20:$HW$20</definedName>
    <definedName name="quarter">'[2]5-Input TI'!$J$23</definedName>
    <definedName name="sencount">1</definedName>
    <definedName name="sens_ag_prices">[1]Sensitivity!$F$18</definedName>
    <definedName name="sens_capex">[1]Sensitivity!$F$21</definedName>
    <definedName name="sens_cu_prices">[1]Sensitivity!$F$17</definedName>
    <definedName name="sens_currency">[1]Sensitivity!$F$22</definedName>
    <definedName name="sens_extraction">[1]Sensitivity!$F$16</definedName>
    <definedName name="sens_metals_in_ore">[1]Sensitivity!$F$15</definedName>
    <definedName name="sens_opex">[1]Sensitivity!$F$20</definedName>
    <definedName name="sens_TC_RC">[1]Sensitivity!$F$19</definedName>
    <definedName name="sens_volume">[1]Sensitivity!$F$14</definedName>
    <definedName name="subsidy">[1]Outputs!$G$30</definedName>
    <definedName name="Ths">'[2]5-Input TI'!$H$25</definedName>
    <definedName name="СPI_RUS_ACC">'[3]9-OPEX'!$A$19:$HW$19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23" l="1"/>
  <c r="I40" i="23" s="1"/>
  <c r="K30" i="23"/>
  <c r="I30" i="23"/>
  <c r="E31" i="23"/>
  <c r="E35" i="23" s="1"/>
  <c r="E34" i="23" s="1"/>
  <c r="F31" i="23"/>
  <c r="F35" i="23" s="1"/>
  <c r="F34" i="23" s="1"/>
  <c r="G31" i="23"/>
  <c r="G35" i="23" s="1"/>
  <c r="G34" i="23" s="1"/>
  <c r="H31" i="23"/>
  <c r="H35" i="23" s="1"/>
  <c r="H34" i="23" s="1"/>
  <c r="I31" i="23"/>
  <c r="J31" i="23"/>
  <c r="J35" i="23" s="1"/>
  <c r="J34" i="23" s="1"/>
  <c r="K31" i="23"/>
  <c r="L31" i="23"/>
  <c r="M31" i="23"/>
  <c r="M35" i="23" s="1"/>
  <c r="M34" i="23" s="1"/>
  <c r="N31" i="23"/>
  <c r="I35" i="23"/>
  <c r="I34" i="23" s="1"/>
  <c r="K35" i="23"/>
  <c r="K34" i="23" s="1"/>
  <c r="L35" i="23"/>
  <c r="L34" i="23" s="1"/>
  <c r="N35" i="23"/>
  <c r="N34" i="23" s="1"/>
  <c r="I48" i="23"/>
  <c r="I47" i="23" s="1"/>
  <c r="K48" i="23"/>
  <c r="K47" i="23" s="1"/>
  <c r="L30" i="23" l="1"/>
  <c r="L48" i="23"/>
  <c r="L47" i="23" s="1"/>
  <c r="K41" i="23"/>
  <c r="K40" i="23" s="1"/>
  <c r="J30" i="23"/>
  <c r="F41" i="23"/>
  <c r="F40" i="23" s="1"/>
  <c r="N41" i="23"/>
  <c r="N40" i="23" s="1"/>
  <c r="J48" i="23"/>
  <c r="J47" i="23" s="1"/>
  <c r="H30" i="23"/>
  <c r="H41" i="23"/>
  <c r="H40" i="23" s="1"/>
  <c r="H48" i="23"/>
  <c r="H47" i="23" s="1"/>
  <c r="E48" i="23"/>
  <c r="E47" i="23" s="1"/>
  <c r="E30" i="23"/>
  <c r="E41" i="23"/>
  <c r="E40" i="23" s="1"/>
  <c r="M48" i="23"/>
  <c r="M47" i="23" s="1"/>
  <c r="M30" i="23"/>
  <c r="M41" i="23"/>
  <c r="M40" i="23" s="1"/>
  <c r="L41" i="23"/>
  <c r="L40" i="23" s="1"/>
  <c r="J41" i="23" l="1"/>
  <c r="J40" i="23" s="1"/>
  <c r="F48" i="23"/>
  <c r="F47" i="23" s="1"/>
  <c r="F30" i="23"/>
  <c r="N30" i="23"/>
  <c r="N48" i="23"/>
  <c r="N47" i="23" s="1"/>
  <c r="G41" i="23"/>
  <c r="G40" i="23" s="1"/>
  <c r="G48" i="23"/>
  <c r="G47" i="23" s="1"/>
  <c r="G30" i="23"/>
  <c r="AJ31" i="23" l="1"/>
  <c r="AJ35" i="23" s="1"/>
  <c r="AJ34" i="23" s="1"/>
  <c r="AI31" i="23"/>
  <c r="AI35" i="23" s="1"/>
  <c r="AI34" i="23" s="1"/>
  <c r="AH31" i="23"/>
  <c r="AH35" i="23" s="1"/>
  <c r="AH34" i="23" s="1"/>
  <c r="AG31" i="23"/>
  <c r="AG35" i="23" s="1"/>
  <c r="AG34" i="23" s="1"/>
  <c r="AF31" i="23"/>
  <c r="AF35" i="23" s="1"/>
  <c r="AF34" i="23" s="1"/>
  <c r="AE31" i="23"/>
  <c r="AE35" i="23" s="1"/>
  <c r="AE34" i="23" s="1"/>
  <c r="AD31" i="23"/>
  <c r="AD35" i="23" s="1"/>
  <c r="AD34" i="23" s="1"/>
  <c r="AC31" i="23"/>
  <c r="AC35" i="23" s="1"/>
  <c r="AC34" i="23" s="1"/>
  <c r="AB31" i="23"/>
  <c r="AB35" i="23" s="1"/>
  <c r="AB34" i="23" s="1"/>
  <c r="AA31" i="23"/>
  <c r="AA35" i="23" s="1"/>
  <c r="AA34" i="23" s="1"/>
  <c r="Y31" i="23"/>
  <c r="Y35" i="23" s="1"/>
  <c r="Y34" i="23" s="1"/>
  <c r="X31" i="23"/>
  <c r="X35" i="23" s="1"/>
  <c r="X34" i="23" s="1"/>
  <c r="W31" i="23"/>
  <c r="W35" i="23" s="1"/>
  <c r="W34" i="23" s="1"/>
  <c r="V31" i="23"/>
  <c r="V35" i="23" s="1"/>
  <c r="V34" i="23" s="1"/>
  <c r="U31" i="23"/>
  <c r="U35" i="23" s="1"/>
  <c r="U34" i="23" s="1"/>
  <c r="T31" i="23"/>
  <c r="T35" i="23" s="1"/>
  <c r="T34" i="23" s="1"/>
  <c r="S31" i="23"/>
  <c r="S35" i="23" s="1"/>
  <c r="S34" i="23" s="1"/>
  <c r="R31" i="23"/>
  <c r="R35" i="23" s="1"/>
  <c r="R34" i="23" s="1"/>
  <c r="Q31" i="23"/>
  <c r="Q35" i="23" s="1"/>
  <c r="Q34" i="23" s="1"/>
  <c r="P31" i="23"/>
  <c r="P35" i="23" s="1"/>
  <c r="P34" i="23" s="1"/>
  <c r="AJ4" i="23" l="1"/>
  <c r="AJ24" i="23" s="1"/>
  <c r="AJ10" i="23"/>
  <c r="AJ17" i="23"/>
  <c r="Y4" i="23"/>
  <c r="Y10" i="23"/>
  <c r="Y17" i="23"/>
  <c r="Y24" i="23" s="1"/>
  <c r="AI17" i="23"/>
  <c r="AH17" i="23"/>
  <c r="AG17" i="23"/>
  <c r="AF17" i="23"/>
  <c r="AE17" i="23"/>
  <c r="AD17" i="23"/>
  <c r="AC17" i="23"/>
  <c r="AB17" i="23"/>
  <c r="AA17" i="23"/>
  <c r="X17" i="23"/>
  <c r="W17" i="23"/>
  <c r="V17" i="23"/>
  <c r="U17" i="23"/>
  <c r="T17" i="23"/>
  <c r="S17" i="23"/>
  <c r="R17" i="23"/>
  <c r="Q17" i="23"/>
  <c r="P17" i="23"/>
  <c r="AI10" i="23"/>
  <c r="AH10" i="23"/>
  <c r="AG10" i="23"/>
  <c r="AF10" i="23"/>
  <c r="AE10" i="23"/>
  <c r="AD10" i="23"/>
  <c r="AC10" i="23"/>
  <c r="AB10" i="23"/>
  <c r="AA10" i="23"/>
  <c r="X10" i="23"/>
  <c r="W10" i="23"/>
  <c r="V10" i="23"/>
  <c r="U10" i="23"/>
  <c r="T10" i="23"/>
  <c r="S10" i="23"/>
  <c r="R10" i="23"/>
  <c r="Q10" i="23"/>
  <c r="P10" i="23"/>
  <c r="AI4" i="23"/>
  <c r="AH4" i="23"/>
  <c r="AG4" i="23"/>
  <c r="AF4" i="23"/>
  <c r="AE4" i="23"/>
  <c r="AD4" i="23"/>
  <c r="AC4" i="23"/>
  <c r="AB4" i="23"/>
  <c r="AA4" i="23"/>
  <c r="X4" i="23"/>
  <c r="W4" i="23"/>
  <c r="V4" i="23"/>
  <c r="U4" i="23"/>
  <c r="T4" i="23"/>
  <c r="S4" i="23"/>
  <c r="R4" i="23"/>
  <c r="Q4" i="23"/>
  <c r="P4" i="23"/>
  <c r="W24" i="23" l="1"/>
  <c r="AG24" i="23"/>
  <c r="AG30" i="23" s="1"/>
  <c r="W48" i="23"/>
  <c r="W47" i="23" s="1"/>
  <c r="W41" i="23"/>
  <c r="W40" i="23" s="1"/>
  <c r="W30" i="23"/>
  <c r="Y30" i="23"/>
  <c r="Y48" i="23"/>
  <c r="Y47" i="23" s="1"/>
  <c r="Y41" i="23"/>
  <c r="Y40" i="23" s="1"/>
  <c r="AG48" i="23"/>
  <c r="AG47" i="23" s="1"/>
  <c r="AG41" i="23"/>
  <c r="AG40" i="23" s="1"/>
  <c r="Q24" i="23"/>
  <c r="AA24" i="23"/>
  <c r="AI24" i="23"/>
  <c r="AJ41" i="23"/>
  <c r="AJ40" i="23" s="1"/>
  <c r="AJ48" i="23"/>
  <c r="AJ47" i="23" s="1"/>
  <c r="AJ30" i="23"/>
  <c r="R24" i="23"/>
  <c r="P24" i="23"/>
  <c r="T24" i="23"/>
  <c r="AD24" i="23"/>
  <c r="U24" i="23"/>
  <c r="AE24" i="23"/>
  <c r="AC24" i="23"/>
  <c r="AH24" i="23"/>
  <c r="V24" i="23"/>
  <c r="AF24" i="23"/>
  <c r="AB24" i="23"/>
  <c r="S24" i="23"/>
  <c r="X24" i="23"/>
  <c r="V48" i="23" l="1"/>
  <c r="V47" i="23" s="1"/>
  <c r="V41" i="23"/>
  <c r="V40" i="23" s="1"/>
  <c r="V30" i="23"/>
  <c r="AD30" i="23"/>
  <c r="AD48" i="23"/>
  <c r="AD47" i="23" s="1"/>
  <c r="AD41" i="23"/>
  <c r="AD40" i="23" s="1"/>
  <c r="U48" i="23"/>
  <c r="U47" i="23" s="1"/>
  <c r="U41" i="23"/>
  <c r="U40" i="23" s="1"/>
  <c r="U30" i="23"/>
  <c r="AH48" i="23"/>
  <c r="AH47" i="23" s="1"/>
  <c r="AH41" i="23"/>
  <c r="AH40" i="23" s="1"/>
  <c r="AH30" i="23"/>
  <c r="T30" i="23"/>
  <c r="T48" i="23"/>
  <c r="T47" i="23" s="1"/>
  <c r="T41" i="23"/>
  <c r="T40" i="23" s="1"/>
  <c r="AI48" i="23"/>
  <c r="AI47" i="23" s="1"/>
  <c r="AI41" i="23"/>
  <c r="AI40" i="23" s="1"/>
  <c r="AI30" i="23"/>
  <c r="AB30" i="23"/>
  <c r="AB48" i="23"/>
  <c r="AB47" i="23" s="1"/>
  <c r="AB41" i="23"/>
  <c r="AB40" i="23" s="1"/>
  <c r="AC48" i="23"/>
  <c r="AC47" i="23" s="1"/>
  <c r="AC41" i="23"/>
  <c r="AC40" i="23" s="1"/>
  <c r="AC30" i="23"/>
  <c r="AA48" i="23"/>
  <c r="AA47" i="23" s="1"/>
  <c r="AA41" i="23"/>
  <c r="AA40" i="23" s="1"/>
  <c r="AA30" i="23"/>
  <c r="X48" i="23"/>
  <c r="X47" i="23" s="1"/>
  <c r="X41" i="23"/>
  <c r="X40" i="23" s="1"/>
  <c r="X30" i="23"/>
  <c r="P48" i="23"/>
  <c r="P47" i="23" s="1"/>
  <c r="P41" i="23"/>
  <c r="P40" i="23" s="1"/>
  <c r="P30" i="23"/>
  <c r="Q41" i="23"/>
  <c r="Q40" i="23" s="1"/>
  <c r="Q30" i="23"/>
  <c r="Q48" i="23"/>
  <c r="Q47" i="23" s="1"/>
  <c r="R41" i="23"/>
  <c r="R40" i="23" s="1"/>
  <c r="R30" i="23"/>
  <c r="R48" i="23"/>
  <c r="R47" i="23" s="1"/>
  <c r="AF30" i="23"/>
  <c r="AF48" i="23"/>
  <c r="AF47" i="23" s="1"/>
  <c r="AF41" i="23"/>
  <c r="AF40" i="23" s="1"/>
  <c r="S30" i="23"/>
  <c r="S48" i="23"/>
  <c r="S47" i="23" s="1"/>
  <c r="S41" i="23"/>
  <c r="S40" i="23" s="1"/>
  <c r="AE30" i="23"/>
  <c r="AE48" i="23"/>
  <c r="AE47" i="23" s="1"/>
  <c r="AE41" i="23"/>
  <c r="AE40" i="23" s="1"/>
</calcChain>
</file>

<file path=xl/sharedStrings.xml><?xml version="1.0" encoding="utf-8"?>
<sst xmlns="http://schemas.openxmlformats.org/spreadsheetml/2006/main" count="108" uniqueCount="47">
  <si>
    <t>SG&amp;A</t>
  </si>
  <si>
    <t>Methanex</t>
  </si>
  <si>
    <t>SABIC</t>
  </si>
  <si>
    <t>Other direct costs per ton</t>
  </si>
  <si>
    <t>Catalysts costs per ton</t>
  </si>
  <si>
    <t>#</t>
  </si>
  <si>
    <t>Total cash cost per ton</t>
  </si>
  <si>
    <t>OCI</t>
  </si>
  <si>
    <t>Mitsubishi Gas Chemical</t>
  </si>
  <si>
    <r>
      <t>Extraction cost per ton</t>
    </r>
    <r>
      <rPr>
        <i/>
        <sz val="11"/>
        <color theme="1"/>
        <rFont val="Arial"/>
        <family val="2"/>
        <charset val="204"/>
      </rPr>
      <t xml:space="preserve"> (if applicable)</t>
    </r>
  </si>
  <si>
    <r>
      <t>Procurement cost per ton</t>
    </r>
    <r>
      <rPr>
        <i/>
        <sz val="11"/>
        <color theme="1"/>
        <rFont val="Arial"/>
        <family val="2"/>
        <charset val="204"/>
      </rPr>
      <t xml:space="preserve"> (if applicable)</t>
    </r>
  </si>
  <si>
    <r>
      <t xml:space="preserve">Taxes on extraction </t>
    </r>
    <r>
      <rPr>
        <i/>
        <sz val="11"/>
        <color theme="1"/>
        <rFont val="Arial"/>
        <family val="2"/>
        <charset val="204"/>
      </rPr>
      <t>(if revelvant)</t>
    </r>
  </si>
  <si>
    <t>$</t>
  </si>
  <si>
    <t>Proman</t>
  </si>
  <si>
    <t>Yankuang</t>
  </si>
  <si>
    <t>Zagros</t>
  </si>
  <si>
    <t>Petronas</t>
  </si>
  <si>
    <t>Metafrax</t>
  </si>
  <si>
    <t>SchekinoAzot</t>
  </si>
  <si>
    <t>Units</t>
  </si>
  <si>
    <t xml:space="preserve">Maintenance </t>
  </si>
  <si>
    <t>Cost parameters</t>
  </si>
  <si>
    <r>
      <t xml:space="preserve">Feedstock cash-cost per ton </t>
    </r>
    <r>
      <rPr>
        <i/>
        <sz val="11"/>
        <color theme="1"/>
        <rFont val="Arial"/>
        <family val="2"/>
        <charset val="204"/>
      </rPr>
      <t>(natural gas, coal, biomass if applies)</t>
    </r>
  </si>
  <si>
    <t>Methanol production cash-cost per ton</t>
  </si>
  <si>
    <t>Feedstock usage cost per ton</t>
  </si>
  <si>
    <t>Water usage and water treatment per ton</t>
  </si>
  <si>
    <r>
      <t xml:space="preserve">CO2 taxes </t>
    </r>
    <r>
      <rPr>
        <i/>
        <sz val="11"/>
        <color theme="1"/>
        <rFont val="Arial"/>
        <family val="2"/>
        <charset val="204"/>
      </rPr>
      <t>(if applicable)</t>
    </r>
  </si>
  <si>
    <t>Fixed direct operating costs per ton</t>
  </si>
  <si>
    <t>Insurance on facilities</t>
  </si>
  <si>
    <t>Labour (wages and other compensation)</t>
  </si>
  <si>
    <t xml:space="preserve">Other </t>
  </si>
  <si>
    <t>Production</t>
  </si>
  <si>
    <t>mlt T</t>
  </si>
  <si>
    <t>EXW Cost Curve Data</t>
  </si>
  <si>
    <t>mln T</t>
  </si>
  <si>
    <t>Costs production</t>
  </si>
  <si>
    <t>Total Costs</t>
  </si>
  <si>
    <t>Logistics per ton to FOB</t>
  </si>
  <si>
    <t>Logistics per ton to DPP</t>
  </si>
  <si>
    <t>Export</t>
  </si>
  <si>
    <t>Import</t>
  </si>
  <si>
    <t>FOB Cost Curve Data (local to state)</t>
  </si>
  <si>
    <t>DPP Cost Curve Data (to China)</t>
  </si>
  <si>
    <t>DPP Cost Curve Data (to Rotterdam)</t>
  </si>
  <si>
    <t xml:space="preserve">Production </t>
  </si>
  <si>
    <t>Yankuang (Coal)</t>
  </si>
  <si>
    <t>Note: Blue highlighted are yet to be 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</si>
</sst>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_);\(#,##0\);\-_);@"/>
    <numFmt numFmtId="166" formatCode="#,##0;\(#,##0\);\-"/>
    <numFmt numFmtId="167" formatCode="[$-409]dd\-mmm\-yy;@"/>
    <numFmt numFmtId="168" formatCode="#,###;[Red]\(#,###\);\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name val="Arial Narrow"/>
      <family val="2"/>
      <charset val="204"/>
    </font>
    <font>
      <sz val="10"/>
      <color theme="0" tint="-0.34998626667073579"/>
      <name val="Arial Narrow"/>
      <family val="2"/>
      <charset val="204"/>
    </font>
    <font>
      <sz val="11"/>
      <name val="Arial Narrow"/>
      <family val="2"/>
    </font>
    <font>
      <b/>
      <sz val="11"/>
      <color rgb="FF131A1F"/>
      <name val="Arial Narrow"/>
      <family val="2"/>
      <charset val="204"/>
    </font>
    <font>
      <sz val="10"/>
      <name val="Arial Narrow"/>
      <family val="2"/>
    </font>
    <font>
      <sz val="10"/>
      <name val="Arial"/>
      <family val="2"/>
      <charset val="204"/>
    </font>
    <font>
      <b/>
      <u val="singleAccounting"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"/>
      <color indexed="9"/>
      <name val="Symbol"/>
      <family val="1"/>
      <charset val="2"/>
    </font>
    <font>
      <sz val="10"/>
      <name val="Arial"/>
      <family val="2"/>
      <charset val="204"/>
    </font>
    <font>
      <b/>
      <u val="singleAccounting"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i/>
      <sz val="11"/>
      <color theme="1"/>
      <name val="Arial"/>
      <family val="2"/>
      <charset val="204"/>
    </font>
    <font>
      <sz val="11"/>
      <color theme="4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AD7DD9"/>
        <bgColor indexed="64"/>
      </patternFill>
    </fill>
    <fill>
      <patternFill patternType="lightUp">
        <fgColor theme="0" tint="-0.34998626667073579"/>
        <bgColor auto="1"/>
      </patternFill>
    </fill>
    <fill>
      <patternFill patternType="solid">
        <fgColor rgb="FFB4E6D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7FF91"/>
        <bgColor indexed="64"/>
      </patternFill>
    </fill>
    <fill>
      <patternFill patternType="solid">
        <fgColor rgb="FFA7FFCF"/>
        <bgColor indexed="64"/>
      </patternFill>
    </fill>
    <fill>
      <patternFill patternType="solid">
        <fgColor rgb="FFCDFFE4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" fontId="5" fillId="2" borderId="0">
      <alignment horizontal="center"/>
    </xf>
    <xf numFmtId="9" fontId="2" fillId="0" borderId="0" applyFont="0" applyFill="0" applyBorder="0" applyAlignment="0" applyProtection="0"/>
    <xf numFmtId="0" fontId="2" fillId="0" borderId="0"/>
    <xf numFmtId="0" fontId="3" fillId="0" borderId="0"/>
    <xf numFmtId="166" fontId="6" fillId="3" borderId="0" applyProtection="0">
      <alignment horizontal="right" vertical="center"/>
    </xf>
    <xf numFmtId="167" fontId="7" fillId="0" borderId="0" applyFill="0" applyBorder="0">
      <alignment horizontal="left" vertical="top" wrapText="1"/>
    </xf>
    <xf numFmtId="0" fontId="7" fillId="0" borderId="0" applyFill="0" applyBorder="0" applyProtection="0">
      <alignment horizontal="left" vertical="top" wrapText="1"/>
    </xf>
    <xf numFmtId="165" fontId="8" fillId="4" borderId="0">
      <alignment horizontal="right" vertical="center"/>
    </xf>
    <xf numFmtId="0" fontId="9" fillId="0" borderId="0"/>
    <xf numFmtId="0" fontId="10" fillId="0" borderId="0"/>
    <xf numFmtId="0" fontId="11" fillId="5" borderId="0" applyAlignment="0"/>
    <xf numFmtId="0" fontId="12" fillId="0" borderId="0" applyAlignment="0"/>
    <xf numFmtId="0" fontId="13" fillId="0" borderId="0" applyAlignment="0"/>
    <xf numFmtId="0" fontId="14" fillId="0" borderId="0"/>
    <xf numFmtId="0" fontId="15" fillId="5" borderId="0" applyAlignment="0"/>
    <xf numFmtId="0" fontId="16" fillId="0" borderId="0" applyAlignment="0"/>
    <xf numFmtId="0" fontId="1" fillId="0" borderId="0"/>
  </cellStyleXfs>
  <cellXfs count="6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indent="1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left" indent="1"/>
    </xf>
    <xf numFmtId="165" fontId="4" fillId="0" borderId="1" xfId="19" applyNumberFormat="1" applyFont="1" applyBorder="1" applyAlignment="1">
      <alignment horizontal="left" indent="2"/>
    </xf>
    <xf numFmtId="165" fontId="4" fillId="0" borderId="1" xfId="1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indent="3"/>
    </xf>
    <xf numFmtId="165" fontId="4" fillId="0" borderId="1" xfId="19" applyNumberFormat="1" applyFont="1" applyBorder="1" applyAlignment="1">
      <alignment horizontal="left" indent="3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3" fontId="4" fillId="8" borderId="1" xfId="0" applyNumberFormat="1" applyFont="1" applyFill="1" applyBorder="1"/>
    <xf numFmtId="3" fontId="4" fillId="0" borderId="1" xfId="0" applyNumberFormat="1" applyFont="1" applyBorder="1"/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/>
    <xf numFmtId="168" fontId="4" fillId="0" borderId="1" xfId="0" applyNumberFormat="1" applyFont="1" applyBorder="1"/>
    <xf numFmtId="0" fontId="4" fillId="6" borderId="1" xfId="0" applyFont="1" applyFill="1" applyBorder="1" applyAlignment="1">
      <alignment horizontal="left" wrapText="1" indent="1"/>
    </xf>
    <xf numFmtId="0" fontId="4" fillId="7" borderId="0" xfId="0" applyFont="1" applyFill="1" applyAlignment="1">
      <alignment horizontal="center"/>
    </xf>
    <xf numFmtId="3" fontId="4" fillId="0" borderId="0" xfId="0" applyNumberFormat="1" applyFont="1"/>
    <xf numFmtId="168" fontId="4" fillId="0" borderId="0" xfId="0" applyNumberFormat="1" applyFont="1"/>
    <xf numFmtId="0" fontId="4" fillId="6" borderId="4" xfId="0" applyFont="1" applyFill="1" applyBorder="1"/>
    <xf numFmtId="0" fontId="4" fillId="7" borderId="2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10" borderId="1" xfId="0" applyNumberFormat="1" applyFon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center"/>
    </xf>
    <xf numFmtId="1" fontId="4" fillId="0" borderId="0" xfId="0" applyNumberFormat="1" applyFont="1"/>
    <xf numFmtId="1" fontId="4" fillId="8" borderId="1" xfId="0" applyNumberFormat="1" applyFont="1" applyFill="1" applyBorder="1"/>
    <xf numFmtId="1" fontId="4" fillId="9" borderId="1" xfId="0" applyNumberFormat="1" applyFont="1" applyFill="1" applyBorder="1"/>
    <xf numFmtId="0" fontId="4" fillId="12" borderId="0" xfId="0" applyFont="1" applyFill="1"/>
    <xf numFmtId="1" fontId="4" fillId="12" borderId="0" xfId="0" applyNumberFormat="1" applyFont="1" applyFill="1"/>
    <xf numFmtId="0" fontId="18" fillId="8" borderId="1" xfId="0" applyFont="1" applyFill="1" applyBorder="1" applyAlignment="1">
      <alignment horizontal="left" indent="1"/>
    </xf>
    <xf numFmtId="0" fontId="18" fillId="0" borderId="0" xfId="0" applyFont="1"/>
    <xf numFmtId="0" fontId="18" fillId="9" borderId="1" xfId="0" applyFont="1" applyFill="1" applyBorder="1"/>
    <xf numFmtId="0" fontId="18" fillId="0" borderId="1" xfId="0" applyFont="1" applyBorder="1"/>
    <xf numFmtId="0" fontId="18" fillId="10" borderId="1" xfId="0" applyFont="1" applyFill="1" applyBorder="1"/>
    <xf numFmtId="0" fontId="18" fillId="0" borderId="1" xfId="0" applyFont="1" applyBorder="1" applyAlignment="1">
      <alignment horizontal="left" indent="1"/>
    </xf>
    <xf numFmtId="0" fontId="18" fillId="11" borderId="1" xfId="0" applyFont="1" applyFill="1" applyBorder="1"/>
    <xf numFmtId="0" fontId="4" fillId="0" borderId="0" xfId="0" applyFont="1" applyBorder="1" applyAlignment="1">
      <alignment horizontal="center"/>
    </xf>
    <xf numFmtId="0" fontId="18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1" fontId="4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8" borderId="1" xfId="0" applyFont="1" applyFill="1" applyBorder="1" applyAlignment="1">
      <alignment horizontal="left" vertical="center" wrapText="1"/>
    </xf>
    <xf numFmtId="0" fontId="18" fillId="8" borderId="3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8" fillId="7" borderId="2" xfId="0" applyFont="1" applyFill="1" applyBorder="1" applyAlignment="1">
      <alignment horizontal="center"/>
    </xf>
  </cellXfs>
  <cellStyles count="20">
    <cellStyle name="% 3" xfId="11" xr:uid="{00000000-0005-0000-0000-000000000000}"/>
    <cellStyle name="Blank" xfId="7" xr:uid="{00000000-0005-0000-0000-000001000000}"/>
    <cellStyle name="ColumnHeaderNormal" xfId="13" xr:uid="{00000000-0005-0000-0000-000002000000}"/>
    <cellStyle name="ColumnHeaderNormal 2" xfId="17" xr:uid="{00000000-0005-0000-0000-000003000000}"/>
    <cellStyle name="Comma 2" xfId="2" xr:uid="{00000000-0005-0000-0000-000004000000}"/>
    <cellStyle name="EY Text" xfId="9" xr:uid="{00000000-0005-0000-0000-000005000000}"/>
    <cellStyle name="EYtext" xfId="8" xr:uid="{00000000-0005-0000-0000-000006000000}"/>
    <cellStyle name="Invisible" xfId="15" xr:uid="{00000000-0005-0000-0000-000007000000}"/>
    <cellStyle name="Normal" xfId="0" builtinId="0"/>
    <cellStyle name="Normal 2" xfId="1" xr:uid="{00000000-0005-0000-0000-000009000000}"/>
    <cellStyle name="Normal 2 2" xfId="12" xr:uid="{00000000-0005-0000-0000-00000A000000}"/>
    <cellStyle name="Normal 2 3" xfId="19" xr:uid="{00000000-0005-0000-0000-00000B000000}"/>
    <cellStyle name="Normal 3" xfId="16" xr:uid="{00000000-0005-0000-0000-00000C000000}"/>
    <cellStyle name="Normal 4 3" xfId="6" xr:uid="{00000000-0005-0000-0000-00000D000000}"/>
    <cellStyle name="Percent 2" xfId="4" xr:uid="{00000000-0005-0000-0000-00000E000000}"/>
    <cellStyle name="Scenario" xfId="3" xr:uid="{00000000-0005-0000-0000-00000F000000}"/>
    <cellStyle name="TextNormal" xfId="14" xr:uid="{00000000-0005-0000-0000-000010000000}"/>
    <cellStyle name="TextNormal 2" xfId="18" xr:uid="{00000000-0005-0000-0000-000011000000}"/>
    <cellStyle name="Total ()" xfId="10" xr:uid="{00000000-0005-0000-0000-000012000000}"/>
    <cellStyle name="Обычный 2" xfId="5" xr:uid="{00000000-0005-0000-0000-000013000000}"/>
  </cellStyles>
  <dxfs count="0"/>
  <tableStyles count="0" defaultTableStyle="TableStyleMedium2" defaultPivotStyle="PivotStyleLight16"/>
  <colors>
    <mruColors>
      <color rgb="FFCDFFE4"/>
      <color rgb="FFA7FFCF"/>
      <color rgb="FF37FF91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Users\Pavel.Arama\AppData\Local\Microsoft\Windows\INetCache\Content.Outlook\1D06NI1O\&#1055;&#1088;&#1086;&#1077;&#1082;&#1090;&#1085;&#1086;&#1077;%20&#1092;&#1080;&#1085;&#1072;&#1085;&#1089;&#1080;&#1088;&#1086;&#1074;&#1072;&#1085;&#1080;&#1077;%20_&#1042;&#1069;&#1041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&#1044;&#1072;&#1085;&#1085;&#1099;&#1077;%20&#1086;&#1090;%20&#1055;&#1072;&#1096;&#1080;%20&#1040;&#1088;&#1072;&#1084;&#1072;/230404_RusChem_209_test%20B1_v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RusChem%20Plant%20relevant%20shee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TAS\CFS\CFS\Tax_d\REALTY\JOBS\1Business%20Valuation\Elg%20Coal\5_Fin%20model\back%20up\FM_Elgacoal_v4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TOC"/>
      <sheetName val="Outputs"/>
      <sheetName val="Translation"/>
      <sheetName val="Sensitivity"/>
      <sheetName val="Sheet8S"/>
      <sheetName val="Sheet4S"/>
      <sheetName val="Sheet01S"/>
      <sheetName val="Sheet12S"/>
      <sheetName val="InputFS"/>
      <sheetName val="InputTI"/>
      <sheetName val="InputTD"/>
      <sheetName val="Operations"/>
      <sheetName val="Revenue"/>
      <sheetName val="OPEX"/>
      <sheetName val="CAPEX"/>
      <sheetName val="D&amp;A"/>
      <sheetName val="WC"/>
      <sheetName val="Taxes"/>
      <sheetName val="Financing"/>
      <sheetName val="FS"/>
      <sheetName val="NPV"/>
      <sheetName val="BE"/>
      <sheetName val="KPI"/>
      <sheetName val="Sheet1"/>
    </sheetNames>
    <sheetDataSet>
      <sheetData sheetId="0"/>
      <sheetData sheetId="1"/>
      <sheetData sheetId="2"/>
      <sheetData sheetId="3">
        <row r="20">
          <cell r="G20">
            <v>1</v>
          </cell>
        </row>
        <row r="22">
          <cell r="G22">
            <v>2</v>
          </cell>
        </row>
        <row r="30">
          <cell r="G30">
            <v>1</v>
          </cell>
        </row>
      </sheetData>
      <sheetData sheetId="4"/>
      <sheetData sheetId="5"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</sheetData>
      <sheetData sheetId="6"/>
      <sheetData sheetId="7"/>
      <sheetData sheetId="8"/>
      <sheetData sheetId="9"/>
      <sheetData sheetId="10"/>
      <sheetData sheetId="11">
        <row r="173">
          <cell r="E173">
            <v>1</v>
          </cell>
          <cell r="J173">
            <v>1343.9961037390312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74">
          <cell r="AB174">
            <v>5.5011939912219532E-4</v>
          </cell>
          <cell r="AC174">
            <v>-4.9721081086318009E-4</v>
          </cell>
          <cell r="AD174">
            <v>-4.4149112000013702E-4</v>
          </cell>
          <cell r="AE174">
            <v>-5.2521582620101981E-4</v>
          </cell>
          <cell r="AF174">
            <v>-4.3866103442269377E-4</v>
          </cell>
          <cell r="AG174">
            <v>-3.9800775630283169E-4</v>
          </cell>
          <cell r="AH174">
            <v>0</v>
          </cell>
          <cell r="AI174">
            <v>0</v>
          </cell>
          <cell r="AJ174">
            <v>0</v>
          </cell>
          <cell r="AK174">
            <v>-0.49886548512949958</v>
          </cell>
        </row>
        <row r="180"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3"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</sheetData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3-Outputs"/>
      <sheetName val="4-Sensitivity"/>
      <sheetName val="5-Input TI"/>
      <sheetName val="6-Input TD_a"/>
      <sheetName val="6-Input TD_a (cons B1)"/>
      <sheetName val="6-Input TD_a (v18)"/>
      <sheetName val="6-Input TD_a (v1)"/>
      <sheetName val="6.1-Input TD"/>
      <sheetName val="Лист2 (2)"/>
      <sheetName val="sch_Capex+Opex"/>
      <sheetName val="7-Operations"/>
      <sheetName val="8-Revenue"/>
      <sheetName val="9-OPEX"/>
      <sheetName val="10-Taxes"/>
      <sheetName val="11-FA&amp;D"/>
      <sheetName val="12-WC"/>
      <sheetName val="13-Financing_gas"/>
      <sheetName val="14-BS_PL_DCF_gas"/>
      <sheetName val="15-Financing_met"/>
      <sheetName val="16-BS_PL_DCF_met"/>
      <sheetName val="17-BS_PL_DCF_cons"/>
      <sheetName val="18-BE"/>
      <sheetName val="19-S&amp;U"/>
      <sheetName val="Support&gt;&gt;&gt;"/>
      <sheetName val="Translation"/>
    </sheetNames>
    <sheetDataSet>
      <sheetData sheetId="0"/>
      <sheetData sheetId="1"/>
      <sheetData sheetId="2"/>
      <sheetData sheetId="3">
        <row r="48">
          <cell r="A48">
            <v>2</v>
          </cell>
        </row>
      </sheetData>
      <sheetData sheetId="4">
        <row r="23">
          <cell r="D23"/>
        </row>
      </sheetData>
      <sheetData sheetId="5">
        <row r="13">
          <cell r="H13">
            <v>47119</v>
          </cell>
        </row>
        <row r="23">
          <cell r="J23">
            <v>0.25</v>
          </cell>
        </row>
        <row r="24">
          <cell r="H24">
            <v>1000000</v>
          </cell>
        </row>
        <row r="25">
          <cell r="H25">
            <v>1000</v>
          </cell>
        </row>
        <row r="26">
          <cell r="H26">
            <v>24</v>
          </cell>
        </row>
      </sheetData>
      <sheetData sheetId="6"/>
      <sheetData sheetId="7"/>
      <sheetData sheetId="8"/>
      <sheetData sheetId="9"/>
      <sheetData sheetId="10">
        <row r="3">
          <cell r="H3">
            <v>44197</v>
          </cell>
        </row>
      </sheetData>
      <sheetData sheetId="11">
        <row r="51">
          <cell r="AO51">
            <v>0</v>
          </cell>
        </row>
      </sheetData>
      <sheetData sheetId="12"/>
      <sheetData sheetId="13">
        <row r="4">
          <cell r="K4">
            <v>44561</v>
          </cell>
        </row>
      </sheetData>
      <sheetData sheetId="14">
        <row r="12">
          <cell r="K12">
            <v>0</v>
          </cell>
        </row>
      </sheetData>
      <sheetData sheetId="15">
        <row r="36">
          <cell r="K36">
            <v>0</v>
          </cell>
        </row>
      </sheetData>
      <sheetData sheetId="16">
        <row r="73">
          <cell r="K73">
            <v>0</v>
          </cell>
        </row>
      </sheetData>
      <sheetData sheetId="17">
        <row r="36">
          <cell r="K36">
            <v>0</v>
          </cell>
        </row>
      </sheetData>
      <sheetData sheetId="18"/>
      <sheetData sheetId="19"/>
      <sheetData sheetId="20">
        <row r="53">
          <cell r="K53">
            <v>0</v>
          </cell>
        </row>
      </sheetData>
      <sheetData sheetId="21"/>
      <sheetData sheetId="22">
        <row r="53">
          <cell r="K53">
            <v>0</v>
          </cell>
        </row>
      </sheetData>
      <sheetData sheetId="23"/>
      <sheetData sheetId="24"/>
      <sheetData sheetId="25"/>
      <sheetData sheetId="26"/>
      <sheetData sheetId="27">
        <row r="4">
          <cell r="C4" t="str">
            <v xml:space="preserve"> руб./тыс. м3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_Capex+Opex"/>
      <sheetName val="9-OPEX"/>
      <sheetName val="10-Taxes"/>
      <sheetName val="Sheet1"/>
    </sheetNames>
    <sheetDataSet>
      <sheetData sheetId="0"/>
      <sheetData sheetId="1">
        <row r="12">
          <cell r="A12" t="str">
            <v>EUR/RUB_avr</v>
          </cell>
          <cell r="C12" t="str">
            <v>Обменный курс (EUR/RUB), средний за период</v>
          </cell>
          <cell r="D12" t="str">
            <v>Ссылка</v>
          </cell>
          <cell r="E12" t="str">
            <v>EUR/RUB</v>
          </cell>
          <cell r="K12">
            <v>90.524000000000001</v>
          </cell>
          <cell r="L12">
            <v>94.568627450980387</v>
          </cell>
          <cell r="M12">
            <v>94.568627450980387</v>
          </cell>
          <cell r="N12">
            <v>94.568627450980387</v>
          </cell>
          <cell r="O12">
            <v>94.568627450980387</v>
          </cell>
          <cell r="P12">
            <v>97.194297577854655</v>
          </cell>
          <cell r="Q12">
            <v>97.194297577854655</v>
          </cell>
          <cell r="R12">
            <v>97.194297577854655</v>
          </cell>
          <cell r="S12">
            <v>97.194297577854655</v>
          </cell>
          <cell r="T12">
            <v>99.886576595728613</v>
          </cell>
          <cell r="U12">
            <v>99.886576595728613</v>
          </cell>
          <cell r="V12">
            <v>99.886576595728613</v>
          </cell>
          <cell r="W12">
            <v>99.886576595728613</v>
          </cell>
          <cell r="X12">
            <v>102.6470671331125</v>
          </cell>
          <cell r="Y12">
            <v>102.6470671331125</v>
          </cell>
          <cell r="Z12">
            <v>102.6470671331125</v>
          </cell>
          <cell r="AA12">
            <v>102.6470671331125</v>
          </cell>
          <cell r="AB12">
            <v>103.505</v>
          </cell>
          <cell r="AC12">
            <v>103.505</v>
          </cell>
          <cell r="AD12">
            <v>103.505</v>
          </cell>
          <cell r="AE12">
            <v>103.505</v>
          </cell>
          <cell r="AF12">
            <v>105.664</v>
          </cell>
          <cell r="AG12">
            <v>105.664</v>
          </cell>
          <cell r="AH12">
            <v>105.664</v>
          </cell>
          <cell r="AI12">
            <v>105.664</v>
          </cell>
          <cell r="AJ12">
            <v>107.696</v>
          </cell>
          <cell r="AK12">
            <v>107.696</v>
          </cell>
          <cell r="AL12">
            <v>107.696</v>
          </cell>
          <cell r="AM12">
            <v>107.696</v>
          </cell>
          <cell r="AN12">
            <v>109.855</v>
          </cell>
          <cell r="AO12">
            <v>109.855</v>
          </cell>
          <cell r="AP12">
            <v>109.855</v>
          </cell>
          <cell r="AQ12">
            <v>109.855</v>
          </cell>
          <cell r="AR12">
            <v>112.14099999999999</v>
          </cell>
          <cell r="AS12">
            <v>112.14099999999999</v>
          </cell>
          <cell r="AT12">
            <v>112.14099999999999</v>
          </cell>
          <cell r="AU12">
            <v>112.14099999999999</v>
          </cell>
          <cell r="AV12">
            <v>114.3</v>
          </cell>
          <cell r="AW12">
            <v>114.3</v>
          </cell>
          <cell r="AX12">
            <v>114.3</v>
          </cell>
          <cell r="AY12">
            <v>114.3</v>
          </cell>
          <cell r="AZ12">
            <v>116.586</v>
          </cell>
          <cell r="BA12">
            <v>116.586</v>
          </cell>
          <cell r="BB12">
            <v>116.586</v>
          </cell>
          <cell r="BC12">
            <v>116.586</v>
          </cell>
          <cell r="BD12">
            <v>118.99900000000001</v>
          </cell>
          <cell r="BE12">
            <v>118.99900000000001</v>
          </cell>
          <cell r="BF12">
            <v>118.99900000000001</v>
          </cell>
          <cell r="BG12">
            <v>118.99900000000001</v>
          </cell>
          <cell r="BH12">
            <v>121.285</v>
          </cell>
          <cell r="BI12">
            <v>121.285</v>
          </cell>
          <cell r="BJ12">
            <v>121.285</v>
          </cell>
          <cell r="BK12">
            <v>121.285</v>
          </cell>
          <cell r="BL12">
            <v>123.825</v>
          </cell>
          <cell r="BM12">
            <v>123.825</v>
          </cell>
          <cell r="BN12">
            <v>123.825</v>
          </cell>
          <cell r="BO12">
            <v>123.825</v>
          </cell>
          <cell r="BP12">
            <v>126.23800000000001</v>
          </cell>
          <cell r="BQ12">
            <v>126.23800000000001</v>
          </cell>
          <cell r="BR12">
            <v>126.23800000000001</v>
          </cell>
          <cell r="BS12">
            <v>126.23800000000001</v>
          </cell>
          <cell r="BT12">
            <v>128.77800000000002</v>
          </cell>
          <cell r="BU12">
            <v>128.77800000000002</v>
          </cell>
          <cell r="BV12">
            <v>128.77800000000002</v>
          </cell>
          <cell r="BW12">
            <v>128.77800000000002</v>
          </cell>
          <cell r="BX12">
            <v>131.31800000000001</v>
          </cell>
          <cell r="BY12">
            <v>131.31800000000001</v>
          </cell>
          <cell r="BZ12">
            <v>131.31800000000001</v>
          </cell>
          <cell r="CA12">
            <v>131.31800000000001</v>
          </cell>
          <cell r="CB12">
            <v>133.98500000000001</v>
          </cell>
          <cell r="CC12">
            <v>133.98500000000001</v>
          </cell>
          <cell r="CD12">
            <v>133.98500000000001</v>
          </cell>
          <cell r="CE12">
            <v>133.98500000000001</v>
          </cell>
          <cell r="CF12">
            <v>136.65199999999999</v>
          </cell>
          <cell r="CG12">
            <v>136.65199999999999</v>
          </cell>
          <cell r="CH12">
            <v>136.65199999999999</v>
          </cell>
          <cell r="CI12">
            <v>136.65199999999999</v>
          </cell>
          <cell r="CJ12">
            <v>136.65199999999999</v>
          </cell>
          <cell r="CK12">
            <v>136.65199999999999</v>
          </cell>
          <cell r="CL12">
            <v>136.65199999999999</v>
          </cell>
          <cell r="CM12">
            <v>136.65199999999999</v>
          </cell>
          <cell r="CN12">
            <v>136.65199999999999</v>
          </cell>
          <cell r="CO12">
            <v>136.65199999999999</v>
          </cell>
          <cell r="CP12">
            <v>136.65199999999999</v>
          </cell>
          <cell r="CQ12">
            <v>136.65199999999999</v>
          </cell>
          <cell r="CR12">
            <v>136.65199999999999</v>
          </cell>
          <cell r="CS12">
            <v>136.65199999999999</v>
          </cell>
          <cell r="CT12">
            <v>136.65199999999999</v>
          </cell>
          <cell r="CU12">
            <v>136.65199999999999</v>
          </cell>
          <cell r="CV12">
            <v>136.65199999999999</v>
          </cell>
          <cell r="CW12">
            <v>136.65199999999999</v>
          </cell>
          <cell r="CX12">
            <v>136.65199999999999</v>
          </cell>
          <cell r="CY12">
            <v>136.65199999999999</v>
          </cell>
          <cell r="CZ12">
            <v>136.65199999999999</v>
          </cell>
          <cell r="DA12">
            <v>136.65199999999999</v>
          </cell>
          <cell r="DB12">
            <v>136.65199999999999</v>
          </cell>
          <cell r="DC12">
            <v>136.65199999999999</v>
          </cell>
          <cell r="DD12">
            <v>136.65199999999999</v>
          </cell>
          <cell r="DE12">
            <v>136.65199999999999</v>
          </cell>
          <cell r="DF12">
            <v>136.65199999999999</v>
          </cell>
          <cell r="DG12">
            <v>136.65199999999999</v>
          </cell>
          <cell r="DH12">
            <v>136.65199999999999</v>
          </cell>
          <cell r="DI12">
            <v>136.65199999999999</v>
          </cell>
          <cell r="DJ12">
            <v>136.65199999999999</v>
          </cell>
          <cell r="DK12">
            <v>136.65199999999999</v>
          </cell>
          <cell r="DL12">
            <v>136.65199999999999</v>
          </cell>
          <cell r="DM12">
            <v>136.65199999999999</v>
          </cell>
          <cell r="DN12">
            <v>136.65199999999999</v>
          </cell>
          <cell r="DO12">
            <v>136.65199999999999</v>
          </cell>
          <cell r="DP12">
            <v>136.65199999999999</v>
          </cell>
          <cell r="DQ12">
            <v>136.65199999999999</v>
          </cell>
          <cell r="DR12">
            <v>136.65199999999999</v>
          </cell>
          <cell r="DS12">
            <v>136.65199999999999</v>
          </cell>
          <cell r="DT12">
            <v>136.65199999999999</v>
          </cell>
          <cell r="DU12">
            <v>136.65199999999999</v>
          </cell>
          <cell r="DV12">
            <v>136.65199999999999</v>
          </cell>
          <cell r="DW12">
            <v>136.65199999999999</v>
          </cell>
          <cell r="DX12">
            <v>138.26282907662082</v>
          </cell>
          <cell r="DY12">
            <v>138.26282907662082</v>
          </cell>
          <cell r="DZ12">
            <v>138.26282907662082</v>
          </cell>
          <cell r="EA12">
            <v>138.26282907662082</v>
          </cell>
          <cell r="EB12">
            <v>139.89264631524503</v>
          </cell>
          <cell r="EC12">
            <v>139.89264631524503</v>
          </cell>
          <cell r="ED12">
            <v>139.89264631524503</v>
          </cell>
          <cell r="EE12">
            <v>139.89264631524503</v>
          </cell>
          <cell r="EF12">
            <v>141.5416755448943</v>
          </cell>
          <cell r="EG12">
            <v>141.5416755448943</v>
          </cell>
          <cell r="EH12">
            <v>141.5416755448943</v>
          </cell>
          <cell r="EI12">
            <v>141.5416755448943</v>
          </cell>
          <cell r="EJ12">
            <v>143.2101432330463</v>
          </cell>
          <cell r="EK12">
            <v>143.2101432330463</v>
          </cell>
          <cell r="EL12">
            <v>143.2101432330463</v>
          </cell>
          <cell r="EM12">
            <v>143.2101432330463</v>
          </cell>
          <cell r="EN12">
            <v>144.89827851673644</v>
          </cell>
          <cell r="EO12">
            <v>144.89827851673644</v>
          </cell>
          <cell r="EP12">
            <v>144.89827851673644</v>
          </cell>
          <cell r="EQ12">
            <v>144.89827851673644</v>
          </cell>
          <cell r="ER12">
            <v>146.60631323402606</v>
          </cell>
          <cell r="ES12">
            <v>146.60631323402606</v>
          </cell>
          <cell r="ET12">
            <v>146.60631323402606</v>
          </cell>
          <cell r="EU12">
            <v>146.60631323402606</v>
          </cell>
          <cell r="EV12">
            <v>148.33448195584168</v>
          </cell>
          <cell r="EW12">
            <v>148.33448195584168</v>
          </cell>
          <cell r="EX12">
            <v>148.33448195584168</v>
          </cell>
          <cell r="EY12">
            <v>148.33448195584168</v>
          </cell>
          <cell r="EZ12">
            <v>150.08302201818952</v>
          </cell>
          <cell r="FA12">
            <v>150.08302201818952</v>
          </cell>
          <cell r="FB12">
            <v>150.08302201818952</v>
          </cell>
          <cell r="FC12">
            <v>150.08302201818952</v>
          </cell>
          <cell r="FD12">
            <v>151.85217355474973</v>
          </cell>
          <cell r="FE12">
            <v>151.85217355474973</v>
          </cell>
          <cell r="FF12">
            <v>151.85217355474973</v>
          </cell>
          <cell r="FG12">
            <v>151.85217355474973</v>
          </cell>
          <cell r="FH12">
            <v>153.64217952985481</v>
          </cell>
          <cell r="FI12">
            <v>153.64217952985481</v>
          </cell>
          <cell r="FJ12">
            <v>153.64217952985481</v>
          </cell>
          <cell r="FK12">
            <v>153.64217952985481</v>
          </cell>
          <cell r="FL12">
            <v>155.45328577185703</v>
          </cell>
          <cell r="FM12">
            <v>155.45328577185703</v>
          </cell>
          <cell r="FN12">
            <v>155.45328577185703</v>
          </cell>
          <cell r="FO12">
            <v>155.45328577185703</v>
          </cell>
          <cell r="FP12">
            <v>157.28574100688874</v>
          </cell>
          <cell r="FQ12">
            <v>157.28574100688874</v>
          </cell>
          <cell r="FR12">
            <v>157.28574100688874</v>
          </cell>
          <cell r="FS12">
            <v>157.28574100688874</v>
          </cell>
          <cell r="FT12">
            <v>159.13979689302101</v>
          </cell>
          <cell r="FU12">
            <v>159.13979689302101</v>
          </cell>
          <cell r="FV12">
            <v>159.13979689302101</v>
          </cell>
          <cell r="FW12">
            <v>159.13979689302101</v>
          </cell>
          <cell r="FX12">
            <v>161.01570805482478</v>
          </cell>
          <cell r="FY12">
            <v>161.01570805482478</v>
          </cell>
          <cell r="FZ12">
            <v>161.01570805482478</v>
          </cell>
          <cell r="GA12">
            <v>161.01570805482478</v>
          </cell>
          <cell r="GB12">
            <v>162.91373211833942</v>
          </cell>
          <cell r="GC12">
            <v>162.91373211833942</v>
          </cell>
          <cell r="GD12">
            <v>162.91373211833942</v>
          </cell>
          <cell r="GE12">
            <v>162.91373211833942</v>
          </cell>
          <cell r="GF12">
            <v>164.83412974645344</v>
          </cell>
          <cell r="GG12">
            <v>164.83412974645344</v>
          </cell>
          <cell r="GH12">
            <v>164.83412974645344</v>
          </cell>
          <cell r="GI12">
            <v>164.83412974645344</v>
          </cell>
          <cell r="GJ12">
            <v>166.77716467470239</v>
          </cell>
          <cell r="GK12">
            <v>166.77716467470239</v>
          </cell>
          <cell r="GL12">
            <v>166.77716467470239</v>
          </cell>
          <cell r="GM12">
            <v>166.77716467470239</v>
          </cell>
          <cell r="GN12">
            <v>168.74310374748865</v>
          </cell>
          <cell r="GO12">
            <v>168.74310374748865</v>
          </cell>
          <cell r="GP12">
            <v>168.74310374748865</v>
          </cell>
          <cell r="GQ12">
            <v>168.74310374748865</v>
          </cell>
          <cell r="GR12">
            <v>170.73221695472822</v>
          </cell>
          <cell r="GS12">
            <v>170.73221695472822</v>
          </cell>
          <cell r="GT12">
            <v>170.73221695472822</v>
          </cell>
          <cell r="GU12">
            <v>170.73221695472822</v>
          </cell>
          <cell r="GV12">
            <v>172.74477746892936</v>
          </cell>
          <cell r="GW12">
            <v>172.74477746892936</v>
          </cell>
          <cell r="GX12">
            <v>172.74477746892936</v>
          </cell>
          <cell r="GY12">
            <v>172.74477746892936</v>
          </cell>
          <cell r="GZ12">
            <v>174.7810616827085</v>
          </cell>
          <cell r="HA12">
            <v>174.7810616827085</v>
          </cell>
          <cell r="HB12">
            <v>174.7810616827085</v>
          </cell>
          <cell r="HC12">
            <v>174.7810616827085</v>
          </cell>
          <cell r="HD12">
            <v>176.84134924674831</v>
          </cell>
          <cell r="HE12">
            <v>176.84134924674831</v>
          </cell>
          <cell r="HF12">
            <v>176.84134924674831</v>
          </cell>
          <cell r="HG12">
            <v>176.84134924674831</v>
          </cell>
          <cell r="HH12">
            <v>178.92592310820311</v>
          </cell>
          <cell r="HI12">
            <v>178.92592310820311</v>
          </cell>
          <cell r="HJ12">
            <v>178.92592310820311</v>
          </cell>
          <cell r="HK12">
            <v>178.92592310820311</v>
          </cell>
          <cell r="HL12">
            <v>181.03506954955716</v>
          </cell>
          <cell r="HM12">
            <v>181.03506954955716</v>
          </cell>
          <cell r="HN12">
            <v>181.03506954955716</v>
          </cell>
          <cell r="HO12">
            <v>181.03506954955716</v>
          </cell>
          <cell r="HP12">
            <v>183.16907822794093</v>
          </cell>
          <cell r="HQ12">
            <v>183.16907822794093</v>
          </cell>
          <cell r="HR12">
            <v>183.16907822794093</v>
          </cell>
          <cell r="HS12">
            <v>183.16907822794093</v>
          </cell>
          <cell r="HT12">
            <v>185.32824221491077</v>
          </cell>
          <cell r="HU12">
            <v>185.32824221491077</v>
          </cell>
          <cell r="HV12">
            <v>185.32824221491077</v>
          </cell>
          <cell r="HW12">
            <v>185.32824221491077</v>
          </cell>
        </row>
        <row r="19">
          <cell r="A19" t="str">
            <v>СPI_RUS_ACC</v>
          </cell>
          <cell r="C19" t="str">
            <v>ИПЦ, Россия (руб.)</v>
          </cell>
          <cell r="D19" t="str">
            <v>Ссылка</v>
          </cell>
          <cell r="E19" t="str">
            <v>x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1.009124357771666</v>
          </cell>
          <cell r="Q19">
            <v>1.0183319694480772</v>
          </cell>
          <cell r="R19">
            <v>1.0276235946676466</v>
          </cell>
          <cell r="S19">
            <v>1.0369999999999997</v>
          </cell>
          <cell r="T19">
            <v>1.0451982663782757</v>
          </cell>
          <cell r="U19">
            <v>1.053461346229656</v>
          </cell>
          <cell r="V19">
            <v>1.0617897519534825</v>
          </cell>
          <cell r="W19">
            <v>1.0701839999999996</v>
          </cell>
          <cell r="X19">
            <v>1.0781216315433808</v>
          </cell>
          <cell r="Y19">
            <v>1.0861181370696646</v>
          </cell>
          <cell r="Z19">
            <v>1.0941739532514079</v>
          </cell>
          <cell r="AA19">
            <v>1.1022895199999994</v>
          </cell>
          <cell r="AB19">
            <v>1.110465280489682</v>
          </cell>
          <cell r="AC19">
            <v>1.1187016811817543</v>
          </cell>
          <cell r="AD19">
            <v>1.1269991718489498</v>
          </cell>
          <cell r="AE19">
            <v>1.1353582055999989</v>
          </cell>
          <cell r="AF19">
            <v>1.1437792389043722</v>
          </cell>
          <cell r="AG19">
            <v>1.1522627316172065</v>
          </cell>
          <cell r="AH19">
            <v>1.160809147004418</v>
          </cell>
          <cell r="AI19">
            <v>1.1694189517679985</v>
          </cell>
          <cell r="AJ19">
            <v>1.1780926160715028</v>
          </cell>
          <cell r="AK19">
            <v>1.1868306135657223</v>
          </cell>
          <cell r="AL19">
            <v>1.1956334214145501</v>
          </cell>
          <cell r="AM19">
            <v>1.2045015203210381</v>
          </cell>
          <cell r="AN19">
            <v>1.2134353945536476</v>
          </cell>
          <cell r="AO19">
            <v>1.2224355319726936</v>
          </cell>
          <cell r="AP19">
            <v>1.2315024240569861</v>
          </cell>
          <cell r="AQ19">
            <v>1.2406365659306688</v>
          </cell>
          <cell r="AR19">
            <v>1.2498384563902567</v>
          </cell>
          <cell r="AS19">
            <v>1.2591085979318741</v>
          </cell>
          <cell r="AT19">
            <v>1.2684474967786954</v>
          </cell>
          <cell r="AU19">
            <v>1.2778556629085887</v>
          </cell>
          <cell r="AV19">
            <v>1.2873336100819641</v>
          </cell>
          <cell r="AW19">
            <v>1.2968818558698301</v>
          </cell>
          <cell r="AX19">
            <v>1.306500921682056</v>
          </cell>
          <cell r="AY19">
            <v>1.3161913327958459</v>
          </cell>
          <cell r="AZ19">
            <v>1.3259536183844225</v>
          </cell>
          <cell r="BA19">
            <v>1.3357883115459244</v>
          </cell>
          <cell r="BB19">
            <v>1.3456959493325171</v>
          </cell>
          <cell r="BC19">
            <v>1.3556770727797207</v>
          </cell>
          <cell r="BD19">
            <v>1.3657322269359546</v>
          </cell>
          <cell r="BE19">
            <v>1.3758619608923015</v>
          </cell>
          <cell r="BF19">
            <v>1.3860668278124919</v>
          </cell>
          <cell r="BG19">
            <v>1.3963473849631116</v>
          </cell>
          <cell r="BH19">
            <v>1.4067041937440325</v>
          </cell>
          <cell r="BI19">
            <v>1.4171378197190698</v>
          </cell>
          <cell r="BJ19">
            <v>1.4276488326468659</v>
          </cell>
          <cell r="BK19">
            <v>1.4382378065120043</v>
          </cell>
          <cell r="BL19">
            <v>1.4489053195563528</v>
          </cell>
          <cell r="BM19">
            <v>1.4596519543106412</v>
          </cell>
          <cell r="BN19">
            <v>1.4704782976262714</v>
          </cell>
          <cell r="BO19">
            <v>1.4813849407073638</v>
          </cell>
          <cell r="BP19">
            <v>1.4923724791430428</v>
          </cell>
          <cell r="BQ19">
            <v>1.5034415129399599</v>
          </cell>
          <cell r="BR19">
            <v>1.5145926465550588</v>
          </cell>
          <cell r="BS19">
            <v>1.525826488928584</v>
          </cell>
          <cell r="BT19">
            <v>1.5371436535173335</v>
          </cell>
          <cell r="BU19">
            <v>1.5485447583281582</v>
          </cell>
          <cell r="BV19">
            <v>1.5600304259517102</v>
          </cell>
          <cell r="BW19">
            <v>1.5716012835964412</v>
          </cell>
          <cell r="BX19">
            <v>1.5832579631228532</v>
          </cell>
          <cell r="BY19">
            <v>1.5950011010780025</v>
          </cell>
          <cell r="BZ19">
            <v>1.6068313387302611</v>
          </cell>
          <cell r="CA19">
            <v>1.6187493221043341</v>
          </cell>
          <cell r="CB19">
            <v>1.6307557020165384</v>
          </cell>
          <cell r="CC19">
            <v>1.6428511341103422</v>
          </cell>
          <cell r="CD19">
            <v>1.6550362788921684</v>
          </cell>
          <cell r="CE19">
            <v>1.6673118017674635</v>
          </cell>
          <cell r="CF19">
            <v>1.6796783730770339</v>
          </cell>
          <cell r="CG19">
            <v>1.6921366681336518</v>
          </cell>
          <cell r="CH19">
            <v>1.7046873672589329</v>
          </cell>
          <cell r="CI19">
            <v>1.7173311558204869</v>
          </cell>
          <cell r="CJ19">
            <v>1.7300687242693444</v>
          </cell>
          <cell r="CK19">
            <v>1.7429007681776609</v>
          </cell>
          <cell r="CL19">
            <v>1.7558279882767005</v>
          </cell>
          <cell r="CM19">
            <v>1.7688510904951011</v>
          </cell>
          <cell r="CN19">
            <v>1.7819707859974243</v>
          </cell>
          <cell r="CO19">
            <v>1.7951877912229903</v>
          </cell>
          <cell r="CP19">
            <v>1.8085028279250011</v>
          </cell>
          <cell r="CQ19">
            <v>1.8219166232099537</v>
          </cell>
          <cell r="CR19">
            <v>1.8354299095773468</v>
          </cell>
          <cell r="CS19">
            <v>1.8490434249596797</v>
          </cell>
          <cell r="CT19">
            <v>1.8627579127627507</v>
          </cell>
          <cell r="CU19">
            <v>1.8765741219062519</v>
          </cell>
          <cell r="CV19">
            <v>1.8904928068646667</v>
          </cell>
          <cell r="CW19">
            <v>1.9045147277084695</v>
          </cell>
          <cell r="CX19">
            <v>1.9186406501456326</v>
          </cell>
          <cell r="CY19">
            <v>1.9328713455634388</v>
          </cell>
          <cell r="CZ19">
            <v>1.9472075910706059</v>
          </cell>
          <cell r="DA19">
            <v>1.961650169539723</v>
          </cell>
          <cell r="DB19">
            <v>1.9761998696500009</v>
          </cell>
          <cell r="DC19">
            <v>1.9908574859303414</v>
          </cell>
          <cell r="DD19">
            <v>2.0056238188027238</v>
          </cell>
          <cell r="DE19">
            <v>2.0204996746259143</v>
          </cell>
          <cell r="DF19">
            <v>2.0354858657395005</v>
          </cell>
          <cell r="DG19">
            <v>2.0505832105082513</v>
          </cell>
          <cell r="DH19">
            <v>2.065792533366805</v>
          </cell>
          <cell r="DI19">
            <v>2.0811146648646912</v>
          </cell>
          <cell r="DJ19">
            <v>2.0965504417116851</v>
          </cell>
          <cell r="DK19">
            <v>2.1121007068234983</v>
          </cell>
          <cell r="DL19">
            <v>2.1277663093678085</v>
          </cell>
          <cell r="DM19">
            <v>2.1435481048106313</v>
          </cell>
          <cell r="DN19">
            <v>2.1594469549630348</v>
          </cell>
          <cell r="DO19">
            <v>2.1754637280282023</v>
          </cell>
          <cell r="DP19">
            <v>2.1915992986488417</v>
          </cell>
          <cell r="DQ19">
            <v>2.2078545479549492</v>
          </cell>
          <cell r="DR19">
            <v>2.2242303636119249</v>
          </cell>
          <cell r="DS19">
            <v>2.2407276398690477</v>
          </cell>
          <cell r="DT19">
            <v>2.2573472776083063</v>
          </cell>
          <cell r="DU19">
            <v>2.274090184393597</v>
          </cell>
          <cell r="DV19">
            <v>2.2909572745202822</v>
          </cell>
          <cell r="DW19">
            <v>2.3079494690651186</v>
          </cell>
          <cell r="DX19">
            <v>2.3250676959365548</v>
          </cell>
          <cell r="DY19">
            <v>2.3423128899254042</v>
          </cell>
          <cell r="DZ19">
            <v>2.3596859927558897</v>
          </cell>
          <cell r="EA19">
            <v>2.3771879531370712</v>
          </cell>
          <cell r="EB19">
            <v>2.3948197268146507</v>
          </cell>
          <cell r="EC19">
            <v>2.4125822766231657</v>
          </cell>
          <cell r="ED19">
            <v>2.430476572538566</v>
          </cell>
          <cell r="EE19">
            <v>2.4485035917311828</v>
          </cell>
          <cell r="EF19">
            <v>2.46666431861909</v>
          </cell>
          <cell r="EG19">
            <v>2.4849597449218601</v>
          </cell>
          <cell r="EH19">
            <v>2.5033908697147225</v>
          </cell>
          <cell r="EI19">
            <v>2.5219586994831178</v>
          </cell>
          <cell r="EJ19">
            <v>2.540664248177662</v>
          </cell>
          <cell r="EK19">
            <v>2.5595085372695157</v>
          </cell>
          <cell r="EL19">
            <v>2.5784925958061637</v>
          </cell>
          <cell r="EM19">
            <v>2.5976174604676108</v>
          </cell>
          <cell r="EN19">
            <v>2.616884175622991</v>
          </cell>
          <cell r="EO19">
            <v>2.6362937933876003</v>
          </cell>
          <cell r="EP19">
            <v>2.6558473736803476</v>
          </cell>
          <cell r="EQ19">
            <v>2.675545984281638</v>
          </cell>
          <cell r="ER19">
            <v>2.69539070089168</v>
          </cell>
          <cell r="ES19">
            <v>2.7153826071892273</v>
          </cell>
          <cell r="ET19">
            <v>2.7355227948907572</v>
          </cell>
          <cell r="EU19">
            <v>2.7558123638100862</v>
          </cell>
          <cell r="EV19">
            <v>2.7762524219184295</v>
          </cell>
          <cell r="EW19">
            <v>2.7968440854049033</v>
          </cell>
          <cell r="EX19">
            <v>2.8175884787374792</v>
          </cell>
          <cell r="EY19">
            <v>2.8384867347243881</v>
          </cell>
          <cell r="EZ19">
            <v>2.8595399945759814</v>
          </cell>
          <cell r="FA19">
            <v>2.8807494079670493</v>
          </cell>
          <cell r="FB19">
            <v>2.9021161330996024</v>
          </cell>
          <cell r="FC19">
            <v>2.9236413367661185</v>
          </cell>
          <cell r="FD19">
            <v>2.9453261944132598</v>
          </cell>
          <cell r="FE19">
            <v>2.96717189020606</v>
          </cell>
          <cell r="FF19">
            <v>2.9891796170925895</v>
          </cell>
          <cell r="FG19">
            <v>3.0113505768691011</v>
          </cell>
          <cell r="FH19">
            <v>3.0336859802456564</v>
          </cell>
          <cell r="FI19">
            <v>3.0561870469122403</v>
          </cell>
          <cell r="FJ19">
            <v>3.0788550056053658</v>
          </cell>
          <cell r="FK19">
            <v>3.1016910941751732</v>
          </cell>
          <cell r="FL19">
            <v>3.1246965596530254</v>
          </cell>
          <cell r="FM19">
            <v>3.1478726583196068</v>
          </cell>
          <cell r="FN19">
            <v>3.1712206557735261</v>
          </cell>
          <cell r="FO19">
            <v>3.1947418270004273</v>
          </cell>
          <cell r="FP19">
            <v>3.218437456442615</v>
          </cell>
          <cell r="FQ19">
            <v>3.242308838069194</v>
          </cell>
          <cell r="FR19">
            <v>3.2663572754467309</v>
          </cell>
          <cell r="FS19">
            <v>3.2905840818104393</v>
          </cell>
          <cell r="FT19">
            <v>3.3149905801358925</v>
          </cell>
          <cell r="FU19">
            <v>3.3395781032112688</v>
          </cell>
          <cell r="FV19">
            <v>3.3643479937101319</v>
          </cell>
          <cell r="FW19">
            <v>3.3893016042647517</v>
          </cell>
          <cell r="FX19">
            <v>3.4144402975399686</v>
          </cell>
          <cell r="FY19">
            <v>3.4397654463076059</v>
          </cell>
          <cell r="FZ19">
            <v>3.4652784335214348</v>
          </cell>
          <cell r="GA19">
            <v>3.4909806523926932</v>
          </cell>
          <cell r="GB19">
            <v>3.5168735064661667</v>
          </cell>
          <cell r="GC19">
            <v>3.5429584096968334</v>
          </cell>
          <cell r="GD19">
            <v>3.5692367865270773</v>
          </cell>
          <cell r="GE19">
            <v>3.5957100719644735</v>
          </cell>
          <cell r="GF19">
            <v>3.6223797116601508</v>
          </cell>
          <cell r="GG19">
            <v>3.6492471619877374</v>
          </cell>
          <cell r="GH19">
            <v>3.6763138901228882</v>
          </cell>
          <cell r="GI19">
            <v>3.7035813741234063</v>
          </cell>
          <cell r="GJ19">
            <v>3.7310511030099542</v>
          </cell>
          <cell r="GK19">
            <v>3.7587245768473685</v>
          </cell>
          <cell r="GL19">
            <v>3.7866033068265739</v>
          </cell>
          <cell r="GM19">
            <v>3.814688815347107</v>
          </cell>
          <cell r="GN19">
            <v>3.8429826361002513</v>
          </cell>
          <cell r="GO19">
            <v>3.8714863141527878</v>
          </cell>
          <cell r="GP19">
            <v>3.9002014060313694</v>
          </cell>
          <cell r="GQ19">
            <v>3.9291294798075187</v>
          </cell>
          <cell r="GR19">
            <v>3.9582721151832572</v>
          </cell>
          <cell r="GS19">
            <v>3.98763090357737</v>
          </cell>
          <cell r="GT19">
            <v>4.017207448212309</v>
          </cell>
          <cell r="GU19">
            <v>4.0470033642017427</v>
          </cell>
          <cell r="GV19">
            <v>4.077020278638753</v>
          </cell>
          <cell r="GW19">
            <v>4.107259830684689</v>
          </cell>
          <cell r="GX19">
            <v>4.1377236716586765</v>
          </cell>
          <cell r="GY19">
            <v>4.1684134651277933</v>
          </cell>
          <cell r="GZ19">
            <v>4.199330886997914</v>
          </cell>
          <cell r="HA19">
            <v>4.2304776256052286</v>
          </cell>
          <cell r="HB19">
            <v>4.2618553818084353</v>
          </cell>
          <cell r="HC19">
            <v>4.2934658690816256</v>
          </cell>
          <cell r="HD19">
            <v>4.3253108136078504</v>
          </cell>
          <cell r="HE19">
            <v>4.3573919543733837</v>
          </cell>
          <cell r="HF19">
            <v>4.3897110432626869</v>
          </cell>
          <cell r="HG19">
            <v>4.422269845154073</v>
          </cell>
          <cell r="HH19">
            <v>4.455070138016084</v>
          </cell>
          <cell r="HI19">
            <v>4.4881137130045836</v>
          </cell>
          <cell r="HJ19">
            <v>4.5214023745605658</v>
          </cell>
          <cell r="HK19">
            <v>4.5549379405086938</v>
          </cell>
          <cell r="HL19">
            <v>4.5887222421565657</v>
          </cell>
          <cell r="HM19">
            <v>4.6227571243947203</v>
          </cell>
          <cell r="HN19">
            <v>4.6570444457973821</v>
          </cell>
          <cell r="HO19">
            <v>4.6915860787239536</v>
          </cell>
          <cell r="HP19">
            <v>4.7263839094212612</v>
          </cell>
          <cell r="HQ19">
            <v>4.7614398381265604</v>
          </cell>
          <cell r="HR19">
            <v>4.7967557791713018</v>
          </cell>
          <cell r="HS19">
            <v>4.83233366108567</v>
          </cell>
          <cell r="HT19">
            <v>4.868175426703897</v>
          </cell>
          <cell r="HU19">
            <v>4.9042830332703549</v>
          </cell>
          <cell r="HV19">
            <v>4.9406584525464385</v>
          </cell>
          <cell r="HW19">
            <v>4.9773036709182383</v>
          </cell>
        </row>
        <row r="20">
          <cell r="A20" t="str">
            <v>PPI_RUS_ACC</v>
          </cell>
          <cell r="C20" t="str">
            <v>ИЦП, Россия (руб.)</v>
          </cell>
          <cell r="D20" t="str">
            <v>Ссылка</v>
          </cell>
          <cell r="E20" t="str">
            <v>x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1.0122722344290394</v>
          </cell>
          <cell r="Q20">
            <v>1.0246950765959599</v>
          </cell>
          <cell r="R20">
            <v>1.037270374794228</v>
          </cell>
          <cell r="S20">
            <v>1.0500000000000003</v>
          </cell>
          <cell r="T20">
            <v>1.0628858461504915</v>
          </cell>
          <cell r="U20">
            <v>1.0759298304257583</v>
          </cell>
          <cell r="V20">
            <v>1.0891338935339399</v>
          </cell>
          <cell r="W20">
            <v>1.1025000000000007</v>
          </cell>
          <cell r="X20">
            <v>1.1160301384580167</v>
          </cell>
          <cell r="Y20">
            <v>1.1297263219470468</v>
          </cell>
          <cell r="Z20">
            <v>1.1435905882106374</v>
          </cell>
          <cell r="AA20">
            <v>1.1576250000000015</v>
          </cell>
          <cell r="AB20">
            <v>1.1718316453809181</v>
          </cell>
          <cell r="AC20">
            <v>1.1862126380443996</v>
          </cell>
          <cell r="AD20">
            <v>1.2007701176211696</v>
          </cell>
          <cell r="AE20">
            <v>1.2155062500000018</v>
          </cell>
          <cell r="AF20">
            <v>1.2304232276499643</v>
          </cell>
          <cell r="AG20">
            <v>1.2455232699466199</v>
          </cell>
          <cell r="AH20">
            <v>1.2608086235022284</v>
          </cell>
          <cell r="AI20">
            <v>1.2762815625000021</v>
          </cell>
          <cell r="AJ20">
            <v>1.2919443890324629</v>
          </cell>
          <cell r="AK20">
            <v>1.3077994334439513</v>
          </cell>
          <cell r="AL20">
            <v>1.3238490546773403</v>
          </cell>
          <cell r="AM20">
            <v>1.3400956406250026</v>
          </cell>
          <cell r="AN20">
            <v>1.3565416084840864</v>
          </cell>
          <cell r="AO20">
            <v>1.3731894051161493</v>
          </cell>
          <cell r="AP20">
            <v>1.3900415074112078</v>
          </cell>
          <cell r="AQ20">
            <v>1.4071004226562533</v>
          </cell>
          <cell r="AR20">
            <v>1.4243686889082912</v>
          </cell>
          <cell r="AS20">
            <v>1.4418488753719572</v>
          </cell>
          <cell r="AT20">
            <v>1.4595435827817687</v>
          </cell>
          <cell r="AU20">
            <v>1.4774554437890666</v>
          </cell>
          <cell r="AV20">
            <v>1.4955871233537064</v>
          </cell>
          <cell r="AW20">
            <v>1.5139413191405557</v>
          </cell>
          <cell r="AX20">
            <v>1.5325207619208576</v>
          </cell>
          <cell r="AY20">
            <v>1.5513282159785204</v>
          </cell>
          <cell r="AZ20">
            <v>1.5703664795213923</v>
          </cell>
          <cell r="BA20">
            <v>1.5896383850975842</v>
          </cell>
          <cell r="BB20">
            <v>1.6091468000169011</v>
          </cell>
          <cell r="BC20">
            <v>1.6288946267774471</v>
          </cell>
          <cell r="BD20">
            <v>1.6488848034974626</v>
          </cell>
          <cell r="BE20">
            <v>1.6691203043524638</v>
          </cell>
          <cell r="BF20">
            <v>1.6896041400177468</v>
          </cell>
          <cell r="BG20">
            <v>1.71033935811632</v>
          </cell>
          <cell r="BH20">
            <v>1.7313290436723361</v>
          </cell>
          <cell r="BI20">
            <v>1.7525763195700874</v>
          </cell>
          <cell r="BJ20">
            <v>1.7740843470186345</v>
          </cell>
          <cell r="BK20">
            <v>1.7958563260221363</v>
          </cell>
          <cell r="BL20">
            <v>1.8178954958559532</v>
          </cell>
          <cell r="BM20">
            <v>1.8402051355485922</v>
          </cell>
          <cell r="BN20">
            <v>1.8627885643695667</v>
          </cell>
          <cell r="BO20">
            <v>1.8856491423232438</v>
          </cell>
          <cell r="BP20">
            <v>1.9087902706487516</v>
          </cell>
          <cell r="BQ20">
            <v>1.9322153923260226</v>
          </cell>
          <cell r="BR20">
            <v>1.9559279925880457</v>
          </cell>
          <cell r="BS20">
            <v>1.9799315994394067</v>
          </cell>
          <cell r="BT20">
            <v>2.0042297841811898</v>
          </cell>
          <cell r="BU20">
            <v>2.0288261619423245</v>
          </cell>
          <cell r="BV20">
            <v>2.0537243922174486</v>
          </cell>
          <cell r="BW20">
            <v>2.0789281794113776</v>
          </cell>
          <cell r="BX20">
            <v>2.10444127339025</v>
          </cell>
          <cell r="BY20">
            <v>2.1302674700394411</v>
          </cell>
          <cell r="BZ20">
            <v>2.1564106118283215</v>
          </cell>
          <cell r="CA20">
            <v>2.1828745883819467</v>
          </cell>
          <cell r="CB20">
            <v>2.2096633370597627</v>
          </cell>
          <cell r="CC20">
            <v>2.2367808435414136</v>
          </cell>
          <cell r="CD20">
            <v>2.2642311424197383</v>
          </cell>
          <cell r="CE20">
            <v>2.2920183178010451</v>
          </cell>
          <cell r="CF20">
            <v>2.3201465039127518</v>
          </cell>
          <cell r="CG20">
            <v>2.348619885718485</v>
          </cell>
          <cell r="CH20">
            <v>2.3774426995407261</v>
          </cell>
          <cell r="CI20">
            <v>2.4066192336910981</v>
          </cell>
          <cell r="CJ20">
            <v>2.4361538291083904</v>
          </cell>
          <cell r="CK20">
            <v>2.4660508800044103</v>
          </cell>
          <cell r="CL20">
            <v>2.4963148345177633</v>
          </cell>
          <cell r="CM20">
            <v>2.5269501953756537</v>
          </cell>
          <cell r="CN20">
            <v>2.5579615205638104</v>
          </cell>
          <cell r="CO20">
            <v>2.5893534240046314</v>
          </cell>
          <cell r="CP20">
            <v>2.6211305762436519</v>
          </cell>
          <cell r="CQ20">
            <v>2.6532977051444369</v>
          </cell>
          <cell r="CR20">
            <v>2.6858595965920014</v>
          </cell>
          <cell r="CS20">
            <v>2.7188210952048633</v>
          </cell>
          <cell r="CT20">
            <v>2.7521871050558349</v>
          </cell>
          <cell r="CU20">
            <v>2.7859625904016592</v>
          </cell>
          <cell r="CV20">
            <v>2.8201525764216022</v>
          </cell>
          <cell r="CW20">
            <v>2.8547621499651075</v>
          </cell>
          <cell r="CX20">
            <v>2.8897964603086277</v>
          </cell>
          <cell r="CY20">
            <v>2.9252607199217433</v>
          </cell>
          <cell r="CZ20">
            <v>2.9611602052426833</v>
          </cell>
          <cell r="DA20">
            <v>2.997500257463364</v>
          </cell>
          <cell r="DB20">
            <v>3.03428628332406</v>
          </cell>
          <cell r="DC20">
            <v>3.0715237559178314</v>
          </cell>
          <cell r="DD20">
            <v>3.1092182155048187</v>
          </cell>
          <cell r="DE20">
            <v>3.1473752703365334</v>
          </cell>
          <cell r="DF20">
            <v>3.1860005974902643</v>
          </cell>
          <cell r="DG20">
            <v>3.2250999437137242</v>
          </cell>
          <cell r="DH20">
            <v>3.2646791262800607</v>
          </cell>
          <cell r="DI20">
            <v>3.3047440338533609</v>
          </cell>
          <cell r="DJ20">
            <v>3.3453006273647787</v>
          </cell>
          <cell r="DK20">
            <v>3.3863549408994116</v>
          </cell>
          <cell r="DL20">
            <v>3.4279130825940647</v>
          </cell>
          <cell r="DM20">
            <v>3.46998123554603</v>
          </cell>
          <cell r="DN20">
            <v>3.5125656587330183</v>
          </cell>
          <cell r="DO20">
            <v>3.5556726879443827</v>
          </cell>
          <cell r="DP20">
            <v>3.5993087367237688</v>
          </cell>
          <cell r="DQ20">
            <v>3.6434802973233325</v>
          </cell>
          <cell r="DR20">
            <v>3.6881939416696703</v>
          </cell>
          <cell r="DS20">
            <v>3.7334563223416031</v>
          </cell>
          <cell r="DT20">
            <v>3.7792741735599584</v>
          </cell>
          <cell r="DU20">
            <v>3.8256543121895001</v>
          </cell>
          <cell r="DV20">
            <v>3.8726036387531551</v>
          </cell>
          <cell r="DW20">
            <v>3.9201291384586847</v>
          </cell>
          <cell r="DX20">
            <v>3.9682378822379576</v>
          </cell>
          <cell r="DY20">
            <v>4.0169370277989769</v>
          </cell>
          <cell r="DZ20">
            <v>4.0662338206908144</v>
          </cell>
          <cell r="EA20">
            <v>4.1161355953816203</v>
          </cell>
          <cell r="EB20">
            <v>4.1666497763498569</v>
          </cell>
          <cell r="EC20">
            <v>4.2177838791889268</v>
          </cell>
          <cell r="ED20">
            <v>4.2695455117253562</v>
          </cell>
          <cell r="EE20">
            <v>4.3219423751507025</v>
          </cell>
          <cell r="EF20">
            <v>4.3749822651673513</v>
          </cell>
          <cell r="EG20">
            <v>4.4286730731483743</v>
          </cell>
          <cell r="EH20">
            <v>4.4830227873116257</v>
          </cell>
          <cell r="EI20">
            <v>4.5380394939082391</v>
          </cell>
          <cell r="EJ20">
            <v>4.5937313784257201</v>
          </cell>
          <cell r="EK20">
            <v>4.6501067268057943</v>
          </cell>
          <cell r="EL20">
            <v>4.7071739266772079</v>
          </cell>
          <cell r="EM20">
            <v>4.7649414686036522</v>
          </cell>
          <cell r="EN20">
            <v>4.8234179473470071</v>
          </cell>
          <cell r="EO20">
            <v>4.8826120631460856</v>
          </cell>
          <cell r="EP20">
            <v>4.9425326230110702</v>
          </cell>
          <cell r="EQ20">
            <v>5.0031885420338371</v>
          </cell>
          <cell r="ER20">
            <v>5.0645888447143603</v>
          </cell>
          <cell r="ES20">
            <v>5.1267426663033921</v>
          </cell>
          <cell r="ET20">
            <v>5.1896592541616258</v>
          </cell>
          <cell r="EU20">
            <v>5.2533479691355307</v>
          </cell>
          <cell r="EV20">
            <v>5.3178182869500796</v>
          </cell>
          <cell r="EW20">
            <v>5.3830797996185638</v>
          </cell>
          <cell r="EX20">
            <v>5.449142216869709</v>
          </cell>
          <cell r="EY20">
            <v>5.5160153675923089</v>
          </cell>
          <cell r="EZ20">
            <v>5.5837092012975855</v>
          </cell>
          <cell r="FA20">
            <v>5.6522337895994932</v>
          </cell>
          <cell r="FB20">
            <v>5.7215993277131956</v>
          </cell>
          <cell r="FC20">
            <v>5.791816135971926</v>
          </cell>
          <cell r="FD20">
            <v>5.862894661362466</v>
          </cell>
          <cell r="FE20">
            <v>5.9348454790794696</v>
          </cell>
          <cell r="FF20">
            <v>6.0076792940988568</v>
          </cell>
          <cell r="FG20">
            <v>6.0814069427705233</v>
          </cell>
          <cell r="FH20">
            <v>6.1560393944305902</v>
          </cell>
          <cell r="FI20">
            <v>6.2315877530334438</v>
          </cell>
          <cell r="FJ20">
            <v>6.3080632588038013</v>
          </cell>
          <cell r="FK20">
            <v>6.3854772899090513</v>
          </cell>
          <cell r="FL20">
            <v>6.4638413641521222</v>
          </cell>
          <cell r="FM20">
            <v>6.5431671406851182</v>
          </cell>
          <cell r="FN20">
            <v>6.6234664217439931</v>
          </cell>
          <cell r="FO20">
            <v>6.704751154404506</v>
          </cell>
          <cell r="FP20">
            <v>6.7870334323597303</v>
          </cell>
          <cell r="FQ20">
            <v>6.8703254977193762</v>
          </cell>
          <cell r="FR20">
            <v>6.954639742831195</v>
          </cell>
          <cell r="FS20">
            <v>7.0399887121247335</v>
          </cell>
          <cell r="FT20">
            <v>7.1263851039777188</v>
          </cell>
          <cell r="FU20">
            <v>7.2138417726053472</v>
          </cell>
          <cell r="FV20">
            <v>7.3023717299727569</v>
          </cell>
          <cell r="FW20">
            <v>7.3919881477309719</v>
          </cell>
          <cell r="FX20">
            <v>7.4827043591766067</v>
          </cell>
          <cell r="FY20">
            <v>7.5745338612356168</v>
          </cell>
          <cell r="FZ20">
            <v>7.6674903164713966</v>
          </cell>
          <cell r="GA20">
            <v>7.7615875551175231</v>
          </cell>
          <cell r="GB20">
            <v>7.8568395771354398</v>
          </cell>
          <cell r="GC20">
            <v>7.9532605542974002</v>
          </cell>
          <cell r="GD20">
            <v>8.0508648322949696</v>
          </cell>
          <cell r="GE20">
            <v>8.1496669328734015</v>
          </cell>
          <cell r="GF20">
            <v>8.2496815559922148</v>
          </cell>
          <cell r="GG20">
            <v>8.3509235820122729</v>
          </cell>
          <cell r="GH20">
            <v>8.4534080739097206</v>
          </cell>
          <cell r="GI20">
            <v>8.5571502795170744</v>
          </cell>
          <cell r="GJ20">
            <v>8.6621656337918278</v>
          </cell>
          <cell r="GK20">
            <v>8.7684697611128897</v>
          </cell>
          <cell r="GL20">
            <v>8.8760784776052102</v>
          </cell>
          <cell r="GM20">
            <v>8.9850077934929313</v>
          </cell>
          <cell r="GN20">
            <v>9.0952739154814228</v>
          </cell>
          <cell r="GO20">
            <v>9.2068932491685374</v>
          </cell>
          <cell r="GP20">
            <v>9.319882401485474</v>
          </cell>
          <cell r="GQ20">
            <v>9.4342581831675822</v>
          </cell>
          <cell r="GR20">
            <v>9.5500376112554974</v>
          </cell>
          <cell r="GS20">
            <v>9.6672379116269678</v>
          </cell>
          <cell r="GT20">
            <v>9.7858765215597501</v>
          </cell>
          <cell r="GU20">
            <v>9.905971092325963</v>
          </cell>
          <cell r="GV20">
            <v>10.027539491818274</v>
          </cell>
          <cell r="GW20">
            <v>10.150599807208318</v>
          </cell>
          <cell r="GX20">
            <v>10.27517034763774</v>
          </cell>
          <cell r="GY20">
            <v>10.401269646942264</v>
          </cell>
          <cell r="GZ20">
            <v>10.528916466409191</v>
          </cell>
          <cell r="HA20">
            <v>10.658129797568737</v>
          </cell>
          <cell r="HB20">
            <v>10.78892886501963</v>
          </cell>
          <cell r="HC20">
            <v>10.92133312928938</v>
          </cell>
          <cell r="HD20">
            <v>11.055362289729652</v>
          </cell>
          <cell r="HE20">
            <v>11.191036287447176</v>
          </cell>
          <cell r="HF20">
            <v>11.328375308270614</v>
          </cell>
          <cell r="HG20">
            <v>11.467399785753852</v>
          </cell>
          <cell r="HH20">
            <v>11.608130404216139</v>
          </cell>
          <cell r="HI20">
            <v>11.750588101819538</v>
          </cell>
          <cell r="HJ20">
            <v>11.894794073684148</v>
          </cell>
          <cell r="HK20">
            <v>12.040769775041548</v>
          </cell>
          <cell r="HL20">
            <v>12.18853692442695</v>
          </cell>
          <cell r="HM20">
            <v>12.338117506910519</v>
          </cell>
          <cell r="HN20">
            <v>12.48953377736836</v>
          </cell>
          <cell r="HO20">
            <v>12.642808263793629</v>
          </cell>
          <cell r="HP20">
            <v>12.7979637706483</v>
          </cell>
          <cell r="HQ20">
            <v>12.955023382256048</v>
          </cell>
          <cell r="HR20">
            <v>13.114010466236781</v>
          </cell>
          <cell r="HS20">
            <v>13.274948676983314</v>
          </cell>
          <cell r="HT20">
            <v>13.437861959180719</v>
          </cell>
          <cell r="HU20">
            <v>13.602774551368855</v>
          </cell>
          <cell r="HV20">
            <v>13.769710989548624</v>
          </cell>
          <cell r="HW20">
            <v>13.938696110832485</v>
          </cell>
        </row>
        <row r="23">
          <cell r="A23" t="str">
            <v>PPI_EUR_ACC</v>
          </cell>
          <cell r="C23" t="str">
            <v>ИЦП, Европа</v>
          </cell>
          <cell r="D23" t="str">
            <v>Ссылка</v>
          </cell>
          <cell r="E23" t="str">
            <v>x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1.0034817736331481</v>
          </cell>
          <cell r="Q23">
            <v>1.0069756700139285</v>
          </cell>
          <cell r="R23">
            <v>1.0104817313510046</v>
          </cell>
          <cell r="S23">
            <v>1.0140000000000002</v>
          </cell>
          <cell r="T23">
            <v>1.0177812961832264</v>
          </cell>
          <cell r="U23">
            <v>1.0215766931562213</v>
          </cell>
          <cell r="V23">
            <v>1.0253862435020837</v>
          </cell>
          <cell r="W23">
            <v>1.0292100000000002</v>
          </cell>
          <cell r="X23">
            <v>1.0330480156259749</v>
          </cell>
          <cell r="Y23">
            <v>1.0369003435535646</v>
          </cell>
          <cell r="Z23">
            <v>1.0407670371546152</v>
          </cell>
          <cell r="AA23">
            <v>1.0446481500000002</v>
          </cell>
          <cell r="AB23">
            <v>1.0493176645967219</v>
          </cell>
          <cell r="AC23">
            <v>1.0540080516437218</v>
          </cell>
          <cell r="AD23">
            <v>1.0587194044396011</v>
          </cell>
          <cell r="AE23">
            <v>1.0634518167000002</v>
          </cell>
          <cell r="AF23">
            <v>1.0682053825594628</v>
          </cell>
          <cell r="AG23">
            <v>1.0729801965733086</v>
          </cell>
          <cell r="AH23">
            <v>1.0777763537195135</v>
          </cell>
          <cell r="AI23">
            <v>1.0825939494005998</v>
          </cell>
          <cell r="AJ23">
            <v>1.0874330794455329</v>
          </cell>
          <cell r="AK23">
            <v>1.092293840111628</v>
          </cell>
          <cell r="AL23">
            <v>1.0971763280864648</v>
          </cell>
          <cell r="AM23">
            <v>1.1020806404898107</v>
          </cell>
          <cell r="AN23">
            <v>1.1070068748755526</v>
          </cell>
          <cell r="AO23">
            <v>1.1119551292336374</v>
          </cell>
          <cell r="AP23">
            <v>1.1169255019920212</v>
          </cell>
          <cell r="AQ23">
            <v>1.1219180920186274</v>
          </cell>
          <cell r="AR23">
            <v>1.1269329986233125</v>
          </cell>
          <cell r="AS23">
            <v>1.1319703215598429</v>
          </cell>
          <cell r="AT23">
            <v>1.1370301610278777</v>
          </cell>
          <cell r="AU23">
            <v>1.1421126176749627</v>
          </cell>
          <cell r="AV23">
            <v>1.1472177925985323</v>
          </cell>
          <cell r="AW23">
            <v>1.1523457873479201</v>
          </cell>
          <cell r="AX23">
            <v>1.1574967039263795</v>
          </cell>
          <cell r="AY23">
            <v>1.1626706447931119</v>
          </cell>
          <cell r="AZ23">
            <v>1.1678677128653057</v>
          </cell>
          <cell r="BA23">
            <v>1.1730880115201825</v>
          </cell>
          <cell r="BB23">
            <v>1.1783316445970542</v>
          </cell>
          <cell r="BC23">
            <v>1.183598716399388</v>
          </cell>
          <cell r="BD23">
            <v>1.1888893316968812</v>
          </cell>
          <cell r="BE23">
            <v>1.1942035957275456</v>
          </cell>
          <cell r="BF23">
            <v>1.199541614199801</v>
          </cell>
          <cell r="BG23">
            <v>1.2049034932945766</v>
          </cell>
          <cell r="BH23">
            <v>1.2102893396674248</v>
          </cell>
          <cell r="BI23">
            <v>1.2156992604506414</v>
          </cell>
          <cell r="BJ23">
            <v>1.2211333632553973</v>
          </cell>
          <cell r="BK23">
            <v>1.2265917561738791</v>
          </cell>
          <cell r="BL23">
            <v>1.2320745477814385</v>
          </cell>
          <cell r="BM23">
            <v>1.237581847138753</v>
          </cell>
          <cell r="BN23">
            <v>1.2431137637939944</v>
          </cell>
          <cell r="BO23">
            <v>1.2486704077850088</v>
          </cell>
          <cell r="BP23">
            <v>1.2542518896415042</v>
          </cell>
          <cell r="BQ23">
            <v>1.2598583203872504</v>
          </cell>
          <cell r="BR23">
            <v>1.2654898115422863</v>
          </cell>
          <cell r="BS23">
            <v>1.2711464751251389</v>
          </cell>
          <cell r="BT23">
            <v>1.2768284236550513</v>
          </cell>
          <cell r="BU23">
            <v>1.2825357701542208</v>
          </cell>
          <cell r="BV23">
            <v>1.2882686281500473</v>
          </cell>
          <cell r="BW23">
            <v>1.2940271116773912</v>
          </cell>
          <cell r="BX23">
            <v>1.299811335280842</v>
          </cell>
          <cell r="BY23">
            <v>1.3056214140169966</v>
          </cell>
          <cell r="BZ23">
            <v>1.311457463456748</v>
          </cell>
          <cell r="CA23">
            <v>1.3173195996875842</v>
          </cell>
          <cell r="CB23">
            <v>1.3232079393158971</v>
          </cell>
          <cell r="CC23">
            <v>1.3291225994693026</v>
          </cell>
          <cell r="CD23">
            <v>1.3350636977989694</v>
          </cell>
          <cell r="CE23">
            <v>1.3410313524819606</v>
          </cell>
          <cell r="CF23">
            <v>1.3470256822235831</v>
          </cell>
          <cell r="CG23">
            <v>1.3530468062597498</v>
          </cell>
          <cell r="CH23">
            <v>1.3590948443593507</v>
          </cell>
          <cell r="CI23">
            <v>1.3651699168266356</v>
          </cell>
          <cell r="CJ23">
            <v>1.3712721445036073</v>
          </cell>
          <cell r="CK23">
            <v>1.377401648772425</v>
          </cell>
          <cell r="CL23">
            <v>1.3835585515578188</v>
          </cell>
          <cell r="CM23">
            <v>1.389742975329515</v>
          </cell>
          <cell r="CN23">
            <v>1.3959550431046721</v>
          </cell>
          <cell r="CO23">
            <v>1.4021948784503284</v>
          </cell>
          <cell r="CP23">
            <v>1.4084626054858591</v>
          </cell>
          <cell r="CQ23">
            <v>1.4147583488854458</v>
          </cell>
          <cell r="CR23">
            <v>1.421082233880556</v>
          </cell>
          <cell r="CS23">
            <v>1.4274343862624341</v>
          </cell>
          <cell r="CT23">
            <v>1.4338149323846046</v>
          </cell>
          <cell r="CU23">
            <v>1.4402239991653838</v>
          </cell>
          <cell r="CV23">
            <v>1.4466617140904059</v>
          </cell>
          <cell r="CW23">
            <v>1.453128205215158</v>
          </cell>
          <cell r="CX23">
            <v>1.4596236011675274</v>
          </cell>
          <cell r="CY23">
            <v>1.4661480311503607</v>
          </cell>
          <cell r="CZ23">
            <v>1.4727016249440332</v>
          </cell>
          <cell r="DA23">
            <v>1.4792845129090308</v>
          </cell>
          <cell r="DB23">
            <v>1.485896825988543</v>
          </cell>
          <cell r="DC23">
            <v>1.4925386957110673</v>
          </cell>
          <cell r="DD23">
            <v>1.4992102541930259</v>
          </cell>
          <cell r="DE23">
            <v>1.5059116341413934</v>
          </cell>
          <cell r="DF23">
            <v>1.5126429688563368</v>
          </cell>
          <cell r="DG23">
            <v>1.5194043922338665</v>
          </cell>
          <cell r="DH23">
            <v>1.5261960387685003</v>
          </cell>
          <cell r="DI23">
            <v>1.5330180435559384</v>
          </cell>
          <cell r="DJ23">
            <v>1.5398705422957506</v>
          </cell>
          <cell r="DK23">
            <v>1.5467536712940757</v>
          </cell>
          <cell r="DL23">
            <v>1.5536675674663329</v>
          </cell>
          <cell r="DM23">
            <v>1.5606123683399449</v>
          </cell>
          <cell r="DN23">
            <v>1.5675882120570737</v>
          </cell>
          <cell r="DO23">
            <v>1.5745952373773686</v>
          </cell>
          <cell r="DP23">
            <v>1.5816335836807265</v>
          </cell>
          <cell r="DQ23">
            <v>1.5887033909700634</v>
          </cell>
          <cell r="DR23">
            <v>1.5958047998741005</v>
          </cell>
          <cell r="DS23">
            <v>1.602937951650161</v>
          </cell>
          <cell r="DT23">
            <v>1.6101029881869793</v>
          </cell>
          <cell r="DU23">
            <v>1.6173000520075242</v>
          </cell>
          <cell r="DV23">
            <v>1.6245292862718341</v>
          </cell>
          <cell r="DW23">
            <v>1.6317908347798635</v>
          </cell>
          <cell r="DX23">
            <v>1.6390848419743445</v>
          </cell>
          <cell r="DY23">
            <v>1.6464114529436593</v>
          </cell>
          <cell r="DZ23">
            <v>1.6537708134247269</v>
          </cell>
          <cell r="EA23">
            <v>1.6611630698059008</v>
          </cell>
          <cell r="EB23">
            <v>1.6685883691298824</v>
          </cell>
          <cell r="EC23">
            <v>1.6760468590966449</v>
          </cell>
          <cell r="ED23">
            <v>1.6835386880663714</v>
          </cell>
          <cell r="EE23">
            <v>1.6910640050624066</v>
          </cell>
          <cell r="EF23">
            <v>1.69862295977422</v>
          </cell>
          <cell r="EG23">
            <v>1.7062157025603841</v>
          </cell>
          <cell r="EH23">
            <v>1.7138423844515658</v>
          </cell>
          <cell r="EI23">
            <v>1.7215031571535295</v>
          </cell>
          <cell r="EJ23">
            <v>1.7291981730501556</v>
          </cell>
          <cell r="EK23">
            <v>1.7369275852064707</v>
          </cell>
          <cell r="EL23">
            <v>1.7446915473716937</v>
          </cell>
          <cell r="EM23">
            <v>1.7524902139822929</v>
          </cell>
          <cell r="EN23">
            <v>1.7603237401650582</v>
          </cell>
          <cell r="EO23">
            <v>1.7681922817401872</v>
          </cell>
          <cell r="EP23">
            <v>1.7760959952243842</v>
          </cell>
          <cell r="EQ23">
            <v>1.784035037833974</v>
          </cell>
          <cell r="ER23">
            <v>1.792009567488029</v>
          </cell>
          <cell r="ES23">
            <v>1.8000197428115101</v>
          </cell>
          <cell r="ET23">
            <v>1.8080657231384227</v>
          </cell>
          <cell r="EU23">
            <v>1.8161476685149853</v>
          </cell>
          <cell r="EV23">
            <v>1.8242657397028132</v>
          </cell>
          <cell r="EW23">
            <v>1.832420098182117</v>
          </cell>
          <cell r="EX23">
            <v>1.8406109061549141</v>
          </cell>
          <cell r="EY23">
            <v>1.8488383265482546</v>
          </cell>
          <cell r="EZ23">
            <v>1.8571025230174636</v>
          </cell>
          <cell r="FA23">
            <v>1.8654036599493951</v>
          </cell>
          <cell r="FB23">
            <v>1.8737419024657025</v>
          </cell>
          <cell r="FC23">
            <v>1.8821174164261232</v>
          </cell>
          <cell r="FD23">
            <v>1.8905303684317778</v>
          </cell>
          <cell r="FE23">
            <v>1.898980925828484</v>
          </cell>
          <cell r="FF23">
            <v>1.9074692567100848</v>
          </cell>
          <cell r="FG23">
            <v>1.9159955299217932</v>
          </cell>
          <cell r="FH23">
            <v>1.9245599150635497</v>
          </cell>
          <cell r="FI23">
            <v>1.9331625824933965</v>
          </cell>
          <cell r="FJ23">
            <v>1.9418037033308662</v>
          </cell>
          <cell r="FK23">
            <v>1.9504834494603853</v>
          </cell>
          <cell r="FL23">
            <v>1.9592019935346934</v>
          </cell>
          <cell r="FM23">
            <v>1.9679595089782775</v>
          </cell>
          <cell r="FN23">
            <v>1.9767561699908216</v>
          </cell>
          <cell r="FO23">
            <v>1.985592151550672</v>
          </cell>
          <cell r="FP23">
            <v>1.9944676294183177</v>
          </cell>
          <cell r="FQ23">
            <v>2.0033827801398862</v>
          </cell>
          <cell r="FR23">
            <v>2.0123377810506562</v>
          </cell>
          <cell r="FS23">
            <v>2.0213328102785839</v>
          </cell>
          <cell r="FT23">
            <v>2.0303680467478471</v>
          </cell>
          <cell r="FU23">
            <v>2.0394436701824041</v>
          </cell>
          <cell r="FV23">
            <v>2.0485598611095681</v>
          </cell>
          <cell r="FW23">
            <v>2.0577168008635986</v>
          </cell>
          <cell r="FX23">
            <v>2.0669146715893087</v>
          </cell>
          <cell r="FY23">
            <v>2.0761536562456877</v>
          </cell>
          <cell r="FZ23">
            <v>2.0854339386095404</v>
          </cell>
          <cell r="GA23">
            <v>2.0947557032791435</v>
          </cell>
          <cell r="GB23">
            <v>2.1041191356779163</v>
          </cell>
          <cell r="GC23">
            <v>2.1135244220581098</v>
          </cell>
          <cell r="GD23">
            <v>2.122971749504512</v>
          </cell>
          <cell r="GE23">
            <v>2.1324613059381679</v>
          </cell>
          <cell r="GF23">
            <v>2.1419932801201185</v>
          </cell>
          <cell r="GG23">
            <v>2.1515678616551557</v>
          </cell>
          <cell r="GH23">
            <v>2.1611852409955929</v>
          </cell>
          <cell r="GI23">
            <v>2.1708456094450548</v>
          </cell>
          <cell r="GJ23">
            <v>2.1805491591622808</v>
          </cell>
          <cell r="GK23">
            <v>2.1902960831649487</v>
          </cell>
          <cell r="GL23">
            <v>2.2000865753335139</v>
          </cell>
          <cell r="GM23">
            <v>2.2099208304150659</v>
          </cell>
          <cell r="GN23">
            <v>2.219799044027202</v>
          </cell>
          <cell r="GO23">
            <v>2.2297214126619176</v>
          </cell>
          <cell r="GP23">
            <v>2.2396881336895169</v>
          </cell>
          <cell r="GQ23">
            <v>2.249699405362537</v>
          </cell>
          <cell r="GR23">
            <v>2.2597554268196913</v>
          </cell>
          <cell r="GS23">
            <v>2.2698563980898321</v>
          </cell>
          <cell r="GT23">
            <v>2.2800025200959282</v>
          </cell>
          <cell r="GU23">
            <v>2.2901939946590626</v>
          </cell>
          <cell r="GV23">
            <v>2.3004310245024455</v>
          </cell>
          <cell r="GW23">
            <v>2.3107138132554486</v>
          </cell>
          <cell r="GX23">
            <v>2.3210425654576543</v>
          </cell>
          <cell r="GY23">
            <v>2.3314174865629251</v>
          </cell>
          <cell r="GZ23">
            <v>2.3418387829434892</v>
          </cell>
          <cell r="HA23">
            <v>2.3523066618940467</v>
          </cell>
          <cell r="HB23">
            <v>2.3628213316358924</v>
          </cell>
          <cell r="HC23">
            <v>2.373383001321058</v>
          </cell>
          <cell r="HD23">
            <v>2.3839918810364722</v>
          </cell>
          <cell r="HE23">
            <v>2.3946481818081393</v>
          </cell>
          <cell r="HF23">
            <v>2.4053521156053383</v>
          </cell>
          <cell r="HG23">
            <v>2.416103895344837</v>
          </cell>
          <cell r="HH23">
            <v>2.4269037348951286</v>
          </cell>
          <cell r="HI23">
            <v>2.4377518490806858</v>
          </cell>
          <cell r="HJ23">
            <v>2.4486484536862343</v>
          </cell>
          <cell r="HK23">
            <v>2.4595937654610438</v>
          </cell>
          <cell r="HL23">
            <v>2.4705880021232405</v>
          </cell>
          <cell r="HM23">
            <v>2.4816313823641378</v>
          </cell>
          <cell r="HN23">
            <v>2.4927241258525861</v>
          </cell>
          <cell r="HO23">
            <v>2.503866453239342</v>
          </cell>
          <cell r="HP23">
            <v>2.5150585861614583</v>
          </cell>
          <cell r="HQ23">
            <v>2.5263007472466916</v>
          </cell>
          <cell r="HR23">
            <v>2.537593160117932</v>
          </cell>
          <cell r="HS23">
            <v>2.5489360493976498</v>
          </cell>
          <cell r="HT23">
            <v>2.5603296407123644</v>
          </cell>
          <cell r="HU23">
            <v>2.5717741606971321</v>
          </cell>
          <cell r="HV23">
            <v>2.5832698370000546</v>
          </cell>
          <cell r="HW23">
            <v>2.5948168982868074</v>
          </cell>
        </row>
      </sheetData>
      <sheetData sheetId="2">
        <row r="14">
          <cell r="A14" t="str">
            <v>gas_index</v>
          </cell>
          <cell r="C14" t="str">
            <v>Индекс роста цен на природный газ (руб.)</v>
          </cell>
          <cell r="D14" t="str">
            <v>Ссылка</v>
          </cell>
          <cell r="E14" t="str">
            <v>x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1.03</v>
          </cell>
          <cell r="S14">
            <v>1</v>
          </cell>
          <cell r="T14">
            <v>1</v>
          </cell>
          <cell r="U14">
            <v>1</v>
          </cell>
          <cell r="V14">
            <v>1.03</v>
          </cell>
          <cell r="W14">
            <v>1</v>
          </cell>
          <cell r="X14">
            <v>1</v>
          </cell>
          <cell r="Y14">
            <v>1</v>
          </cell>
          <cell r="Z14">
            <v>1.03</v>
          </cell>
          <cell r="AA14">
            <v>1</v>
          </cell>
          <cell r="AB14">
            <v>1</v>
          </cell>
          <cell r="AC14">
            <v>1</v>
          </cell>
          <cell r="AD14">
            <v>1.03</v>
          </cell>
          <cell r="AE14">
            <v>1</v>
          </cell>
          <cell r="AF14">
            <v>1</v>
          </cell>
          <cell r="AG14">
            <v>1</v>
          </cell>
          <cell r="AH14">
            <v>1.03</v>
          </cell>
          <cell r="AI14">
            <v>1</v>
          </cell>
          <cell r="AJ14">
            <v>1</v>
          </cell>
          <cell r="AK14">
            <v>1</v>
          </cell>
          <cell r="AL14">
            <v>1.03</v>
          </cell>
          <cell r="AM14">
            <v>1</v>
          </cell>
          <cell r="AN14">
            <v>1</v>
          </cell>
          <cell r="AO14">
            <v>1</v>
          </cell>
          <cell r="AP14">
            <v>1.03</v>
          </cell>
          <cell r="AQ14">
            <v>1</v>
          </cell>
          <cell r="AR14">
            <v>1</v>
          </cell>
          <cell r="AS14">
            <v>1</v>
          </cell>
          <cell r="AT14">
            <v>1.03</v>
          </cell>
          <cell r="AU14">
            <v>1</v>
          </cell>
          <cell r="AV14">
            <v>1</v>
          </cell>
          <cell r="AW14">
            <v>1</v>
          </cell>
          <cell r="AX14">
            <v>1.03</v>
          </cell>
          <cell r="AY14">
            <v>1</v>
          </cell>
          <cell r="AZ14">
            <v>1</v>
          </cell>
          <cell r="BA14">
            <v>1</v>
          </cell>
          <cell r="BB14">
            <v>1.03</v>
          </cell>
          <cell r="BC14">
            <v>1</v>
          </cell>
          <cell r="BD14">
            <v>1</v>
          </cell>
          <cell r="BE14">
            <v>1</v>
          </cell>
          <cell r="BF14">
            <v>1.03</v>
          </cell>
          <cell r="BG14">
            <v>1</v>
          </cell>
          <cell r="BH14">
            <v>1</v>
          </cell>
          <cell r="BI14">
            <v>1</v>
          </cell>
          <cell r="BJ14">
            <v>1.03</v>
          </cell>
          <cell r="BK14">
            <v>1</v>
          </cell>
          <cell r="BL14">
            <v>1</v>
          </cell>
          <cell r="BM14">
            <v>1</v>
          </cell>
          <cell r="BN14">
            <v>1.03</v>
          </cell>
          <cell r="BO14">
            <v>1</v>
          </cell>
          <cell r="BP14">
            <v>1</v>
          </cell>
          <cell r="BQ14">
            <v>1</v>
          </cell>
          <cell r="BR14">
            <v>1.03</v>
          </cell>
          <cell r="BS14">
            <v>1</v>
          </cell>
          <cell r="BT14">
            <v>1</v>
          </cell>
          <cell r="BU14">
            <v>1</v>
          </cell>
          <cell r="BV14">
            <v>1.03</v>
          </cell>
          <cell r="BW14">
            <v>1</v>
          </cell>
          <cell r="BX14">
            <v>1</v>
          </cell>
          <cell r="BY14">
            <v>1</v>
          </cell>
          <cell r="BZ14">
            <v>1.03</v>
          </cell>
          <cell r="CA14">
            <v>1</v>
          </cell>
          <cell r="CB14">
            <v>1</v>
          </cell>
          <cell r="CC14">
            <v>1</v>
          </cell>
          <cell r="CD14">
            <v>1.03</v>
          </cell>
          <cell r="CE14">
            <v>1</v>
          </cell>
          <cell r="CF14">
            <v>1</v>
          </cell>
          <cell r="CG14">
            <v>1</v>
          </cell>
          <cell r="CH14">
            <v>1.03</v>
          </cell>
          <cell r="CI14">
            <v>1</v>
          </cell>
          <cell r="CJ14">
            <v>1</v>
          </cell>
          <cell r="CK14">
            <v>1</v>
          </cell>
          <cell r="CL14">
            <v>1.03</v>
          </cell>
          <cell r="CM14">
            <v>1</v>
          </cell>
          <cell r="CN14">
            <v>1</v>
          </cell>
          <cell r="CO14">
            <v>1</v>
          </cell>
          <cell r="CP14">
            <v>1.03</v>
          </cell>
          <cell r="CQ14">
            <v>1</v>
          </cell>
          <cell r="CR14">
            <v>1</v>
          </cell>
          <cell r="CS14">
            <v>1</v>
          </cell>
          <cell r="CT14">
            <v>1.03</v>
          </cell>
          <cell r="CU14">
            <v>1</v>
          </cell>
          <cell r="CV14">
            <v>1</v>
          </cell>
          <cell r="CW14">
            <v>1</v>
          </cell>
          <cell r="CX14">
            <v>1.03</v>
          </cell>
          <cell r="CY14">
            <v>1</v>
          </cell>
          <cell r="CZ14">
            <v>1</v>
          </cell>
          <cell r="DA14">
            <v>1</v>
          </cell>
          <cell r="DB14">
            <v>1.03</v>
          </cell>
          <cell r="DC14">
            <v>1</v>
          </cell>
          <cell r="DD14">
            <v>1</v>
          </cell>
          <cell r="DE14">
            <v>1</v>
          </cell>
          <cell r="DF14">
            <v>1.03</v>
          </cell>
          <cell r="DG14">
            <v>1</v>
          </cell>
          <cell r="DH14">
            <v>1</v>
          </cell>
          <cell r="DI14">
            <v>1</v>
          </cell>
          <cell r="DJ14">
            <v>1.03</v>
          </cell>
          <cell r="DK14">
            <v>1</v>
          </cell>
          <cell r="DL14">
            <v>1</v>
          </cell>
          <cell r="DM14">
            <v>1</v>
          </cell>
          <cell r="DN14">
            <v>1.03</v>
          </cell>
          <cell r="DO14">
            <v>1</v>
          </cell>
          <cell r="DP14">
            <v>1</v>
          </cell>
          <cell r="DQ14">
            <v>1</v>
          </cell>
          <cell r="DR14">
            <v>1.03</v>
          </cell>
          <cell r="DS14">
            <v>1</v>
          </cell>
          <cell r="DT14">
            <v>1</v>
          </cell>
          <cell r="DU14">
            <v>1</v>
          </cell>
          <cell r="DV14">
            <v>1.03</v>
          </cell>
          <cell r="DW14">
            <v>1</v>
          </cell>
          <cell r="DX14">
            <v>1</v>
          </cell>
          <cell r="DY14">
            <v>1</v>
          </cell>
          <cell r="DZ14">
            <v>1.03</v>
          </cell>
          <cell r="EA14">
            <v>1</v>
          </cell>
          <cell r="EB14">
            <v>1</v>
          </cell>
          <cell r="EC14">
            <v>1</v>
          </cell>
          <cell r="ED14">
            <v>1.03</v>
          </cell>
          <cell r="EE14">
            <v>1</v>
          </cell>
          <cell r="EF14">
            <v>1</v>
          </cell>
          <cell r="EG14">
            <v>1</v>
          </cell>
          <cell r="EH14">
            <v>1.03</v>
          </cell>
          <cell r="EI14">
            <v>1</v>
          </cell>
          <cell r="EJ14">
            <v>1</v>
          </cell>
          <cell r="EK14">
            <v>1</v>
          </cell>
          <cell r="EL14">
            <v>1.03</v>
          </cell>
          <cell r="EM14">
            <v>1</v>
          </cell>
          <cell r="EN14">
            <v>1</v>
          </cell>
          <cell r="EO14">
            <v>1</v>
          </cell>
          <cell r="EP14">
            <v>1.03</v>
          </cell>
          <cell r="EQ14">
            <v>1</v>
          </cell>
          <cell r="ER14">
            <v>1</v>
          </cell>
          <cell r="ES14">
            <v>1</v>
          </cell>
          <cell r="ET14">
            <v>1.03</v>
          </cell>
          <cell r="EU14">
            <v>1</v>
          </cell>
          <cell r="EV14">
            <v>1</v>
          </cell>
          <cell r="EW14">
            <v>1</v>
          </cell>
          <cell r="EX14">
            <v>1.03</v>
          </cell>
          <cell r="EY14">
            <v>1</v>
          </cell>
          <cell r="EZ14">
            <v>1</v>
          </cell>
          <cell r="FA14">
            <v>1</v>
          </cell>
          <cell r="FB14">
            <v>1.03</v>
          </cell>
          <cell r="FC14">
            <v>1</v>
          </cell>
          <cell r="FD14">
            <v>1</v>
          </cell>
          <cell r="FE14">
            <v>1</v>
          </cell>
          <cell r="FF14">
            <v>1.03</v>
          </cell>
          <cell r="FG14">
            <v>1</v>
          </cell>
          <cell r="FH14">
            <v>1</v>
          </cell>
          <cell r="FI14">
            <v>1</v>
          </cell>
          <cell r="FJ14">
            <v>1.03</v>
          </cell>
          <cell r="FK14">
            <v>1</v>
          </cell>
          <cell r="FL14">
            <v>1</v>
          </cell>
          <cell r="FM14">
            <v>1</v>
          </cell>
          <cell r="FN14">
            <v>1.03</v>
          </cell>
          <cell r="FO14">
            <v>1</v>
          </cell>
          <cell r="FP14">
            <v>1</v>
          </cell>
          <cell r="FQ14">
            <v>1</v>
          </cell>
          <cell r="FR14">
            <v>1.03</v>
          </cell>
          <cell r="FS14">
            <v>1</v>
          </cell>
          <cell r="FT14">
            <v>1</v>
          </cell>
          <cell r="FU14">
            <v>1</v>
          </cell>
          <cell r="FV14">
            <v>1.03</v>
          </cell>
          <cell r="FW14">
            <v>1</v>
          </cell>
          <cell r="FX14">
            <v>1</v>
          </cell>
          <cell r="FY14">
            <v>1</v>
          </cell>
          <cell r="FZ14">
            <v>1.03</v>
          </cell>
          <cell r="GA14">
            <v>1</v>
          </cell>
          <cell r="GB14">
            <v>1</v>
          </cell>
          <cell r="GC14">
            <v>1</v>
          </cell>
          <cell r="GD14">
            <v>1.03</v>
          </cell>
          <cell r="GE14">
            <v>1</v>
          </cell>
          <cell r="GF14">
            <v>1</v>
          </cell>
          <cell r="GG14">
            <v>1</v>
          </cell>
          <cell r="GH14">
            <v>1.03</v>
          </cell>
          <cell r="GI14">
            <v>1</v>
          </cell>
          <cell r="GJ14">
            <v>1</v>
          </cell>
          <cell r="GK14">
            <v>1</v>
          </cell>
          <cell r="GL14">
            <v>1.03</v>
          </cell>
          <cell r="GM14">
            <v>1</v>
          </cell>
          <cell r="GN14">
            <v>1</v>
          </cell>
          <cell r="GO14">
            <v>1</v>
          </cell>
          <cell r="GP14">
            <v>1.03</v>
          </cell>
          <cell r="GQ14">
            <v>1</v>
          </cell>
          <cell r="GR14">
            <v>1</v>
          </cell>
          <cell r="GS14">
            <v>1</v>
          </cell>
          <cell r="GT14">
            <v>1.03</v>
          </cell>
          <cell r="GU14">
            <v>1</v>
          </cell>
          <cell r="GV14">
            <v>1</v>
          </cell>
          <cell r="GW14">
            <v>1</v>
          </cell>
          <cell r="GX14">
            <v>1.03</v>
          </cell>
          <cell r="GY14">
            <v>1</v>
          </cell>
          <cell r="GZ14">
            <v>1</v>
          </cell>
          <cell r="HA14">
            <v>1</v>
          </cell>
          <cell r="HB14">
            <v>1.03</v>
          </cell>
          <cell r="HC14">
            <v>1</v>
          </cell>
          <cell r="HD14">
            <v>1</v>
          </cell>
          <cell r="HE14">
            <v>1</v>
          </cell>
          <cell r="HF14">
            <v>1.03</v>
          </cell>
          <cell r="HG14">
            <v>1</v>
          </cell>
          <cell r="HH14">
            <v>1</v>
          </cell>
          <cell r="HI14">
            <v>1</v>
          </cell>
          <cell r="HJ14">
            <v>1.03</v>
          </cell>
          <cell r="HK14">
            <v>1</v>
          </cell>
          <cell r="HL14">
            <v>1</v>
          </cell>
          <cell r="HM14">
            <v>1</v>
          </cell>
          <cell r="HN14">
            <v>1.03</v>
          </cell>
          <cell r="HO14">
            <v>1</v>
          </cell>
          <cell r="HP14">
            <v>1</v>
          </cell>
          <cell r="HQ14">
            <v>1</v>
          </cell>
          <cell r="HR14">
            <v>1.03</v>
          </cell>
          <cell r="HS14">
            <v>1</v>
          </cell>
          <cell r="HT14">
            <v>1</v>
          </cell>
          <cell r="HU14">
            <v>1</v>
          </cell>
          <cell r="HV14">
            <v>1.03</v>
          </cell>
          <cell r="HW14">
            <v>1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Comments ES"/>
      <sheetName val="3-Control"/>
      <sheetName val="4-Input FS"/>
      <sheetName val="5-Input TI"/>
      <sheetName val="6-Input TD"/>
      <sheetName val="7-Revenue"/>
      <sheetName val="8-OPEX"/>
      <sheetName val="11-WC"/>
      <sheetName val="9-Taxes"/>
      <sheetName val="10-FA&amp;D"/>
      <sheetName val="12-P&amp;L"/>
      <sheetName val="13-DCF"/>
      <sheetName val="MathCheck"/>
      <sheetName val="KPI"/>
      <sheetName val="EY analysis"/>
      <sheetName val="Support&gt;&gt;&gt;"/>
      <sheetName val="НДПИ"/>
      <sheetName val="BS_2020_audit"/>
      <sheetName val="TFR_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1">
          <cell r="H111">
            <v>0.2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53"/>
  <sheetViews>
    <sheetView showGridLines="0" tabSelected="1" zoomScale="101" zoomScaleNormal="85" workbookViewId="0">
      <selection activeCell="AA2" sqref="AA2:AI2"/>
    </sheetView>
  </sheetViews>
  <sheetFormatPr defaultColWidth="8.7109375" defaultRowHeight="14.25" x14ac:dyDescent="0.2"/>
  <cols>
    <col min="1" max="1" width="3.28515625" style="1" customWidth="1"/>
    <col min="2" max="2" width="6.7109375" style="2" customWidth="1"/>
    <col min="3" max="3" width="45.140625" style="1" customWidth="1"/>
    <col min="4" max="4" width="8.28515625" style="1" customWidth="1"/>
    <col min="5" max="14" width="12.140625" style="1" customWidth="1"/>
    <col min="15" max="15" width="7.5703125" style="1" customWidth="1"/>
    <col min="16" max="25" width="12.42578125" style="1" customWidth="1"/>
    <col min="26" max="26" width="6.5703125" style="1" customWidth="1"/>
    <col min="27" max="36" width="12.5703125" style="1" customWidth="1"/>
    <col min="37" max="16384" width="8.7109375" style="1"/>
  </cols>
  <sheetData>
    <row r="2" spans="2:36" x14ac:dyDescent="0.2">
      <c r="E2" s="37">
        <v>2022</v>
      </c>
      <c r="F2" s="37"/>
      <c r="G2" s="37"/>
      <c r="H2" s="37"/>
      <c r="I2" s="37"/>
      <c r="J2" s="37"/>
      <c r="K2" s="37"/>
      <c r="L2" s="37"/>
      <c r="M2" s="37"/>
      <c r="N2" s="33"/>
      <c r="P2" s="67">
        <v>2028</v>
      </c>
      <c r="Q2" s="67"/>
      <c r="R2" s="67"/>
      <c r="S2" s="67"/>
      <c r="T2" s="67"/>
      <c r="U2" s="67"/>
      <c r="V2" s="67"/>
      <c r="W2" s="67"/>
      <c r="X2" s="67"/>
      <c r="Y2" s="33"/>
      <c r="AA2" s="67">
        <v>2030</v>
      </c>
      <c r="AB2" s="67"/>
      <c r="AC2" s="67"/>
      <c r="AD2" s="67"/>
      <c r="AE2" s="67"/>
      <c r="AF2" s="67"/>
      <c r="AG2" s="67"/>
      <c r="AH2" s="67"/>
      <c r="AI2" s="67"/>
      <c r="AJ2" s="33"/>
    </row>
    <row r="3" spans="2:36" s="17" customFormat="1" ht="42.75" x14ac:dyDescent="0.25">
      <c r="B3" s="18" t="s">
        <v>5</v>
      </c>
      <c r="C3" s="19" t="s">
        <v>21</v>
      </c>
      <c r="D3" s="20" t="s">
        <v>19</v>
      </c>
      <c r="E3" s="18" t="s">
        <v>1</v>
      </c>
      <c r="F3" s="18" t="s">
        <v>2</v>
      </c>
      <c r="G3" s="18" t="s">
        <v>13</v>
      </c>
      <c r="H3" s="64" t="s">
        <v>45</v>
      </c>
      <c r="I3" s="64" t="s">
        <v>15</v>
      </c>
      <c r="J3" s="18" t="s">
        <v>7</v>
      </c>
      <c r="K3" s="64" t="s">
        <v>16</v>
      </c>
      <c r="L3" s="64" t="s">
        <v>8</v>
      </c>
      <c r="M3" s="65" t="s">
        <v>17</v>
      </c>
      <c r="N3" s="18" t="s">
        <v>18</v>
      </c>
      <c r="P3" s="64" t="s">
        <v>1</v>
      </c>
      <c r="Q3" s="64" t="s">
        <v>2</v>
      </c>
      <c r="R3" s="64" t="s">
        <v>13</v>
      </c>
      <c r="S3" s="64" t="s">
        <v>14</v>
      </c>
      <c r="T3" s="64" t="s">
        <v>15</v>
      </c>
      <c r="U3" s="64" t="s">
        <v>7</v>
      </c>
      <c r="V3" s="64" t="s">
        <v>16</v>
      </c>
      <c r="W3" s="64" t="s">
        <v>8</v>
      </c>
      <c r="X3" s="65" t="s">
        <v>17</v>
      </c>
      <c r="Y3" s="64" t="s">
        <v>18</v>
      </c>
      <c r="Z3" s="66"/>
      <c r="AA3" s="64" t="s">
        <v>1</v>
      </c>
      <c r="AB3" s="64" t="s">
        <v>2</v>
      </c>
      <c r="AC3" s="64" t="s">
        <v>13</v>
      </c>
      <c r="AD3" s="64" t="s">
        <v>14</v>
      </c>
      <c r="AE3" s="64" t="s">
        <v>15</v>
      </c>
      <c r="AF3" s="64" t="s">
        <v>7</v>
      </c>
      <c r="AG3" s="64" t="s">
        <v>16</v>
      </c>
      <c r="AH3" s="64" t="s">
        <v>8</v>
      </c>
      <c r="AI3" s="65" t="s">
        <v>17</v>
      </c>
      <c r="AJ3" s="64" t="s">
        <v>18</v>
      </c>
    </row>
    <row r="4" spans="2:36" ht="28.5" x14ac:dyDescent="0.2">
      <c r="B4" s="4">
        <v>1</v>
      </c>
      <c r="C4" s="32" t="s">
        <v>22</v>
      </c>
      <c r="D4" s="6" t="s">
        <v>12</v>
      </c>
      <c r="E4" s="39">
        <v>19.8</v>
      </c>
      <c r="F4" s="6">
        <v>27</v>
      </c>
      <c r="G4" s="6">
        <v>34</v>
      </c>
      <c r="H4" s="6">
        <v>0</v>
      </c>
      <c r="I4" s="6">
        <v>0</v>
      </c>
      <c r="J4" s="6">
        <v>32</v>
      </c>
      <c r="K4" s="6">
        <v>0</v>
      </c>
      <c r="L4" s="6">
        <v>0</v>
      </c>
      <c r="M4" s="6">
        <v>0</v>
      </c>
      <c r="N4" s="41">
        <v>21</v>
      </c>
      <c r="P4" s="7">
        <f>SUM(P5:P8)</f>
        <v>0</v>
      </c>
      <c r="Q4" s="7">
        <f t="shared" ref="Q4:X4" si="0">SUM(Q5:Q8)</f>
        <v>0</v>
      </c>
      <c r="R4" s="7">
        <f t="shared" si="0"/>
        <v>0</v>
      </c>
      <c r="S4" s="7">
        <f t="shared" si="0"/>
        <v>0</v>
      </c>
      <c r="T4" s="7">
        <f t="shared" si="0"/>
        <v>0</v>
      </c>
      <c r="U4" s="7">
        <f t="shared" si="0"/>
        <v>0</v>
      </c>
      <c r="V4" s="7">
        <f t="shared" si="0"/>
        <v>0</v>
      </c>
      <c r="W4" s="7">
        <f t="shared" si="0"/>
        <v>0</v>
      </c>
      <c r="X4" s="7">
        <f t="shared" si="0"/>
        <v>0</v>
      </c>
      <c r="Y4" s="36">
        <f t="shared" ref="Y4" si="1">SUM(Y5:Y8)</f>
        <v>0</v>
      </c>
      <c r="AA4" s="7">
        <f>SUM(AA5:AA8)</f>
        <v>0</v>
      </c>
      <c r="AB4" s="7">
        <f t="shared" ref="AB4:AI4" si="2">SUM(AB5:AB8)</f>
        <v>0</v>
      </c>
      <c r="AC4" s="7">
        <f t="shared" si="2"/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36">
        <f t="shared" ref="AJ4" si="3">SUM(AJ5:AJ8)</f>
        <v>0</v>
      </c>
    </row>
    <row r="5" spans="2:36" x14ac:dyDescent="0.2">
      <c r="B5" s="8">
        <v>1.1000000000000001</v>
      </c>
      <c r="C5" s="9" t="s">
        <v>9</v>
      </c>
      <c r="D5" s="10" t="s">
        <v>12</v>
      </c>
      <c r="E5" s="16">
        <v>0</v>
      </c>
      <c r="F5" s="16">
        <v>0</v>
      </c>
      <c r="G5" s="2">
        <v>30</v>
      </c>
      <c r="H5" s="16"/>
      <c r="I5" s="16"/>
      <c r="J5" s="16">
        <v>0</v>
      </c>
      <c r="K5" s="16"/>
      <c r="L5" s="16"/>
      <c r="M5" s="16"/>
      <c r="N5" s="16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2:36" x14ac:dyDescent="0.2">
      <c r="B6" s="8">
        <v>1.2</v>
      </c>
      <c r="C6" s="9" t="s">
        <v>10</v>
      </c>
      <c r="D6" s="10" t="s">
        <v>12</v>
      </c>
      <c r="E6" s="38">
        <v>15.8</v>
      </c>
      <c r="F6" s="16">
        <v>19</v>
      </c>
      <c r="G6" s="16">
        <v>0</v>
      </c>
      <c r="H6" s="16"/>
      <c r="I6" s="16"/>
      <c r="J6" s="16">
        <v>23</v>
      </c>
      <c r="K6" s="16"/>
      <c r="L6" s="16"/>
      <c r="M6" s="16"/>
      <c r="N6" s="16">
        <v>14</v>
      </c>
      <c r="P6" s="3"/>
      <c r="Q6" s="3"/>
      <c r="R6" s="3"/>
      <c r="S6" s="3"/>
      <c r="T6" s="3"/>
      <c r="U6" s="3"/>
      <c r="V6" s="3"/>
      <c r="W6" s="3"/>
      <c r="X6" s="3"/>
      <c r="Y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2">
      <c r="B7" s="8">
        <v>1.3</v>
      </c>
      <c r="C7" s="9" t="s">
        <v>11</v>
      </c>
      <c r="D7" s="10" t="s">
        <v>12</v>
      </c>
      <c r="E7" s="2">
        <v>0</v>
      </c>
      <c r="F7" s="16">
        <v>0</v>
      </c>
      <c r="G7" s="16">
        <v>4</v>
      </c>
      <c r="H7" s="16"/>
      <c r="I7" s="16"/>
      <c r="J7" s="16">
        <v>0</v>
      </c>
      <c r="K7" s="16"/>
      <c r="L7" s="16"/>
      <c r="N7" s="16">
        <v>0</v>
      </c>
      <c r="P7" s="3"/>
      <c r="Q7" s="3"/>
      <c r="R7" s="3"/>
      <c r="S7" s="3"/>
      <c r="T7" s="3"/>
      <c r="U7" s="3"/>
      <c r="V7" s="3"/>
      <c r="W7" s="3"/>
      <c r="X7" s="3"/>
      <c r="Y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2:36" x14ac:dyDescent="0.2">
      <c r="B8" s="8">
        <v>1.4</v>
      </c>
      <c r="C8" s="9" t="s">
        <v>3</v>
      </c>
      <c r="D8" s="10" t="s">
        <v>12</v>
      </c>
      <c r="E8" s="16">
        <v>4</v>
      </c>
      <c r="F8" s="16">
        <v>8</v>
      </c>
      <c r="G8" s="16">
        <v>0</v>
      </c>
      <c r="H8" s="16"/>
      <c r="I8" s="2"/>
      <c r="J8" s="16">
        <v>9</v>
      </c>
      <c r="K8" s="16"/>
      <c r="L8" s="16"/>
      <c r="M8" s="16"/>
      <c r="N8" s="16">
        <v>7</v>
      </c>
      <c r="P8" s="3"/>
      <c r="Q8" s="3"/>
      <c r="R8" s="3"/>
      <c r="S8" s="3"/>
      <c r="T8" s="3"/>
      <c r="U8" s="3"/>
      <c r="V8" s="3"/>
      <c r="W8" s="3"/>
      <c r="X8" s="3"/>
      <c r="Y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2:36" x14ac:dyDescent="0.2">
      <c r="B9" s="11"/>
      <c r="C9" s="8"/>
      <c r="D9" s="12"/>
      <c r="E9" s="16"/>
      <c r="F9" s="16"/>
      <c r="G9" s="16"/>
      <c r="H9" s="16"/>
      <c r="I9" s="16"/>
      <c r="J9" s="16"/>
      <c r="K9" s="16"/>
      <c r="L9" s="16"/>
      <c r="M9" s="16"/>
      <c r="N9" s="16"/>
      <c r="P9" s="3"/>
      <c r="Q9" s="3"/>
      <c r="R9" s="3"/>
      <c r="S9" s="3"/>
      <c r="T9" s="3"/>
      <c r="U9" s="3"/>
      <c r="V9" s="3"/>
      <c r="W9" s="3"/>
      <c r="X9" s="3"/>
      <c r="Y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2:36" x14ac:dyDescent="0.2">
      <c r="B10" s="4">
        <v>2</v>
      </c>
      <c r="C10" s="5" t="s">
        <v>23</v>
      </c>
      <c r="D10" s="13" t="s">
        <v>12</v>
      </c>
      <c r="E10" s="39">
        <v>148.79599999999999</v>
      </c>
      <c r="F10" s="39">
        <v>119.78</v>
      </c>
      <c r="G10" s="39">
        <v>102.6</v>
      </c>
      <c r="H10" s="6">
        <v>0</v>
      </c>
      <c r="I10" s="6">
        <v>0</v>
      </c>
      <c r="J10" s="39">
        <v>168.26</v>
      </c>
      <c r="K10" s="6">
        <v>0</v>
      </c>
      <c r="L10" s="6">
        <v>0</v>
      </c>
      <c r="M10" s="6">
        <v>0</v>
      </c>
      <c r="N10" s="39">
        <v>128.68</v>
      </c>
      <c r="P10" s="7">
        <f>SUM(P11:P15)</f>
        <v>0</v>
      </c>
      <c r="Q10" s="7">
        <f t="shared" ref="Q10:X10" si="4">SUM(Q11:Q15)</f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4"/>
        <v>0</v>
      </c>
      <c r="X10" s="7">
        <f t="shared" si="4"/>
        <v>0</v>
      </c>
      <c r="Y10" s="7">
        <f t="shared" ref="Y10" si="5">SUM(Y11:Y15)</f>
        <v>0</v>
      </c>
      <c r="AA10" s="7">
        <f>SUM(AA11:AA15)</f>
        <v>0</v>
      </c>
      <c r="AB10" s="7">
        <f t="shared" ref="AB10:AI10" si="6">SUM(AB11:AB15)</f>
        <v>0</v>
      </c>
      <c r="AC10" s="7">
        <f t="shared" si="6"/>
        <v>0</v>
      </c>
      <c r="AD10" s="7">
        <f t="shared" si="6"/>
        <v>0</v>
      </c>
      <c r="AE10" s="7">
        <f t="shared" si="6"/>
        <v>0</v>
      </c>
      <c r="AF10" s="7">
        <f t="shared" si="6"/>
        <v>0</v>
      </c>
      <c r="AG10" s="7">
        <f t="shared" si="6"/>
        <v>0</v>
      </c>
      <c r="AH10" s="7">
        <f t="shared" si="6"/>
        <v>0</v>
      </c>
      <c r="AI10" s="7">
        <f t="shared" si="6"/>
        <v>0</v>
      </c>
      <c r="AJ10" s="7">
        <f t="shared" ref="AJ10" si="7">SUM(AJ11:AJ15)</f>
        <v>0</v>
      </c>
    </row>
    <row r="11" spans="2:36" x14ac:dyDescent="0.2">
      <c r="B11" s="8">
        <v>2.1</v>
      </c>
      <c r="C11" s="9" t="s">
        <v>24</v>
      </c>
      <c r="D11" s="10" t="s">
        <v>12</v>
      </c>
      <c r="E11" s="38">
        <v>9.7960000000000012</v>
      </c>
      <c r="F11" s="38">
        <v>11.78</v>
      </c>
      <c r="G11" s="38">
        <v>18.600000000000001</v>
      </c>
      <c r="H11" s="16"/>
      <c r="I11" s="16"/>
      <c r="J11" s="38">
        <v>14.26</v>
      </c>
      <c r="K11" s="16"/>
      <c r="L11" s="16"/>
      <c r="M11" s="16"/>
      <c r="N11" s="38">
        <v>8.68</v>
      </c>
      <c r="P11" s="3"/>
      <c r="Q11" s="3"/>
      <c r="R11" s="3"/>
      <c r="S11" s="3"/>
      <c r="T11" s="3"/>
      <c r="U11" s="3"/>
      <c r="V11" s="3"/>
      <c r="W11" s="3"/>
      <c r="X11" s="3"/>
      <c r="Y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2:36" x14ac:dyDescent="0.2">
      <c r="B12" s="8">
        <v>2.2000000000000002</v>
      </c>
      <c r="C12" s="9" t="s">
        <v>4</v>
      </c>
      <c r="D12" s="10" t="s">
        <v>12</v>
      </c>
      <c r="E12" s="38">
        <v>25</v>
      </c>
      <c r="F12" s="16">
        <v>28</v>
      </c>
      <c r="G12" s="16">
        <v>12</v>
      </c>
      <c r="H12" s="16"/>
      <c r="I12" s="16"/>
      <c r="J12" s="16">
        <v>29</v>
      </c>
      <c r="K12" s="16"/>
      <c r="L12" s="16"/>
      <c r="M12" s="16"/>
      <c r="N12" s="16">
        <v>30</v>
      </c>
      <c r="P12" s="3"/>
      <c r="Q12" s="3"/>
      <c r="R12" s="3"/>
      <c r="S12" s="3"/>
      <c r="T12" s="3"/>
      <c r="U12" s="3"/>
      <c r="V12" s="3"/>
      <c r="W12" s="3"/>
      <c r="X12" s="3"/>
      <c r="Y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2:36" x14ac:dyDescent="0.2">
      <c r="B13" s="8">
        <v>2.2999999999999998</v>
      </c>
      <c r="C13" s="9" t="s">
        <v>25</v>
      </c>
      <c r="D13" s="10" t="s">
        <v>12</v>
      </c>
      <c r="E13" s="38">
        <v>25</v>
      </c>
      <c r="F13" s="16">
        <v>29</v>
      </c>
      <c r="G13" s="16">
        <v>27</v>
      </c>
      <c r="H13" s="16"/>
      <c r="I13" s="16"/>
      <c r="J13" s="16">
        <v>27</v>
      </c>
      <c r="K13" s="16"/>
      <c r="L13" s="16"/>
      <c r="M13" s="16"/>
      <c r="N13" s="16">
        <v>45</v>
      </c>
      <c r="P13" s="3"/>
      <c r="Q13" s="3"/>
      <c r="R13" s="3"/>
      <c r="S13" s="3"/>
      <c r="T13" s="3"/>
      <c r="U13" s="3"/>
      <c r="V13" s="3"/>
      <c r="W13" s="3"/>
      <c r="X13" s="3"/>
      <c r="Y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x14ac:dyDescent="0.2">
      <c r="B14" s="8">
        <v>2.4</v>
      </c>
      <c r="C14" s="9" t="s">
        <v>3</v>
      </c>
      <c r="D14" s="10" t="s">
        <v>12</v>
      </c>
      <c r="E14" s="16">
        <v>40</v>
      </c>
      <c r="F14" s="16">
        <v>43</v>
      </c>
      <c r="G14" s="16">
        <v>37</v>
      </c>
      <c r="H14" s="16"/>
      <c r="I14" s="16"/>
      <c r="J14" s="16">
        <v>52</v>
      </c>
      <c r="K14" s="16"/>
      <c r="L14" s="16"/>
      <c r="M14" s="16"/>
      <c r="N14" s="16">
        <v>45</v>
      </c>
      <c r="P14" s="3"/>
      <c r="Q14" s="3"/>
      <c r="R14" s="3"/>
      <c r="S14" s="3"/>
      <c r="T14" s="3"/>
      <c r="U14" s="3"/>
      <c r="V14" s="3"/>
      <c r="W14" s="3"/>
      <c r="X14" s="3"/>
      <c r="Y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2:36" x14ac:dyDescent="0.2">
      <c r="B15" s="8">
        <v>2.5</v>
      </c>
      <c r="C15" s="9" t="s">
        <v>26</v>
      </c>
      <c r="D15" s="10" t="s">
        <v>12</v>
      </c>
      <c r="E15" s="16">
        <v>49</v>
      </c>
      <c r="F15" s="16">
        <v>8</v>
      </c>
      <c r="G15" s="16">
        <v>8</v>
      </c>
      <c r="H15" s="16"/>
      <c r="I15" s="16"/>
      <c r="J15" s="16">
        <v>46</v>
      </c>
      <c r="K15" s="16"/>
      <c r="L15" s="16"/>
      <c r="M15" s="16"/>
      <c r="N15" s="16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2:36" x14ac:dyDescent="0.2">
      <c r="B16" s="8"/>
      <c r="C16" s="9"/>
      <c r="D16" s="10"/>
      <c r="E16" s="16"/>
      <c r="F16" s="16"/>
      <c r="G16" s="16"/>
      <c r="H16" s="16"/>
      <c r="I16" s="16"/>
      <c r="J16" s="16"/>
      <c r="K16" s="16"/>
      <c r="L16" s="16"/>
      <c r="M16" s="16"/>
      <c r="N16" s="16"/>
      <c r="P16" s="3"/>
      <c r="Q16" s="3"/>
      <c r="R16" s="3"/>
      <c r="S16" s="3"/>
      <c r="T16" s="3"/>
      <c r="U16" s="3"/>
      <c r="V16" s="3"/>
      <c r="W16" s="3"/>
      <c r="X16" s="3"/>
      <c r="Y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 x14ac:dyDescent="0.2">
      <c r="B17" s="4">
        <v>3</v>
      </c>
      <c r="C17" s="5" t="s">
        <v>27</v>
      </c>
      <c r="D17" s="13" t="s">
        <v>12</v>
      </c>
      <c r="E17" s="6">
        <v>120</v>
      </c>
      <c r="F17" s="6">
        <v>122</v>
      </c>
      <c r="G17" s="6">
        <v>118</v>
      </c>
      <c r="H17" s="6">
        <v>0</v>
      </c>
      <c r="I17" s="6">
        <v>0</v>
      </c>
      <c r="J17" s="6">
        <v>156</v>
      </c>
      <c r="K17" s="6">
        <v>0</v>
      </c>
      <c r="L17" s="6">
        <v>0</v>
      </c>
      <c r="M17" s="6">
        <v>0</v>
      </c>
      <c r="N17" s="6">
        <v>154</v>
      </c>
      <c r="P17" s="7">
        <f>SUM(P18:P22)</f>
        <v>0</v>
      </c>
      <c r="Q17" s="7">
        <f t="shared" ref="Q17:X17" si="8">SUM(Q18:Q22)</f>
        <v>0</v>
      </c>
      <c r="R17" s="7">
        <f t="shared" si="8"/>
        <v>0</v>
      </c>
      <c r="S17" s="7">
        <f t="shared" si="8"/>
        <v>0</v>
      </c>
      <c r="T17" s="7">
        <f t="shared" si="8"/>
        <v>0</v>
      </c>
      <c r="U17" s="7">
        <f t="shared" si="8"/>
        <v>0</v>
      </c>
      <c r="V17" s="7">
        <f t="shared" si="8"/>
        <v>0</v>
      </c>
      <c r="W17" s="7">
        <f t="shared" si="8"/>
        <v>0</v>
      </c>
      <c r="X17" s="7">
        <f t="shared" si="8"/>
        <v>0</v>
      </c>
      <c r="Y17" s="7">
        <f t="shared" ref="Y17" si="9">SUM(Y18:Y22)</f>
        <v>0</v>
      </c>
      <c r="AA17" s="7">
        <f>SUM(AA18:AA22)</f>
        <v>0</v>
      </c>
      <c r="AB17" s="7">
        <f t="shared" ref="AB17:AI17" si="10">SUM(AB18:AB22)</f>
        <v>0</v>
      </c>
      <c r="AC17" s="7">
        <f t="shared" si="10"/>
        <v>0</v>
      </c>
      <c r="AD17" s="7">
        <f t="shared" si="10"/>
        <v>0</v>
      </c>
      <c r="AE17" s="7">
        <f t="shared" si="10"/>
        <v>0</v>
      </c>
      <c r="AF17" s="7">
        <f t="shared" si="10"/>
        <v>0</v>
      </c>
      <c r="AG17" s="7">
        <f t="shared" si="10"/>
        <v>0</v>
      </c>
      <c r="AH17" s="7">
        <f t="shared" si="10"/>
        <v>0</v>
      </c>
      <c r="AI17" s="7">
        <f t="shared" si="10"/>
        <v>0</v>
      </c>
      <c r="AJ17" s="7">
        <f t="shared" ref="AJ17" si="11">SUM(AJ18:AJ22)</f>
        <v>0</v>
      </c>
    </row>
    <row r="18" spans="2:36" x14ac:dyDescent="0.2">
      <c r="B18" s="8">
        <v>3.1</v>
      </c>
      <c r="C18" s="14" t="s">
        <v>20</v>
      </c>
      <c r="D18" s="10" t="s">
        <v>12</v>
      </c>
      <c r="E18" s="16">
        <v>20</v>
      </c>
      <c r="F18" s="16">
        <v>22</v>
      </c>
      <c r="G18" s="16">
        <v>21</v>
      </c>
      <c r="H18" s="16"/>
      <c r="I18" s="16"/>
      <c r="J18" s="16">
        <v>27</v>
      </c>
      <c r="K18" s="16"/>
      <c r="L18" s="16"/>
      <c r="M18" s="16"/>
      <c r="N18" s="16">
        <v>26</v>
      </c>
      <c r="P18" s="3"/>
      <c r="Q18" s="3"/>
      <c r="R18" s="3"/>
      <c r="S18" s="3"/>
      <c r="T18" s="3"/>
      <c r="U18" s="3"/>
      <c r="V18" s="3"/>
      <c r="W18" s="3"/>
      <c r="X18" s="3"/>
      <c r="Y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 x14ac:dyDescent="0.2">
      <c r="B19" s="8">
        <v>3.2</v>
      </c>
      <c r="C19" s="14" t="s">
        <v>28</v>
      </c>
      <c r="D19" s="10" t="s">
        <v>12</v>
      </c>
      <c r="E19" s="16">
        <v>15</v>
      </c>
      <c r="F19" s="16">
        <v>19</v>
      </c>
      <c r="G19" s="16">
        <v>17</v>
      </c>
      <c r="H19" s="16"/>
      <c r="I19" s="16"/>
      <c r="J19" s="16">
        <v>19</v>
      </c>
      <c r="K19" s="16"/>
      <c r="L19" s="16"/>
      <c r="M19" s="16"/>
      <c r="N19" s="16">
        <v>23</v>
      </c>
      <c r="P19" s="3"/>
      <c r="Q19" s="3"/>
      <c r="R19" s="3"/>
      <c r="S19" s="3"/>
      <c r="T19" s="3"/>
      <c r="U19" s="3"/>
      <c r="V19" s="3"/>
      <c r="W19" s="3"/>
      <c r="X19" s="3"/>
      <c r="Y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36" x14ac:dyDescent="0.2">
      <c r="B20" s="8">
        <v>3.3</v>
      </c>
      <c r="C20" s="14" t="s">
        <v>29</v>
      </c>
      <c r="D20" s="10" t="s">
        <v>12</v>
      </c>
      <c r="E20" s="16">
        <v>35</v>
      </c>
      <c r="F20" s="16">
        <v>30</v>
      </c>
      <c r="G20" s="16">
        <v>29</v>
      </c>
      <c r="H20" s="16"/>
      <c r="I20" s="16"/>
      <c r="J20" s="16">
        <v>44</v>
      </c>
      <c r="K20" s="16"/>
      <c r="L20" s="16"/>
      <c r="M20" s="16"/>
      <c r="N20" s="16">
        <v>40</v>
      </c>
      <c r="P20" s="3"/>
      <c r="Q20" s="3"/>
      <c r="R20" s="3"/>
      <c r="S20" s="3"/>
      <c r="T20" s="3"/>
      <c r="U20" s="3"/>
      <c r="V20" s="3"/>
      <c r="W20" s="3"/>
      <c r="X20" s="3"/>
      <c r="Y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2:36" x14ac:dyDescent="0.2">
      <c r="B21" s="8">
        <v>3.4</v>
      </c>
      <c r="C21" s="15" t="s">
        <v>0</v>
      </c>
      <c r="D21" s="10" t="s">
        <v>12</v>
      </c>
      <c r="E21" s="16">
        <v>30</v>
      </c>
      <c r="F21" s="16">
        <v>29</v>
      </c>
      <c r="G21" s="16">
        <v>30</v>
      </c>
      <c r="H21" s="16"/>
      <c r="I21" s="16"/>
      <c r="J21" s="16">
        <v>37</v>
      </c>
      <c r="K21" s="16"/>
      <c r="L21" s="16"/>
      <c r="M21" s="16"/>
      <c r="N21" s="16">
        <v>37</v>
      </c>
      <c r="P21" s="3"/>
      <c r="Q21" s="3"/>
      <c r="R21" s="3"/>
      <c r="S21" s="3"/>
      <c r="T21" s="3"/>
      <c r="U21" s="3"/>
      <c r="V21" s="3"/>
      <c r="W21" s="3"/>
      <c r="X21" s="3"/>
      <c r="Y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2:36" x14ac:dyDescent="0.2">
      <c r="B22" s="8">
        <v>3.5</v>
      </c>
      <c r="C22" s="15" t="s">
        <v>30</v>
      </c>
      <c r="D22" s="10" t="s">
        <v>12</v>
      </c>
      <c r="E22" s="16">
        <v>20</v>
      </c>
      <c r="F22" s="16">
        <v>22</v>
      </c>
      <c r="G22" s="16">
        <v>21</v>
      </c>
      <c r="H22" s="16"/>
      <c r="I22" s="16"/>
      <c r="J22" s="16">
        <v>29</v>
      </c>
      <c r="K22" s="16"/>
      <c r="L22" s="16"/>
      <c r="M22" s="16"/>
      <c r="N22" s="16">
        <v>28</v>
      </c>
      <c r="P22" s="3"/>
      <c r="Q22" s="3"/>
      <c r="R22" s="3"/>
      <c r="S22" s="3"/>
      <c r="T22" s="3"/>
      <c r="U22" s="3"/>
      <c r="V22" s="3"/>
      <c r="W22" s="3"/>
      <c r="X22" s="3"/>
      <c r="Y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2:36" x14ac:dyDescent="0.2">
      <c r="B23" s="16"/>
      <c r="C23" s="15"/>
      <c r="D23" s="10"/>
      <c r="E23" s="16"/>
      <c r="F23" s="16"/>
      <c r="G23" s="16"/>
      <c r="H23" s="16"/>
      <c r="I23" s="16"/>
      <c r="J23" s="16"/>
      <c r="K23" s="16"/>
      <c r="L23" s="16"/>
      <c r="M23" s="16"/>
      <c r="N23" s="16"/>
      <c r="P23" s="3"/>
      <c r="Q23" s="3"/>
      <c r="R23" s="3"/>
      <c r="S23" s="3"/>
      <c r="T23" s="3"/>
      <c r="U23" s="3"/>
      <c r="V23" s="3"/>
      <c r="W23" s="3"/>
      <c r="X23" s="3"/>
      <c r="Y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2:36" x14ac:dyDescent="0.2">
      <c r="B24" s="4">
        <v>4</v>
      </c>
      <c r="C24" s="5" t="s">
        <v>6</v>
      </c>
      <c r="D24" s="13" t="s">
        <v>12</v>
      </c>
      <c r="E24" s="39">
        <v>288.596</v>
      </c>
      <c r="F24" s="39">
        <v>268.77999999999997</v>
      </c>
      <c r="G24" s="39">
        <v>254.6</v>
      </c>
      <c r="H24" s="6">
        <v>0</v>
      </c>
      <c r="I24" s="6">
        <v>0</v>
      </c>
      <c r="J24" s="39">
        <v>356.26</v>
      </c>
      <c r="K24" s="6">
        <v>0</v>
      </c>
      <c r="L24" s="6">
        <v>0</v>
      </c>
      <c r="M24" s="6">
        <v>0</v>
      </c>
      <c r="N24" s="39">
        <v>303.68</v>
      </c>
      <c r="P24" s="7">
        <f>P4+P10+P17</f>
        <v>0</v>
      </c>
      <c r="Q24" s="7">
        <f t="shared" ref="Q24:X24" si="12">Q4+Q10+Q17</f>
        <v>0</v>
      </c>
      <c r="R24" s="7">
        <f t="shared" si="12"/>
        <v>0</v>
      </c>
      <c r="S24" s="7">
        <f t="shared" si="12"/>
        <v>0</v>
      </c>
      <c r="T24" s="7">
        <f t="shared" si="12"/>
        <v>0</v>
      </c>
      <c r="U24" s="7">
        <f t="shared" si="12"/>
        <v>0</v>
      </c>
      <c r="V24" s="7">
        <f t="shared" si="12"/>
        <v>0</v>
      </c>
      <c r="W24" s="7">
        <f t="shared" si="12"/>
        <v>0</v>
      </c>
      <c r="X24" s="7">
        <f t="shared" si="12"/>
        <v>0</v>
      </c>
      <c r="Y24" s="7">
        <f t="shared" ref="Y24" si="13">Y4+Y10+Y17</f>
        <v>0</v>
      </c>
      <c r="AA24" s="7">
        <f>AA4+AA10+AA17</f>
        <v>0</v>
      </c>
      <c r="AB24" s="7">
        <f t="shared" ref="AB24:AI24" si="14">AB4+AB10+AB17</f>
        <v>0</v>
      </c>
      <c r="AC24" s="7">
        <f t="shared" si="14"/>
        <v>0</v>
      </c>
      <c r="AD24" s="7">
        <f t="shared" si="14"/>
        <v>0</v>
      </c>
      <c r="AE24" s="7">
        <f t="shared" si="14"/>
        <v>0</v>
      </c>
      <c r="AF24" s="7">
        <f t="shared" si="14"/>
        <v>0</v>
      </c>
      <c r="AG24" s="7">
        <f t="shared" si="14"/>
        <v>0</v>
      </c>
      <c r="AH24" s="7">
        <f t="shared" si="14"/>
        <v>0</v>
      </c>
      <c r="AI24" s="7">
        <f t="shared" si="14"/>
        <v>0</v>
      </c>
      <c r="AJ24" s="7">
        <f t="shared" ref="AJ24" si="15">AJ4+AJ10+AJ17</f>
        <v>0</v>
      </c>
    </row>
    <row r="25" spans="2:36" x14ac:dyDescent="0.2">
      <c r="C25" s="49"/>
      <c r="D25" s="49"/>
      <c r="E25" s="49"/>
      <c r="F25" s="50"/>
      <c r="G25" s="49"/>
    </row>
    <row r="26" spans="2:36" x14ac:dyDescent="0.2">
      <c r="F26" s="46"/>
    </row>
    <row r="27" spans="2:36" x14ac:dyDescent="0.2">
      <c r="B27" s="21">
        <v>5</v>
      </c>
      <c r="C27" s="51" t="s">
        <v>44</v>
      </c>
      <c r="D27" s="22" t="s">
        <v>32</v>
      </c>
      <c r="E27" s="23"/>
      <c r="F27" s="47"/>
      <c r="G27" s="23"/>
      <c r="H27" s="23"/>
      <c r="I27" s="23"/>
      <c r="J27" s="23"/>
      <c r="K27" s="23"/>
      <c r="L27" s="23"/>
      <c r="M27" s="23"/>
      <c r="N27" s="23"/>
      <c r="O27" s="34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34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2:36" x14ac:dyDescent="0.2">
      <c r="C28" s="52"/>
      <c r="F28" s="46"/>
    </row>
    <row r="29" spans="2:36" x14ac:dyDescent="0.2">
      <c r="B29" s="25"/>
      <c r="C29" s="53" t="s">
        <v>33</v>
      </c>
      <c r="D29" s="26"/>
      <c r="E29" s="26"/>
      <c r="F29" s="48"/>
      <c r="G29" s="26"/>
      <c r="H29" s="26"/>
      <c r="I29" s="26"/>
      <c r="J29" s="26"/>
      <c r="K29" s="26"/>
      <c r="L29" s="26"/>
      <c r="M29" s="26"/>
      <c r="N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</row>
    <row r="30" spans="2:36" x14ac:dyDescent="0.2">
      <c r="B30" s="16"/>
      <c r="C30" s="54" t="s">
        <v>35</v>
      </c>
      <c r="D30" s="3" t="s">
        <v>12</v>
      </c>
      <c r="E30" s="38">
        <f>E24</f>
        <v>288.596</v>
      </c>
      <c r="F30" s="38">
        <f t="shared" ref="F30:M30" si="16">F24</f>
        <v>268.77999999999997</v>
      </c>
      <c r="G30" s="38">
        <f t="shared" si="16"/>
        <v>254.6</v>
      </c>
      <c r="H30" s="3">
        <f t="shared" si="16"/>
        <v>0</v>
      </c>
      <c r="I30" s="3">
        <f t="shared" si="16"/>
        <v>0</v>
      </c>
      <c r="J30" s="38">
        <f t="shared" si="16"/>
        <v>356.26</v>
      </c>
      <c r="K30" s="3">
        <f t="shared" si="16"/>
        <v>0</v>
      </c>
      <c r="L30" s="3">
        <f t="shared" si="16"/>
        <v>0</v>
      </c>
      <c r="M30" s="3">
        <f t="shared" si="16"/>
        <v>0</v>
      </c>
      <c r="N30" s="38">
        <f>N24</f>
        <v>303.68</v>
      </c>
      <c r="P30" s="3">
        <f>P24</f>
        <v>0</v>
      </c>
      <c r="Q30" s="3">
        <f t="shared" ref="Q30:Y30" si="17">Q24</f>
        <v>0</v>
      </c>
      <c r="R30" s="3">
        <f t="shared" si="17"/>
        <v>0</v>
      </c>
      <c r="S30" s="3">
        <f t="shared" si="17"/>
        <v>0</v>
      </c>
      <c r="T30" s="3">
        <f t="shared" si="17"/>
        <v>0</v>
      </c>
      <c r="U30" s="3">
        <f t="shared" si="17"/>
        <v>0</v>
      </c>
      <c r="V30" s="3">
        <f t="shared" si="17"/>
        <v>0</v>
      </c>
      <c r="W30" s="3">
        <f t="shared" si="17"/>
        <v>0</v>
      </c>
      <c r="X30" s="3">
        <f t="shared" si="17"/>
        <v>0</v>
      </c>
      <c r="Y30" s="3">
        <f t="shared" si="17"/>
        <v>0</v>
      </c>
      <c r="AA30" s="3">
        <f>AA24</f>
        <v>0</v>
      </c>
      <c r="AB30" s="3">
        <f t="shared" ref="AB30:AJ30" si="18">AB24</f>
        <v>0</v>
      </c>
      <c r="AC30" s="3">
        <f t="shared" si="18"/>
        <v>0</v>
      </c>
      <c r="AD30" s="3">
        <f t="shared" si="18"/>
        <v>0</v>
      </c>
      <c r="AE30" s="3">
        <f t="shared" si="18"/>
        <v>0</v>
      </c>
      <c r="AF30" s="3">
        <f t="shared" si="18"/>
        <v>0</v>
      </c>
      <c r="AG30" s="3">
        <f t="shared" si="18"/>
        <v>0</v>
      </c>
      <c r="AH30" s="3">
        <f t="shared" si="18"/>
        <v>0</v>
      </c>
      <c r="AI30" s="3">
        <f t="shared" si="18"/>
        <v>0</v>
      </c>
      <c r="AJ30" s="3">
        <f t="shared" si="18"/>
        <v>0</v>
      </c>
    </row>
    <row r="31" spans="2:36" x14ac:dyDescent="0.2">
      <c r="B31" s="16"/>
      <c r="C31" s="54" t="s">
        <v>31</v>
      </c>
      <c r="D31" s="3" t="s">
        <v>34</v>
      </c>
      <c r="E31" s="40">
        <f>E27</f>
        <v>0</v>
      </c>
      <c r="F31" s="40">
        <f t="shared" ref="F31:M31" si="19">F27</f>
        <v>0</v>
      </c>
      <c r="G31" s="40">
        <f t="shared" si="19"/>
        <v>0</v>
      </c>
      <c r="H31" s="24">
        <f t="shared" si="19"/>
        <v>0</v>
      </c>
      <c r="I31" s="24">
        <f t="shared" si="19"/>
        <v>0</v>
      </c>
      <c r="J31" s="24">
        <f t="shared" si="19"/>
        <v>0</v>
      </c>
      <c r="K31" s="24">
        <f t="shared" si="19"/>
        <v>0</v>
      </c>
      <c r="L31" s="24">
        <f t="shared" si="19"/>
        <v>0</v>
      </c>
      <c r="M31" s="24">
        <f t="shared" si="19"/>
        <v>0</v>
      </c>
      <c r="N31" s="38">
        <f t="shared" ref="N31" si="20">N27</f>
        <v>0</v>
      </c>
      <c r="O31" s="34"/>
      <c r="P31" s="24">
        <f>P27</f>
        <v>0</v>
      </c>
      <c r="Q31" s="24">
        <f t="shared" ref="Q31:Y31" si="21">Q27</f>
        <v>0</v>
      </c>
      <c r="R31" s="24">
        <f t="shared" si="21"/>
        <v>0</v>
      </c>
      <c r="S31" s="24">
        <f t="shared" si="21"/>
        <v>0</v>
      </c>
      <c r="T31" s="24">
        <f t="shared" si="21"/>
        <v>0</v>
      </c>
      <c r="U31" s="24">
        <f t="shared" si="21"/>
        <v>0</v>
      </c>
      <c r="V31" s="24">
        <f t="shared" si="21"/>
        <v>0</v>
      </c>
      <c r="W31" s="24">
        <f t="shared" si="21"/>
        <v>0</v>
      </c>
      <c r="X31" s="24">
        <f t="shared" si="21"/>
        <v>0</v>
      </c>
      <c r="Y31" s="24">
        <f t="shared" si="21"/>
        <v>0</v>
      </c>
      <c r="Z31" s="34"/>
      <c r="AA31" s="24">
        <f>AA27</f>
        <v>0</v>
      </c>
      <c r="AB31" s="24">
        <f t="shared" ref="AB31:AJ31" si="22">AB27</f>
        <v>0</v>
      </c>
      <c r="AC31" s="24">
        <f t="shared" si="22"/>
        <v>0</v>
      </c>
      <c r="AD31" s="24">
        <f t="shared" si="22"/>
        <v>0</v>
      </c>
      <c r="AE31" s="24">
        <f t="shared" si="22"/>
        <v>0</v>
      </c>
      <c r="AF31" s="24">
        <f t="shared" si="22"/>
        <v>0</v>
      </c>
      <c r="AG31" s="24">
        <f t="shared" si="22"/>
        <v>0</v>
      </c>
      <c r="AH31" s="24">
        <f t="shared" si="22"/>
        <v>0</v>
      </c>
      <c r="AI31" s="24">
        <f t="shared" si="22"/>
        <v>0</v>
      </c>
      <c r="AJ31" s="24">
        <f t="shared" si="22"/>
        <v>0</v>
      </c>
    </row>
    <row r="32" spans="2:36" x14ac:dyDescent="0.2">
      <c r="C32" s="52"/>
      <c r="F32" s="2"/>
      <c r="G32" s="2"/>
      <c r="N32" s="43"/>
    </row>
    <row r="33" spans="2:36" x14ac:dyDescent="0.2">
      <c r="B33" s="27"/>
      <c r="C33" s="55" t="s">
        <v>41</v>
      </c>
      <c r="D33" s="28"/>
      <c r="E33" s="28"/>
      <c r="F33" s="27"/>
      <c r="G33" s="27"/>
      <c r="H33" s="28"/>
      <c r="I33" s="28"/>
      <c r="J33" s="28"/>
      <c r="K33" s="28"/>
      <c r="L33" s="28"/>
      <c r="M33" s="28"/>
      <c r="N33" s="44"/>
      <c r="P33" s="28"/>
      <c r="Q33" s="28"/>
      <c r="R33" s="28"/>
      <c r="S33" s="28"/>
      <c r="T33" s="28"/>
      <c r="U33" s="28"/>
      <c r="V33" s="28"/>
      <c r="W33" s="28"/>
      <c r="X33" s="28"/>
      <c r="Y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2:36" x14ac:dyDescent="0.2">
      <c r="B34" s="16"/>
      <c r="C34" s="54" t="s">
        <v>36</v>
      </c>
      <c r="D34" s="3" t="s">
        <v>12</v>
      </c>
      <c r="E34" s="40">
        <f>E35+E36</f>
        <v>0</v>
      </c>
      <c r="F34" s="40">
        <f t="shared" ref="F34:N34" si="23">F35+F36</f>
        <v>0</v>
      </c>
      <c r="G34" s="40">
        <f t="shared" si="23"/>
        <v>0</v>
      </c>
      <c r="H34" s="24">
        <f t="shared" si="23"/>
        <v>0</v>
      </c>
      <c r="I34" s="24">
        <f t="shared" si="23"/>
        <v>0</v>
      </c>
      <c r="J34" s="24">
        <f t="shared" si="23"/>
        <v>0</v>
      </c>
      <c r="K34" s="24">
        <f t="shared" si="23"/>
        <v>0</v>
      </c>
      <c r="L34" s="24">
        <f t="shared" si="23"/>
        <v>0</v>
      </c>
      <c r="M34" s="24">
        <f t="shared" si="23"/>
        <v>0</v>
      </c>
      <c r="N34" s="38">
        <f t="shared" si="23"/>
        <v>0</v>
      </c>
      <c r="O34" s="34"/>
      <c r="P34" s="24">
        <f>P35+P36</f>
        <v>0</v>
      </c>
      <c r="Q34" s="24">
        <f t="shared" ref="Q34" si="24">Q35+Q36</f>
        <v>0</v>
      </c>
      <c r="R34" s="24">
        <f t="shared" ref="R34" si="25">R35+R36</f>
        <v>0</v>
      </c>
      <c r="S34" s="24">
        <f t="shared" ref="S34" si="26">S35+S36</f>
        <v>0</v>
      </c>
      <c r="T34" s="24">
        <f t="shared" ref="T34" si="27">T35+T36</f>
        <v>0</v>
      </c>
      <c r="U34" s="24">
        <f t="shared" ref="U34" si="28">U35+U36</f>
        <v>0</v>
      </c>
      <c r="V34" s="24">
        <f t="shared" ref="V34" si="29">V35+V36</f>
        <v>0</v>
      </c>
      <c r="W34" s="24">
        <f t="shared" ref="W34" si="30">W35+W36</f>
        <v>0</v>
      </c>
      <c r="X34" s="24">
        <f t="shared" ref="X34" si="31">X35+X36</f>
        <v>0</v>
      </c>
      <c r="Y34" s="24">
        <f t="shared" ref="Y34" si="32">Y35+Y36</f>
        <v>0</v>
      </c>
      <c r="Z34" s="34"/>
      <c r="AA34" s="24">
        <f>AA35+AA36</f>
        <v>0</v>
      </c>
      <c r="AB34" s="24">
        <f t="shared" ref="AB34" si="33">AB35+AB36</f>
        <v>0</v>
      </c>
      <c r="AC34" s="24">
        <f t="shared" ref="AC34" si="34">AC35+AC36</f>
        <v>0</v>
      </c>
      <c r="AD34" s="24">
        <f t="shared" ref="AD34" si="35">AD35+AD36</f>
        <v>0</v>
      </c>
      <c r="AE34" s="24">
        <f t="shared" ref="AE34" si="36">AE35+AE36</f>
        <v>0</v>
      </c>
      <c r="AF34" s="24">
        <f t="shared" ref="AF34" si="37">AF35+AF36</f>
        <v>0</v>
      </c>
      <c r="AG34" s="24">
        <f t="shared" ref="AG34" si="38">AG35+AG36</f>
        <v>0</v>
      </c>
      <c r="AH34" s="24">
        <f t="shared" ref="AH34" si="39">AH35+AH36</f>
        <v>0</v>
      </c>
      <c r="AI34" s="24">
        <f t="shared" ref="AI34" si="40">AI35+AI36</f>
        <v>0</v>
      </c>
      <c r="AJ34" s="24">
        <f t="shared" ref="AJ34" si="41">AJ35+AJ36</f>
        <v>0</v>
      </c>
    </row>
    <row r="35" spans="2:36" x14ac:dyDescent="0.2">
      <c r="B35" s="16"/>
      <c r="C35" s="56" t="s">
        <v>35</v>
      </c>
      <c r="D35" s="3" t="s">
        <v>12</v>
      </c>
      <c r="E35" s="40">
        <f>E31</f>
        <v>0</v>
      </c>
      <c r="F35" s="40">
        <f t="shared" ref="F35:M35" si="42">F31</f>
        <v>0</v>
      </c>
      <c r="G35" s="40">
        <f t="shared" si="42"/>
        <v>0</v>
      </c>
      <c r="H35" s="24">
        <f t="shared" si="42"/>
        <v>0</v>
      </c>
      <c r="I35" s="24">
        <f t="shared" si="42"/>
        <v>0</v>
      </c>
      <c r="J35" s="24">
        <f t="shared" si="42"/>
        <v>0</v>
      </c>
      <c r="K35" s="24">
        <f t="shared" si="42"/>
        <v>0</v>
      </c>
      <c r="L35" s="24">
        <f t="shared" si="42"/>
        <v>0</v>
      </c>
      <c r="M35" s="24">
        <f t="shared" si="42"/>
        <v>0</v>
      </c>
      <c r="N35" s="38">
        <f t="shared" ref="N35" si="43">N31</f>
        <v>0</v>
      </c>
      <c r="O35" s="34"/>
      <c r="P35" s="24">
        <f>P31</f>
        <v>0</v>
      </c>
      <c r="Q35" s="24">
        <f t="shared" ref="Q35:Y35" si="44">Q31</f>
        <v>0</v>
      </c>
      <c r="R35" s="24">
        <f t="shared" si="44"/>
        <v>0</v>
      </c>
      <c r="S35" s="24">
        <f t="shared" si="44"/>
        <v>0</v>
      </c>
      <c r="T35" s="24">
        <f t="shared" si="44"/>
        <v>0</v>
      </c>
      <c r="U35" s="24">
        <f t="shared" si="44"/>
        <v>0</v>
      </c>
      <c r="V35" s="24">
        <f t="shared" si="44"/>
        <v>0</v>
      </c>
      <c r="W35" s="24">
        <f t="shared" si="44"/>
        <v>0</v>
      </c>
      <c r="X35" s="24">
        <f t="shared" si="44"/>
        <v>0</v>
      </c>
      <c r="Y35" s="24">
        <f t="shared" si="44"/>
        <v>0</v>
      </c>
      <c r="Z35" s="34"/>
      <c r="AA35" s="24">
        <f>AA31</f>
        <v>0</v>
      </c>
      <c r="AB35" s="24">
        <f t="shared" ref="AB35:AJ35" si="45">AB31</f>
        <v>0</v>
      </c>
      <c r="AC35" s="24">
        <f t="shared" si="45"/>
        <v>0</v>
      </c>
      <c r="AD35" s="24">
        <f t="shared" si="45"/>
        <v>0</v>
      </c>
      <c r="AE35" s="24">
        <f t="shared" si="45"/>
        <v>0</v>
      </c>
      <c r="AF35" s="24">
        <f t="shared" si="45"/>
        <v>0</v>
      </c>
      <c r="AG35" s="24">
        <f t="shared" si="45"/>
        <v>0</v>
      </c>
      <c r="AH35" s="24">
        <f t="shared" si="45"/>
        <v>0</v>
      </c>
      <c r="AI35" s="24">
        <f t="shared" si="45"/>
        <v>0</v>
      </c>
      <c r="AJ35" s="24">
        <f t="shared" si="45"/>
        <v>0</v>
      </c>
    </row>
    <row r="36" spans="2:36" x14ac:dyDescent="0.2">
      <c r="B36" s="16"/>
      <c r="C36" s="56" t="s">
        <v>37</v>
      </c>
      <c r="D36" s="3" t="s">
        <v>12</v>
      </c>
      <c r="E36" s="24"/>
      <c r="F36" s="40"/>
      <c r="G36" s="40"/>
      <c r="H36" s="24"/>
      <c r="I36" s="24"/>
      <c r="J36" s="24"/>
      <c r="K36" s="24"/>
      <c r="L36" s="24"/>
      <c r="M36" s="24"/>
      <c r="N36" s="38"/>
      <c r="O36" s="3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2:36" x14ac:dyDescent="0.2">
      <c r="B37" s="16"/>
      <c r="C37" s="54" t="s">
        <v>39</v>
      </c>
      <c r="D37" s="3" t="s">
        <v>34</v>
      </c>
      <c r="E37" s="24"/>
      <c r="F37" s="40"/>
      <c r="G37" s="42"/>
      <c r="H37" s="31"/>
      <c r="I37" s="31"/>
      <c r="J37" s="31"/>
      <c r="K37" s="31"/>
      <c r="L37" s="31"/>
      <c r="M37" s="31"/>
      <c r="N37" s="38"/>
      <c r="O37" s="34"/>
      <c r="P37" s="24"/>
      <c r="Q37" s="24"/>
      <c r="R37" s="31"/>
      <c r="S37" s="31"/>
      <c r="T37" s="31"/>
      <c r="U37" s="31"/>
      <c r="V37" s="31"/>
      <c r="W37" s="31"/>
      <c r="X37" s="31"/>
      <c r="Y37" s="31"/>
      <c r="Z37" s="34"/>
      <c r="AA37" s="24"/>
      <c r="AB37" s="24"/>
      <c r="AC37" s="31"/>
      <c r="AD37" s="31"/>
      <c r="AE37" s="31"/>
      <c r="AF37" s="31"/>
      <c r="AG37" s="31"/>
      <c r="AH37" s="31"/>
      <c r="AI37" s="31"/>
      <c r="AJ37" s="31"/>
    </row>
    <row r="38" spans="2:36" x14ac:dyDescent="0.2">
      <c r="C38" s="52"/>
      <c r="F38" s="2"/>
      <c r="G38" s="2"/>
      <c r="N38" s="43"/>
    </row>
    <row r="39" spans="2:36" x14ac:dyDescent="0.2">
      <c r="B39" s="29"/>
      <c r="C39" s="57" t="s">
        <v>42</v>
      </c>
      <c r="D39" s="30"/>
      <c r="E39" s="30"/>
      <c r="F39" s="29"/>
      <c r="G39" s="29"/>
      <c r="H39" s="30"/>
      <c r="I39" s="30"/>
      <c r="J39" s="30"/>
      <c r="K39" s="30"/>
      <c r="L39" s="30"/>
      <c r="M39" s="30"/>
      <c r="N39" s="45"/>
      <c r="P39" s="30"/>
      <c r="Q39" s="30"/>
      <c r="R39" s="30"/>
      <c r="S39" s="30"/>
      <c r="T39" s="30"/>
      <c r="U39" s="30"/>
      <c r="V39" s="30"/>
      <c r="W39" s="30"/>
      <c r="X39" s="30"/>
      <c r="Y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2:36" x14ac:dyDescent="0.2">
      <c r="B40" s="16"/>
      <c r="C40" s="54" t="s">
        <v>36</v>
      </c>
      <c r="D40" s="3" t="s">
        <v>12</v>
      </c>
      <c r="E40" s="40">
        <f>E41+E42+E43</f>
        <v>288.596</v>
      </c>
      <c r="F40" s="40">
        <f t="shared" ref="F40:N40" si="46">F41+F42+F43</f>
        <v>268.77999999999997</v>
      </c>
      <c r="G40" s="40">
        <f t="shared" si="46"/>
        <v>254.6</v>
      </c>
      <c r="H40" s="40">
        <f t="shared" si="46"/>
        <v>0</v>
      </c>
      <c r="I40" s="40">
        <f t="shared" si="46"/>
        <v>0</v>
      </c>
      <c r="J40" s="40">
        <f t="shared" si="46"/>
        <v>356.26</v>
      </c>
      <c r="K40" s="24">
        <f t="shared" si="46"/>
        <v>0</v>
      </c>
      <c r="L40" s="24">
        <f t="shared" si="46"/>
        <v>0</v>
      </c>
      <c r="M40" s="24">
        <f t="shared" si="46"/>
        <v>0</v>
      </c>
      <c r="N40" s="38">
        <f t="shared" si="46"/>
        <v>303.68</v>
      </c>
      <c r="O40" s="34"/>
      <c r="P40" s="24">
        <f>P41+P42+P43</f>
        <v>0</v>
      </c>
      <c r="Q40" s="24">
        <f t="shared" ref="Q40" si="47">Q41+Q42+Q43</f>
        <v>0</v>
      </c>
      <c r="R40" s="24">
        <f t="shared" ref="R40" si="48">R41+R42+R43</f>
        <v>0</v>
      </c>
      <c r="S40" s="24">
        <f t="shared" ref="S40" si="49">S41+S42+S43</f>
        <v>0</v>
      </c>
      <c r="T40" s="24">
        <f t="shared" ref="T40" si="50">T41+T42+T43</f>
        <v>0</v>
      </c>
      <c r="U40" s="24">
        <f t="shared" ref="U40" si="51">U41+U42+U43</f>
        <v>0</v>
      </c>
      <c r="V40" s="24">
        <f t="shared" ref="V40" si="52">V41+V42+V43</f>
        <v>0</v>
      </c>
      <c r="W40" s="24">
        <f t="shared" ref="W40" si="53">W41+W42+W43</f>
        <v>0</v>
      </c>
      <c r="X40" s="24">
        <f t="shared" ref="X40" si="54">X41+X42+X43</f>
        <v>0</v>
      </c>
      <c r="Y40" s="24">
        <f t="shared" ref="Y40" si="55">Y41+Y42+Y43</f>
        <v>0</v>
      </c>
      <c r="Z40" s="34"/>
      <c r="AA40" s="24">
        <f>AA41+AA42+AA43</f>
        <v>0</v>
      </c>
      <c r="AB40" s="24">
        <f t="shared" ref="AB40" si="56">AB41+AB42+AB43</f>
        <v>0</v>
      </c>
      <c r="AC40" s="24">
        <f t="shared" ref="AC40" si="57">AC41+AC42+AC43</f>
        <v>0</v>
      </c>
      <c r="AD40" s="24">
        <f t="shared" ref="AD40" si="58">AD41+AD42+AD43</f>
        <v>0</v>
      </c>
      <c r="AE40" s="24">
        <f t="shared" ref="AE40" si="59">AE41+AE42+AE43</f>
        <v>0</v>
      </c>
      <c r="AF40" s="24">
        <f t="shared" ref="AF40" si="60">AF41+AF42+AF43</f>
        <v>0</v>
      </c>
      <c r="AG40" s="24">
        <f t="shared" ref="AG40" si="61">AG41+AG42+AG43</f>
        <v>0</v>
      </c>
      <c r="AH40" s="24">
        <f t="shared" ref="AH40" si="62">AH41+AH42+AH43</f>
        <v>0</v>
      </c>
      <c r="AI40" s="24">
        <f t="shared" ref="AI40" si="63">AI41+AI42+AI43</f>
        <v>0</v>
      </c>
      <c r="AJ40" s="24">
        <f t="shared" ref="AJ40" si="64">AJ41+AJ42+AJ43</f>
        <v>0</v>
      </c>
    </row>
    <row r="41" spans="2:36" x14ac:dyDescent="0.2">
      <c r="B41" s="16"/>
      <c r="C41" s="56" t="s">
        <v>35</v>
      </c>
      <c r="D41" s="3" t="s">
        <v>12</v>
      </c>
      <c r="E41" s="38">
        <f>E24</f>
        <v>288.596</v>
      </c>
      <c r="F41" s="38">
        <f t="shared" ref="F41:M41" si="65">F24</f>
        <v>268.77999999999997</v>
      </c>
      <c r="G41" s="38">
        <f t="shared" si="65"/>
        <v>254.6</v>
      </c>
      <c r="H41" s="16">
        <f t="shared" si="65"/>
        <v>0</v>
      </c>
      <c r="I41" s="16">
        <f t="shared" si="65"/>
        <v>0</v>
      </c>
      <c r="J41" s="38">
        <f t="shared" si="65"/>
        <v>356.26</v>
      </c>
      <c r="K41" s="3">
        <f t="shared" si="65"/>
        <v>0</v>
      </c>
      <c r="L41" s="3">
        <f t="shared" si="65"/>
        <v>0</v>
      </c>
      <c r="M41" s="3">
        <f t="shared" si="65"/>
        <v>0</v>
      </c>
      <c r="N41" s="38">
        <f t="shared" ref="N41" si="66">N24</f>
        <v>303.68</v>
      </c>
      <c r="P41" s="3">
        <f>P24</f>
        <v>0</v>
      </c>
      <c r="Q41" s="3">
        <f t="shared" ref="Q41:Y41" si="67">Q24</f>
        <v>0</v>
      </c>
      <c r="R41" s="3">
        <f t="shared" si="67"/>
        <v>0</v>
      </c>
      <c r="S41" s="3">
        <f t="shared" si="67"/>
        <v>0</v>
      </c>
      <c r="T41" s="3">
        <f t="shared" si="67"/>
        <v>0</v>
      </c>
      <c r="U41" s="3">
        <f t="shared" si="67"/>
        <v>0</v>
      </c>
      <c r="V41" s="3">
        <f t="shared" si="67"/>
        <v>0</v>
      </c>
      <c r="W41" s="3">
        <f t="shared" si="67"/>
        <v>0</v>
      </c>
      <c r="X41" s="3">
        <f t="shared" si="67"/>
        <v>0</v>
      </c>
      <c r="Y41" s="3">
        <f t="shared" si="67"/>
        <v>0</v>
      </c>
      <c r="AA41" s="3">
        <f>AA24</f>
        <v>0</v>
      </c>
      <c r="AB41" s="3">
        <f t="shared" ref="AB41:AJ41" si="68">AB24</f>
        <v>0</v>
      </c>
      <c r="AC41" s="3">
        <f t="shared" si="68"/>
        <v>0</v>
      </c>
      <c r="AD41" s="3">
        <f t="shared" si="68"/>
        <v>0</v>
      </c>
      <c r="AE41" s="3">
        <f t="shared" si="68"/>
        <v>0</v>
      </c>
      <c r="AF41" s="3">
        <f t="shared" si="68"/>
        <v>0</v>
      </c>
      <c r="AG41" s="3">
        <f t="shared" si="68"/>
        <v>0</v>
      </c>
      <c r="AH41" s="3">
        <f t="shared" si="68"/>
        <v>0</v>
      </c>
      <c r="AI41" s="3">
        <f t="shared" si="68"/>
        <v>0</v>
      </c>
      <c r="AJ41" s="3">
        <f t="shared" si="68"/>
        <v>0</v>
      </c>
    </row>
    <row r="42" spans="2:36" x14ac:dyDescent="0.2">
      <c r="B42" s="16"/>
      <c r="C42" s="56" t="s">
        <v>37</v>
      </c>
      <c r="D42" s="3" t="s">
        <v>12</v>
      </c>
      <c r="E42" s="24"/>
      <c r="F42" s="40"/>
      <c r="G42" s="40"/>
      <c r="H42" s="24"/>
      <c r="I42" s="24"/>
      <c r="J42" s="24"/>
      <c r="K42" s="24"/>
      <c r="L42" s="24"/>
      <c r="M42" s="24"/>
      <c r="N42" s="38"/>
      <c r="O42" s="3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2:36" x14ac:dyDescent="0.2">
      <c r="B43" s="16"/>
      <c r="C43" s="56" t="s">
        <v>38</v>
      </c>
      <c r="D43" s="3" t="s">
        <v>12</v>
      </c>
      <c r="E43" s="24"/>
      <c r="F43" s="40"/>
      <c r="G43" s="40"/>
      <c r="H43" s="24"/>
      <c r="I43" s="24"/>
      <c r="J43" s="24"/>
      <c r="K43" s="24"/>
      <c r="L43" s="24"/>
      <c r="M43" s="24"/>
      <c r="N43" s="38"/>
      <c r="O43" s="3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2:36" x14ac:dyDescent="0.2">
      <c r="B44" s="16"/>
      <c r="C44" s="54" t="s">
        <v>40</v>
      </c>
      <c r="D44" s="3" t="s">
        <v>34</v>
      </c>
      <c r="E44" s="31"/>
      <c r="F44" s="42"/>
      <c r="G44" s="42"/>
      <c r="H44" s="24"/>
      <c r="I44" s="31"/>
      <c r="J44" s="24"/>
      <c r="K44" s="24"/>
      <c r="L44" s="24"/>
      <c r="M44" s="24"/>
      <c r="N44" s="38"/>
      <c r="O44" s="35"/>
      <c r="P44" s="31"/>
      <c r="Q44" s="31"/>
      <c r="R44" s="31"/>
      <c r="S44" s="24"/>
      <c r="T44" s="31"/>
      <c r="U44" s="24"/>
      <c r="V44" s="24"/>
      <c r="W44" s="24"/>
      <c r="X44" s="24"/>
      <c r="Y44" s="24"/>
      <c r="Z44" s="35"/>
      <c r="AA44" s="31"/>
      <c r="AB44" s="31"/>
      <c r="AC44" s="31"/>
      <c r="AD44" s="24"/>
      <c r="AE44" s="31"/>
      <c r="AF44" s="24"/>
      <c r="AG44" s="24"/>
      <c r="AH44" s="24"/>
      <c r="AI44" s="24"/>
      <c r="AJ44" s="24"/>
    </row>
    <row r="45" spans="2:36" x14ac:dyDescent="0.2">
      <c r="C45" s="52"/>
      <c r="F45" s="2"/>
      <c r="G45" s="2"/>
      <c r="N45" s="43"/>
    </row>
    <row r="46" spans="2:36" x14ac:dyDescent="0.2">
      <c r="B46" s="29"/>
      <c r="C46" s="57" t="s">
        <v>43</v>
      </c>
      <c r="D46" s="30"/>
      <c r="E46" s="30"/>
      <c r="F46" s="29"/>
      <c r="G46" s="29"/>
      <c r="H46" s="30"/>
      <c r="I46" s="30"/>
      <c r="J46" s="30"/>
      <c r="K46" s="30"/>
      <c r="L46" s="30"/>
      <c r="M46" s="30"/>
      <c r="N46" s="45"/>
      <c r="P46" s="30"/>
      <c r="Q46" s="30"/>
      <c r="R46" s="30"/>
      <c r="S46" s="30"/>
      <c r="T46" s="30"/>
      <c r="U46" s="30"/>
      <c r="V46" s="30"/>
      <c r="W46" s="30"/>
      <c r="X46" s="30"/>
      <c r="Y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2:36" x14ac:dyDescent="0.2">
      <c r="B47" s="16"/>
      <c r="C47" s="54" t="s">
        <v>36</v>
      </c>
      <c r="D47" s="3" t="s">
        <v>12</v>
      </c>
      <c r="E47" s="40">
        <f>E48+E49+E50</f>
        <v>288.596</v>
      </c>
      <c r="F47" s="40">
        <f t="shared" ref="F47:N47" si="69">F48+F49+F50</f>
        <v>268.77999999999997</v>
      </c>
      <c r="G47" s="40">
        <f t="shared" si="69"/>
        <v>254.6</v>
      </c>
      <c r="H47" s="24">
        <f t="shared" si="69"/>
        <v>0</v>
      </c>
      <c r="I47" s="24">
        <f t="shared" si="69"/>
        <v>0</v>
      </c>
      <c r="J47" s="40">
        <f t="shared" si="69"/>
        <v>356.26</v>
      </c>
      <c r="K47" s="24">
        <f t="shared" si="69"/>
        <v>0</v>
      </c>
      <c r="L47" s="24">
        <f t="shared" si="69"/>
        <v>0</v>
      </c>
      <c r="M47" s="24">
        <f t="shared" si="69"/>
        <v>0</v>
      </c>
      <c r="N47" s="38">
        <f t="shared" si="69"/>
        <v>303.68</v>
      </c>
      <c r="O47" s="34"/>
      <c r="P47" s="24">
        <f>P48+P49+P50</f>
        <v>0</v>
      </c>
      <c r="Q47" s="24">
        <f t="shared" ref="Q47" si="70">Q48+Q49+Q50</f>
        <v>0</v>
      </c>
      <c r="R47" s="24">
        <f t="shared" ref="R47" si="71">R48+R49+R50</f>
        <v>0</v>
      </c>
      <c r="S47" s="24">
        <f t="shared" ref="S47" si="72">S48+S49+S50</f>
        <v>0</v>
      </c>
      <c r="T47" s="24">
        <f t="shared" ref="T47" si="73">T48+T49+T50</f>
        <v>0</v>
      </c>
      <c r="U47" s="24">
        <f t="shared" ref="U47" si="74">U48+U49+U50</f>
        <v>0</v>
      </c>
      <c r="V47" s="24">
        <f t="shared" ref="V47" si="75">V48+V49+V50</f>
        <v>0</v>
      </c>
      <c r="W47" s="24">
        <f t="shared" ref="W47" si="76">W48+W49+W50</f>
        <v>0</v>
      </c>
      <c r="X47" s="24">
        <f t="shared" ref="X47" si="77">X48+X49+X50</f>
        <v>0</v>
      </c>
      <c r="Y47" s="24">
        <f t="shared" ref="Y47" si="78">Y48+Y49+Y50</f>
        <v>0</v>
      </c>
      <c r="Z47" s="34"/>
      <c r="AA47" s="24">
        <f>AA48+AA49+AA50</f>
        <v>0</v>
      </c>
      <c r="AB47" s="24">
        <f t="shared" ref="AB47" si="79">AB48+AB49+AB50</f>
        <v>0</v>
      </c>
      <c r="AC47" s="24">
        <f t="shared" ref="AC47" si="80">AC48+AC49+AC50</f>
        <v>0</v>
      </c>
      <c r="AD47" s="24">
        <f t="shared" ref="AD47" si="81">AD48+AD49+AD50</f>
        <v>0</v>
      </c>
      <c r="AE47" s="24">
        <f t="shared" ref="AE47" si="82">AE48+AE49+AE50</f>
        <v>0</v>
      </c>
      <c r="AF47" s="24">
        <f t="shared" ref="AF47" si="83">AF48+AF49+AF50</f>
        <v>0</v>
      </c>
      <c r="AG47" s="24">
        <f t="shared" ref="AG47" si="84">AG48+AG49+AG50</f>
        <v>0</v>
      </c>
      <c r="AH47" s="24">
        <f t="shared" ref="AH47" si="85">AH48+AH49+AH50</f>
        <v>0</v>
      </c>
      <c r="AI47" s="24">
        <f t="shared" ref="AI47" si="86">AI48+AI49+AI50</f>
        <v>0</v>
      </c>
      <c r="AJ47" s="24">
        <f t="shared" ref="AJ47" si="87">AJ48+AJ49+AJ50</f>
        <v>0</v>
      </c>
    </row>
    <row r="48" spans="2:36" x14ac:dyDescent="0.2">
      <c r="B48" s="16"/>
      <c r="C48" s="56" t="s">
        <v>35</v>
      </c>
      <c r="D48" s="3" t="s">
        <v>12</v>
      </c>
      <c r="E48" s="38">
        <f>E24</f>
        <v>288.596</v>
      </c>
      <c r="F48" s="38">
        <f t="shared" ref="F48:M48" si="88">F24</f>
        <v>268.77999999999997</v>
      </c>
      <c r="G48" s="38">
        <f t="shared" si="88"/>
        <v>254.6</v>
      </c>
      <c r="H48" s="3">
        <f t="shared" si="88"/>
        <v>0</v>
      </c>
      <c r="I48" s="3">
        <f t="shared" si="88"/>
        <v>0</v>
      </c>
      <c r="J48" s="38">
        <f t="shared" si="88"/>
        <v>356.26</v>
      </c>
      <c r="K48" s="3">
        <f t="shared" si="88"/>
        <v>0</v>
      </c>
      <c r="L48" s="3">
        <f t="shared" si="88"/>
        <v>0</v>
      </c>
      <c r="M48" s="3">
        <f t="shared" si="88"/>
        <v>0</v>
      </c>
      <c r="N48" s="38">
        <f t="shared" ref="N48" si="89">N24</f>
        <v>303.68</v>
      </c>
      <c r="P48" s="3">
        <f>P24</f>
        <v>0</v>
      </c>
      <c r="Q48" s="3">
        <f t="shared" ref="Q48:Y48" si="90">Q24</f>
        <v>0</v>
      </c>
      <c r="R48" s="3">
        <f t="shared" si="90"/>
        <v>0</v>
      </c>
      <c r="S48" s="3">
        <f t="shared" si="90"/>
        <v>0</v>
      </c>
      <c r="T48" s="3">
        <f t="shared" si="90"/>
        <v>0</v>
      </c>
      <c r="U48" s="3">
        <f t="shared" si="90"/>
        <v>0</v>
      </c>
      <c r="V48" s="3">
        <f t="shared" si="90"/>
        <v>0</v>
      </c>
      <c r="W48" s="3">
        <f t="shared" si="90"/>
        <v>0</v>
      </c>
      <c r="X48" s="3">
        <f t="shared" si="90"/>
        <v>0</v>
      </c>
      <c r="Y48" s="3">
        <f t="shared" si="90"/>
        <v>0</v>
      </c>
      <c r="AA48" s="3">
        <f>AA24</f>
        <v>0</v>
      </c>
      <c r="AB48" s="3">
        <f t="shared" ref="AB48:AJ48" si="91">AB24</f>
        <v>0</v>
      </c>
      <c r="AC48" s="3">
        <f t="shared" si="91"/>
        <v>0</v>
      </c>
      <c r="AD48" s="3">
        <f t="shared" si="91"/>
        <v>0</v>
      </c>
      <c r="AE48" s="3">
        <f t="shared" si="91"/>
        <v>0</v>
      </c>
      <c r="AF48" s="3">
        <f t="shared" si="91"/>
        <v>0</v>
      </c>
      <c r="AG48" s="3">
        <f t="shared" si="91"/>
        <v>0</v>
      </c>
      <c r="AH48" s="3">
        <f t="shared" si="91"/>
        <v>0</v>
      </c>
      <c r="AI48" s="3">
        <f t="shared" si="91"/>
        <v>0</v>
      </c>
      <c r="AJ48" s="3">
        <f t="shared" si="91"/>
        <v>0</v>
      </c>
    </row>
    <row r="49" spans="2:36" x14ac:dyDescent="0.2">
      <c r="B49" s="16"/>
      <c r="C49" s="56" t="s">
        <v>37</v>
      </c>
      <c r="D49" s="3" t="s">
        <v>12</v>
      </c>
      <c r="E49" s="24"/>
      <c r="F49" s="24"/>
      <c r="G49" s="40"/>
      <c r="H49" s="24"/>
      <c r="I49" s="24"/>
      <c r="J49" s="24"/>
      <c r="K49" s="24"/>
      <c r="L49" s="24"/>
      <c r="M49" s="24"/>
      <c r="N49" s="38"/>
      <c r="O49" s="3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2:36" x14ac:dyDescent="0.2">
      <c r="B50" s="16"/>
      <c r="C50" s="56" t="s">
        <v>38</v>
      </c>
      <c r="D50" s="3" t="s">
        <v>12</v>
      </c>
      <c r="E50" s="24"/>
      <c r="F50" s="24"/>
      <c r="G50" s="40"/>
      <c r="H50" s="24"/>
      <c r="I50" s="24"/>
      <c r="J50" s="24"/>
      <c r="K50" s="24"/>
      <c r="L50" s="24"/>
      <c r="M50" s="24"/>
      <c r="N50" s="38"/>
      <c r="O50" s="3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2:36" x14ac:dyDescent="0.2">
      <c r="B51" s="16"/>
      <c r="C51" s="54" t="s">
        <v>40</v>
      </c>
      <c r="D51" s="3" t="s">
        <v>34</v>
      </c>
      <c r="E51" s="24"/>
      <c r="F51" s="24"/>
      <c r="G51" s="24"/>
      <c r="H51" s="24"/>
      <c r="I51" s="24"/>
      <c r="J51" s="24"/>
      <c r="K51" s="24"/>
      <c r="L51" s="24"/>
      <c r="M51" s="24"/>
      <c r="N51" s="38"/>
      <c r="O51" s="3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2:36" x14ac:dyDescent="0.2">
      <c r="B52" s="58"/>
      <c r="C52" s="59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2"/>
      <c r="O52" s="34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34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2:36" x14ac:dyDescent="0.2">
      <c r="B53" s="63"/>
      <c r="C53" s="52" t="s">
        <v>46</v>
      </c>
    </row>
  </sheetData>
  <mergeCells count="3">
    <mergeCell ref="E2:M2"/>
    <mergeCell ref="P2:X2"/>
    <mergeCell ref="AA2:A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Curve Firms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2023-08-01T15:13:18Z</dcterms:modified>
</cp:coreProperties>
</file>