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W:\FRNI\PARS\$DATA\DPT-COMFI\Résultats\Résultats trimestriels\2022\Q4'22\Fichiers définitifs\"/>
    </mc:Choice>
  </mc:AlternateContent>
  <xr:revisionPtr revIDLastSave="0" documentId="13_ncr:1_{07480382-70A3-43F6-8D01-5B2B89CC7D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mplified P&amp;L" sheetId="1" r:id="rId1"/>
    <sheet name="simplified cash flow" sheetId="6" r:id="rId2"/>
    <sheet name="information by segment" sheetId="5" r:id="rId3"/>
    <sheet name="P&amp;L" sheetId="7" r:id="rId4"/>
    <sheet name="B&amp;S" sheetId="3" r:id="rId5"/>
    <sheet name="cash flow" sheetId="4" r:id="rId6"/>
  </sheets>
  <definedNames>
    <definedName name="_xlnm.Print_Area" localSheetId="3">'P&amp;L'!$A$1:$X$23</definedName>
    <definedName name="_xlnm.Print_Area" localSheetId="1">'simplified cash flow'!$A$1:$T$23</definedName>
    <definedName name="_xlnm.Print_Area" localSheetId="0">'simplified P&amp;L'!$A$1:$AC$33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6" l="1"/>
  <c r="S17" i="6" s="1"/>
  <c r="Q17" i="6"/>
  <c r="T17" i="6"/>
  <c r="R17" i="6"/>
  <c r="K16" i="1"/>
  <c r="P17" i="6"/>
  <c r="K17" i="6"/>
  <c r="M6" i="6"/>
  <c r="M7" i="6"/>
  <c r="M8" i="6"/>
  <c r="M9" i="6"/>
  <c r="M12" i="6"/>
  <c r="R16" i="1"/>
  <c r="R12" i="1"/>
  <c r="X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BRIATTA Mathieu</author>
  </authors>
  <commentList>
    <comment ref="A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BRIATTA Mathieu:</t>
        </r>
        <r>
          <rPr>
            <sz val="9"/>
            <color indexed="81"/>
            <rFont val="Tahoma"/>
            <family val="2"/>
          </rPr>
          <t xml:space="preserve">
cf slide 17 du ppt FY17</t>
        </r>
      </text>
    </comment>
    <comment ref="AC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BRIATTA Mathieu:</t>
        </r>
        <r>
          <rPr>
            <sz val="9"/>
            <color indexed="81"/>
            <rFont val="Tahoma"/>
            <family val="2"/>
          </rPr>
          <t xml:space="preserve">
cf. slide 18 PPT FY16</t>
        </r>
      </text>
    </comment>
  </commentList>
</comments>
</file>

<file path=xl/sharedStrings.xml><?xml version="1.0" encoding="utf-8"?>
<sst xmlns="http://schemas.openxmlformats.org/spreadsheetml/2006/main" count="476" uniqueCount="190">
  <si>
    <t>Sales</t>
  </si>
  <si>
    <t>EBITDA</t>
  </si>
  <si>
    <t>Adjusted net income</t>
  </si>
  <si>
    <t>Net income - Group share</t>
  </si>
  <si>
    <t xml:space="preserve">    Prices</t>
  </si>
  <si>
    <t xml:space="preserve">    Volumes</t>
  </si>
  <si>
    <t xml:space="preserve">    Currency</t>
  </si>
  <si>
    <t xml:space="preserve">    Scope</t>
  </si>
  <si>
    <t>in millions of euros</t>
  </si>
  <si>
    <t>Recurring capital expenditure</t>
  </si>
  <si>
    <t>Exceptional capital expenditure</t>
  </si>
  <si>
    <t>Free cash flow</t>
  </si>
  <si>
    <t xml:space="preserve">    Intermediates</t>
  </si>
  <si>
    <t xml:space="preserve">    Corporate</t>
  </si>
  <si>
    <t>EBITDA margin</t>
  </si>
  <si>
    <t xml:space="preserve">    Specialty Materials</t>
  </si>
  <si>
    <t>Recurring depreciation and amortization</t>
  </si>
  <si>
    <t>Recurring EBIT</t>
  </si>
  <si>
    <t>REBIT margin</t>
  </si>
  <si>
    <t>Equity in income of affiliates</t>
  </si>
  <si>
    <t>Financial result</t>
  </si>
  <si>
    <t>Income taxes</t>
  </si>
  <si>
    <t>(1) Specialty Materials include the three following segments: Adhesive Solutions, Advanced Materials and Coating Solutions</t>
  </si>
  <si>
    <t>Operating cash flows</t>
  </si>
  <si>
    <t>Net income</t>
  </si>
  <si>
    <t>Depreciation, amortization and impairment of assets</t>
  </si>
  <si>
    <t>Other provisions and deferred taxes</t>
  </si>
  <si>
    <t xml:space="preserve">(Gains)/losses on sales of long-term assets </t>
  </si>
  <si>
    <t xml:space="preserve">Undistributed affiliate equity earnings </t>
  </si>
  <si>
    <t>Change in working capital</t>
  </si>
  <si>
    <t>Other changes</t>
  </si>
  <si>
    <t>Cash flow from operating activities</t>
  </si>
  <si>
    <t>Investing cash flows</t>
  </si>
  <si>
    <t xml:space="preserve">Intangible assets and property, plant, and equipment additions </t>
  </si>
  <si>
    <t>Change in fixed asset payables</t>
  </si>
  <si>
    <t xml:space="preserve">Acquisitions of operations, net of cash acquired </t>
  </si>
  <si>
    <t xml:space="preserve">Increase in long-term loans </t>
  </si>
  <si>
    <t>Total expenditures</t>
  </si>
  <si>
    <t>Proceeds from sale of operations, net of cash transferred</t>
  </si>
  <si>
    <t>Proceeds from sale of intangible assets and property, plant, and equipment</t>
  </si>
  <si>
    <t>Proceeds from sale of unconsolidated investments</t>
  </si>
  <si>
    <t>Repayment of long-term loans</t>
  </si>
  <si>
    <t>Total divestitures</t>
  </si>
  <si>
    <t xml:space="preserve">CASH FLOW FROM INVESTING ACTIVITIES </t>
  </si>
  <si>
    <t>Financing cash flows</t>
  </si>
  <si>
    <t>Issuance (repayment) of shares and paid-in surplus</t>
  </si>
  <si>
    <t>Purchase of treasury shares</t>
  </si>
  <si>
    <t>Issuance of hybrid bonds</t>
  </si>
  <si>
    <t>Dividends paid to parent company shareholders</t>
  </si>
  <si>
    <t>Interest paid to bearers of subordinated perpetual notes</t>
  </si>
  <si>
    <t>Dividends paid to non-controlling interests</t>
  </si>
  <si>
    <t>Increase in long-term debt</t>
  </si>
  <si>
    <t>Decrease in long-term debt</t>
  </si>
  <si>
    <t>Increase / (Decrease) in short-term debt</t>
  </si>
  <si>
    <t>CASH FLOW FROM FINANCING ACTIVITIES</t>
  </si>
  <si>
    <t>Net increase/(decrease) in cash and cash equivalents</t>
  </si>
  <si>
    <t>Effect of exchange rates and changes in scope</t>
  </si>
  <si>
    <t>Cash and cash equivalents at beginning of period</t>
  </si>
  <si>
    <t>CASH AND CASH EQUIVALENTS AT END OF PERIOD</t>
  </si>
  <si>
    <t>(In millions of euros)</t>
  </si>
  <si>
    <t>ASSETS</t>
  </si>
  <si>
    <t>Intangible assets, net</t>
  </si>
  <si>
    <t xml:space="preserve">Property, plant and equipment, net </t>
  </si>
  <si>
    <t xml:space="preserve">Equity affiliates: investments and loans </t>
  </si>
  <si>
    <t xml:space="preserve">Other investments </t>
  </si>
  <si>
    <t>Deferred tax assets</t>
  </si>
  <si>
    <t xml:space="preserve">Other non-current assets </t>
  </si>
  <si>
    <t>TOTAL NON-CURRENT ASSETS</t>
  </si>
  <si>
    <t xml:space="preserve">Inventories </t>
  </si>
  <si>
    <t>Accounts receivable</t>
  </si>
  <si>
    <t>Other receivables and prepaid expenses</t>
  </si>
  <si>
    <t>Income tax receivables</t>
  </si>
  <si>
    <t>Other current financial assets</t>
  </si>
  <si>
    <t xml:space="preserve">Cash and cash equivalents </t>
  </si>
  <si>
    <t>Assets held for sale</t>
  </si>
  <si>
    <t>TOTAL CURRENT ASSETS</t>
  </si>
  <si>
    <t>TOTAL ASSETS</t>
  </si>
  <si>
    <t>LIABILITIES AND SHAREHOLDERS' EQUITY</t>
  </si>
  <si>
    <t>Share capital</t>
  </si>
  <si>
    <t xml:space="preserve">Paid-in surplus and retained earnings </t>
  </si>
  <si>
    <t>Treasury shares</t>
  </si>
  <si>
    <t xml:space="preserve">Translation adjustments </t>
  </si>
  <si>
    <t>SHAREHOLDERS' EQUITY - GROUP SHARE</t>
  </si>
  <si>
    <t>Non-controlling interests</t>
  </si>
  <si>
    <t>TOTAL SHAREHOLDERS' EQUITY</t>
  </si>
  <si>
    <t>Deferred tax liabilities</t>
  </si>
  <si>
    <t>Provisions for pensions and other employee benefits</t>
  </si>
  <si>
    <t>Other provisions and non-current liabilities</t>
  </si>
  <si>
    <t>Non-current debt</t>
  </si>
  <si>
    <t>TOTAL NON-CURRENT LIABILITIES</t>
  </si>
  <si>
    <t>Accounts payable</t>
  </si>
  <si>
    <t>Other creditors and accrued liabilities</t>
  </si>
  <si>
    <t>Income tax payables</t>
  </si>
  <si>
    <t>Other current financial liabilities</t>
  </si>
  <si>
    <t>Current debt</t>
  </si>
  <si>
    <t>Liabilities related to assets held for sale</t>
  </si>
  <si>
    <t>TOTAL CURRENT LIABILITIES</t>
  </si>
  <si>
    <t>TOTAL LIABILITIES AND SHAREHOLDERS' EQUITY</t>
  </si>
  <si>
    <t>Operating expenses</t>
  </si>
  <si>
    <t>Research and development expenses</t>
  </si>
  <si>
    <t>Selling and administrative expenses</t>
  </si>
  <si>
    <t>Other income and expenses</t>
  </si>
  <si>
    <t>Operating income</t>
  </si>
  <si>
    <t>Attributable to non-controlling interests</t>
  </si>
  <si>
    <t>Recurring operating income (REBIT)</t>
  </si>
  <si>
    <t>Redemption of hybrid bonds</t>
  </si>
  <si>
    <t>1.02</t>
  </si>
  <si>
    <t>1.91</t>
  </si>
  <si>
    <t>1.90</t>
  </si>
  <si>
    <t>1.93</t>
  </si>
  <si>
    <t>1.92</t>
  </si>
  <si>
    <t>Change in fixed asset receivables</t>
  </si>
  <si>
    <t>8.84</t>
  </si>
  <si>
    <t>8.82</t>
  </si>
  <si>
    <t>7.17</t>
  </si>
  <si>
    <t>7.15</t>
  </si>
  <si>
    <t>(in millions of euros)</t>
  </si>
  <si>
    <t>Advanced Materials</t>
  </si>
  <si>
    <t>Coating Solutions</t>
  </si>
  <si>
    <t>Intermediates</t>
  </si>
  <si>
    <t>-</t>
  </si>
  <si>
    <t>SIMPLIFIED CASH FLOW</t>
  </si>
  <si>
    <t>Current taxes</t>
  </si>
  <si>
    <t>Cost of debt</t>
  </si>
  <si>
    <t>Impact of portfolio management</t>
  </si>
  <si>
    <t>Net cash flow</t>
  </si>
  <si>
    <t>Figures are displayed as reported</t>
  </si>
  <si>
    <t>Goodwill*</t>
  </si>
  <si>
    <t>2021 as reported</t>
  </si>
  <si>
    <t>2021*</t>
  </si>
  <si>
    <t>Net debt incl. hybrid bonds</t>
  </si>
  <si>
    <t>Adhesive Solutions</t>
  </si>
  <si>
    <t>FY'19</t>
  </si>
  <si>
    <t>Q4'19</t>
  </si>
  <si>
    <t>Q3'19</t>
  </si>
  <si>
    <t>Q2'19</t>
  </si>
  <si>
    <t>Q1'19</t>
  </si>
  <si>
    <t>FY'18</t>
  </si>
  <si>
    <t>FY'17</t>
  </si>
  <si>
    <t>FY'16</t>
  </si>
  <si>
    <t>Q1'20</t>
  </si>
  <si>
    <t>Q2'20</t>
  </si>
  <si>
    <t>Q3'20</t>
  </si>
  <si>
    <t>Q4'20</t>
  </si>
  <si>
    <t>FY'20</t>
  </si>
  <si>
    <t>Q1'21</t>
  </si>
  <si>
    <t>Q2'21</t>
  </si>
  <si>
    <t>Q3'21</t>
  </si>
  <si>
    <t>Q4'21</t>
  </si>
  <si>
    <t>FY'21</t>
  </si>
  <si>
    <t>Q1'22</t>
  </si>
  <si>
    <t>CONSOLIDATED INCOME STATEMENT</t>
  </si>
  <si>
    <t>9M'21</t>
  </si>
  <si>
    <t>H1'21</t>
  </si>
  <si>
    <t>9M'20</t>
  </si>
  <si>
    <t>H1'20</t>
  </si>
  <si>
    <t>9M'19</t>
  </si>
  <si>
    <t>H1'19</t>
  </si>
  <si>
    <t>CASH FLOW STATEMENT</t>
  </si>
  <si>
    <t>KEY FIGURES</t>
  </si>
  <si>
    <t xml:space="preserve"> Corporate</t>
  </si>
  <si>
    <r>
      <t xml:space="preserve">    Specialty Materials </t>
    </r>
    <r>
      <rPr>
        <vertAlign val="superscript"/>
        <sz val="14"/>
        <color rgb="FF28285F"/>
        <rFont val="Work Sans"/>
      </rPr>
      <t>(1)</t>
    </r>
  </si>
  <si>
    <r>
      <t>Change in working capital and fixed asset payables</t>
    </r>
    <r>
      <rPr>
        <vertAlign val="superscript"/>
        <sz val="14"/>
        <color rgb="FF28285F"/>
        <rFont val="Work Sans"/>
      </rPr>
      <t>(1)</t>
    </r>
  </si>
  <si>
    <t>INFORMATION BY SEGMENT</t>
  </si>
  <si>
    <t>2021</t>
  </si>
  <si>
    <t>2020</t>
  </si>
  <si>
    <t>2019</t>
  </si>
  <si>
    <t>2018</t>
  </si>
  <si>
    <t>2017</t>
  </si>
  <si>
    <t>2016</t>
  </si>
  <si>
    <t>2022</t>
  </si>
  <si>
    <t>Others</t>
  </si>
  <si>
    <t>* goodwill is included in the intangible asset, net category in annual data before 2018 and in quarterly data until 2020</t>
  </si>
  <si>
    <t>CONSOLIDATED BALANCE SHEET</t>
  </si>
  <si>
    <t>(*) Integrates the reclassification of the upstream of PVDF in the Advanced Materials segment (ex Intermediates segment)</t>
  </si>
  <si>
    <t>Q2'22</t>
  </si>
  <si>
    <t>H1'22</t>
  </si>
  <si>
    <t>Adjusted EPS (€) **</t>
  </si>
  <si>
    <t>(**) adjusted EPS of Q1'22 has been corrected (€4.96 previously)</t>
  </si>
  <si>
    <t>(**) diluted EPS of Q1'22 has been corrected (€4.26 previously)</t>
  </si>
  <si>
    <t>Earnings per share (amount in euros)*</t>
  </si>
  <si>
    <t>Diluted earnings per share (amount in euros)**</t>
  </si>
  <si>
    <t>(*) EPS of Q1'22 has been corrected (€4.28 previously)</t>
  </si>
  <si>
    <t>Non-recurring cash flow</t>
  </si>
  <si>
    <r>
      <t>Recurring cash flow</t>
    </r>
    <r>
      <rPr>
        <b/>
        <vertAlign val="superscript"/>
        <sz val="14"/>
        <color rgb="FF188D6D"/>
        <rFont val="Work Sans"/>
      </rPr>
      <t>(1)</t>
    </r>
  </si>
  <si>
    <t>(1) Free cash flow excluding non-recurring cash flow and exceptional capital expenditure</t>
  </si>
  <si>
    <t>Q3'22</t>
  </si>
  <si>
    <t>9M'22</t>
  </si>
  <si>
    <t>FY'22</t>
  </si>
  <si>
    <t>Q4'22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</si>
</sst>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,,;\(#,##0,,\);&quot;-&quot;;_(@_)"/>
    <numFmt numFmtId="166" formatCode="#,##0;\(#,##0\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color rgb="FF188D6D"/>
      <name val="Work Sans"/>
    </font>
    <font>
      <b/>
      <sz val="12"/>
      <color rgb="FF28285F"/>
      <name val="Work Sans"/>
    </font>
    <font>
      <sz val="10"/>
      <color rgb="FF28285F"/>
      <name val="Work Sans"/>
    </font>
    <font>
      <b/>
      <sz val="12"/>
      <color rgb="FF188D6D"/>
      <name val="Work Sans"/>
    </font>
    <font>
      <b/>
      <sz val="14"/>
      <color rgb="FF28285F"/>
      <name val="Work Sans"/>
    </font>
    <font>
      <sz val="11"/>
      <color rgb="FF28285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6"/>
      <color rgb="FF188D6D"/>
      <name val="Work Sans"/>
    </font>
    <font>
      <b/>
      <sz val="16"/>
      <color theme="0"/>
      <name val="Work Sans"/>
    </font>
    <font>
      <sz val="16"/>
      <color theme="1"/>
      <name val="Calibri"/>
      <family val="2"/>
      <scheme val="minor"/>
    </font>
    <font>
      <i/>
      <sz val="18"/>
      <color rgb="FF188D6D"/>
      <name val="Work Sans"/>
    </font>
    <font>
      <b/>
      <sz val="18"/>
      <color theme="0"/>
      <name val="Work Sans"/>
    </font>
    <font>
      <sz val="18"/>
      <color theme="1"/>
      <name val="Calibri"/>
      <family val="2"/>
      <scheme val="minor"/>
    </font>
    <font>
      <b/>
      <sz val="18"/>
      <color rgb="FF28285F"/>
      <name val="Work Sans"/>
    </font>
    <font>
      <b/>
      <sz val="18"/>
      <color theme="1"/>
      <name val="Calibri"/>
      <family val="2"/>
      <scheme val="minor"/>
    </font>
    <font>
      <sz val="14"/>
      <color theme="1"/>
      <name val="Work Sans"/>
    </font>
    <font>
      <sz val="14"/>
      <color rgb="FF28285F"/>
      <name val="Work Sans"/>
    </font>
    <font>
      <sz val="14"/>
      <name val="Work Sans"/>
    </font>
    <font>
      <vertAlign val="superscript"/>
      <sz val="14"/>
      <color rgb="FF28285F"/>
      <name val="Work Sans"/>
    </font>
    <font>
      <sz val="14"/>
      <color rgb="FF003478"/>
      <name val="Work Sans"/>
    </font>
    <font>
      <b/>
      <vertAlign val="superscript"/>
      <sz val="14"/>
      <color rgb="FF188D6D"/>
      <name val="Work Sans"/>
    </font>
    <font>
      <sz val="12"/>
      <color rgb="FF003478"/>
      <name val="Work Sans"/>
    </font>
    <font>
      <sz val="12"/>
      <color rgb="FF28285F"/>
      <name val="Work Sans"/>
    </font>
    <font>
      <b/>
      <sz val="18"/>
      <color theme="1"/>
      <name val="Work Sans"/>
    </font>
    <font>
      <sz val="14"/>
      <color rgb="FF000000"/>
      <name val="Work Sans"/>
    </font>
    <font>
      <i/>
      <sz val="14"/>
      <color theme="1"/>
      <name val="Work Sans"/>
    </font>
    <font>
      <i/>
      <sz val="14"/>
      <color rgb="FF28285F"/>
      <name val="Work Sans"/>
    </font>
    <font>
      <sz val="12"/>
      <color theme="1"/>
      <name val="Work Sans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8285F"/>
        <bgColor indexed="64"/>
      </patternFill>
    </fill>
    <fill>
      <patternFill patternType="lightUp">
        <bgColor theme="0" tint="-0.34998626667073579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28285F"/>
      </bottom>
      <diagonal/>
    </border>
    <border>
      <left style="thin">
        <color rgb="FF28285F"/>
      </left>
      <right style="thin">
        <color rgb="FF28285F"/>
      </right>
      <top style="thin">
        <color rgb="FF28285F"/>
      </top>
      <bottom/>
      <diagonal/>
    </border>
    <border>
      <left style="thin">
        <color rgb="FF28285F"/>
      </left>
      <right style="thin">
        <color rgb="FF28285F"/>
      </right>
      <top/>
      <bottom/>
      <diagonal/>
    </border>
    <border>
      <left style="thin">
        <color rgb="FF28285F"/>
      </left>
      <right style="thin">
        <color rgb="FF28285F"/>
      </right>
      <top style="thin">
        <color indexed="64"/>
      </top>
      <bottom style="thin">
        <color indexed="64"/>
      </bottom>
      <diagonal/>
    </border>
    <border>
      <left style="thin">
        <color rgb="FF28285F"/>
      </left>
      <right style="thin">
        <color rgb="FF28285F"/>
      </right>
      <top style="thin">
        <color indexed="64"/>
      </top>
      <bottom style="thin">
        <color rgb="FF28285F"/>
      </bottom>
      <diagonal/>
    </border>
    <border>
      <left style="thin">
        <color rgb="FF28285F"/>
      </left>
      <right/>
      <top style="thin">
        <color rgb="FF28285F"/>
      </top>
      <bottom/>
      <diagonal/>
    </border>
    <border>
      <left style="thin">
        <color rgb="FF28285F"/>
      </left>
      <right/>
      <top/>
      <bottom/>
      <diagonal/>
    </border>
    <border>
      <left/>
      <right style="thin">
        <color rgb="FF28285F"/>
      </right>
      <top/>
      <bottom/>
      <diagonal/>
    </border>
    <border>
      <left style="thin">
        <color rgb="FF28285F"/>
      </left>
      <right/>
      <top style="thin">
        <color indexed="64"/>
      </top>
      <bottom style="thin">
        <color indexed="64"/>
      </bottom>
      <diagonal/>
    </border>
    <border>
      <left style="thin">
        <color rgb="FF28285F"/>
      </left>
      <right/>
      <top style="thin">
        <color indexed="64"/>
      </top>
      <bottom style="thin">
        <color rgb="FF28285F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rgb="FF28285F"/>
      </bottom>
      <diagonal/>
    </border>
    <border>
      <left style="thin">
        <color rgb="FF28285F"/>
      </left>
      <right/>
      <top/>
      <bottom style="thin">
        <color rgb="FF28285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28285F"/>
      </bottom>
      <diagonal/>
    </border>
    <border>
      <left style="thin">
        <color indexed="64"/>
      </left>
      <right style="thin">
        <color indexed="64"/>
      </right>
      <top style="thin">
        <color rgb="FF28285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28285F"/>
      </bottom>
      <diagonal/>
    </border>
    <border>
      <left style="thin">
        <color rgb="FF28285F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28285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85">
    <xf numFmtId="0" fontId="0" fillId="0" borderId="0" xfId="0"/>
    <xf numFmtId="0" fontId="0" fillId="3" borderId="0" xfId="0" applyFill="1"/>
    <xf numFmtId="0" fontId="2" fillId="3" borderId="0" xfId="2" applyFill="1" applyBorder="1"/>
    <xf numFmtId="0" fontId="0" fillId="3" borderId="0" xfId="0" applyFill="1" applyAlignment="1">
      <alignment horizontal="left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2" fillId="3" borderId="0" xfId="2" applyFill="1" applyBorder="1" applyAlignment="1">
      <alignment horizontal="left"/>
    </xf>
    <xf numFmtId="0" fontId="6" fillId="3" borderId="11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/>
    <xf numFmtId="0" fontId="0" fillId="3" borderId="0" xfId="0" applyFont="1" applyFill="1"/>
    <xf numFmtId="0" fontId="4" fillId="3" borderId="7" xfId="0" applyFont="1" applyFill="1" applyBorder="1" applyAlignment="1">
      <alignment horizontal="left" vertical="center"/>
    </xf>
    <xf numFmtId="0" fontId="8" fillId="3" borderId="0" xfId="0" applyFont="1" applyFill="1"/>
    <xf numFmtId="0" fontId="7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166" fontId="0" fillId="3" borderId="0" xfId="0" applyNumberFormat="1" applyFill="1"/>
    <xf numFmtId="0" fontId="0" fillId="3" borderId="18" xfId="0" applyFill="1" applyBorder="1"/>
    <xf numFmtId="0" fontId="7" fillId="3" borderId="18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6" fontId="6" fillId="3" borderId="1" xfId="0" applyNumberFormat="1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166" fontId="6" fillId="2" borderId="15" xfId="0" applyNumberFormat="1" applyFont="1" applyFill="1" applyBorder="1" applyAlignment="1">
      <alignment horizontal="center" vertical="center"/>
    </xf>
    <xf numFmtId="166" fontId="6" fillId="2" borderId="28" xfId="0" applyNumberFormat="1" applyFont="1" applyFill="1" applyBorder="1" applyAlignment="1">
      <alignment horizontal="center" vertical="center"/>
    </xf>
    <xf numFmtId="0" fontId="11" fillId="3" borderId="0" xfId="0" applyFont="1" applyFill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2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6" fontId="6" fillId="3" borderId="9" xfId="0" applyNumberFormat="1" applyFont="1" applyFill="1" applyBorder="1" applyAlignment="1">
      <alignment horizontal="center" vertical="center"/>
    </xf>
    <xf numFmtId="166" fontId="6" fillId="3" borderId="10" xfId="0" applyNumberFormat="1" applyFont="1" applyFill="1" applyBorder="1" applyAlignment="1">
      <alignment horizontal="center" vertical="center"/>
    </xf>
    <xf numFmtId="0" fontId="12" fillId="3" borderId="0" xfId="0" applyFont="1" applyFill="1"/>
    <xf numFmtId="0" fontId="6" fillId="3" borderId="8" xfId="0" applyFont="1" applyFill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 vertical="center"/>
    </xf>
    <xf numFmtId="166" fontId="6" fillId="2" borderId="32" xfId="0" applyNumberFormat="1" applyFont="1" applyFill="1" applyBorder="1" applyAlignment="1">
      <alignment horizontal="center" vertical="center"/>
    </xf>
    <xf numFmtId="0" fontId="13" fillId="3" borderId="0" xfId="0" applyFont="1" applyFill="1"/>
    <xf numFmtId="49" fontId="15" fillId="4" borderId="1" xfId="0" applyNumberFormat="1" applyFont="1" applyFill="1" applyBorder="1" applyAlignment="1">
      <alignment horizontal="center" vertical="center"/>
    </xf>
    <xf numFmtId="49" fontId="15" fillId="4" borderId="3" xfId="0" applyNumberFormat="1" applyFont="1" applyFill="1" applyBorder="1" applyAlignment="1">
      <alignment horizontal="center" vertical="center"/>
    </xf>
    <xf numFmtId="49" fontId="15" fillId="4" borderId="31" xfId="0" applyNumberFormat="1" applyFont="1" applyFill="1" applyBorder="1" applyAlignment="1">
      <alignment horizontal="center" vertical="center"/>
    </xf>
    <xf numFmtId="0" fontId="16" fillId="3" borderId="0" xfId="0" applyFont="1" applyFill="1"/>
    <xf numFmtId="0" fontId="17" fillId="0" borderId="1" xfId="0" applyFont="1" applyBorder="1" applyAlignment="1">
      <alignment horizontal="left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8" fillId="4" borderId="3" xfId="0" applyNumberFormat="1" applyFont="1" applyFill="1" applyBorder="1" applyAlignment="1">
      <alignment horizontal="center" vertical="center"/>
    </xf>
    <xf numFmtId="49" fontId="18" fillId="4" borderId="4" xfId="0" applyNumberFormat="1" applyFont="1" applyFill="1" applyBorder="1" applyAlignment="1">
      <alignment horizontal="center" vertical="center"/>
    </xf>
    <xf numFmtId="0" fontId="19" fillId="3" borderId="0" xfId="0" applyFont="1" applyFill="1"/>
    <xf numFmtId="0" fontId="17" fillId="0" borderId="1" xfId="0" applyFont="1" applyBorder="1" applyAlignment="1">
      <alignment horizontal="center" vertical="center"/>
    </xf>
    <xf numFmtId="0" fontId="20" fillId="3" borderId="18" xfId="0" applyFont="1" applyFill="1" applyBorder="1" applyAlignment="1">
      <alignment vertical="center"/>
    </xf>
    <xf numFmtId="0" fontId="20" fillId="3" borderId="18" xfId="0" applyFont="1" applyFill="1" applyBorder="1" applyAlignment="1">
      <alignment horizontal="left" vertical="center"/>
    </xf>
    <xf numFmtId="0" fontId="21" fillId="3" borderId="0" xfId="0" applyFont="1" applyFill="1" applyAlignment="1">
      <alignment horizontal="center" vertical="center"/>
    </xf>
    <xf numFmtId="49" fontId="18" fillId="4" borderId="17" xfId="0" applyNumberFormat="1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14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64" fontId="22" fillId="3" borderId="0" xfId="1" applyNumberFormat="1" applyFont="1" applyFill="1" applyBorder="1" applyAlignment="1">
      <alignment horizontal="center" vertical="center"/>
    </xf>
    <xf numFmtId="164" fontId="22" fillId="2" borderId="0" xfId="1" applyNumberFormat="1" applyFont="1" applyFill="1" applyBorder="1" applyAlignment="1">
      <alignment horizontal="center" vertical="center"/>
    </xf>
    <xf numFmtId="164" fontId="22" fillId="2" borderId="16" xfId="1" applyNumberFormat="1" applyFont="1" applyFill="1" applyBorder="1" applyAlignment="1">
      <alignment horizontal="center" vertical="center"/>
    </xf>
    <xf numFmtId="164" fontId="22" fillId="2" borderId="7" xfId="1" applyNumberFormat="1" applyFont="1" applyFill="1" applyBorder="1" applyAlignment="1">
      <alignment horizontal="center" vertical="center"/>
    </xf>
    <xf numFmtId="3" fontId="3" fillId="2" borderId="34" xfId="0" applyNumberFormat="1" applyFont="1" applyFill="1" applyBorder="1" applyAlignment="1">
      <alignment horizontal="center" vertical="center"/>
    </xf>
    <xf numFmtId="3" fontId="22" fillId="3" borderId="0" xfId="0" applyNumberFormat="1" applyFont="1" applyFill="1" applyBorder="1" applyAlignment="1">
      <alignment horizontal="center" vertical="center"/>
    </xf>
    <xf numFmtId="3" fontId="22" fillId="2" borderId="0" xfId="0" applyNumberFormat="1" applyFont="1" applyFill="1" applyBorder="1" applyAlignment="1">
      <alignment horizontal="center" vertical="center"/>
    </xf>
    <xf numFmtId="3" fontId="22" fillId="2" borderId="16" xfId="0" applyNumberFormat="1" applyFont="1" applyFill="1" applyBorder="1" applyAlignment="1">
      <alignment horizontal="center" vertical="center"/>
    </xf>
    <xf numFmtId="3" fontId="22" fillId="5" borderId="16" xfId="0" applyNumberFormat="1" applyFont="1" applyFill="1" applyBorder="1" applyAlignment="1">
      <alignment horizontal="center" vertical="center"/>
    </xf>
    <xf numFmtId="3" fontId="22" fillId="5" borderId="7" xfId="0" applyNumberFormat="1" applyFont="1" applyFill="1" applyBorder="1" applyAlignment="1">
      <alignment horizontal="center" vertical="center"/>
    </xf>
    <xf numFmtId="3" fontId="22" fillId="3" borderId="29" xfId="0" applyNumberFormat="1" applyFont="1" applyFill="1" applyBorder="1" applyAlignment="1">
      <alignment horizontal="center" vertical="center"/>
    </xf>
    <xf numFmtId="3" fontId="22" fillId="2" borderId="29" xfId="0" applyNumberFormat="1" applyFont="1" applyFill="1" applyBorder="1" applyAlignment="1">
      <alignment horizontal="center" vertical="center"/>
    </xf>
    <xf numFmtId="3" fontId="22" fillId="2" borderId="30" xfId="0" applyNumberFormat="1" applyFont="1" applyFill="1" applyBorder="1" applyAlignment="1">
      <alignment horizontal="center" vertical="center"/>
    </xf>
    <xf numFmtId="3" fontId="22" fillId="5" borderId="30" xfId="0" applyNumberFormat="1" applyFont="1" applyFill="1" applyBorder="1" applyAlignment="1">
      <alignment horizontal="center" vertical="center"/>
    </xf>
    <xf numFmtId="3" fontId="22" fillId="5" borderId="35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/>
    </xf>
    <xf numFmtId="3" fontId="3" fillId="3" borderId="16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/>
    </xf>
    <xf numFmtId="3" fontId="3" fillId="2" borderId="1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3" fillId="2" borderId="16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164" fontId="22" fillId="3" borderId="1" xfId="1" applyNumberFormat="1" applyFont="1" applyFill="1" applyBorder="1" applyAlignment="1">
      <alignment horizontal="center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22" fillId="2" borderId="15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3" fontId="22" fillId="3" borderId="3" xfId="0" applyNumberFormat="1" applyFont="1" applyFill="1" applyBorder="1" applyAlignment="1">
      <alignment horizontal="center" vertical="center"/>
    </xf>
    <xf numFmtId="3" fontId="22" fillId="2" borderId="3" xfId="0" applyNumberFormat="1" applyFont="1" applyFill="1" applyBorder="1" applyAlignment="1">
      <alignment horizontal="center" vertical="center"/>
    </xf>
    <xf numFmtId="3" fontId="22" fillId="2" borderId="17" xfId="0" applyNumberFormat="1" applyFont="1" applyFill="1" applyBorder="1" applyAlignment="1">
      <alignment horizontal="center" vertical="center"/>
    </xf>
    <xf numFmtId="3" fontId="22" fillId="2" borderId="4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7" fillId="2" borderId="5" xfId="0" applyNumberFormat="1" applyFont="1" applyFill="1" applyBorder="1" applyAlignment="1">
      <alignment horizontal="center" vertical="center"/>
    </xf>
    <xf numFmtId="3" fontId="7" fillId="2" borderId="14" xfId="0" applyNumberFormat="1" applyFont="1" applyFill="1" applyBorder="1" applyAlignment="1">
      <alignment horizontal="center" vertical="center"/>
    </xf>
    <xf numFmtId="3" fontId="7" fillId="2" borderId="6" xfId="0" applyNumberFormat="1" applyFont="1" applyFill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15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15" xfId="1" applyNumberFormat="1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 vertical="center"/>
    </xf>
    <xf numFmtId="3" fontId="7" fillId="3" borderId="0" xfId="0" applyNumberFormat="1" applyFont="1" applyFill="1" applyBorder="1" applyAlignment="1">
      <alignment horizontal="center" vertical="center"/>
    </xf>
    <xf numFmtId="3" fontId="7" fillId="3" borderId="16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/>
    </xf>
    <xf numFmtId="3" fontId="7" fillId="2" borderId="16" xfId="0" applyNumberFormat="1" applyFont="1" applyFill="1" applyBorder="1" applyAlignment="1">
      <alignment horizontal="center" vertical="center"/>
    </xf>
    <xf numFmtId="3" fontId="7" fillId="2" borderId="7" xfId="0" applyNumberFormat="1" applyFont="1" applyFill="1" applyBorder="1" applyAlignment="1">
      <alignment horizontal="center" vertical="center"/>
    </xf>
    <xf numFmtId="4" fontId="23" fillId="3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center"/>
    </xf>
    <xf numFmtId="4" fontId="23" fillId="2" borderId="15" xfId="0" applyNumberFormat="1" applyFont="1" applyFill="1" applyBorder="1" applyAlignment="1">
      <alignment horizontal="center" vertical="center"/>
    </xf>
    <xf numFmtId="4" fontId="23" fillId="2" borderId="8" xfId="0" applyNumberFormat="1" applyFont="1" applyFill="1" applyBorder="1" applyAlignment="1">
      <alignment horizontal="center" vertical="center"/>
    </xf>
    <xf numFmtId="3" fontId="7" fillId="3" borderId="3" xfId="0" applyNumberFormat="1" applyFont="1" applyFill="1" applyBorder="1" applyAlignment="1">
      <alignment horizontal="center" vertical="center"/>
    </xf>
    <xf numFmtId="3" fontId="7" fillId="2" borderId="3" xfId="0" applyNumberFormat="1" applyFont="1" applyFill="1" applyBorder="1" applyAlignment="1">
      <alignment horizontal="center" vertical="center"/>
    </xf>
    <xf numFmtId="3" fontId="7" fillId="2" borderId="17" xfId="0" applyNumberFormat="1" applyFont="1" applyFill="1" applyBorder="1" applyAlignment="1">
      <alignment horizontal="center" vertical="center"/>
    </xf>
    <xf numFmtId="3" fontId="7" fillId="2" borderId="4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23" fillId="3" borderId="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3" fillId="3" borderId="8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center" vertical="center"/>
    </xf>
    <xf numFmtId="166" fontId="3" fillId="2" borderId="19" xfId="0" applyNumberFormat="1" applyFont="1" applyFill="1" applyBorder="1" applyAlignment="1">
      <alignment horizontal="center" vertical="center"/>
    </xf>
    <xf numFmtId="166" fontId="3" fillId="2" borderId="23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26" fillId="3" borderId="0" xfId="0" applyNumberFormat="1" applyFont="1" applyFill="1" applyBorder="1" applyAlignment="1">
      <alignment horizontal="center" vertical="center"/>
    </xf>
    <xf numFmtId="166" fontId="26" fillId="2" borderId="20" xfId="0" applyNumberFormat="1" applyFont="1" applyFill="1" applyBorder="1" applyAlignment="1">
      <alignment horizontal="center" vertical="center"/>
    </xf>
    <xf numFmtId="166" fontId="26" fillId="2" borderId="24" xfId="0" applyNumberFormat="1" applyFont="1" applyFill="1" applyBorder="1" applyAlignment="1">
      <alignment horizontal="center" vertical="center"/>
    </xf>
    <xf numFmtId="166" fontId="26" fillId="2" borderId="7" xfId="0" applyNumberFormat="1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left" vertical="center" wrapText="1"/>
    </xf>
    <xf numFmtId="166" fontId="26" fillId="3" borderId="25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2" borderId="21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6" fontId="3" fillId="2" borderId="22" xfId="0" applyNumberFormat="1" applyFont="1" applyFill="1" applyBorder="1" applyAlignment="1">
      <alignment horizontal="center" vertical="center"/>
    </xf>
    <xf numFmtId="166" fontId="3" fillId="2" borderId="27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49" fontId="18" fillId="4" borderId="0" xfId="0" applyNumberFormat="1" applyFont="1" applyFill="1" applyBorder="1" applyAlignment="1">
      <alignment horizontal="center" vertical="center"/>
    </xf>
    <xf numFmtId="3" fontId="22" fillId="5" borderId="0" xfId="0" applyNumberFormat="1" applyFont="1" applyFill="1" applyBorder="1" applyAlignment="1">
      <alignment horizontal="center" vertical="center"/>
    </xf>
    <xf numFmtId="3" fontId="22" fillId="5" borderId="1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Border="1"/>
    <xf numFmtId="166" fontId="21" fillId="3" borderId="4" xfId="0" quotePrefix="1" applyNumberFormat="1" applyFont="1" applyFill="1" applyBorder="1" applyAlignment="1">
      <alignment horizontal="center" vertical="center"/>
    </xf>
    <xf numFmtId="166" fontId="3" fillId="2" borderId="36" xfId="0" applyNumberFormat="1" applyFont="1" applyFill="1" applyBorder="1" applyAlignment="1">
      <alignment horizontal="center" vertical="center"/>
    </xf>
    <xf numFmtId="0" fontId="13" fillId="3" borderId="0" xfId="0" applyFont="1" applyFill="1" applyBorder="1"/>
    <xf numFmtId="0" fontId="19" fillId="3" borderId="18" xfId="0" applyFont="1" applyFill="1" applyBorder="1"/>
    <xf numFmtId="49" fontId="15" fillId="4" borderId="17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Border="1" applyAlignment="1">
      <alignment horizontal="center" vertical="center"/>
    </xf>
    <xf numFmtId="166" fontId="3" fillId="2" borderId="14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left"/>
    </xf>
    <xf numFmtId="166" fontId="26" fillId="2" borderId="16" xfId="0" applyNumberFormat="1" applyFont="1" applyFill="1" applyBorder="1" applyAlignment="1">
      <alignment horizontal="center" vertical="center"/>
    </xf>
    <xf numFmtId="166" fontId="3" fillId="2" borderId="17" xfId="0" applyNumberFormat="1" applyFont="1" applyFill="1" applyBorder="1" applyAlignment="1">
      <alignment horizontal="center" vertical="center"/>
    </xf>
    <xf numFmtId="3" fontId="23" fillId="3" borderId="0" xfId="0" applyNumberFormat="1" applyFont="1" applyFill="1" applyBorder="1" applyAlignment="1">
      <alignment horizontal="center" vertical="center"/>
    </xf>
    <xf numFmtId="166" fontId="26" fillId="2" borderId="0" xfId="0" applyNumberFormat="1" applyFont="1" applyFill="1" applyBorder="1" applyAlignment="1">
      <alignment horizontal="center" vertical="center"/>
    </xf>
    <xf numFmtId="3" fontId="23" fillId="2" borderId="16" xfId="0" applyNumberFormat="1" applyFont="1" applyFill="1" applyBorder="1" applyAlignment="1">
      <alignment horizontal="center" vertical="center"/>
    </xf>
    <xf numFmtId="3" fontId="23" fillId="2" borderId="7" xfId="0" applyNumberFormat="1" applyFont="1" applyFill="1" applyBorder="1" applyAlignment="1">
      <alignment horizontal="center" vertical="center"/>
    </xf>
    <xf numFmtId="4" fontId="23" fillId="3" borderId="0" xfId="0" applyNumberFormat="1" applyFont="1" applyFill="1" applyBorder="1" applyAlignment="1">
      <alignment horizontal="center" vertical="center"/>
    </xf>
    <xf numFmtId="4" fontId="23" fillId="2" borderId="16" xfId="0" applyNumberFormat="1" applyFont="1" applyFill="1" applyBorder="1" applyAlignment="1">
      <alignment horizontal="center" vertical="center"/>
    </xf>
    <xf numFmtId="4" fontId="23" fillId="2" borderId="7" xfId="0" applyNumberFormat="1" applyFont="1" applyFill="1" applyBorder="1" applyAlignment="1">
      <alignment horizontal="center" vertical="center"/>
    </xf>
    <xf numFmtId="166" fontId="28" fillId="3" borderId="0" xfId="0" applyNumberFormat="1" applyFont="1" applyFill="1" applyBorder="1" applyAlignment="1">
      <alignment horizontal="center" vertical="center"/>
    </xf>
    <xf numFmtId="166" fontId="28" fillId="2" borderId="16" xfId="0" applyNumberFormat="1" applyFont="1" applyFill="1" applyBorder="1" applyAlignment="1">
      <alignment horizontal="center" vertical="center"/>
    </xf>
    <xf numFmtId="166" fontId="28" fillId="2" borderId="7" xfId="0" applyNumberFormat="1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left" vertical="center"/>
    </xf>
    <xf numFmtId="166" fontId="28" fillId="2" borderId="0" xfId="0" applyNumberFormat="1" applyFont="1" applyFill="1" applyBorder="1" applyAlignment="1">
      <alignment horizontal="center" vertical="center"/>
    </xf>
    <xf numFmtId="166" fontId="28" fillId="3" borderId="12" xfId="0" applyNumberFormat="1" applyFont="1" applyFill="1" applyBorder="1" applyAlignment="1">
      <alignment horizontal="center" vertical="center"/>
    </xf>
    <xf numFmtId="0" fontId="11" fillId="3" borderId="6" xfId="0" applyFont="1" applyFill="1" applyBorder="1"/>
    <xf numFmtId="0" fontId="11" fillId="3" borderId="7" xfId="0" applyFont="1" applyFill="1" applyBorder="1"/>
    <xf numFmtId="49" fontId="18" fillId="4" borderId="9" xfId="0" applyNumberFormat="1" applyFont="1" applyFill="1" applyBorder="1" applyAlignment="1">
      <alignment horizontal="center" vertical="center"/>
    </xf>
    <xf numFmtId="49" fontId="18" fillId="4" borderId="8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30" fillId="3" borderId="0" xfId="0" applyFont="1" applyFill="1"/>
    <xf numFmtId="0" fontId="30" fillId="3" borderId="4" xfId="0" quotePrefix="1" applyFont="1" applyFill="1" applyBorder="1" applyAlignment="1">
      <alignment horizontal="center"/>
    </xf>
    <xf numFmtId="166" fontId="30" fillId="3" borderId="4" xfId="0" quotePrefix="1" applyNumberFormat="1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left" vertical="center"/>
    </xf>
    <xf numFmtId="49" fontId="15" fillId="4" borderId="15" xfId="0" applyNumberFormat="1" applyFont="1" applyFill="1" applyBorder="1" applyAlignment="1">
      <alignment horizontal="center" vertical="center"/>
    </xf>
    <xf numFmtId="49" fontId="15" fillId="4" borderId="9" xfId="0" applyNumberFormat="1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164" fontId="23" fillId="3" borderId="12" xfId="1" applyNumberFormat="1" applyFont="1" applyFill="1" applyBorder="1" applyAlignment="1">
      <alignment horizontal="center"/>
    </xf>
    <xf numFmtId="164" fontId="23" fillId="3" borderId="0" xfId="1" applyNumberFormat="1" applyFont="1" applyFill="1" applyBorder="1" applyAlignment="1">
      <alignment horizontal="center"/>
    </xf>
    <xf numFmtId="164" fontId="23" fillId="2" borderId="16" xfId="1" applyNumberFormat="1" applyFont="1" applyFill="1" applyBorder="1" applyAlignment="1">
      <alignment horizontal="center"/>
    </xf>
    <xf numFmtId="164" fontId="23" fillId="3" borderId="9" xfId="1" applyNumberFormat="1" applyFont="1" applyFill="1" applyBorder="1" applyAlignment="1">
      <alignment horizontal="center"/>
    </xf>
    <xf numFmtId="164" fontId="23" fillId="3" borderId="1" xfId="1" applyNumberFormat="1" applyFont="1" applyFill="1" applyBorder="1" applyAlignment="1">
      <alignment horizontal="center"/>
    </xf>
    <xf numFmtId="164" fontId="23" fillId="2" borderId="15" xfId="1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left" vertical="center"/>
    </xf>
    <xf numFmtId="164" fontId="3" fillId="3" borderId="9" xfId="1" applyNumberFormat="1" applyFont="1" applyFill="1" applyBorder="1" applyAlignment="1">
      <alignment horizontal="center" vertical="center"/>
    </xf>
    <xf numFmtId="164" fontId="3" fillId="3" borderId="15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2" borderId="15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3" fontId="7" fillId="3" borderId="12" xfId="0" applyNumberFormat="1" applyFont="1" applyFill="1" applyBorder="1" applyAlignment="1">
      <alignment horizontal="center" vertical="center"/>
    </xf>
    <xf numFmtId="164" fontId="7" fillId="3" borderId="9" xfId="1" applyNumberFormat="1" applyFont="1" applyFill="1" applyBorder="1" applyAlignment="1">
      <alignment horizontal="center" vertical="center"/>
    </xf>
    <xf numFmtId="3" fontId="3" fillId="3" borderId="13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3" fillId="2" borderId="14" xfId="0" applyFont="1" applyFill="1" applyBorder="1"/>
    <xf numFmtId="0" fontId="13" fillId="2" borderId="6" xfId="0" applyFont="1" applyFill="1" applyBorder="1"/>
    <xf numFmtId="0" fontId="13" fillId="2" borderId="16" xfId="0" applyFont="1" applyFill="1" applyBorder="1"/>
    <xf numFmtId="0" fontId="13" fillId="2" borderId="7" xfId="0" applyFont="1" applyFill="1" applyBorder="1"/>
    <xf numFmtId="0" fontId="13" fillId="3" borderId="8" xfId="0" applyFont="1" applyFill="1" applyBorder="1" applyAlignment="1">
      <alignment horizontal="left"/>
    </xf>
    <xf numFmtId="165" fontId="31" fillId="3" borderId="0" xfId="0" applyNumberFormat="1" applyFont="1" applyFill="1" applyAlignment="1">
      <alignment horizontal="center"/>
    </xf>
    <xf numFmtId="165" fontId="31" fillId="2" borderId="16" xfId="0" applyNumberFormat="1" applyFont="1" applyFill="1" applyBorder="1" applyAlignment="1">
      <alignment horizontal="center"/>
    </xf>
    <xf numFmtId="165" fontId="31" fillId="2" borderId="7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center" vertical="center"/>
    </xf>
    <xf numFmtId="166" fontId="3" fillId="2" borderId="16" xfId="0" applyNumberFormat="1" applyFont="1" applyFill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 vertical="center"/>
    </xf>
    <xf numFmtId="165" fontId="23" fillId="3" borderId="0" xfId="0" applyNumberFormat="1" applyFont="1" applyFill="1" applyAlignment="1">
      <alignment horizontal="center"/>
    </xf>
    <xf numFmtId="165" fontId="23" fillId="2" borderId="16" xfId="0" applyNumberFormat="1" applyFont="1" applyFill="1" applyBorder="1" applyAlignment="1">
      <alignment horizontal="center"/>
    </xf>
    <xf numFmtId="165" fontId="23" fillId="2" borderId="7" xfId="0" applyNumberFormat="1" applyFont="1" applyFill="1" applyBorder="1" applyAlignment="1">
      <alignment horizontal="center"/>
    </xf>
    <xf numFmtId="0" fontId="32" fillId="3" borderId="0" xfId="0" applyFont="1" applyFill="1"/>
    <xf numFmtId="0" fontId="33" fillId="3" borderId="0" xfId="0" applyFont="1" applyFill="1"/>
    <xf numFmtId="0" fontId="34" fillId="3" borderId="0" xfId="0" applyFont="1" applyFill="1"/>
    <xf numFmtId="166" fontId="26" fillId="2" borderId="20" xfId="0" applyNumberFormat="1" applyFont="1" applyFill="1" applyBorder="1" applyAlignment="1">
      <alignment horizontal="center" vertical="center"/>
    </xf>
    <xf numFmtId="166" fontId="28" fillId="3" borderId="12" xfId="0" applyNumberFormat="1" applyFont="1" applyFill="1" applyBorder="1" applyAlignment="1">
      <alignment horizontal="center" vertical="center"/>
    </xf>
    <xf numFmtId="166" fontId="28" fillId="3" borderId="0" xfId="0" applyNumberFormat="1" applyFont="1" applyFill="1" applyBorder="1" applyAlignment="1">
      <alignment horizontal="center" vertical="center"/>
    </xf>
    <xf numFmtId="164" fontId="22" fillId="3" borderId="12" xfId="1" applyNumberFormat="1" applyFont="1" applyFill="1" applyBorder="1" applyAlignment="1">
      <alignment horizontal="center" vertical="center"/>
    </xf>
    <xf numFmtId="3" fontId="22" fillId="3" borderId="12" xfId="0" applyNumberFormat="1" applyFont="1" applyFill="1" applyBorder="1" applyAlignment="1">
      <alignment horizontal="center" vertical="center"/>
    </xf>
    <xf numFmtId="3" fontId="22" fillId="3" borderId="37" xfId="0" applyNumberFormat="1" applyFont="1" applyFill="1" applyBorder="1" applyAlignment="1">
      <alignment horizontal="center" vertical="center"/>
    </xf>
    <xf numFmtId="164" fontId="3" fillId="3" borderId="12" xfId="1" applyNumberFormat="1" applyFont="1" applyFill="1" applyBorder="1" applyAlignment="1">
      <alignment horizontal="center" vertical="center"/>
    </xf>
    <xf numFmtId="164" fontId="22" fillId="3" borderId="9" xfId="1" applyNumberFormat="1" applyFont="1" applyFill="1" applyBorder="1" applyAlignment="1">
      <alignment horizontal="center" vertical="center"/>
    </xf>
    <xf numFmtId="3" fontId="22" fillId="3" borderId="31" xfId="0" applyNumberFormat="1" applyFont="1" applyFill="1" applyBorder="1" applyAlignment="1">
      <alignment horizontal="center" vertical="center"/>
    </xf>
    <xf numFmtId="3" fontId="7" fillId="3" borderId="13" xfId="0" applyNumberFormat="1" applyFont="1" applyFill="1" applyBorder="1" applyAlignment="1">
      <alignment horizontal="center" vertical="center"/>
    </xf>
    <xf numFmtId="4" fontId="23" fillId="3" borderId="9" xfId="0" applyNumberFormat="1" applyFont="1" applyFill="1" applyBorder="1" applyAlignment="1">
      <alignment horizontal="center" vertical="center"/>
    </xf>
    <xf numFmtId="3" fontId="7" fillId="3" borderId="31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left" vertical="center"/>
    </xf>
    <xf numFmtId="0" fontId="24" fillId="3" borderId="16" xfId="0" applyFont="1" applyFill="1" applyBorder="1" applyAlignment="1">
      <alignment horizontal="left" vertical="center"/>
    </xf>
    <xf numFmtId="0" fontId="24" fillId="3" borderId="15" xfId="0" applyFont="1" applyFill="1" applyBorder="1" applyAlignment="1">
      <alignment horizontal="left" vertical="center"/>
    </xf>
    <xf numFmtId="0" fontId="23" fillId="3" borderId="16" xfId="0" applyFont="1" applyFill="1" applyBorder="1" applyAlignment="1">
      <alignment horizontal="left" vertical="center"/>
    </xf>
    <xf numFmtId="0" fontId="23" fillId="3" borderId="15" xfId="0" applyFont="1" applyFill="1" applyBorder="1" applyAlignment="1">
      <alignment horizontal="left" vertical="center" indent="1"/>
    </xf>
    <xf numFmtId="0" fontId="3" fillId="3" borderId="16" xfId="0" applyFont="1" applyFill="1" applyBorder="1" applyAlignment="1">
      <alignment horizontal="left" vertical="center"/>
    </xf>
    <xf numFmtId="0" fontId="23" fillId="3" borderId="15" xfId="0" applyFont="1" applyFill="1" applyBorder="1" applyAlignment="1">
      <alignment horizontal="left" vertical="center"/>
    </xf>
    <xf numFmtId="0" fontId="23" fillId="3" borderId="17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49" fontId="18" fillId="4" borderId="31" xfId="0" applyNumberFormat="1" applyFont="1" applyFill="1" applyBorder="1" applyAlignment="1">
      <alignment horizontal="center" vertical="center"/>
    </xf>
    <xf numFmtId="164" fontId="23" fillId="2" borderId="0" xfId="1" applyNumberFormat="1" applyFont="1" applyFill="1" applyBorder="1" applyAlignment="1">
      <alignment horizontal="center"/>
    </xf>
    <xf numFmtId="164" fontId="23" fillId="2" borderId="1" xfId="1" applyNumberFormat="1" applyFont="1" applyFill="1" applyBorder="1" applyAlignment="1">
      <alignment horizontal="center"/>
    </xf>
    <xf numFmtId="3" fontId="22" fillId="5" borderId="12" xfId="0" applyNumberFormat="1" applyFont="1" applyFill="1" applyBorder="1" applyAlignment="1">
      <alignment horizontal="center" vertical="center"/>
    </xf>
    <xf numFmtId="3" fontId="22" fillId="5" borderId="15" xfId="0" applyNumberFormat="1" applyFont="1" applyFill="1" applyBorder="1" applyAlignment="1">
      <alignment horizontal="center" vertical="center"/>
    </xf>
    <xf numFmtId="3" fontId="22" fillId="5" borderId="9" xfId="0" applyNumberFormat="1" applyFont="1" applyFill="1" applyBorder="1" applyAlignment="1">
      <alignment horizontal="center" vertical="center"/>
    </xf>
    <xf numFmtId="3" fontId="22" fillId="5" borderId="14" xfId="0" applyNumberFormat="1" applyFont="1" applyFill="1" applyBorder="1" applyAlignment="1">
      <alignment horizontal="center" vertical="center"/>
    </xf>
    <xf numFmtId="3" fontId="22" fillId="5" borderId="5" xfId="0" applyNumberFormat="1" applyFont="1" applyFill="1" applyBorder="1" applyAlignment="1">
      <alignment horizontal="center" vertical="center"/>
    </xf>
    <xf numFmtId="3" fontId="22" fillId="5" borderId="13" xfId="0" applyNumberFormat="1" applyFont="1" applyFill="1" applyBorder="1" applyAlignment="1">
      <alignment horizontal="center" vertical="center"/>
    </xf>
    <xf numFmtId="3" fontId="7" fillId="3" borderId="18" xfId="0" applyNumberFormat="1" applyFont="1" applyFill="1" applyBorder="1" applyAlignment="1">
      <alignment horizontal="left" vertical="center"/>
    </xf>
    <xf numFmtId="3" fontId="22" fillId="2" borderId="15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 applyAlignment="1">
      <alignment horizontal="center" vertical="center"/>
    </xf>
    <xf numFmtId="3" fontId="22" fillId="3" borderId="9" xfId="0" applyNumberFormat="1" applyFont="1" applyFill="1" applyBorder="1" applyAlignment="1">
      <alignment horizontal="center" vertical="center"/>
    </xf>
    <xf numFmtId="166" fontId="28" fillId="3" borderId="0" xfId="0" applyNumberFormat="1" applyFont="1" applyFill="1" applyBorder="1" applyAlignment="1">
      <alignment horizontal="center" vertical="center"/>
    </xf>
    <xf numFmtId="0" fontId="30" fillId="3" borderId="17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0" fillId="3" borderId="31" xfId="0" applyFont="1" applyFill="1" applyBorder="1" applyAlignment="1">
      <alignment horizontal="center" vertical="center"/>
    </xf>
    <xf numFmtId="166" fontId="30" fillId="3" borderId="17" xfId="0" quotePrefix="1" applyNumberFormat="1" applyFont="1" applyFill="1" applyBorder="1" applyAlignment="1">
      <alignment horizontal="center" vertical="center"/>
    </xf>
    <xf numFmtId="166" fontId="30" fillId="3" borderId="3" xfId="0" applyNumberFormat="1" applyFont="1" applyFill="1" applyBorder="1" applyAlignment="1">
      <alignment horizontal="center" vertical="center"/>
    </xf>
    <xf numFmtId="166" fontId="30" fillId="3" borderId="31" xfId="0" applyNumberFormat="1" applyFont="1" applyFill="1" applyBorder="1" applyAlignment="1">
      <alignment horizontal="center" vertical="center"/>
    </xf>
    <xf numFmtId="0" fontId="30" fillId="3" borderId="3" xfId="0" quotePrefix="1" applyFont="1" applyFill="1" applyBorder="1" applyAlignment="1">
      <alignment horizontal="center" vertical="center" wrapText="1"/>
    </xf>
    <xf numFmtId="0" fontId="30" fillId="3" borderId="31" xfId="0" quotePrefix="1" applyFont="1" applyFill="1" applyBorder="1" applyAlignment="1">
      <alignment horizontal="center" vertical="center" wrapText="1"/>
    </xf>
    <xf numFmtId="0" fontId="30" fillId="3" borderId="17" xfId="0" quotePrefix="1" applyFont="1" applyFill="1" applyBorder="1" applyAlignment="1">
      <alignment horizontal="center" vertical="center" wrapText="1"/>
    </xf>
    <xf numFmtId="0" fontId="30" fillId="3" borderId="4" xfId="0" quotePrefix="1" applyFont="1" applyFill="1" applyBorder="1" applyAlignment="1">
      <alignment horizontal="center" vertical="center"/>
    </xf>
    <xf numFmtId="0" fontId="30" fillId="3" borderId="17" xfId="0" quotePrefix="1" applyFont="1" applyFill="1" applyBorder="1" applyAlignment="1">
      <alignment horizontal="center" vertical="center"/>
    </xf>
    <xf numFmtId="0" fontId="30" fillId="3" borderId="3" xfId="0" quotePrefix="1" applyFont="1" applyFill="1" applyBorder="1" applyAlignment="1">
      <alignment horizontal="center" vertical="center"/>
    </xf>
    <xf numFmtId="0" fontId="30" fillId="3" borderId="31" xfId="0" quotePrefix="1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21" fillId="3" borderId="3" xfId="0" quotePrefix="1" applyFont="1" applyFill="1" applyBorder="1" applyAlignment="1">
      <alignment horizontal="center" vertical="center" wrapText="1"/>
    </xf>
    <xf numFmtId="0" fontId="21" fillId="3" borderId="31" xfId="0" quotePrefix="1" applyFont="1" applyFill="1" applyBorder="1" applyAlignment="1">
      <alignment horizontal="center" vertical="center" wrapText="1"/>
    </xf>
    <xf numFmtId="166" fontId="21" fillId="3" borderId="17" xfId="0" quotePrefix="1" applyNumberFormat="1" applyFont="1" applyFill="1" applyBorder="1" applyAlignment="1">
      <alignment horizontal="center" vertical="center"/>
    </xf>
    <xf numFmtId="166" fontId="21" fillId="3" borderId="3" xfId="0" applyNumberFormat="1" applyFont="1" applyFill="1" applyBorder="1" applyAlignment="1">
      <alignment horizontal="center" vertical="center"/>
    </xf>
    <xf numFmtId="166" fontId="21" fillId="3" borderId="31" xfId="0" applyNumberFormat="1" applyFont="1" applyFill="1" applyBorder="1" applyAlignment="1">
      <alignment horizontal="center" vertical="center"/>
    </xf>
    <xf numFmtId="166" fontId="21" fillId="3" borderId="3" xfId="0" quotePrefix="1" applyNumberFormat="1" applyFont="1" applyFill="1" applyBorder="1" applyAlignment="1">
      <alignment horizontal="center" vertical="center"/>
    </xf>
    <xf numFmtId="166" fontId="21" fillId="3" borderId="31" xfId="0" quotePrefix="1" applyNumberFormat="1" applyFont="1" applyFill="1" applyBorder="1" applyAlignment="1">
      <alignment horizontal="center" vertical="center"/>
    </xf>
    <xf numFmtId="0" fontId="21" fillId="3" borderId="17" xfId="0" quotePrefix="1" applyFont="1" applyFill="1" applyBorder="1" applyAlignment="1">
      <alignment horizontal="center" vertical="center" wrapText="1"/>
    </xf>
    <xf numFmtId="0" fontId="30" fillId="3" borderId="17" xfId="0" quotePrefix="1" applyFont="1" applyFill="1" applyBorder="1" applyAlignment="1">
      <alignment horizontal="center"/>
    </xf>
    <xf numFmtId="0" fontId="30" fillId="3" borderId="3" xfId="0" quotePrefix="1" applyFont="1" applyFill="1" applyBorder="1" applyAlignment="1">
      <alignment horizontal="center"/>
    </xf>
    <xf numFmtId="0" fontId="30" fillId="3" borderId="31" xfId="0" quotePrefix="1" applyFont="1" applyFill="1" applyBorder="1" applyAlignment="1">
      <alignment horizontal="center"/>
    </xf>
    <xf numFmtId="166" fontId="28" fillId="2" borderId="7" xfId="0" applyNumberFormat="1" applyFont="1" applyFill="1" applyBorder="1" applyAlignment="1">
      <alignment horizontal="center" vertical="center"/>
    </xf>
    <xf numFmtId="166" fontId="28" fillId="3" borderId="12" xfId="0" applyNumberFormat="1" applyFont="1" applyFill="1" applyBorder="1" applyAlignment="1">
      <alignment horizontal="center" vertical="center"/>
    </xf>
    <xf numFmtId="166" fontId="28" fillId="3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Pourcentage" xfId="1" builtinId="5"/>
    <cellStyle name="Standard 10" xfId="2" xr:uid="{00000000-0005-0000-0000-000002000000}"/>
  </cellStyles>
  <dxfs count="0"/>
  <tableStyles count="0" defaultTableStyle="TableStyleMedium2" defaultPivotStyle="PivotStyleLight16"/>
  <colors>
    <mruColors>
      <color rgb="FF188D6D"/>
      <color rgb="FF28285F"/>
      <color rgb="FF5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32"/>
  <sheetViews>
    <sheetView tabSelected="1" zoomScale="80" zoomScaleNormal="80" zoomScaleSheetLayoutView="70" workbookViewId="0">
      <pane xSplit="1" ySplit="5" topLeftCell="B6" activePane="bottomRight" state="frozen"/>
      <selection activeCell="F16" sqref="F16"/>
      <selection pane="topRight" activeCell="F16" sqref="F16"/>
      <selection pane="bottomLeft" activeCell="F16" sqref="F16"/>
      <selection pane="bottomRight" activeCell="D24" sqref="D24"/>
    </sheetView>
  </sheetViews>
  <sheetFormatPr baseColWidth="10" defaultColWidth="11.42578125" defaultRowHeight="15" x14ac:dyDescent="0.25"/>
  <cols>
    <col min="1" max="1" width="43.42578125" style="1" bestFit="1" customWidth="1"/>
    <col min="2" max="29" width="12.7109375" style="1" customWidth="1"/>
    <col min="30" max="16384" width="11.42578125" style="1"/>
  </cols>
  <sheetData>
    <row r="1" spans="1:2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thickBot="1" x14ac:dyDescent="0.3">
      <c r="A2" s="55" t="s">
        <v>159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ht="15.75" thickTop="1" x14ac:dyDescent="0.25"/>
    <row r="4" spans="1:29" s="57" customFormat="1" ht="29.25" x14ac:dyDescent="0.25">
      <c r="B4" s="257">
        <v>2022</v>
      </c>
      <c r="C4" s="258"/>
      <c r="D4" s="258"/>
      <c r="E4" s="258"/>
      <c r="F4" s="259"/>
      <c r="G4" s="257" t="s">
        <v>129</v>
      </c>
      <c r="H4" s="258"/>
      <c r="I4" s="258"/>
      <c r="J4" s="258"/>
      <c r="K4" s="259"/>
      <c r="L4" s="257" t="s">
        <v>128</v>
      </c>
      <c r="M4" s="258"/>
      <c r="N4" s="258"/>
      <c r="O4" s="258"/>
      <c r="P4" s="259"/>
      <c r="Q4" s="257">
        <v>2020</v>
      </c>
      <c r="R4" s="258"/>
      <c r="S4" s="258"/>
      <c r="T4" s="258"/>
      <c r="U4" s="259"/>
      <c r="V4" s="257">
        <v>2019</v>
      </c>
      <c r="W4" s="258"/>
      <c r="X4" s="258"/>
      <c r="Y4" s="258"/>
      <c r="Z4" s="259"/>
      <c r="AA4" s="180">
        <v>2018</v>
      </c>
      <c r="AB4" s="180">
        <v>2017</v>
      </c>
      <c r="AC4" s="180">
        <v>2016</v>
      </c>
    </row>
    <row r="5" spans="1:29" s="53" customFormat="1" ht="29.25" x14ac:dyDescent="0.35">
      <c r="A5" s="49" t="s">
        <v>8</v>
      </c>
      <c r="B5" s="58" t="s">
        <v>188</v>
      </c>
      <c r="C5" s="51" t="s">
        <v>189</v>
      </c>
      <c r="D5" s="51" t="s">
        <v>186</v>
      </c>
      <c r="E5" s="51" t="s">
        <v>175</v>
      </c>
      <c r="F5" s="243" t="s">
        <v>150</v>
      </c>
      <c r="G5" s="58" t="s">
        <v>149</v>
      </c>
      <c r="H5" s="51" t="s">
        <v>148</v>
      </c>
      <c r="I5" s="51" t="s">
        <v>147</v>
      </c>
      <c r="J5" s="51" t="s">
        <v>146</v>
      </c>
      <c r="K5" s="52" t="s">
        <v>145</v>
      </c>
      <c r="L5" s="50" t="s">
        <v>149</v>
      </c>
      <c r="M5" s="50" t="s">
        <v>148</v>
      </c>
      <c r="N5" s="50" t="s">
        <v>147</v>
      </c>
      <c r="O5" s="50" t="s">
        <v>146</v>
      </c>
      <c r="P5" s="50" t="s">
        <v>145</v>
      </c>
      <c r="Q5" s="59" t="s">
        <v>144</v>
      </c>
      <c r="R5" s="50" t="s">
        <v>143</v>
      </c>
      <c r="S5" s="50" t="s">
        <v>142</v>
      </c>
      <c r="T5" s="50" t="s">
        <v>141</v>
      </c>
      <c r="U5" s="50" t="s">
        <v>140</v>
      </c>
      <c r="V5" s="50" t="s">
        <v>132</v>
      </c>
      <c r="W5" s="50" t="s">
        <v>133</v>
      </c>
      <c r="X5" s="50" t="s">
        <v>134</v>
      </c>
      <c r="Y5" s="50" t="s">
        <v>135</v>
      </c>
      <c r="Z5" s="50" t="s">
        <v>136</v>
      </c>
      <c r="AA5" s="50" t="s">
        <v>137</v>
      </c>
      <c r="AB5" s="50" t="s">
        <v>138</v>
      </c>
      <c r="AC5" s="52" t="s">
        <v>139</v>
      </c>
    </row>
    <row r="6" spans="1:29" ht="23.25" x14ac:dyDescent="0.25">
      <c r="A6" s="231" t="s">
        <v>0</v>
      </c>
      <c r="B6" s="62">
        <v>11550</v>
      </c>
      <c r="C6" s="60">
        <v>2507</v>
      </c>
      <c r="D6" s="60">
        <v>2972</v>
      </c>
      <c r="E6" s="60">
        <v>3184</v>
      </c>
      <c r="F6" s="199">
        <v>2887</v>
      </c>
      <c r="G6" s="62">
        <v>9519</v>
      </c>
      <c r="H6" s="60">
        <v>2500</v>
      </c>
      <c r="I6" s="60">
        <v>2398</v>
      </c>
      <c r="J6" s="60">
        <v>2395</v>
      </c>
      <c r="K6" s="199">
        <v>2226</v>
      </c>
      <c r="L6" s="61">
        <v>9519</v>
      </c>
      <c r="M6" s="60">
        <v>2500</v>
      </c>
      <c r="N6" s="60">
        <v>2398</v>
      </c>
      <c r="O6" s="60">
        <v>2395</v>
      </c>
      <c r="P6" s="60">
        <v>2226</v>
      </c>
      <c r="Q6" s="62">
        <v>7884</v>
      </c>
      <c r="R6" s="60">
        <v>1985</v>
      </c>
      <c r="S6" s="60">
        <v>1909</v>
      </c>
      <c r="T6" s="60">
        <v>1902</v>
      </c>
      <c r="U6" s="60">
        <v>2088</v>
      </c>
      <c r="V6" s="62">
        <v>8738</v>
      </c>
      <c r="W6" s="60">
        <v>2053</v>
      </c>
      <c r="X6" s="60">
        <v>2216</v>
      </c>
      <c r="Y6" s="60">
        <v>2254</v>
      </c>
      <c r="Z6" s="60">
        <v>2215</v>
      </c>
      <c r="AA6" s="62">
        <v>8816</v>
      </c>
      <c r="AB6" s="62">
        <v>8326</v>
      </c>
      <c r="AC6" s="63">
        <v>7535</v>
      </c>
    </row>
    <row r="7" spans="1:29" s="13" customFormat="1" ht="23.25" x14ac:dyDescent="0.25">
      <c r="A7" s="232" t="s">
        <v>4</v>
      </c>
      <c r="B7" s="66">
        <v>0.214</v>
      </c>
      <c r="C7" s="64">
        <v>8.2000000000000003E-2</v>
      </c>
      <c r="D7" s="64">
        <v>0.187</v>
      </c>
      <c r="E7" s="64">
        <v>0.28499999999999998</v>
      </c>
      <c r="F7" s="222">
        <v>0.315</v>
      </c>
      <c r="G7" s="66">
        <v>0.186</v>
      </c>
      <c r="H7" s="64">
        <v>0.28899999999999998</v>
      </c>
      <c r="I7" s="64">
        <v>0.23799999999999999</v>
      </c>
      <c r="J7" s="64">
        <v>0.17499999999999999</v>
      </c>
      <c r="K7" s="222">
        <v>0.05</v>
      </c>
      <c r="L7" s="65">
        <v>0.186</v>
      </c>
      <c r="M7" s="64">
        <v>0.28899999999999998</v>
      </c>
      <c r="N7" s="64">
        <v>0.23799999999999999</v>
      </c>
      <c r="O7" s="64">
        <v>0.17499999999999999</v>
      </c>
      <c r="P7" s="64">
        <v>0.05</v>
      </c>
      <c r="Q7" s="66">
        <v>-4.7E-2</v>
      </c>
      <c r="R7" s="64">
        <v>-3.1E-2</v>
      </c>
      <c r="S7" s="64">
        <v>-4.4999999999999998E-2</v>
      </c>
      <c r="T7" s="64">
        <v>-5.8999999999999997E-2</v>
      </c>
      <c r="U7" s="64">
        <v>-5.0999999999999997E-2</v>
      </c>
      <c r="V7" s="66">
        <v>-2.3E-2</v>
      </c>
      <c r="W7" s="64">
        <v>-5.3999999999999999E-2</v>
      </c>
      <c r="X7" s="64">
        <v>-4.3999999999999997E-2</v>
      </c>
      <c r="Y7" s="64">
        <v>-6.0000000000000001E-3</v>
      </c>
      <c r="Z7" s="64">
        <v>1.2999999999999999E-2</v>
      </c>
      <c r="AA7" s="66">
        <v>6.3E-2</v>
      </c>
      <c r="AB7" s="66">
        <v>6.5000000000000002E-2</v>
      </c>
      <c r="AC7" s="67">
        <v>-3.6999999999999998E-2</v>
      </c>
    </row>
    <row r="8" spans="1:29" s="13" customFormat="1" ht="23.25" x14ac:dyDescent="0.25">
      <c r="A8" s="232" t="s">
        <v>5</v>
      </c>
      <c r="B8" s="66">
        <v>-7.8E-2</v>
      </c>
      <c r="C8" s="64">
        <v>-0.154</v>
      </c>
      <c r="D8" s="64">
        <v>-7.5999999999999998E-2</v>
      </c>
      <c r="E8" s="64">
        <v>-5.2999999999999999E-2</v>
      </c>
      <c r="F8" s="222">
        <v>-2.1999999999999999E-2</v>
      </c>
      <c r="G8" s="66">
        <v>7.2999999999999995E-2</v>
      </c>
      <c r="H8" s="64">
        <v>-5.0000000000000001E-3</v>
      </c>
      <c r="I8" s="64">
        <v>5.2999999999999999E-2</v>
      </c>
      <c r="J8" s="64">
        <v>0.17100000000000001</v>
      </c>
      <c r="K8" s="222">
        <v>7.6999999999999999E-2</v>
      </c>
      <c r="L8" s="65">
        <v>7.2999999999999995E-2</v>
      </c>
      <c r="M8" s="64">
        <v>-5.0000000000000001E-3</v>
      </c>
      <c r="N8" s="64">
        <v>5.2999999999999999E-2</v>
      </c>
      <c r="O8" s="64">
        <v>0.17100000000000001</v>
      </c>
      <c r="P8" s="64">
        <v>7.6999999999999999E-2</v>
      </c>
      <c r="Q8" s="66">
        <v>-4.2999999999999997E-2</v>
      </c>
      <c r="R8" s="64">
        <v>5.1999999999999998E-2</v>
      </c>
      <c r="S8" s="64">
        <v>-4.3999999999999997E-2</v>
      </c>
      <c r="T8" s="64">
        <v>-0.122</v>
      </c>
      <c r="U8" s="64">
        <v>-4.8000000000000001E-2</v>
      </c>
      <c r="V8" s="66">
        <v>-2.4E-2</v>
      </c>
      <c r="W8" s="64">
        <v>-5.2999999999999999E-2</v>
      </c>
      <c r="X8" s="64">
        <v>7.0000000000000001E-3</v>
      </c>
      <c r="Y8" s="64">
        <v>-2.4E-2</v>
      </c>
      <c r="Z8" s="64">
        <v>-2.5000000000000001E-2</v>
      </c>
      <c r="AA8" s="66">
        <v>1.6E-2</v>
      </c>
      <c r="AB8" s="66">
        <v>2.4E-2</v>
      </c>
      <c r="AC8" s="67">
        <v>3.2000000000000001E-2</v>
      </c>
    </row>
    <row r="9" spans="1:29" s="13" customFormat="1" ht="23.25" x14ac:dyDescent="0.25">
      <c r="A9" s="232" t="s">
        <v>6</v>
      </c>
      <c r="B9" s="66">
        <v>6.5000000000000002E-2</v>
      </c>
      <c r="C9" s="64">
        <v>3.7999999999999999E-2</v>
      </c>
      <c r="D9" s="64">
        <v>0.09</v>
      </c>
      <c r="E9" s="64">
        <v>8.1000000000000003E-2</v>
      </c>
      <c r="F9" s="222">
        <v>5.2999999999999999E-2</v>
      </c>
      <c r="G9" s="66">
        <v>-1.0999999999999999E-2</v>
      </c>
      <c r="H9" s="64">
        <v>3.4000000000000002E-2</v>
      </c>
      <c r="I9" s="64">
        <v>1.0999999999999999E-2</v>
      </c>
      <c r="J9" s="64">
        <v>-4.2000000000000003E-2</v>
      </c>
      <c r="K9" s="222">
        <v>-4.3999999999999997E-2</v>
      </c>
      <c r="L9" s="65">
        <v>-1.0999999999999999E-2</v>
      </c>
      <c r="M9" s="64">
        <v>3.4000000000000002E-2</v>
      </c>
      <c r="N9" s="64">
        <v>1.0999999999999999E-2</v>
      </c>
      <c r="O9" s="64">
        <v>-4.2000000000000003E-2</v>
      </c>
      <c r="P9" s="64">
        <v>-4.3999999999999997E-2</v>
      </c>
      <c r="Q9" s="66">
        <v>-1.7000000000000001E-2</v>
      </c>
      <c r="R9" s="64">
        <v>-4.1000000000000002E-2</v>
      </c>
      <c r="S9" s="64">
        <v>-3.3000000000000002E-2</v>
      </c>
      <c r="T9" s="64">
        <v>-4.0000000000000001E-3</v>
      </c>
      <c r="U9" s="64">
        <v>8.0000000000000002E-3</v>
      </c>
      <c r="V9" s="66">
        <v>0.02</v>
      </c>
      <c r="W9" s="64">
        <v>1.2999999999999999E-2</v>
      </c>
      <c r="X9" s="64">
        <v>0.02</v>
      </c>
      <c r="Y9" s="64">
        <v>1.9E-2</v>
      </c>
      <c r="Z9" s="64">
        <v>2.8000000000000001E-2</v>
      </c>
      <c r="AA9" s="66">
        <v>-2.8000000000000001E-2</v>
      </c>
      <c r="AB9" s="66">
        <v>-1.7000000000000001E-2</v>
      </c>
      <c r="AC9" s="67">
        <v>-1.2999999999999999E-2</v>
      </c>
    </row>
    <row r="10" spans="1:29" s="13" customFormat="1" ht="23.25" x14ac:dyDescent="0.25">
      <c r="A10" s="233" t="s">
        <v>7</v>
      </c>
      <c r="B10" s="66">
        <v>1.2E-2</v>
      </c>
      <c r="C10" s="64">
        <v>3.5999999999999997E-2</v>
      </c>
      <c r="D10" s="64">
        <v>3.7999999999999999E-2</v>
      </c>
      <c r="E10" s="64">
        <v>1.6E-2</v>
      </c>
      <c r="F10" s="222">
        <v>-4.9000000000000002E-2</v>
      </c>
      <c r="G10" s="66">
        <v>-4.1000000000000002E-2</v>
      </c>
      <c r="H10" s="64">
        <v>-5.8999999999999997E-2</v>
      </c>
      <c r="I10" s="64">
        <v>-4.5999999999999999E-2</v>
      </c>
      <c r="J10" s="64">
        <v>-4.4999999999999998E-2</v>
      </c>
      <c r="K10" s="222">
        <v>-1.7000000000000001E-2</v>
      </c>
      <c r="L10" s="65">
        <v>-4.1000000000000002E-2</v>
      </c>
      <c r="M10" s="64">
        <v>-5.8999999999999997E-2</v>
      </c>
      <c r="N10" s="64">
        <v>-4.5999999999999999E-2</v>
      </c>
      <c r="O10" s="64">
        <v>-4.4999999999999998E-2</v>
      </c>
      <c r="P10" s="64">
        <v>-1.7000000000000001E-2</v>
      </c>
      <c r="Q10" s="66">
        <v>8.9999999999999993E-3</v>
      </c>
      <c r="R10" s="64">
        <v>-1.2999999999999999E-2</v>
      </c>
      <c r="S10" s="64">
        <v>-1.7000000000000001E-2</v>
      </c>
      <c r="T10" s="64">
        <v>2.9000000000000001E-2</v>
      </c>
      <c r="U10" s="64">
        <v>3.4000000000000002E-2</v>
      </c>
      <c r="V10" s="66">
        <v>1.7999999999999999E-2</v>
      </c>
      <c r="W10" s="64">
        <v>2.4E-2</v>
      </c>
      <c r="X10" s="64">
        <v>3.9E-2</v>
      </c>
      <c r="Y10" s="64">
        <v>4.0000000000000001E-3</v>
      </c>
      <c r="Z10" s="64">
        <v>4.0000000000000001E-3</v>
      </c>
      <c r="AA10" s="66">
        <v>8.0000000000000002E-3</v>
      </c>
      <c r="AB10" s="66">
        <v>3.3000000000000002E-2</v>
      </c>
      <c r="AC10" s="67">
        <v>-1E-3</v>
      </c>
    </row>
    <row r="11" spans="1:29" ht="23.25" x14ac:dyDescent="0.25">
      <c r="A11" s="231" t="s">
        <v>0</v>
      </c>
      <c r="B11" s="62">
        <v>11550</v>
      </c>
      <c r="C11" s="60">
        <v>2507</v>
      </c>
      <c r="D11" s="60">
        <v>2972</v>
      </c>
      <c r="E11" s="60">
        <v>3184</v>
      </c>
      <c r="F11" s="199">
        <v>2887</v>
      </c>
      <c r="G11" s="62">
        <v>9519</v>
      </c>
      <c r="H11" s="60">
        <v>2500</v>
      </c>
      <c r="I11" s="60">
        <v>2398</v>
      </c>
      <c r="J11" s="60">
        <v>2395</v>
      </c>
      <c r="K11" s="199">
        <v>2226</v>
      </c>
      <c r="L11" s="61">
        <v>9519</v>
      </c>
      <c r="M11" s="60">
        <v>2500</v>
      </c>
      <c r="N11" s="60">
        <v>2398</v>
      </c>
      <c r="O11" s="60">
        <v>2395</v>
      </c>
      <c r="P11" s="60">
        <v>2226</v>
      </c>
      <c r="Q11" s="62">
        <v>7884</v>
      </c>
      <c r="R11" s="60">
        <v>1985</v>
      </c>
      <c r="S11" s="60">
        <v>1909</v>
      </c>
      <c r="T11" s="60">
        <v>1902</v>
      </c>
      <c r="U11" s="60">
        <v>2088</v>
      </c>
      <c r="V11" s="62">
        <v>8738</v>
      </c>
      <c r="W11" s="60">
        <v>2053</v>
      </c>
      <c r="X11" s="60">
        <v>2216</v>
      </c>
      <c r="Y11" s="60">
        <v>2254</v>
      </c>
      <c r="Z11" s="60">
        <v>2215</v>
      </c>
      <c r="AA11" s="62">
        <v>8816</v>
      </c>
      <c r="AB11" s="62">
        <v>8326</v>
      </c>
      <c r="AC11" s="68">
        <v>7535</v>
      </c>
    </row>
    <row r="12" spans="1:29" ht="24.75" x14ac:dyDescent="0.25">
      <c r="A12" s="234" t="s">
        <v>161</v>
      </c>
      <c r="B12" s="71">
        <v>10489</v>
      </c>
      <c r="C12" s="69">
        <v>2317</v>
      </c>
      <c r="D12" s="69">
        <v>2713</v>
      </c>
      <c r="E12" s="69">
        <v>2852</v>
      </c>
      <c r="F12" s="223">
        <v>2607</v>
      </c>
      <c r="G12" s="71">
        <v>8331</v>
      </c>
      <c r="H12" s="69">
        <v>2238</v>
      </c>
      <c r="I12" s="69">
        <v>2147</v>
      </c>
      <c r="J12" s="69">
        <v>2072</v>
      </c>
      <c r="K12" s="223">
        <v>1874</v>
      </c>
      <c r="L12" s="70">
        <v>8111</v>
      </c>
      <c r="M12" s="69">
        <v>2179</v>
      </c>
      <c r="N12" s="69">
        <v>2091</v>
      </c>
      <c r="O12" s="69">
        <v>2016</v>
      </c>
      <c r="P12" s="69">
        <v>1825</v>
      </c>
      <c r="Q12" s="71">
        <v>6433.8</v>
      </c>
      <c r="R12" s="69">
        <f>512+644+489</f>
        <v>1645</v>
      </c>
      <c r="S12" s="69">
        <v>1588</v>
      </c>
      <c r="T12" s="69">
        <v>1517</v>
      </c>
      <c r="U12" s="69">
        <v>1684</v>
      </c>
      <c r="V12" s="71">
        <v>6896</v>
      </c>
      <c r="W12" s="69">
        <v>1640</v>
      </c>
      <c r="X12" s="69">
        <v>1762</v>
      </c>
      <c r="Y12" s="69">
        <v>1745</v>
      </c>
      <c r="Z12" s="69">
        <v>1749</v>
      </c>
      <c r="AA12" s="72"/>
      <c r="AB12" s="72"/>
      <c r="AC12" s="73"/>
    </row>
    <row r="13" spans="1:29" ht="23.25" x14ac:dyDescent="0.25">
      <c r="A13" s="234" t="s">
        <v>12</v>
      </c>
      <c r="B13" s="71">
        <v>1020</v>
      </c>
      <c r="C13" s="69">
        <v>181</v>
      </c>
      <c r="D13" s="69">
        <v>246</v>
      </c>
      <c r="E13" s="69">
        <v>322</v>
      </c>
      <c r="F13" s="223">
        <v>271</v>
      </c>
      <c r="G13" s="71">
        <v>1158</v>
      </c>
      <c r="H13" s="69">
        <v>253</v>
      </c>
      <c r="I13" s="69">
        <v>244</v>
      </c>
      <c r="J13" s="69">
        <v>315</v>
      </c>
      <c r="K13" s="223">
        <v>346</v>
      </c>
      <c r="L13" s="70">
        <v>1378</v>
      </c>
      <c r="M13" s="69">
        <v>312</v>
      </c>
      <c r="N13" s="69">
        <v>300</v>
      </c>
      <c r="O13" s="69">
        <v>371</v>
      </c>
      <c r="P13" s="69">
        <v>395</v>
      </c>
      <c r="Q13" s="71">
        <v>1425.1000000000001</v>
      </c>
      <c r="R13" s="69">
        <v>334</v>
      </c>
      <c r="S13" s="69">
        <v>315</v>
      </c>
      <c r="T13" s="69">
        <v>379</v>
      </c>
      <c r="U13" s="69">
        <v>397</v>
      </c>
      <c r="V13" s="71">
        <v>1816</v>
      </c>
      <c r="W13" s="69">
        <v>408</v>
      </c>
      <c r="X13" s="69">
        <v>447</v>
      </c>
      <c r="Y13" s="69">
        <v>502</v>
      </c>
      <c r="Z13" s="69">
        <v>459</v>
      </c>
      <c r="AA13" s="72"/>
      <c r="AB13" s="72"/>
      <c r="AC13" s="73"/>
    </row>
    <row r="14" spans="1:29" ht="23.25" x14ac:dyDescent="0.25">
      <c r="A14" s="235" t="s">
        <v>160</v>
      </c>
      <c r="B14" s="253">
        <v>41</v>
      </c>
      <c r="C14" s="254">
        <v>9</v>
      </c>
      <c r="D14" s="254">
        <v>13</v>
      </c>
      <c r="E14" s="254">
        <v>10</v>
      </c>
      <c r="F14" s="224">
        <v>9</v>
      </c>
      <c r="G14" s="253">
        <v>30</v>
      </c>
      <c r="H14" s="254">
        <v>9</v>
      </c>
      <c r="I14" s="254">
        <v>7</v>
      </c>
      <c r="J14" s="254">
        <v>8</v>
      </c>
      <c r="K14" s="255">
        <v>6</v>
      </c>
      <c r="L14" s="75">
        <v>30</v>
      </c>
      <c r="M14" s="74">
        <v>9</v>
      </c>
      <c r="N14" s="74">
        <v>7</v>
      </c>
      <c r="O14" s="74">
        <v>8</v>
      </c>
      <c r="P14" s="74">
        <v>6</v>
      </c>
      <c r="Q14" s="76">
        <v>25</v>
      </c>
      <c r="R14" s="74">
        <v>6</v>
      </c>
      <c r="S14" s="74">
        <v>6</v>
      </c>
      <c r="T14" s="74">
        <v>6</v>
      </c>
      <c r="U14" s="74">
        <v>7</v>
      </c>
      <c r="V14" s="76">
        <v>26</v>
      </c>
      <c r="W14" s="74">
        <v>5</v>
      </c>
      <c r="X14" s="74">
        <v>7</v>
      </c>
      <c r="Y14" s="74">
        <v>7</v>
      </c>
      <c r="Z14" s="74">
        <v>7</v>
      </c>
      <c r="AA14" s="77"/>
      <c r="AB14" s="77"/>
      <c r="AC14" s="78"/>
    </row>
    <row r="15" spans="1:29" ht="23.25" x14ac:dyDescent="0.25">
      <c r="A15" s="236" t="s">
        <v>1</v>
      </c>
      <c r="B15" s="62">
        <v>2110</v>
      </c>
      <c r="C15" s="60">
        <v>291</v>
      </c>
      <c r="D15" s="60">
        <v>495</v>
      </c>
      <c r="E15" s="60">
        <v>705</v>
      </c>
      <c r="F15" s="184">
        <v>619</v>
      </c>
      <c r="G15" s="62">
        <v>1727</v>
      </c>
      <c r="H15" s="60">
        <v>417</v>
      </c>
      <c r="I15" s="60">
        <v>474</v>
      </c>
      <c r="J15" s="60">
        <v>478</v>
      </c>
      <c r="K15" s="199">
        <v>358</v>
      </c>
      <c r="L15" s="81">
        <v>1727</v>
      </c>
      <c r="M15" s="79">
        <v>417</v>
      </c>
      <c r="N15" s="79">
        <v>474</v>
      </c>
      <c r="O15" s="79">
        <v>478</v>
      </c>
      <c r="P15" s="79">
        <v>358</v>
      </c>
      <c r="Q15" s="82">
        <v>1182</v>
      </c>
      <c r="R15" s="79">
        <v>289</v>
      </c>
      <c r="S15" s="79">
        <v>307</v>
      </c>
      <c r="T15" s="79">
        <v>286</v>
      </c>
      <c r="U15" s="79">
        <v>300</v>
      </c>
      <c r="V15" s="82">
        <v>1457</v>
      </c>
      <c r="W15" s="79">
        <v>295</v>
      </c>
      <c r="X15" s="79">
        <v>385</v>
      </c>
      <c r="Y15" s="79">
        <v>407</v>
      </c>
      <c r="Z15" s="79">
        <v>370</v>
      </c>
      <c r="AA15" s="82">
        <v>1474</v>
      </c>
      <c r="AB15" s="82">
        <v>1391</v>
      </c>
      <c r="AC15" s="83">
        <v>1189</v>
      </c>
    </row>
    <row r="16" spans="1:29" ht="24.75" x14ac:dyDescent="0.25">
      <c r="A16" s="234" t="s">
        <v>161</v>
      </c>
      <c r="B16" s="71">
        <v>1900</v>
      </c>
      <c r="C16" s="69">
        <v>286</v>
      </c>
      <c r="D16" s="69">
        <v>458</v>
      </c>
      <c r="E16" s="69">
        <v>600</v>
      </c>
      <c r="F16" s="223">
        <v>556</v>
      </c>
      <c r="G16" s="71">
        <v>1512</v>
      </c>
      <c r="H16" s="69">
        <v>360</v>
      </c>
      <c r="I16" s="69">
        <v>423</v>
      </c>
      <c r="J16" s="69">
        <v>423</v>
      </c>
      <c r="K16" s="223">
        <f>86+142+78</f>
        <v>306</v>
      </c>
      <c r="L16" s="70">
        <v>1503</v>
      </c>
      <c r="M16" s="69">
        <v>359</v>
      </c>
      <c r="N16" s="69">
        <v>421</v>
      </c>
      <c r="O16" s="69">
        <v>417</v>
      </c>
      <c r="P16" s="69">
        <v>306</v>
      </c>
      <c r="Q16" s="71">
        <v>1018</v>
      </c>
      <c r="R16" s="69">
        <f>69+123+69</f>
        <v>261</v>
      </c>
      <c r="S16" s="69">
        <v>268</v>
      </c>
      <c r="T16" s="69">
        <v>233</v>
      </c>
      <c r="U16" s="69">
        <v>256</v>
      </c>
      <c r="V16" s="71">
        <v>1158</v>
      </c>
      <c r="W16" s="69">
        <v>250</v>
      </c>
      <c r="X16" s="69">
        <v>312</v>
      </c>
      <c r="Y16" s="69">
        <v>304</v>
      </c>
      <c r="Z16" s="69">
        <v>292</v>
      </c>
      <c r="AA16" s="72"/>
      <c r="AB16" s="72"/>
      <c r="AC16" s="73"/>
    </row>
    <row r="17" spans="1:29" ht="23.25" x14ac:dyDescent="0.25">
      <c r="A17" s="234" t="s">
        <v>12</v>
      </c>
      <c r="B17" s="71">
        <v>306</v>
      </c>
      <c r="C17" s="69">
        <v>24</v>
      </c>
      <c r="D17" s="69">
        <v>59</v>
      </c>
      <c r="E17" s="69">
        <v>129</v>
      </c>
      <c r="F17" s="223">
        <v>94</v>
      </c>
      <c r="G17" s="71">
        <v>307</v>
      </c>
      <c r="H17" s="69">
        <v>79</v>
      </c>
      <c r="I17" s="69">
        <v>72</v>
      </c>
      <c r="J17" s="69">
        <v>81</v>
      </c>
      <c r="K17" s="223">
        <v>75</v>
      </c>
      <c r="L17" s="70">
        <v>316</v>
      </c>
      <c r="M17" s="69">
        <v>80</v>
      </c>
      <c r="N17" s="69">
        <v>74</v>
      </c>
      <c r="O17" s="69">
        <v>87</v>
      </c>
      <c r="P17" s="69">
        <v>75</v>
      </c>
      <c r="Q17" s="71">
        <v>231</v>
      </c>
      <c r="R17" s="69">
        <v>42</v>
      </c>
      <c r="S17" s="69">
        <v>55</v>
      </c>
      <c r="T17" s="69">
        <v>66</v>
      </c>
      <c r="U17" s="69">
        <v>68</v>
      </c>
      <c r="V17" s="71">
        <v>381</v>
      </c>
      <c r="W17" s="69">
        <v>59</v>
      </c>
      <c r="X17" s="69">
        <v>92</v>
      </c>
      <c r="Y17" s="69">
        <v>127</v>
      </c>
      <c r="Z17" s="69">
        <v>103</v>
      </c>
      <c r="AA17" s="72"/>
      <c r="AB17" s="72"/>
      <c r="AC17" s="73"/>
    </row>
    <row r="18" spans="1:29" ht="23.25" x14ac:dyDescent="0.25">
      <c r="A18" s="234" t="s">
        <v>13</v>
      </c>
      <c r="B18" s="71">
        <v>-96</v>
      </c>
      <c r="C18" s="69">
        <v>-19</v>
      </c>
      <c r="D18" s="69">
        <v>-22</v>
      </c>
      <c r="E18" s="69">
        <v>-24</v>
      </c>
      <c r="F18" s="223">
        <v>-31</v>
      </c>
      <c r="G18" s="71">
        <v>-92</v>
      </c>
      <c r="H18" s="69">
        <v>-22</v>
      </c>
      <c r="I18" s="69">
        <v>-21</v>
      </c>
      <c r="J18" s="69">
        <v>-26</v>
      </c>
      <c r="K18" s="223">
        <v>-23</v>
      </c>
      <c r="L18" s="70">
        <v>-92</v>
      </c>
      <c r="M18" s="69">
        <v>-22</v>
      </c>
      <c r="N18" s="69">
        <v>-21</v>
      </c>
      <c r="O18" s="69">
        <v>-26</v>
      </c>
      <c r="P18" s="69">
        <v>-23</v>
      </c>
      <c r="Q18" s="71">
        <v>-67</v>
      </c>
      <c r="R18" s="69">
        <v>-14</v>
      </c>
      <c r="S18" s="69">
        <v>-16</v>
      </c>
      <c r="T18" s="69">
        <v>-13</v>
      </c>
      <c r="U18" s="69">
        <v>-24</v>
      </c>
      <c r="V18" s="71">
        <v>-82</v>
      </c>
      <c r="W18" s="69">
        <v>-14</v>
      </c>
      <c r="X18" s="69">
        <v>-19</v>
      </c>
      <c r="Y18" s="69">
        <v>-24</v>
      </c>
      <c r="Z18" s="69">
        <v>-25</v>
      </c>
      <c r="AA18" s="72"/>
      <c r="AB18" s="72"/>
      <c r="AC18" s="73"/>
    </row>
    <row r="19" spans="1:29" s="13" customFormat="1" ht="23.25" x14ac:dyDescent="0.25">
      <c r="A19" s="236" t="s">
        <v>14</v>
      </c>
      <c r="B19" s="86">
        <v>0.183</v>
      </c>
      <c r="C19" s="84">
        <v>0.11600000000000001</v>
      </c>
      <c r="D19" s="84">
        <v>0.16700000000000001</v>
      </c>
      <c r="E19" s="84">
        <v>0.221</v>
      </c>
      <c r="F19" s="225">
        <v>0.21440942154485626</v>
      </c>
      <c r="G19" s="86">
        <v>0.18099999999999999</v>
      </c>
      <c r="H19" s="84">
        <v>0.16700000000000001</v>
      </c>
      <c r="I19" s="84">
        <v>0.19800000000000001</v>
      </c>
      <c r="J19" s="84">
        <v>0.2</v>
      </c>
      <c r="K19" s="225">
        <v>0.161</v>
      </c>
      <c r="L19" s="85">
        <v>0.18099999999999999</v>
      </c>
      <c r="M19" s="84">
        <v>0.16700000000000001</v>
      </c>
      <c r="N19" s="84">
        <v>0.19800000000000001</v>
      </c>
      <c r="O19" s="84">
        <v>0.19958246346555322</v>
      </c>
      <c r="P19" s="84">
        <v>0.161</v>
      </c>
      <c r="Q19" s="86">
        <v>0.14992389649923896</v>
      </c>
      <c r="R19" s="84">
        <v>0.14599999999999999</v>
      </c>
      <c r="S19" s="84">
        <v>0.161</v>
      </c>
      <c r="T19" s="84">
        <v>0.15036803364879076</v>
      </c>
      <c r="U19" s="84">
        <v>0.14399999999999999</v>
      </c>
      <c r="V19" s="86">
        <v>0.16700000000000001</v>
      </c>
      <c r="W19" s="84">
        <v>0.14399999999999999</v>
      </c>
      <c r="X19" s="84">
        <v>0.17399999999999999</v>
      </c>
      <c r="Y19" s="84">
        <v>0.18099999999999999</v>
      </c>
      <c r="Z19" s="84">
        <v>0.16700000000000001</v>
      </c>
      <c r="AA19" s="86">
        <v>0.16700000000000001</v>
      </c>
      <c r="AB19" s="86">
        <v>0.16700000000000001</v>
      </c>
      <c r="AC19" s="87">
        <v>0.15779694757796947</v>
      </c>
    </row>
    <row r="20" spans="1:29" ht="23.25" x14ac:dyDescent="0.25">
      <c r="A20" s="234" t="s">
        <v>15</v>
      </c>
      <c r="B20" s="66">
        <v>0.18099999999999999</v>
      </c>
      <c r="C20" s="64">
        <v>0.123</v>
      </c>
      <c r="D20" s="64">
        <v>0.16900000000000001</v>
      </c>
      <c r="E20" s="64">
        <v>0.21</v>
      </c>
      <c r="F20" s="222">
        <v>0.21327196010740315</v>
      </c>
      <c r="G20" s="66">
        <v>0.18099999999999999</v>
      </c>
      <c r="H20" s="64">
        <v>0.161</v>
      </c>
      <c r="I20" s="64">
        <v>0.19700000000000001</v>
      </c>
      <c r="J20" s="64">
        <v>0.20399999999999999</v>
      </c>
      <c r="K20" s="222">
        <v>0.16300000000000001</v>
      </c>
      <c r="L20" s="65">
        <v>0.185</v>
      </c>
      <c r="M20" s="64">
        <v>0.16500000000000001</v>
      </c>
      <c r="N20" s="64">
        <v>0.20133907221425154</v>
      </c>
      <c r="O20" s="64">
        <v>0.20684523809523808</v>
      </c>
      <c r="P20" s="64">
        <v>0.16767123287671232</v>
      </c>
      <c r="Q20" s="66">
        <v>0.15822194591234068</v>
      </c>
      <c r="R20" s="64">
        <v>0.15866261398176293</v>
      </c>
      <c r="S20" s="64">
        <v>0.16876574307304787</v>
      </c>
      <c r="T20" s="64">
        <v>0.15359261700725116</v>
      </c>
      <c r="U20" s="64">
        <v>0.15201900237529692</v>
      </c>
      <c r="V20" s="66">
        <v>0.16800000000000001</v>
      </c>
      <c r="W20" s="64">
        <v>0.152</v>
      </c>
      <c r="X20" s="64">
        <v>0.17699999999999999</v>
      </c>
      <c r="Y20" s="64">
        <v>0.17399999999999999</v>
      </c>
      <c r="Z20" s="64">
        <v>0.16700000000000001</v>
      </c>
      <c r="AA20" s="66">
        <v>0.15015245145195741</v>
      </c>
      <c r="AB20" s="66">
        <v>0.15230927591502003</v>
      </c>
      <c r="AC20" s="67">
        <v>0.16116250783236888</v>
      </c>
    </row>
    <row r="21" spans="1:29" ht="23.25" x14ac:dyDescent="0.25">
      <c r="A21" s="237" t="s">
        <v>12</v>
      </c>
      <c r="B21" s="90">
        <v>0.3</v>
      </c>
      <c r="C21" s="88">
        <v>0.13300000000000001</v>
      </c>
      <c r="D21" s="88">
        <v>0.24</v>
      </c>
      <c r="E21" s="88">
        <v>0.40100000000000002</v>
      </c>
      <c r="F21" s="226">
        <v>0.34686346863468637</v>
      </c>
      <c r="G21" s="90">
        <v>0.26500000000000001</v>
      </c>
      <c r="H21" s="88">
        <v>0.312</v>
      </c>
      <c r="I21" s="88">
        <v>0.29499999999999998</v>
      </c>
      <c r="J21" s="88">
        <v>0.25700000000000001</v>
      </c>
      <c r="K21" s="226">
        <v>0.217</v>
      </c>
      <c r="L21" s="89">
        <v>0.22900000000000001</v>
      </c>
      <c r="M21" s="88">
        <v>0.25600000000000001</v>
      </c>
      <c r="N21" s="88">
        <v>0.24666666666666667</v>
      </c>
      <c r="O21" s="88">
        <v>0.23450134770889489</v>
      </c>
      <c r="P21" s="88">
        <v>0.189873417721519</v>
      </c>
      <c r="Q21" s="90">
        <v>0.16210526315789472</v>
      </c>
      <c r="R21" s="88">
        <v>0.12574850299401197</v>
      </c>
      <c r="S21" s="88">
        <v>0.17460317460317459</v>
      </c>
      <c r="T21" s="88">
        <v>0.17414248021108181</v>
      </c>
      <c r="U21" s="88">
        <v>0.1712846347607053</v>
      </c>
      <c r="V21" s="90">
        <v>0.21</v>
      </c>
      <c r="W21" s="88">
        <v>0.14499999999999999</v>
      </c>
      <c r="X21" s="88">
        <v>0.20599999999999999</v>
      </c>
      <c r="Y21" s="88">
        <v>0.253</v>
      </c>
      <c r="Z21" s="88">
        <v>0.224</v>
      </c>
      <c r="AA21" s="90">
        <v>0.24348546467841545</v>
      </c>
      <c r="AB21" s="90">
        <v>0.2373588403842912</v>
      </c>
      <c r="AC21" s="91">
        <v>0.17632919911546968</v>
      </c>
    </row>
    <row r="22" spans="1:29" ht="23.25" x14ac:dyDescent="0.25">
      <c r="A22" s="238" t="s">
        <v>16</v>
      </c>
      <c r="B22" s="94">
        <v>-550</v>
      </c>
      <c r="C22" s="92">
        <v>-145</v>
      </c>
      <c r="D22" s="92">
        <v>-139</v>
      </c>
      <c r="E22" s="92">
        <v>-135</v>
      </c>
      <c r="F22" s="227">
        <v>-131</v>
      </c>
      <c r="G22" s="94">
        <v>-543</v>
      </c>
      <c r="H22" s="92">
        <v>-144</v>
      </c>
      <c r="I22" s="92">
        <v>-131</v>
      </c>
      <c r="J22" s="92">
        <v>-133</v>
      </c>
      <c r="K22" s="227">
        <v>-135</v>
      </c>
      <c r="L22" s="93">
        <v>-543</v>
      </c>
      <c r="M22" s="92">
        <v>-144</v>
      </c>
      <c r="N22" s="92">
        <v>-131</v>
      </c>
      <c r="O22" s="92">
        <v>-133</v>
      </c>
      <c r="P22" s="92">
        <v>-135</v>
      </c>
      <c r="Q22" s="94">
        <v>-563</v>
      </c>
      <c r="R22" s="92">
        <v>-145</v>
      </c>
      <c r="S22" s="92">
        <v>-136</v>
      </c>
      <c r="T22" s="92">
        <v>-142</v>
      </c>
      <c r="U22" s="92">
        <v>-140</v>
      </c>
      <c r="V22" s="94">
        <v>-531</v>
      </c>
      <c r="W22" s="92">
        <v>-144</v>
      </c>
      <c r="X22" s="92">
        <v>-135</v>
      </c>
      <c r="Y22" s="92">
        <v>-129</v>
      </c>
      <c r="Z22" s="92">
        <v>-123</v>
      </c>
      <c r="AA22" s="94">
        <v>-448</v>
      </c>
      <c r="AB22" s="94">
        <v>-449</v>
      </c>
      <c r="AC22" s="95">
        <v>-455</v>
      </c>
    </row>
    <row r="23" spans="1:29" s="15" customFormat="1" ht="23.25" x14ac:dyDescent="0.25">
      <c r="A23" s="239" t="s">
        <v>17</v>
      </c>
      <c r="B23" s="98">
        <v>1560</v>
      </c>
      <c r="C23" s="96">
        <v>146</v>
      </c>
      <c r="D23" s="96">
        <v>356</v>
      </c>
      <c r="E23" s="96">
        <v>570</v>
      </c>
      <c r="F23" s="228">
        <v>488</v>
      </c>
      <c r="G23" s="98">
        <v>1184</v>
      </c>
      <c r="H23" s="96">
        <v>273</v>
      </c>
      <c r="I23" s="96">
        <v>343</v>
      </c>
      <c r="J23" s="96">
        <v>345</v>
      </c>
      <c r="K23" s="228">
        <v>223</v>
      </c>
      <c r="L23" s="97">
        <v>1184</v>
      </c>
      <c r="M23" s="96">
        <v>273</v>
      </c>
      <c r="N23" s="96">
        <v>343</v>
      </c>
      <c r="O23" s="96">
        <v>345</v>
      </c>
      <c r="P23" s="96">
        <v>223</v>
      </c>
      <c r="Q23" s="98">
        <v>619</v>
      </c>
      <c r="R23" s="96">
        <v>144</v>
      </c>
      <c r="S23" s="96">
        <v>171</v>
      </c>
      <c r="T23" s="96">
        <v>144</v>
      </c>
      <c r="U23" s="96">
        <v>160</v>
      </c>
      <c r="V23" s="98">
        <v>926</v>
      </c>
      <c r="W23" s="96">
        <v>151</v>
      </c>
      <c r="X23" s="96">
        <v>250</v>
      </c>
      <c r="Y23" s="96">
        <v>278</v>
      </c>
      <c r="Z23" s="96">
        <v>247</v>
      </c>
      <c r="AA23" s="98">
        <v>1026</v>
      </c>
      <c r="AB23" s="98">
        <v>942</v>
      </c>
      <c r="AC23" s="99">
        <v>734</v>
      </c>
    </row>
    <row r="24" spans="1:29" s="15" customFormat="1" ht="23.25" x14ac:dyDescent="0.25">
      <c r="A24" s="240" t="s">
        <v>18</v>
      </c>
      <c r="B24" s="103">
        <v>0.13500000000000001</v>
      </c>
      <c r="C24" s="100">
        <v>5.8000000000000003E-2</v>
      </c>
      <c r="D24" s="100">
        <v>0.12</v>
      </c>
      <c r="E24" s="100">
        <v>0.17899999999999999</v>
      </c>
      <c r="F24" s="198">
        <v>0.16903359889158295</v>
      </c>
      <c r="G24" s="103">
        <v>0.12438281332072697</v>
      </c>
      <c r="H24" s="100">
        <v>0.10920000000000001</v>
      </c>
      <c r="I24" s="100">
        <v>0.14299999999999999</v>
      </c>
      <c r="J24" s="100">
        <v>0.14399999999999999</v>
      </c>
      <c r="K24" s="198">
        <v>0.1</v>
      </c>
      <c r="L24" s="102">
        <v>0.12438281332072697</v>
      </c>
      <c r="M24" s="100">
        <v>0.10920000000000001</v>
      </c>
      <c r="N24" s="100">
        <v>0.14299999999999999</v>
      </c>
      <c r="O24" s="100">
        <v>0.14399999999999999</v>
      </c>
      <c r="P24" s="100">
        <v>0.1</v>
      </c>
      <c r="Q24" s="103">
        <v>7.9000000000000001E-2</v>
      </c>
      <c r="R24" s="100">
        <v>7.2999999999999995E-2</v>
      </c>
      <c r="S24" s="100">
        <v>0.09</v>
      </c>
      <c r="T24" s="100">
        <v>7.5999999999999998E-2</v>
      </c>
      <c r="U24" s="100">
        <v>7.6999999999999999E-2</v>
      </c>
      <c r="V24" s="103">
        <v>0.106</v>
      </c>
      <c r="W24" s="100">
        <v>7.3550901120311735E-2</v>
      </c>
      <c r="X24" s="100">
        <f>+X23/X11</f>
        <v>0.11281588447653429</v>
      </c>
      <c r="Y24" s="100">
        <v>0.1233362910381544</v>
      </c>
      <c r="Z24" s="100">
        <v>0.11151241534988714</v>
      </c>
      <c r="AA24" s="103">
        <v>0.11600000000000001</v>
      </c>
      <c r="AB24" s="103">
        <v>0.113</v>
      </c>
      <c r="AC24" s="104">
        <v>9.741207697412077E-2</v>
      </c>
    </row>
    <row r="25" spans="1:29" s="15" customFormat="1" ht="23.25" x14ac:dyDescent="0.25">
      <c r="A25" s="241" t="s">
        <v>2</v>
      </c>
      <c r="B25" s="108">
        <v>1167</v>
      </c>
      <c r="C25" s="105">
        <v>88</v>
      </c>
      <c r="D25" s="105">
        <v>260</v>
      </c>
      <c r="E25" s="105">
        <v>443</v>
      </c>
      <c r="F25" s="197">
        <v>376</v>
      </c>
      <c r="G25" s="108">
        <v>896</v>
      </c>
      <c r="H25" s="105">
        <v>212</v>
      </c>
      <c r="I25" s="105">
        <v>258</v>
      </c>
      <c r="J25" s="105">
        <v>267</v>
      </c>
      <c r="K25" s="197">
        <v>159</v>
      </c>
      <c r="L25" s="107">
        <v>896</v>
      </c>
      <c r="M25" s="105">
        <v>212</v>
      </c>
      <c r="N25" s="105">
        <v>258</v>
      </c>
      <c r="O25" s="105">
        <v>267</v>
      </c>
      <c r="P25" s="105">
        <v>159</v>
      </c>
      <c r="Q25" s="108">
        <v>391</v>
      </c>
      <c r="R25" s="105">
        <v>92</v>
      </c>
      <c r="S25" s="105">
        <v>109</v>
      </c>
      <c r="T25" s="105">
        <v>90</v>
      </c>
      <c r="U25" s="105">
        <v>100</v>
      </c>
      <c r="V25" s="108">
        <v>625</v>
      </c>
      <c r="W25" s="105">
        <v>102</v>
      </c>
      <c r="X25" s="105">
        <v>166</v>
      </c>
      <c r="Y25" s="105">
        <v>192</v>
      </c>
      <c r="Z25" s="105">
        <v>165</v>
      </c>
      <c r="AA25" s="108">
        <v>725</v>
      </c>
      <c r="AB25" s="108">
        <v>592</v>
      </c>
      <c r="AC25" s="109">
        <v>418</v>
      </c>
    </row>
    <row r="26" spans="1:29" s="15" customFormat="1" ht="23.25" x14ac:dyDescent="0.25">
      <c r="A26" s="237" t="s">
        <v>177</v>
      </c>
      <c r="B26" s="112">
        <v>15.75</v>
      </c>
      <c r="C26" s="110">
        <v>1.1599999999999999</v>
      </c>
      <c r="D26" s="110">
        <v>3.52</v>
      </c>
      <c r="E26" s="110">
        <v>5.99</v>
      </c>
      <c r="F26" s="229">
        <v>5.08</v>
      </c>
      <c r="G26" s="112">
        <v>11.88</v>
      </c>
      <c r="H26" s="110">
        <v>2.86</v>
      </c>
      <c r="I26" s="110">
        <v>3.44</v>
      </c>
      <c r="J26" s="110">
        <v>3.5</v>
      </c>
      <c r="K26" s="229">
        <v>2.08</v>
      </c>
      <c r="L26" s="111">
        <v>11.88</v>
      </c>
      <c r="M26" s="110">
        <v>2.86</v>
      </c>
      <c r="N26" s="110">
        <v>3.44</v>
      </c>
      <c r="O26" s="110">
        <v>3.5</v>
      </c>
      <c r="P26" s="110">
        <v>2.08</v>
      </c>
      <c r="Q26" s="112">
        <v>5.1100000000000003</v>
      </c>
      <c r="R26" s="110">
        <v>1.2</v>
      </c>
      <c r="S26" s="110">
        <v>1.42</v>
      </c>
      <c r="T26" s="110">
        <v>1.18</v>
      </c>
      <c r="U26" s="110">
        <v>1.31</v>
      </c>
      <c r="V26" s="112">
        <v>8.1999999999999993</v>
      </c>
      <c r="W26" s="110">
        <v>1.33</v>
      </c>
      <c r="X26" s="110">
        <v>2.19</v>
      </c>
      <c r="Y26" s="110">
        <v>2.52</v>
      </c>
      <c r="Z26" s="110">
        <v>2.16</v>
      </c>
      <c r="AA26" s="112">
        <v>9.51</v>
      </c>
      <c r="AB26" s="112">
        <v>7.82</v>
      </c>
      <c r="AC26" s="113">
        <v>5.56</v>
      </c>
    </row>
    <row r="27" spans="1:29" s="15" customFormat="1" ht="23.25" x14ac:dyDescent="0.25">
      <c r="A27" s="242" t="s">
        <v>3</v>
      </c>
      <c r="B27" s="116">
        <v>965</v>
      </c>
      <c r="C27" s="114">
        <v>11</v>
      </c>
      <c r="D27" s="114">
        <v>224</v>
      </c>
      <c r="E27" s="114">
        <v>401</v>
      </c>
      <c r="F27" s="230">
        <v>329</v>
      </c>
      <c r="G27" s="116">
        <v>1309</v>
      </c>
      <c r="H27" s="114">
        <v>112</v>
      </c>
      <c r="I27" s="114">
        <v>247</v>
      </c>
      <c r="J27" s="114">
        <v>826</v>
      </c>
      <c r="K27" s="230">
        <v>124</v>
      </c>
      <c r="L27" s="115">
        <v>1309</v>
      </c>
      <c r="M27" s="114">
        <v>112</v>
      </c>
      <c r="N27" s="114">
        <v>247</v>
      </c>
      <c r="O27" s="114">
        <v>826</v>
      </c>
      <c r="P27" s="114">
        <v>124</v>
      </c>
      <c r="Q27" s="116">
        <v>332</v>
      </c>
      <c r="R27" s="114">
        <v>43</v>
      </c>
      <c r="S27" s="114">
        <v>92</v>
      </c>
      <c r="T27" s="114">
        <v>119</v>
      </c>
      <c r="U27" s="114">
        <v>78</v>
      </c>
      <c r="V27" s="116">
        <v>543</v>
      </c>
      <c r="W27" s="114">
        <v>75</v>
      </c>
      <c r="X27" s="114">
        <v>145</v>
      </c>
      <c r="Y27" s="114">
        <v>176</v>
      </c>
      <c r="Z27" s="114">
        <v>147</v>
      </c>
      <c r="AA27" s="116">
        <v>707</v>
      </c>
      <c r="AB27" s="116">
        <v>576</v>
      </c>
      <c r="AC27" s="117">
        <v>427</v>
      </c>
    </row>
    <row r="29" spans="1:29" ht="23.25" x14ac:dyDescent="0.5">
      <c r="A29" s="216" t="s">
        <v>22</v>
      </c>
    </row>
    <row r="30" spans="1:29" ht="23.25" x14ac:dyDescent="0.5">
      <c r="A30" s="216" t="s">
        <v>174</v>
      </c>
    </row>
    <row r="31" spans="1:29" ht="23.25" x14ac:dyDescent="0.5">
      <c r="A31" s="216" t="s">
        <v>178</v>
      </c>
    </row>
    <row r="32" spans="1:29" x14ac:dyDescent="0.25">
      <c r="A32" s="37"/>
    </row>
  </sheetData>
  <mergeCells count="5">
    <mergeCell ref="B4:F4"/>
    <mergeCell ref="G4:K4"/>
    <mergeCell ref="L4:P4"/>
    <mergeCell ref="Q4:U4"/>
    <mergeCell ref="V4:Z4"/>
  </mergeCells>
  <pageMargins left="0.70866141732283472" right="0.70866141732283472" top="0.74803149606299213" bottom="0.74803149606299213" header="0.31496062992125984" footer="0.31496062992125984"/>
  <pageSetup paperSize="9" scale="3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8"/>
  <sheetViews>
    <sheetView view="pageBreakPreview" zoomScale="60" zoomScaleNormal="80" workbookViewId="0">
      <selection activeCell="A10" sqref="A10"/>
    </sheetView>
  </sheetViews>
  <sheetFormatPr baseColWidth="10" defaultColWidth="11.42578125" defaultRowHeight="15" x14ac:dyDescent="0.25"/>
  <cols>
    <col min="1" max="1" width="58" style="1" customWidth="1"/>
    <col min="2" max="20" width="13.5703125" style="1" customWidth="1"/>
    <col min="21" max="16384" width="11.42578125" style="1"/>
  </cols>
  <sheetData>
    <row r="1" spans="1:20" s="53" customFormat="1" ht="30" thickBot="1" x14ac:dyDescent="0.4">
      <c r="A1" s="55" t="s">
        <v>121</v>
      </c>
      <c r="B1" s="152"/>
      <c r="C1" s="152"/>
      <c r="D1" s="55"/>
      <c r="E1" s="55"/>
      <c r="F1" s="55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</row>
    <row r="2" spans="1:20" ht="17.25" customHeight="1" thickTop="1" x14ac:dyDescent="0.25">
      <c r="A2" s="147"/>
      <c r="B2" s="148"/>
      <c r="C2" s="148"/>
      <c r="D2" s="147"/>
      <c r="E2" s="147"/>
      <c r="F2" s="147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1:20" ht="29.25" x14ac:dyDescent="0.25">
      <c r="A3" s="11"/>
      <c r="B3" s="265" t="s">
        <v>170</v>
      </c>
      <c r="C3" s="263"/>
      <c r="D3" s="263"/>
      <c r="E3" s="263"/>
      <c r="F3" s="264"/>
      <c r="G3" s="263" t="s">
        <v>164</v>
      </c>
      <c r="H3" s="263"/>
      <c r="I3" s="263"/>
      <c r="J3" s="263"/>
      <c r="K3" s="264"/>
      <c r="L3" s="260" t="s">
        <v>165</v>
      </c>
      <c r="M3" s="261"/>
      <c r="N3" s="261"/>
      <c r="O3" s="261"/>
      <c r="P3" s="262"/>
      <c r="Q3" s="179" t="s">
        <v>166</v>
      </c>
      <c r="R3" s="179" t="s">
        <v>167</v>
      </c>
      <c r="S3" s="179" t="s">
        <v>168</v>
      </c>
      <c r="T3" s="179" t="s">
        <v>169</v>
      </c>
    </row>
    <row r="4" spans="1:20" s="53" customFormat="1" ht="29.25" x14ac:dyDescent="0.35">
      <c r="A4" s="143" t="s">
        <v>8</v>
      </c>
      <c r="B4" s="50" t="s">
        <v>188</v>
      </c>
      <c r="C4" s="50" t="s">
        <v>189</v>
      </c>
      <c r="D4" s="50" t="s">
        <v>186</v>
      </c>
      <c r="E4" s="50" t="s">
        <v>175</v>
      </c>
      <c r="F4" s="174" t="s">
        <v>150</v>
      </c>
      <c r="G4" s="50" t="s">
        <v>149</v>
      </c>
      <c r="H4" s="50" t="s">
        <v>148</v>
      </c>
      <c r="I4" s="50" t="s">
        <v>147</v>
      </c>
      <c r="J4" s="50" t="s">
        <v>146</v>
      </c>
      <c r="K4" s="50" t="s">
        <v>145</v>
      </c>
      <c r="L4" s="50" t="s">
        <v>144</v>
      </c>
      <c r="M4" s="50" t="s">
        <v>143</v>
      </c>
      <c r="N4" s="50" t="s">
        <v>142</v>
      </c>
      <c r="O4" s="50" t="s">
        <v>141</v>
      </c>
      <c r="P4" s="50" t="s">
        <v>140</v>
      </c>
      <c r="Q4" s="144" t="s">
        <v>132</v>
      </c>
      <c r="R4" s="144" t="s">
        <v>137</v>
      </c>
      <c r="S4" s="144" t="s">
        <v>138</v>
      </c>
      <c r="T4" s="144" t="s">
        <v>139</v>
      </c>
    </row>
    <row r="5" spans="1:20" ht="23.25" x14ac:dyDescent="0.25">
      <c r="A5" s="118" t="s">
        <v>1</v>
      </c>
      <c r="B5" s="150">
        <v>2110</v>
      </c>
      <c r="C5" s="124">
        <v>291</v>
      </c>
      <c r="D5" s="124">
        <v>495</v>
      </c>
      <c r="E5" s="124">
        <v>705</v>
      </c>
      <c r="F5" s="124">
        <v>619</v>
      </c>
      <c r="G5" s="150">
        <v>1727</v>
      </c>
      <c r="H5" s="124">
        <v>417</v>
      </c>
      <c r="I5" s="124">
        <v>474</v>
      </c>
      <c r="J5" s="124">
        <v>478</v>
      </c>
      <c r="K5" s="124">
        <v>358</v>
      </c>
      <c r="L5" s="150">
        <v>1182</v>
      </c>
      <c r="M5" s="124">
        <v>289</v>
      </c>
      <c r="N5" s="124">
        <v>307</v>
      </c>
      <c r="O5" s="124">
        <v>286</v>
      </c>
      <c r="P5" s="124">
        <v>300</v>
      </c>
      <c r="Q5" s="125">
        <v>1457</v>
      </c>
      <c r="R5" s="125">
        <v>1474</v>
      </c>
      <c r="S5" s="126">
        <v>1391</v>
      </c>
      <c r="T5" s="127">
        <v>1189</v>
      </c>
    </row>
    <row r="6" spans="1:20" ht="23.25" x14ac:dyDescent="0.25">
      <c r="A6" s="119" t="s">
        <v>122</v>
      </c>
      <c r="B6" s="130">
        <v>-326</v>
      </c>
      <c r="C6" s="128">
        <v>-32</v>
      </c>
      <c r="D6" s="128">
        <v>-76</v>
      </c>
      <c r="E6" s="128">
        <v>-117</v>
      </c>
      <c r="F6" s="128">
        <v>-101</v>
      </c>
      <c r="G6" s="130">
        <v>-233</v>
      </c>
      <c r="H6" s="128">
        <v>-56</v>
      </c>
      <c r="I6" s="128">
        <v>-60</v>
      </c>
      <c r="J6" s="128">
        <v>-68</v>
      </c>
      <c r="K6" s="128">
        <v>-49</v>
      </c>
      <c r="L6" s="130">
        <v>-121</v>
      </c>
      <c r="M6" s="128">
        <f t="shared" ref="M6:M9" si="0">L6-SUM(N6:P6)</f>
        <v>-35</v>
      </c>
      <c r="N6" s="128">
        <v>-31</v>
      </c>
      <c r="O6" s="128">
        <v>-29</v>
      </c>
      <c r="P6" s="128">
        <v>-26</v>
      </c>
      <c r="Q6" s="129">
        <v>-142</v>
      </c>
      <c r="R6" s="129">
        <v>-180</v>
      </c>
      <c r="S6" s="130">
        <v>-208</v>
      </c>
      <c r="T6" s="131">
        <v>-206</v>
      </c>
    </row>
    <row r="7" spans="1:20" ht="23.25" x14ac:dyDescent="0.25">
      <c r="A7" s="119" t="s">
        <v>123</v>
      </c>
      <c r="B7" s="130">
        <v>-71</v>
      </c>
      <c r="C7" s="128">
        <v>-24</v>
      </c>
      <c r="D7" s="128">
        <v>-21</v>
      </c>
      <c r="E7" s="128">
        <v>-13</v>
      </c>
      <c r="F7" s="128">
        <v>-13</v>
      </c>
      <c r="G7" s="130">
        <v>-52</v>
      </c>
      <c r="H7" s="128">
        <v>-12</v>
      </c>
      <c r="I7" s="128">
        <v>-13</v>
      </c>
      <c r="J7" s="128">
        <v>-14</v>
      </c>
      <c r="K7" s="128">
        <v>-13</v>
      </c>
      <c r="L7" s="130">
        <v>-75</v>
      </c>
      <c r="M7" s="128">
        <f t="shared" si="0"/>
        <v>-14</v>
      </c>
      <c r="N7" s="128">
        <v>-19</v>
      </c>
      <c r="O7" s="128">
        <v>-17</v>
      </c>
      <c r="P7" s="128">
        <v>-25</v>
      </c>
      <c r="Q7" s="129">
        <v>-98</v>
      </c>
      <c r="R7" s="129">
        <v>-90</v>
      </c>
      <c r="S7" s="130">
        <v>-92</v>
      </c>
      <c r="T7" s="131">
        <v>-89</v>
      </c>
    </row>
    <row r="8" spans="1:20" ht="21.75" customHeight="1" x14ac:dyDescent="0.25">
      <c r="A8" s="132" t="s">
        <v>162</v>
      </c>
      <c r="B8" s="130">
        <v>-176</v>
      </c>
      <c r="C8" s="128">
        <v>314</v>
      </c>
      <c r="D8" s="128">
        <v>138</v>
      </c>
      <c r="E8" s="128">
        <v>-217</v>
      </c>
      <c r="F8" s="128">
        <v>-411</v>
      </c>
      <c r="G8" s="130">
        <v>-238</v>
      </c>
      <c r="H8" s="128">
        <v>82</v>
      </c>
      <c r="I8" s="128">
        <v>-80</v>
      </c>
      <c r="J8" s="128">
        <v>-53</v>
      </c>
      <c r="K8" s="128">
        <v>-187</v>
      </c>
      <c r="L8" s="130">
        <v>212</v>
      </c>
      <c r="M8" s="128">
        <f t="shared" si="0"/>
        <v>130</v>
      </c>
      <c r="N8" s="128">
        <v>160</v>
      </c>
      <c r="O8" s="128">
        <v>103</v>
      </c>
      <c r="P8" s="128">
        <v>-181</v>
      </c>
      <c r="Q8" s="129">
        <v>90</v>
      </c>
      <c r="R8" s="129">
        <v>-75</v>
      </c>
      <c r="S8" s="130">
        <v>-46</v>
      </c>
      <c r="T8" s="131">
        <v>16</v>
      </c>
    </row>
    <row r="9" spans="1:20" ht="18.75" customHeight="1" x14ac:dyDescent="0.25">
      <c r="A9" s="119" t="s">
        <v>9</v>
      </c>
      <c r="B9" s="130">
        <v>-584</v>
      </c>
      <c r="C9" s="128">
        <v>-282</v>
      </c>
      <c r="D9" s="128">
        <v>-131</v>
      </c>
      <c r="E9" s="128">
        <v>-99</v>
      </c>
      <c r="F9" s="128">
        <v>-72</v>
      </c>
      <c r="G9" s="130">
        <v>-506</v>
      </c>
      <c r="H9" s="128">
        <v>-230</v>
      </c>
      <c r="I9" s="128">
        <v>-111</v>
      </c>
      <c r="J9" s="128">
        <v>-93</v>
      </c>
      <c r="K9" s="128">
        <v>-72</v>
      </c>
      <c r="L9" s="130">
        <v>-460</v>
      </c>
      <c r="M9" s="128">
        <f t="shared" si="0"/>
        <v>-198</v>
      </c>
      <c r="N9" s="128">
        <v>-105</v>
      </c>
      <c r="O9" s="128">
        <v>-78</v>
      </c>
      <c r="P9" s="128">
        <v>-79</v>
      </c>
      <c r="Q9" s="129">
        <v>-511</v>
      </c>
      <c r="R9" s="129">
        <v>-500</v>
      </c>
      <c r="S9" s="130">
        <v>-431</v>
      </c>
      <c r="T9" s="131">
        <v>-423</v>
      </c>
    </row>
    <row r="10" spans="1:20" ht="23.25" x14ac:dyDescent="0.25">
      <c r="A10" s="119" t="s">
        <v>171</v>
      </c>
      <c r="B10" s="130">
        <v>-20</v>
      </c>
      <c r="C10" s="128">
        <v>-29</v>
      </c>
      <c r="D10" s="128">
        <v>29</v>
      </c>
      <c r="E10" s="128">
        <v>-24</v>
      </c>
      <c r="F10" s="128">
        <v>4</v>
      </c>
      <c r="G10" s="130">
        <v>58</v>
      </c>
      <c r="H10" s="128">
        <v>21</v>
      </c>
      <c r="I10" s="128">
        <v>26</v>
      </c>
      <c r="J10" s="128">
        <v>-5</v>
      </c>
      <c r="K10" s="133">
        <v>16</v>
      </c>
      <c r="L10" s="130">
        <v>24</v>
      </c>
      <c r="M10" s="128">
        <v>8</v>
      </c>
      <c r="N10" s="128">
        <v>-1</v>
      </c>
      <c r="O10" s="128">
        <v>19</v>
      </c>
      <c r="P10" s="133">
        <v>-2</v>
      </c>
      <c r="Q10" s="219">
        <v>-10</v>
      </c>
      <c r="R10" s="219">
        <v>-36</v>
      </c>
      <c r="S10" s="130">
        <v>-10</v>
      </c>
      <c r="T10" s="131">
        <v>-10</v>
      </c>
    </row>
    <row r="11" spans="1:20" ht="23.25" x14ac:dyDescent="0.25">
      <c r="A11" s="119" t="s">
        <v>183</v>
      </c>
      <c r="B11" s="130">
        <v>-26</v>
      </c>
      <c r="C11" s="128">
        <v>-3</v>
      </c>
      <c r="D11" s="128">
        <v>-16</v>
      </c>
      <c r="E11" s="128">
        <v>2</v>
      </c>
      <c r="F11" s="128">
        <v>-9</v>
      </c>
      <c r="G11" s="130">
        <v>-25</v>
      </c>
      <c r="H11" s="128">
        <v>-43</v>
      </c>
      <c r="I11" s="128">
        <v>-98</v>
      </c>
      <c r="J11" s="128">
        <v>132</v>
      </c>
      <c r="K11" s="133">
        <v>-16</v>
      </c>
      <c r="L11" s="130">
        <v>29</v>
      </c>
      <c r="M11" s="128">
        <v>-14</v>
      </c>
      <c r="N11" s="128">
        <v>7</v>
      </c>
      <c r="O11" s="128">
        <v>48</v>
      </c>
      <c r="P11" s="133">
        <v>-12</v>
      </c>
      <c r="Q11" s="219">
        <v>-23</v>
      </c>
      <c r="R11" s="219">
        <v>-33</v>
      </c>
      <c r="S11" s="130">
        <f>-54+25</f>
        <v>-29</v>
      </c>
      <c r="T11" s="131">
        <v>-51</v>
      </c>
    </row>
    <row r="12" spans="1:20" ht="23.25" x14ac:dyDescent="0.25">
      <c r="A12" s="119" t="s">
        <v>10</v>
      </c>
      <c r="B12" s="130">
        <v>-123</v>
      </c>
      <c r="C12" s="128">
        <v>-36</v>
      </c>
      <c r="D12" s="128">
        <v>-21</v>
      </c>
      <c r="E12" s="128">
        <v>-26</v>
      </c>
      <c r="F12" s="128">
        <v>-40</v>
      </c>
      <c r="G12" s="130">
        <v>-252</v>
      </c>
      <c r="H12" s="128">
        <v>-71</v>
      </c>
      <c r="I12" s="128">
        <v>-64</v>
      </c>
      <c r="J12" s="128">
        <v>-64</v>
      </c>
      <c r="K12" s="128">
        <v>-53</v>
      </c>
      <c r="L12" s="130">
        <v>-140</v>
      </c>
      <c r="M12" s="128">
        <f>L12-SUM(N12:P12)</f>
        <v>-50</v>
      </c>
      <c r="N12" s="128">
        <v>-33</v>
      </c>
      <c r="O12" s="128">
        <v>-44</v>
      </c>
      <c r="P12" s="128">
        <v>-13</v>
      </c>
      <c r="Q12" s="129">
        <v>-96</v>
      </c>
      <c r="R12" s="129">
        <v>-61</v>
      </c>
      <c r="S12" s="130">
        <v>-10</v>
      </c>
      <c r="T12" s="131">
        <v>0</v>
      </c>
    </row>
    <row r="13" spans="1:20" ht="23.25" x14ac:dyDescent="0.25">
      <c r="A13" s="134" t="s">
        <v>11</v>
      </c>
      <c r="B13" s="137">
        <v>784</v>
      </c>
      <c r="C13" s="135">
        <v>199</v>
      </c>
      <c r="D13" s="135">
        <v>397</v>
      </c>
      <c r="E13" s="135">
        <v>211</v>
      </c>
      <c r="F13" s="135">
        <v>-23</v>
      </c>
      <c r="G13" s="137">
        <v>479</v>
      </c>
      <c r="H13" s="135">
        <v>108</v>
      </c>
      <c r="I13" s="135">
        <v>74</v>
      </c>
      <c r="J13" s="135">
        <v>313</v>
      </c>
      <c r="K13" s="135">
        <v>-16</v>
      </c>
      <c r="L13" s="137">
        <v>651</v>
      </c>
      <c r="M13" s="135">
        <v>116</v>
      </c>
      <c r="N13" s="135">
        <v>285</v>
      </c>
      <c r="O13" s="135">
        <v>288</v>
      </c>
      <c r="P13" s="135">
        <v>-38</v>
      </c>
      <c r="Q13" s="136">
        <v>667</v>
      </c>
      <c r="R13" s="136">
        <v>499</v>
      </c>
      <c r="S13" s="137">
        <v>565</v>
      </c>
      <c r="T13" s="138">
        <v>426</v>
      </c>
    </row>
    <row r="14" spans="1:20" ht="23.25" x14ac:dyDescent="0.25">
      <c r="A14" s="119" t="s">
        <v>124</v>
      </c>
      <c r="B14" s="130">
        <v>-1629</v>
      </c>
      <c r="C14" s="128">
        <v>-1</v>
      </c>
      <c r="D14" s="128">
        <v>-121</v>
      </c>
      <c r="E14" s="128">
        <v>-11</v>
      </c>
      <c r="F14" s="128">
        <v>-1496</v>
      </c>
      <c r="G14" s="130">
        <v>909</v>
      </c>
      <c r="H14" s="128">
        <v>23</v>
      </c>
      <c r="I14" s="128">
        <v>-10</v>
      </c>
      <c r="J14" s="128">
        <v>912</v>
      </c>
      <c r="K14" s="128">
        <v>-16</v>
      </c>
      <c r="L14" s="130">
        <v>6</v>
      </c>
      <c r="M14" s="128">
        <v>-136</v>
      </c>
      <c r="N14" s="128">
        <v>-5</v>
      </c>
      <c r="O14" s="128">
        <v>242</v>
      </c>
      <c r="P14" s="128">
        <v>-95</v>
      </c>
      <c r="Q14" s="129">
        <v>-729</v>
      </c>
      <c r="R14" s="129">
        <v>-213</v>
      </c>
      <c r="S14" s="130">
        <v>-5</v>
      </c>
      <c r="T14" s="131">
        <v>-269</v>
      </c>
    </row>
    <row r="15" spans="1:20" ht="23.25" x14ac:dyDescent="0.25">
      <c r="A15" s="134" t="s">
        <v>125</v>
      </c>
      <c r="B15" s="140">
        <v>-845</v>
      </c>
      <c r="C15" s="135">
        <v>198</v>
      </c>
      <c r="D15" s="135">
        <v>276</v>
      </c>
      <c r="E15" s="135">
        <v>200</v>
      </c>
      <c r="F15" s="135">
        <v>-1519</v>
      </c>
      <c r="G15" s="140">
        <v>1388</v>
      </c>
      <c r="H15" s="135">
        <v>131</v>
      </c>
      <c r="I15" s="135">
        <v>64</v>
      </c>
      <c r="J15" s="135">
        <v>1225</v>
      </c>
      <c r="K15" s="135">
        <v>-32</v>
      </c>
      <c r="L15" s="140">
        <v>657</v>
      </c>
      <c r="M15" s="135">
        <v>-20</v>
      </c>
      <c r="N15" s="135">
        <v>280</v>
      </c>
      <c r="O15" s="135">
        <v>530</v>
      </c>
      <c r="P15" s="135">
        <v>-133</v>
      </c>
      <c r="Q15" s="139">
        <v>-62</v>
      </c>
      <c r="R15" s="139">
        <v>286</v>
      </c>
      <c r="S15" s="140">
        <v>560</v>
      </c>
      <c r="T15" s="138">
        <v>157</v>
      </c>
    </row>
    <row r="16" spans="1:20" ht="18.75" x14ac:dyDescent="0.3">
      <c r="A16" s="44"/>
      <c r="B16" s="151"/>
      <c r="C16" s="44"/>
      <c r="D16" s="44"/>
      <c r="E16" s="44"/>
      <c r="F16" s="44"/>
      <c r="G16" s="151"/>
      <c r="H16" s="44"/>
      <c r="I16" s="44"/>
      <c r="J16" s="44"/>
      <c r="K16" s="44"/>
      <c r="L16" s="151"/>
      <c r="M16" s="44"/>
      <c r="N16" s="44"/>
      <c r="O16" s="44"/>
      <c r="P16" s="44"/>
      <c r="Q16" s="44"/>
      <c r="R16" s="44"/>
      <c r="S16" s="44"/>
      <c r="T16" s="44"/>
    </row>
    <row r="17" spans="1:20" ht="24.75" x14ac:dyDescent="0.25">
      <c r="A17" s="141" t="s">
        <v>184</v>
      </c>
      <c r="B17" s="140">
        <v>933</v>
      </c>
      <c r="C17" s="135">
        <v>238</v>
      </c>
      <c r="D17" s="135">
        <v>434</v>
      </c>
      <c r="E17" s="135">
        <v>235</v>
      </c>
      <c r="F17" s="135">
        <v>26</v>
      </c>
      <c r="G17" s="140">
        <v>756</v>
      </c>
      <c r="H17" s="135">
        <v>222</v>
      </c>
      <c r="I17" s="135">
        <v>236</v>
      </c>
      <c r="J17" s="135">
        <v>245</v>
      </c>
      <c r="K17" s="135">
        <f>G17-SUM(H17:J17)</f>
        <v>53</v>
      </c>
      <c r="L17" s="140">
        <v>762</v>
      </c>
      <c r="M17" s="135">
        <v>180</v>
      </c>
      <c r="N17" s="135">
        <v>311</v>
      </c>
      <c r="O17" s="135">
        <v>284</v>
      </c>
      <c r="P17" s="135">
        <f>L17-SUM(M17:O17)</f>
        <v>-13</v>
      </c>
      <c r="Q17" s="139">
        <f>Q13-Q12-Q11</f>
        <v>786</v>
      </c>
      <c r="R17" s="139">
        <f>R13-R12-R11</f>
        <v>593</v>
      </c>
      <c r="S17" s="140">
        <f t="shared" ref="S17:T17" si="1">S13-S12-S11</f>
        <v>604</v>
      </c>
      <c r="T17" s="138">
        <f t="shared" si="1"/>
        <v>477</v>
      </c>
    </row>
    <row r="18" spans="1:20" ht="23.25" x14ac:dyDescent="0.25">
      <c r="A18" s="134" t="s">
        <v>130</v>
      </c>
      <c r="B18" s="140">
        <v>2366</v>
      </c>
      <c r="C18" s="135">
        <v>2366</v>
      </c>
      <c r="D18" s="135">
        <v>2615</v>
      </c>
      <c r="E18" s="135">
        <v>2789</v>
      </c>
      <c r="F18" s="135">
        <v>2703</v>
      </c>
      <c r="G18" s="140">
        <v>1177</v>
      </c>
      <c r="H18" s="135">
        <v>1177</v>
      </c>
      <c r="I18" s="135">
        <v>1255</v>
      </c>
      <c r="J18" s="135">
        <v>1281</v>
      </c>
      <c r="K18" s="135">
        <v>2002</v>
      </c>
      <c r="L18" s="140">
        <v>1910</v>
      </c>
      <c r="M18" s="135">
        <v>1910</v>
      </c>
      <c r="N18" s="135">
        <v>1869</v>
      </c>
      <c r="O18" s="135">
        <v>2134</v>
      </c>
      <c r="P18" s="135">
        <v>2481</v>
      </c>
      <c r="Q18" s="139">
        <v>2331</v>
      </c>
      <c r="R18" s="139">
        <v>1006</v>
      </c>
      <c r="S18" s="140">
        <v>1056</v>
      </c>
      <c r="T18" s="138">
        <v>1482</v>
      </c>
    </row>
    <row r="19" spans="1:20" ht="19.5" x14ac:dyDescent="0.25">
      <c r="A19" s="10"/>
      <c r="D19" s="10"/>
      <c r="E19" s="10"/>
      <c r="F19" s="10"/>
    </row>
    <row r="20" spans="1:20" ht="23.25" x14ac:dyDescent="0.5">
      <c r="A20" s="217" t="s">
        <v>126</v>
      </c>
      <c r="D20" s="12"/>
      <c r="E20" s="12"/>
      <c r="F20" s="12"/>
    </row>
    <row r="21" spans="1:20" ht="23.25" x14ac:dyDescent="0.5">
      <c r="A21" s="217" t="s">
        <v>185</v>
      </c>
      <c r="D21" s="12"/>
      <c r="E21" s="12"/>
      <c r="F21" s="12"/>
    </row>
    <row r="22" spans="1:20" ht="23.25" x14ac:dyDescent="0.5">
      <c r="A22" s="217"/>
      <c r="D22" s="12"/>
      <c r="E22" s="12"/>
      <c r="F22" s="12"/>
    </row>
    <row r="28" spans="1:20" x14ac:dyDescent="0.25">
      <c r="B28" s="18"/>
      <c r="C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</sheetData>
  <mergeCells count="3">
    <mergeCell ref="L3:P3"/>
    <mergeCell ref="G3:K3"/>
    <mergeCell ref="B3:F3"/>
  </mergeCells>
  <pageMargins left="0.70866141732283472" right="0.70866141732283472" top="0.74803149606299213" bottom="0.74803149606299213" header="0.31496062992125984" footer="0.31496062992125984"/>
  <pageSetup paperSize="9"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57"/>
  <sheetViews>
    <sheetView view="pageBreakPreview" topLeftCell="A10" zoomScale="60" zoomScaleNormal="80" workbookViewId="0">
      <selection activeCell="AD18" sqref="AD18"/>
    </sheetView>
  </sheetViews>
  <sheetFormatPr baseColWidth="10" defaultColWidth="11.42578125" defaultRowHeight="15" x14ac:dyDescent="0.25"/>
  <cols>
    <col min="1" max="1" width="74.140625" style="1" customWidth="1"/>
    <col min="2" max="11" width="11.5703125" style="1" customWidth="1"/>
    <col min="12" max="12" width="11.42578125" style="1"/>
    <col min="13" max="13" width="11.5703125" style="1" customWidth="1"/>
    <col min="14" max="16" width="11.42578125" style="1"/>
    <col min="17" max="17" width="11.85546875" style="1" bestFit="1" customWidth="1"/>
    <col min="18" max="16384" width="11.42578125" style="1"/>
  </cols>
  <sheetData>
    <row r="1" spans="1:26" ht="30" thickBot="1" x14ac:dyDescent="0.3">
      <c r="A1" s="56" t="s">
        <v>163</v>
      </c>
      <c r="B1" s="252"/>
      <c r="C1" s="252"/>
      <c r="D1" s="20"/>
      <c r="E1" s="20"/>
      <c r="F1" s="20"/>
      <c r="G1" s="252"/>
      <c r="H1" s="252"/>
      <c r="I1" s="252"/>
      <c r="J1" s="20"/>
      <c r="K1" s="20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thickTop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26" s="53" customFormat="1" ht="29.25" x14ac:dyDescent="0.35">
      <c r="A3" s="181" t="s">
        <v>131</v>
      </c>
      <c r="B3" s="267" t="s">
        <v>170</v>
      </c>
      <c r="C3" s="268"/>
      <c r="D3" s="268"/>
      <c r="E3" s="268"/>
      <c r="F3" s="269"/>
      <c r="G3" s="270">
        <v>2021</v>
      </c>
      <c r="H3" s="270"/>
      <c r="I3" s="270"/>
      <c r="J3" s="270"/>
      <c r="K3" s="270"/>
      <c r="L3" s="270" t="s">
        <v>128</v>
      </c>
      <c r="M3" s="270"/>
      <c r="N3" s="270"/>
      <c r="O3" s="270"/>
      <c r="P3" s="270"/>
      <c r="Q3" s="266" t="s">
        <v>165</v>
      </c>
      <c r="R3" s="266"/>
      <c r="S3" s="266"/>
      <c r="T3" s="266"/>
      <c r="U3" s="266"/>
      <c r="V3" s="266" t="s">
        <v>166</v>
      </c>
      <c r="W3" s="266"/>
      <c r="X3" s="266"/>
      <c r="Y3" s="266"/>
      <c r="Z3" s="267"/>
    </row>
    <row r="4" spans="1:26" s="48" customFormat="1" ht="24.75" x14ac:dyDescent="0.35">
      <c r="A4" s="142" t="s">
        <v>116</v>
      </c>
      <c r="B4" s="182" t="s">
        <v>188</v>
      </c>
      <c r="C4" s="45" t="s">
        <v>189</v>
      </c>
      <c r="D4" s="45" t="s">
        <v>186</v>
      </c>
      <c r="E4" s="45" t="s">
        <v>175</v>
      </c>
      <c r="F4" s="183" t="s">
        <v>150</v>
      </c>
      <c r="G4" s="153" t="s">
        <v>149</v>
      </c>
      <c r="H4" s="46" t="s">
        <v>148</v>
      </c>
      <c r="I4" s="46" t="s">
        <v>147</v>
      </c>
      <c r="J4" s="46" t="s">
        <v>146</v>
      </c>
      <c r="K4" s="47" t="s">
        <v>145</v>
      </c>
      <c r="L4" s="182" t="s">
        <v>149</v>
      </c>
      <c r="M4" s="45" t="s">
        <v>148</v>
      </c>
      <c r="N4" s="45" t="s">
        <v>147</v>
      </c>
      <c r="O4" s="45" t="s">
        <v>146</v>
      </c>
      <c r="P4" s="183" t="s">
        <v>145</v>
      </c>
      <c r="Q4" s="153" t="s">
        <v>144</v>
      </c>
      <c r="R4" s="46" t="s">
        <v>143</v>
      </c>
      <c r="S4" s="46" t="s">
        <v>142</v>
      </c>
      <c r="T4" s="46" t="s">
        <v>141</v>
      </c>
      <c r="U4" s="47" t="s">
        <v>140</v>
      </c>
      <c r="V4" s="45" t="s">
        <v>132</v>
      </c>
      <c r="W4" s="45" t="s">
        <v>133</v>
      </c>
      <c r="X4" s="45" t="s">
        <v>134</v>
      </c>
      <c r="Y4" s="45" t="s">
        <v>135</v>
      </c>
      <c r="Z4" s="45" t="s">
        <v>136</v>
      </c>
    </row>
    <row r="5" spans="1:26" ht="23.25" x14ac:dyDescent="0.25">
      <c r="A5" s="118" t="s">
        <v>0</v>
      </c>
      <c r="B5" s="82">
        <v>2898</v>
      </c>
      <c r="C5" s="79">
        <v>692</v>
      </c>
      <c r="D5" s="79">
        <v>757</v>
      </c>
      <c r="E5" s="79">
        <v>779</v>
      </c>
      <c r="F5" s="184">
        <v>670</v>
      </c>
      <c r="G5" s="82">
        <v>2278</v>
      </c>
      <c r="H5" s="79">
        <v>580</v>
      </c>
      <c r="I5" s="79">
        <v>568</v>
      </c>
      <c r="J5" s="79">
        <v>575</v>
      </c>
      <c r="K5" s="184">
        <v>555</v>
      </c>
      <c r="L5" s="82">
        <v>2278</v>
      </c>
      <c r="M5" s="79">
        <v>580</v>
      </c>
      <c r="N5" s="79">
        <v>568</v>
      </c>
      <c r="O5" s="79">
        <v>575</v>
      </c>
      <c r="P5" s="184">
        <v>555</v>
      </c>
      <c r="Q5" s="82">
        <v>1996</v>
      </c>
      <c r="R5" s="79">
        <v>512</v>
      </c>
      <c r="S5" s="79">
        <v>516</v>
      </c>
      <c r="T5" s="79">
        <v>453</v>
      </c>
      <c r="U5" s="184">
        <v>515</v>
      </c>
      <c r="V5" s="81">
        <v>2055</v>
      </c>
      <c r="W5" s="79">
        <v>500</v>
      </c>
      <c r="X5" s="79">
        <v>522</v>
      </c>
      <c r="Y5" s="79">
        <v>520</v>
      </c>
      <c r="Z5" s="79">
        <v>513</v>
      </c>
    </row>
    <row r="6" spans="1:26" ht="23.25" x14ac:dyDescent="0.5">
      <c r="A6" s="119" t="s">
        <v>4</v>
      </c>
      <c r="B6" s="187">
        <v>0.14799999999999999</v>
      </c>
      <c r="C6" s="186">
        <v>0.112</v>
      </c>
      <c r="D6" s="186">
        <v>0.14799999999999999</v>
      </c>
      <c r="E6" s="186">
        <v>0.17399999999999999</v>
      </c>
      <c r="F6" s="185">
        <v>0.158</v>
      </c>
      <c r="G6" s="187">
        <v>5.3999999999999999E-2</v>
      </c>
      <c r="H6" s="186">
        <v>0.115</v>
      </c>
      <c r="I6" s="186">
        <v>6.6000000000000003E-2</v>
      </c>
      <c r="J6" s="186">
        <v>3.7999999999999999E-2</v>
      </c>
      <c r="K6" s="185">
        <v>-4.0000000000000001E-3</v>
      </c>
      <c r="L6" s="187">
        <v>5.3999999999999999E-2</v>
      </c>
      <c r="M6" s="186">
        <v>0.115</v>
      </c>
      <c r="N6" s="186">
        <v>6.6000000000000003E-2</v>
      </c>
      <c r="O6" s="186">
        <v>3.7999999999999999E-2</v>
      </c>
      <c r="P6" s="185">
        <v>-4.0000000000000001E-3</v>
      </c>
      <c r="Q6" s="187">
        <v>5.0000000000000001E-3</v>
      </c>
      <c r="R6" s="186">
        <v>0.02</v>
      </c>
      <c r="S6" s="186">
        <v>4.0000000000000001E-3</v>
      </c>
      <c r="T6" s="186">
        <v>-8.9999999999999993E-3</v>
      </c>
      <c r="U6" s="185">
        <v>4.0000000000000001E-3</v>
      </c>
      <c r="V6" s="145"/>
      <c r="W6" s="145"/>
      <c r="X6" s="145"/>
      <c r="Y6" s="145"/>
      <c r="Z6" s="145"/>
    </row>
    <row r="7" spans="1:26" ht="23.25" x14ac:dyDescent="0.5">
      <c r="A7" s="119" t="s">
        <v>5</v>
      </c>
      <c r="B7" s="187">
        <v>-7.8E-2</v>
      </c>
      <c r="C7" s="186">
        <v>-0.11700000000000001</v>
      </c>
      <c r="D7" s="186">
        <v>-8.5999999999999993E-2</v>
      </c>
      <c r="E7" s="186">
        <v>-6.2E-2</v>
      </c>
      <c r="F7" s="185">
        <v>-4.4999999999999998E-2</v>
      </c>
      <c r="G7" s="187">
        <v>5.3999999999999999E-2</v>
      </c>
      <c r="H7" s="186">
        <v>-3.3000000000000002E-2</v>
      </c>
      <c r="I7" s="186">
        <v>-2.3E-2</v>
      </c>
      <c r="J7" s="186">
        <v>0.20499999999999999</v>
      </c>
      <c r="K7" s="185">
        <v>8.5999999999999993E-2</v>
      </c>
      <c r="L7" s="187">
        <v>5.3999999999999999E-2</v>
      </c>
      <c r="M7" s="186">
        <v>-3.3000000000000002E-2</v>
      </c>
      <c r="N7" s="186">
        <v>-2.3E-2</v>
      </c>
      <c r="O7" s="186">
        <v>0.20499999999999999</v>
      </c>
      <c r="P7" s="185">
        <v>8.5999999999999993E-2</v>
      </c>
      <c r="Q7" s="187">
        <v>-4.1000000000000002E-2</v>
      </c>
      <c r="R7" s="186">
        <v>7.0000000000000001E-3</v>
      </c>
      <c r="S7" s="186">
        <v>-3.0000000000000001E-3</v>
      </c>
      <c r="T7" s="186">
        <v>-0.13200000000000001</v>
      </c>
      <c r="U7" s="185">
        <v>-3.2000000000000001E-2</v>
      </c>
      <c r="V7" s="145"/>
      <c r="W7" s="145"/>
      <c r="X7" s="145"/>
      <c r="Y7" s="145"/>
      <c r="Z7" s="145"/>
    </row>
    <row r="8" spans="1:26" ht="23.25" x14ac:dyDescent="0.5">
      <c r="A8" s="119" t="s">
        <v>6</v>
      </c>
      <c r="B8" s="187">
        <v>5.2999999999999999E-2</v>
      </c>
      <c r="C8" s="186">
        <v>3.7999999999999999E-2</v>
      </c>
      <c r="D8" s="186">
        <v>7.9000000000000001E-2</v>
      </c>
      <c r="E8" s="186">
        <v>6.6000000000000003E-2</v>
      </c>
      <c r="F8" s="185">
        <v>3.1E-2</v>
      </c>
      <c r="G8" s="187">
        <v>-8.0000000000000002E-3</v>
      </c>
      <c r="H8" s="186">
        <v>2.3E-2</v>
      </c>
      <c r="I8" s="186">
        <v>0.01</v>
      </c>
      <c r="J8" s="186">
        <v>-2.9000000000000001E-2</v>
      </c>
      <c r="K8" s="185">
        <v>-3.9E-2</v>
      </c>
      <c r="L8" s="187">
        <v>-8.0000000000000002E-3</v>
      </c>
      <c r="M8" s="186">
        <v>2.3E-2</v>
      </c>
      <c r="N8" s="186">
        <v>0.01</v>
      </c>
      <c r="O8" s="186">
        <v>-2.9000000000000001E-2</v>
      </c>
      <c r="P8" s="185">
        <v>-3.9E-2</v>
      </c>
      <c r="Q8" s="187">
        <v>-2.4E-2</v>
      </c>
      <c r="R8" s="186">
        <v>-4.5999999999999999E-2</v>
      </c>
      <c r="S8" s="186">
        <v>-3.6999999999999998E-2</v>
      </c>
      <c r="T8" s="186">
        <v>-1.4999999999999999E-2</v>
      </c>
      <c r="U8" s="185">
        <v>2E-3</v>
      </c>
      <c r="V8" s="145"/>
      <c r="W8" s="145"/>
      <c r="X8" s="145"/>
      <c r="Y8" s="145"/>
      <c r="Z8" s="145"/>
    </row>
    <row r="9" spans="1:26" ht="23.25" x14ac:dyDescent="0.5">
      <c r="A9" s="121" t="s">
        <v>7</v>
      </c>
      <c r="B9" s="190">
        <v>0.14899999999999999</v>
      </c>
      <c r="C9" s="189">
        <v>0.16</v>
      </c>
      <c r="D9" s="189">
        <v>0.192</v>
      </c>
      <c r="E9" s="189">
        <v>0.17699999999999999</v>
      </c>
      <c r="F9" s="188">
        <v>6.3E-2</v>
      </c>
      <c r="G9" s="190">
        <v>4.1000000000000002E-2</v>
      </c>
      <c r="H9" s="189">
        <v>2.8000000000000001E-2</v>
      </c>
      <c r="I9" s="189">
        <v>4.8000000000000001E-2</v>
      </c>
      <c r="J9" s="189">
        <v>5.5E-2</v>
      </c>
      <c r="K9" s="188">
        <v>3.5000000000000003E-2</v>
      </c>
      <c r="L9" s="190">
        <v>4.1000000000000002E-2</v>
      </c>
      <c r="M9" s="189">
        <v>2.8000000000000001E-2</v>
      </c>
      <c r="N9" s="189">
        <v>4.8000000000000001E-2</v>
      </c>
      <c r="O9" s="189">
        <v>5.5E-2</v>
      </c>
      <c r="P9" s="188">
        <v>3.5000000000000003E-2</v>
      </c>
      <c r="Q9" s="190">
        <v>3.1E-2</v>
      </c>
      <c r="R9" s="189">
        <v>4.2999999999999997E-2</v>
      </c>
      <c r="S9" s="189">
        <v>2.5000000000000001E-2</v>
      </c>
      <c r="T9" s="189">
        <v>2.7E-2</v>
      </c>
      <c r="U9" s="188">
        <v>0.03</v>
      </c>
      <c r="V9" s="146"/>
      <c r="W9" s="146"/>
      <c r="X9" s="146"/>
      <c r="Y9" s="146"/>
      <c r="Z9" s="146"/>
    </row>
    <row r="10" spans="1:26" ht="23.25" x14ac:dyDescent="0.25">
      <c r="A10" s="120" t="s">
        <v>1</v>
      </c>
      <c r="B10" s="82">
        <v>366</v>
      </c>
      <c r="C10" s="79">
        <v>75</v>
      </c>
      <c r="D10" s="79">
        <v>90</v>
      </c>
      <c r="E10" s="79">
        <v>111</v>
      </c>
      <c r="F10" s="184">
        <v>90</v>
      </c>
      <c r="G10" s="82">
        <v>316</v>
      </c>
      <c r="H10" s="79">
        <v>69</v>
      </c>
      <c r="I10" s="79">
        <v>79</v>
      </c>
      <c r="J10" s="79">
        <v>82</v>
      </c>
      <c r="K10" s="184">
        <v>86</v>
      </c>
      <c r="L10" s="82">
        <v>316</v>
      </c>
      <c r="M10" s="79">
        <v>69</v>
      </c>
      <c r="N10" s="79">
        <v>79</v>
      </c>
      <c r="O10" s="79">
        <v>82</v>
      </c>
      <c r="P10" s="184">
        <v>86</v>
      </c>
      <c r="Q10" s="82">
        <v>261</v>
      </c>
      <c r="R10" s="79">
        <v>69</v>
      </c>
      <c r="S10" s="79">
        <v>73</v>
      </c>
      <c r="T10" s="79">
        <v>50</v>
      </c>
      <c r="U10" s="184">
        <v>69</v>
      </c>
      <c r="V10" s="81">
        <v>264</v>
      </c>
      <c r="W10" s="79">
        <v>60</v>
      </c>
      <c r="X10" s="79">
        <v>71</v>
      </c>
      <c r="Y10" s="79">
        <v>71</v>
      </c>
      <c r="Z10" s="79">
        <v>62</v>
      </c>
    </row>
    <row r="11" spans="1:26" ht="23.25" x14ac:dyDescent="0.25">
      <c r="A11" s="191" t="s">
        <v>14</v>
      </c>
      <c r="B11" s="195">
        <v>0.126</v>
      </c>
      <c r="C11" s="194">
        <v>0.108</v>
      </c>
      <c r="D11" s="194">
        <v>0.11899999999999999</v>
      </c>
      <c r="E11" s="194">
        <v>0.14199999999999999</v>
      </c>
      <c r="F11" s="192">
        <v>0.13400000000000001</v>
      </c>
      <c r="G11" s="195">
        <v>0.13900000000000001</v>
      </c>
      <c r="H11" s="194">
        <v>0.11899999999999999</v>
      </c>
      <c r="I11" s="194">
        <v>0.13900000000000001</v>
      </c>
      <c r="J11" s="194">
        <v>0.14299999999999999</v>
      </c>
      <c r="K11" s="192">
        <v>0.155</v>
      </c>
      <c r="L11" s="195">
        <v>0.13900000000000001</v>
      </c>
      <c r="M11" s="194">
        <v>0.11899999999999999</v>
      </c>
      <c r="N11" s="194">
        <v>0.13900000000000001</v>
      </c>
      <c r="O11" s="194">
        <v>0.14299999999999999</v>
      </c>
      <c r="P11" s="192">
        <v>0.155</v>
      </c>
      <c r="Q11" s="195">
        <v>0.13100000000000001</v>
      </c>
      <c r="R11" s="194">
        <v>0.13500000000000001</v>
      </c>
      <c r="S11" s="194">
        <v>0.14099999999999999</v>
      </c>
      <c r="T11" s="194">
        <v>0.11</v>
      </c>
      <c r="U11" s="192">
        <v>0.13400000000000001</v>
      </c>
      <c r="V11" s="196">
        <v>0.128</v>
      </c>
      <c r="W11" s="194">
        <v>0.12</v>
      </c>
      <c r="X11" s="194">
        <v>0.13601532567049809</v>
      </c>
      <c r="Y11" s="194">
        <v>0.13653846153846153</v>
      </c>
      <c r="Z11" s="194">
        <v>0.12085769980506822</v>
      </c>
    </row>
    <row r="12" spans="1:26" ht="23.25" x14ac:dyDescent="0.25">
      <c r="A12" s="122" t="s">
        <v>104</v>
      </c>
      <c r="B12" s="108">
        <v>288</v>
      </c>
      <c r="C12" s="105">
        <v>54</v>
      </c>
      <c r="D12" s="105">
        <v>69</v>
      </c>
      <c r="E12" s="105">
        <v>92</v>
      </c>
      <c r="F12" s="197">
        <v>73</v>
      </c>
      <c r="G12" s="108">
        <v>250</v>
      </c>
      <c r="H12" s="105">
        <v>51</v>
      </c>
      <c r="I12" s="105">
        <v>63</v>
      </c>
      <c r="J12" s="105">
        <v>65</v>
      </c>
      <c r="K12" s="197">
        <v>71</v>
      </c>
      <c r="L12" s="108">
        <v>250</v>
      </c>
      <c r="M12" s="105">
        <v>51</v>
      </c>
      <c r="N12" s="105">
        <v>63</v>
      </c>
      <c r="O12" s="105">
        <v>65</v>
      </c>
      <c r="P12" s="197">
        <v>71</v>
      </c>
      <c r="Q12" s="108">
        <v>198</v>
      </c>
      <c r="R12" s="105">
        <v>52</v>
      </c>
      <c r="S12" s="105">
        <v>57</v>
      </c>
      <c r="T12" s="105">
        <v>35</v>
      </c>
      <c r="U12" s="197">
        <v>54</v>
      </c>
      <c r="V12" s="107">
        <v>205</v>
      </c>
      <c r="W12" s="105">
        <v>45</v>
      </c>
      <c r="X12" s="105">
        <v>57</v>
      </c>
      <c r="Y12" s="105">
        <v>55</v>
      </c>
      <c r="Z12" s="105">
        <v>48</v>
      </c>
    </row>
    <row r="13" spans="1:26" ht="23.25" x14ac:dyDescent="0.25">
      <c r="A13" s="123" t="s">
        <v>18</v>
      </c>
      <c r="B13" s="103">
        <v>9.9000000000000005E-2</v>
      </c>
      <c r="C13" s="100">
        <v>7.8E-2</v>
      </c>
      <c r="D13" s="100">
        <v>9.0999999999999998E-2</v>
      </c>
      <c r="E13" s="100">
        <v>0.11799999999999999</v>
      </c>
      <c r="F13" s="198">
        <v>0.109</v>
      </c>
      <c r="G13" s="103">
        <v>0.11</v>
      </c>
      <c r="H13" s="100">
        <v>8.7999999999999995E-2</v>
      </c>
      <c r="I13" s="100">
        <v>0.111</v>
      </c>
      <c r="J13" s="100">
        <v>0.113</v>
      </c>
      <c r="K13" s="198">
        <v>0.128</v>
      </c>
      <c r="L13" s="103">
        <v>0.11</v>
      </c>
      <c r="M13" s="100">
        <v>8.7999999999999995E-2</v>
      </c>
      <c r="N13" s="100">
        <v>0.111</v>
      </c>
      <c r="O13" s="100">
        <v>0.113</v>
      </c>
      <c r="P13" s="198">
        <v>0.128</v>
      </c>
      <c r="Q13" s="103">
        <v>9.9000000000000005E-2</v>
      </c>
      <c r="R13" s="100">
        <v>0.10199999999999999</v>
      </c>
      <c r="S13" s="100">
        <v>0.11</v>
      </c>
      <c r="T13" s="100">
        <v>7.6999999999999999E-2</v>
      </c>
      <c r="U13" s="198">
        <v>0.105</v>
      </c>
      <c r="V13" s="102">
        <v>0.1</v>
      </c>
      <c r="W13" s="100">
        <v>0.09</v>
      </c>
      <c r="X13" s="100">
        <v>0.109</v>
      </c>
      <c r="Y13" s="100">
        <v>0.106</v>
      </c>
      <c r="Z13" s="100">
        <v>9.4E-2</v>
      </c>
    </row>
    <row r="14" spans="1:26" x14ac:dyDescent="0.25">
      <c r="A14" s="3"/>
    </row>
    <row r="16" spans="1:26" s="48" customFormat="1" ht="29.25" x14ac:dyDescent="0.35">
      <c r="A16" s="181" t="s">
        <v>117</v>
      </c>
      <c r="B16" s="267" t="s">
        <v>170</v>
      </c>
      <c r="C16" s="268"/>
      <c r="D16" s="268"/>
      <c r="E16" s="268"/>
      <c r="F16" s="269"/>
      <c r="G16" s="270" t="s">
        <v>129</v>
      </c>
      <c r="H16" s="270"/>
      <c r="I16" s="270"/>
      <c r="J16" s="270"/>
      <c r="K16" s="270"/>
      <c r="L16" s="270" t="s">
        <v>128</v>
      </c>
      <c r="M16" s="270"/>
      <c r="N16" s="270"/>
      <c r="O16" s="270"/>
      <c r="P16" s="270"/>
      <c r="Q16" s="266" t="s">
        <v>165</v>
      </c>
      <c r="R16" s="266"/>
      <c r="S16" s="266"/>
      <c r="T16" s="266"/>
      <c r="U16" s="266"/>
      <c r="V16" s="266" t="s">
        <v>166</v>
      </c>
      <c r="W16" s="266"/>
      <c r="X16" s="266"/>
      <c r="Y16" s="266"/>
      <c r="Z16" s="267"/>
    </row>
    <row r="17" spans="1:26" s="44" customFormat="1" ht="24.75" x14ac:dyDescent="0.3">
      <c r="A17" s="142" t="s">
        <v>116</v>
      </c>
      <c r="B17" s="182" t="s">
        <v>188</v>
      </c>
      <c r="C17" s="45" t="s">
        <v>189</v>
      </c>
      <c r="D17" s="45" t="s">
        <v>186</v>
      </c>
      <c r="E17" s="45" t="s">
        <v>175</v>
      </c>
      <c r="F17" s="183" t="s">
        <v>150</v>
      </c>
      <c r="G17" s="153" t="s">
        <v>149</v>
      </c>
      <c r="H17" s="46" t="s">
        <v>148</v>
      </c>
      <c r="I17" s="46" t="s">
        <v>147</v>
      </c>
      <c r="J17" s="46" t="s">
        <v>146</v>
      </c>
      <c r="K17" s="47" t="s">
        <v>145</v>
      </c>
      <c r="L17" s="182" t="s">
        <v>149</v>
      </c>
      <c r="M17" s="45" t="s">
        <v>148</v>
      </c>
      <c r="N17" s="45" t="s">
        <v>147</v>
      </c>
      <c r="O17" s="45" t="s">
        <v>146</v>
      </c>
      <c r="P17" s="183" t="s">
        <v>145</v>
      </c>
      <c r="Q17" s="153" t="s">
        <v>144</v>
      </c>
      <c r="R17" s="46" t="s">
        <v>143</v>
      </c>
      <c r="S17" s="46" t="s">
        <v>142</v>
      </c>
      <c r="T17" s="46" t="s">
        <v>141</v>
      </c>
      <c r="U17" s="47" t="s">
        <v>140</v>
      </c>
      <c r="V17" s="45" t="s">
        <v>132</v>
      </c>
      <c r="W17" s="45" t="s">
        <v>133</v>
      </c>
      <c r="X17" s="45" t="s">
        <v>134</v>
      </c>
      <c r="Y17" s="45" t="s">
        <v>135</v>
      </c>
      <c r="Z17" s="45" t="s">
        <v>136</v>
      </c>
    </row>
    <row r="18" spans="1:26" ht="23.25" x14ac:dyDescent="0.25">
      <c r="A18" s="118" t="s">
        <v>0</v>
      </c>
      <c r="B18" s="82">
        <v>4341</v>
      </c>
      <c r="C18" s="79">
        <v>1022</v>
      </c>
      <c r="D18" s="79">
        <v>1131</v>
      </c>
      <c r="E18" s="79">
        <v>1113</v>
      </c>
      <c r="F18" s="184">
        <v>1075</v>
      </c>
      <c r="G18" s="82">
        <v>3307</v>
      </c>
      <c r="H18" s="79">
        <v>933</v>
      </c>
      <c r="I18" s="79">
        <v>837</v>
      </c>
      <c r="J18" s="79">
        <v>785</v>
      </c>
      <c r="K18" s="184">
        <v>752</v>
      </c>
      <c r="L18" s="82">
        <v>3087</v>
      </c>
      <c r="M18" s="79">
        <v>874</v>
      </c>
      <c r="N18" s="79">
        <v>781</v>
      </c>
      <c r="O18" s="79">
        <v>729</v>
      </c>
      <c r="P18" s="184">
        <v>703</v>
      </c>
      <c r="Q18" s="62">
        <v>2527</v>
      </c>
      <c r="R18" s="60">
        <v>644</v>
      </c>
      <c r="S18" s="60">
        <v>603</v>
      </c>
      <c r="T18" s="60">
        <v>628</v>
      </c>
      <c r="U18" s="199">
        <v>652</v>
      </c>
      <c r="V18" s="81">
        <v>2693</v>
      </c>
      <c r="W18" s="79">
        <v>663</v>
      </c>
      <c r="X18" s="79">
        <v>708</v>
      </c>
      <c r="Y18" s="79">
        <v>650</v>
      </c>
      <c r="Z18" s="79">
        <v>672</v>
      </c>
    </row>
    <row r="19" spans="1:26" ht="23.25" x14ac:dyDescent="0.5">
      <c r="A19" s="119" t="s">
        <v>4</v>
      </c>
      <c r="B19" s="244">
        <v>0.311</v>
      </c>
      <c r="C19" s="186">
        <v>0.16900000000000001</v>
      </c>
      <c r="D19" s="186">
        <v>0.32600000000000001</v>
      </c>
      <c r="E19" s="186">
        <v>0.38400000000000001</v>
      </c>
      <c r="F19" s="186">
        <v>0.39400000000000002</v>
      </c>
      <c r="G19" s="249"/>
      <c r="H19" s="250"/>
      <c r="I19" s="250"/>
      <c r="J19" s="250"/>
      <c r="K19" s="251"/>
      <c r="L19" s="244">
        <v>0.128</v>
      </c>
      <c r="M19" s="186">
        <v>0.28100000000000003</v>
      </c>
      <c r="N19" s="186">
        <v>0.14599999999999999</v>
      </c>
      <c r="O19" s="186">
        <v>5.8999999999999997E-2</v>
      </c>
      <c r="P19" s="185">
        <v>2.5999999999999999E-2</v>
      </c>
      <c r="Q19" s="187">
        <v>-8.0000000000000002E-3</v>
      </c>
      <c r="R19" s="186">
        <v>-3.0000000000000001E-3</v>
      </c>
      <c r="S19" s="186">
        <v>8.0000000000000002E-3</v>
      </c>
      <c r="T19" s="186">
        <v>-0.02</v>
      </c>
      <c r="U19" s="185">
        <v>-1.7000000000000001E-2</v>
      </c>
      <c r="V19" s="145"/>
      <c r="W19" s="145"/>
      <c r="X19" s="145"/>
      <c r="Y19" s="145"/>
      <c r="Z19" s="145"/>
    </row>
    <row r="20" spans="1:26" ht="23.25" x14ac:dyDescent="0.5">
      <c r="A20" s="119" t="s">
        <v>5</v>
      </c>
      <c r="B20" s="244">
        <v>-5.5E-2</v>
      </c>
      <c r="C20" s="186">
        <v>-9.8000000000000004E-2</v>
      </c>
      <c r="D20" s="186">
        <v>-4.9000000000000002E-2</v>
      </c>
      <c r="E20" s="186">
        <v>-4.1000000000000002E-2</v>
      </c>
      <c r="F20" s="186">
        <v>-0.02</v>
      </c>
      <c r="G20" s="72"/>
      <c r="H20" s="145"/>
      <c r="I20" s="145"/>
      <c r="J20" s="145"/>
      <c r="K20" s="246"/>
      <c r="L20" s="244">
        <v>0.10299999999999999</v>
      </c>
      <c r="M20" s="186">
        <v>4.2000000000000003E-2</v>
      </c>
      <c r="N20" s="186">
        <v>0.13300000000000001</v>
      </c>
      <c r="O20" s="186">
        <v>0.14499999999999999</v>
      </c>
      <c r="P20" s="185">
        <v>9.5000000000000001E-2</v>
      </c>
      <c r="Q20" s="187">
        <v>-8.3000000000000004E-2</v>
      </c>
      <c r="R20" s="186">
        <v>1.0999999999999999E-2</v>
      </c>
      <c r="S20" s="186">
        <v>-0.126</v>
      </c>
      <c r="T20" s="186">
        <v>-0.115</v>
      </c>
      <c r="U20" s="185">
        <v>-9.9000000000000005E-2</v>
      </c>
      <c r="V20" s="145"/>
      <c r="W20" s="145"/>
      <c r="X20" s="145"/>
      <c r="Y20" s="145"/>
      <c r="Z20" s="145"/>
    </row>
    <row r="21" spans="1:26" ht="23.25" x14ac:dyDescent="0.5">
      <c r="A21" s="119" t="s">
        <v>6</v>
      </c>
      <c r="B21" s="244">
        <v>6.6000000000000003E-2</v>
      </c>
      <c r="C21" s="186">
        <v>3.4000000000000002E-2</v>
      </c>
      <c r="D21" s="186">
        <v>8.7999999999999995E-2</v>
      </c>
      <c r="E21" s="186">
        <v>8.3000000000000004E-2</v>
      </c>
      <c r="F21" s="186">
        <v>6.0999999999999999E-2</v>
      </c>
      <c r="G21" s="72"/>
      <c r="H21" s="145"/>
      <c r="I21" s="145"/>
      <c r="J21" s="145"/>
      <c r="K21" s="246"/>
      <c r="L21" s="244">
        <v>-1.0999999999999999E-2</v>
      </c>
      <c r="M21" s="186">
        <v>3.3000000000000002E-2</v>
      </c>
      <c r="N21" s="186">
        <v>8.0000000000000002E-3</v>
      </c>
      <c r="O21" s="186">
        <v>-4.2999999999999997E-2</v>
      </c>
      <c r="P21" s="185">
        <v>-4.2999999999999997E-2</v>
      </c>
      <c r="Q21" s="187">
        <v>-1.4999999999999999E-2</v>
      </c>
      <c r="R21" s="186">
        <v>-3.6999999999999998E-2</v>
      </c>
      <c r="S21" s="186">
        <v>-0.03</v>
      </c>
      <c r="T21" s="186" t="s">
        <v>120</v>
      </c>
      <c r="U21" s="185">
        <v>8.9999999999999993E-3</v>
      </c>
      <c r="V21" s="145"/>
      <c r="W21" s="145"/>
      <c r="X21" s="145"/>
      <c r="Y21" s="145"/>
      <c r="Z21" s="145"/>
    </row>
    <row r="22" spans="1:26" ht="23.25" x14ac:dyDescent="0.5">
      <c r="A22" s="121" t="s">
        <v>7</v>
      </c>
      <c r="B22" s="245">
        <v>-8.9999999999999993E-3</v>
      </c>
      <c r="C22" s="189">
        <v>-0.01</v>
      </c>
      <c r="D22" s="189">
        <v>-1.4E-2</v>
      </c>
      <c r="E22" s="189">
        <v>-8.0000000000000002E-3</v>
      </c>
      <c r="F22" s="189">
        <v>-5.0000000000000001E-3</v>
      </c>
      <c r="G22" s="247"/>
      <c r="H22" s="146"/>
      <c r="I22" s="146"/>
      <c r="J22" s="146"/>
      <c r="K22" s="248"/>
      <c r="L22" s="245">
        <v>2E-3</v>
      </c>
      <c r="M22" s="189">
        <v>1E-3</v>
      </c>
      <c r="N22" s="189">
        <v>8.0000000000000002E-3</v>
      </c>
      <c r="O22" s="189" t="s">
        <v>120</v>
      </c>
      <c r="P22" s="188" t="s">
        <v>120</v>
      </c>
      <c r="Q22" s="190">
        <v>4.3999999999999997E-2</v>
      </c>
      <c r="R22" s="189" t="s">
        <v>120</v>
      </c>
      <c r="S22" s="189" t="s">
        <v>120</v>
      </c>
      <c r="T22" s="189">
        <v>0.10100000000000001</v>
      </c>
      <c r="U22" s="188">
        <v>7.6999999999999999E-2</v>
      </c>
      <c r="V22" s="146"/>
      <c r="W22" s="146"/>
      <c r="X22" s="146"/>
      <c r="Y22" s="146"/>
      <c r="Z22" s="146"/>
    </row>
    <row r="23" spans="1:26" ht="23.25" x14ac:dyDescent="0.25">
      <c r="A23" s="120" t="s">
        <v>1</v>
      </c>
      <c r="B23" s="82">
        <v>941</v>
      </c>
      <c r="C23" s="79">
        <v>148</v>
      </c>
      <c r="D23" s="79">
        <v>237</v>
      </c>
      <c r="E23" s="79">
        <v>282</v>
      </c>
      <c r="F23" s="184">
        <v>274</v>
      </c>
      <c r="G23" s="80">
        <v>671</v>
      </c>
      <c r="H23" s="79">
        <v>169</v>
      </c>
      <c r="I23" s="79">
        <v>176</v>
      </c>
      <c r="J23" s="79">
        <v>184</v>
      </c>
      <c r="K23" s="184">
        <v>142</v>
      </c>
      <c r="L23" s="82">
        <v>662</v>
      </c>
      <c r="M23" s="79">
        <v>168</v>
      </c>
      <c r="N23" s="79">
        <v>174</v>
      </c>
      <c r="O23" s="79">
        <v>178</v>
      </c>
      <c r="P23" s="184">
        <v>142</v>
      </c>
      <c r="Q23" s="82">
        <v>496</v>
      </c>
      <c r="R23" s="79">
        <v>123</v>
      </c>
      <c r="S23" s="79">
        <v>127</v>
      </c>
      <c r="T23" s="79">
        <v>124</v>
      </c>
      <c r="U23" s="184">
        <v>122</v>
      </c>
      <c r="V23" s="81">
        <v>584</v>
      </c>
      <c r="W23" s="79">
        <v>132</v>
      </c>
      <c r="X23" s="79">
        <v>159</v>
      </c>
      <c r="Y23" s="79">
        <v>142</v>
      </c>
      <c r="Z23" s="79">
        <v>151</v>
      </c>
    </row>
    <row r="24" spans="1:26" ht="23.25" x14ac:dyDescent="0.25">
      <c r="A24" s="191" t="s">
        <v>14</v>
      </c>
      <c r="B24" s="195">
        <v>0.217</v>
      </c>
      <c r="C24" s="194">
        <v>0.14499999999999999</v>
      </c>
      <c r="D24" s="194">
        <v>0.21</v>
      </c>
      <c r="E24" s="194">
        <v>0.253</v>
      </c>
      <c r="F24" s="192">
        <v>0.255</v>
      </c>
      <c r="G24" s="193">
        <v>0.20300000000000001</v>
      </c>
      <c r="H24" s="194">
        <v>0.18099999999999999</v>
      </c>
      <c r="I24" s="194">
        <v>0.21</v>
      </c>
      <c r="J24" s="194">
        <v>0.23400000000000001</v>
      </c>
      <c r="K24" s="192">
        <v>0.189</v>
      </c>
      <c r="L24" s="195">
        <v>0.214</v>
      </c>
      <c r="M24" s="194">
        <v>0.192</v>
      </c>
      <c r="N24" s="194">
        <v>0.223</v>
      </c>
      <c r="O24" s="194">
        <v>0.24399999999999999</v>
      </c>
      <c r="P24" s="192">
        <v>0.20200000000000001</v>
      </c>
      <c r="Q24" s="195">
        <v>0.19600000000000001</v>
      </c>
      <c r="R24" s="194">
        <v>0.191</v>
      </c>
      <c r="S24" s="194">
        <v>0.21099999999999999</v>
      </c>
      <c r="T24" s="194">
        <v>0.19700000000000001</v>
      </c>
      <c r="U24" s="192">
        <v>0.187</v>
      </c>
      <c r="V24" s="196">
        <v>0.217</v>
      </c>
      <c r="W24" s="194">
        <v>0.19909502262443438</v>
      </c>
      <c r="X24" s="194">
        <v>0.22457627118644069</v>
      </c>
      <c r="Y24" s="194">
        <v>0.21846153846153846</v>
      </c>
      <c r="Z24" s="194">
        <v>0.22470238095238096</v>
      </c>
    </row>
    <row r="25" spans="1:26" ht="23.25" x14ac:dyDescent="0.25">
      <c r="A25" s="122" t="s">
        <v>104</v>
      </c>
      <c r="B25" s="108">
        <v>663</v>
      </c>
      <c r="C25" s="105">
        <v>74</v>
      </c>
      <c r="D25" s="105">
        <v>167</v>
      </c>
      <c r="E25" s="105">
        <v>215</v>
      </c>
      <c r="F25" s="197">
        <v>207</v>
      </c>
      <c r="G25" s="106">
        <v>388</v>
      </c>
      <c r="H25" s="105">
        <v>91</v>
      </c>
      <c r="I25" s="105">
        <v>106</v>
      </c>
      <c r="J25" s="105">
        <v>116</v>
      </c>
      <c r="K25" s="197">
        <v>75</v>
      </c>
      <c r="L25" s="108">
        <v>408</v>
      </c>
      <c r="M25" s="105">
        <v>100</v>
      </c>
      <c r="N25" s="105">
        <v>111</v>
      </c>
      <c r="O25" s="105">
        <v>116</v>
      </c>
      <c r="P25" s="197">
        <v>81</v>
      </c>
      <c r="Q25" s="108">
        <v>245</v>
      </c>
      <c r="R25" s="105">
        <v>57</v>
      </c>
      <c r="S25" s="105">
        <v>66</v>
      </c>
      <c r="T25" s="105">
        <v>61</v>
      </c>
      <c r="U25" s="197">
        <v>61</v>
      </c>
      <c r="V25" s="107">
        <v>353</v>
      </c>
      <c r="W25" s="105">
        <v>69</v>
      </c>
      <c r="X25" s="105">
        <v>100</v>
      </c>
      <c r="Y25" s="105">
        <v>87</v>
      </c>
      <c r="Z25" s="105">
        <v>97</v>
      </c>
    </row>
    <row r="26" spans="1:26" ht="23.25" x14ac:dyDescent="0.25">
      <c r="A26" s="123" t="s">
        <v>18</v>
      </c>
      <c r="B26" s="103">
        <v>0.153</v>
      </c>
      <c r="C26" s="100">
        <v>7.1999999999999995E-2</v>
      </c>
      <c r="D26" s="100">
        <v>0.14799999999999999</v>
      </c>
      <c r="E26" s="100">
        <v>0.193</v>
      </c>
      <c r="F26" s="198">
        <v>0.193</v>
      </c>
      <c r="G26" s="101">
        <v>0.11700000000000001</v>
      </c>
      <c r="H26" s="100">
        <v>9.8000000000000004E-2</v>
      </c>
      <c r="I26" s="100">
        <v>0.127</v>
      </c>
      <c r="J26" s="100">
        <v>0.14799999999999999</v>
      </c>
      <c r="K26" s="198">
        <v>9.9734042553191488E-2</v>
      </c>
      <c r="L26" s="103">
        <v>0.13200000000000001</v>
      </c>
      <c r="M26" s="100">
        <v>0.114</v>
      </c>
      <c r="N26" s="100">
        <v>0.14199999999999999</v>
      </c>
      <c r="O26" s="100">
        <v>0.159</v>
      </c>
      <c r="P26" s="198">
        <v>0.115</v>
      </c>
      <c r="Q26" s="103">
        <v>9.7000000000000003E-2</v>
      </c>
      <c r="R26" s="100">
        <v>8.8999999999999996E-2</v>
      </c>
      <c r="S26" s="100">
        <v>0.109</v>
      </c>
      <c r="T26" s="100">
        <v>9.7000000000000003E-2</v>
      </c>
      <c r="U26" s="198">
        <v>9.4E-2</v>
      </c>
      <c r="V26" s="102">
        <v>0.13100000000000001</v>
      </c>
      <c r="W26" s="100">
        <v>0.104</v>
      </c>
      <c r="X26" s="100">
        <v>0.14099999999999999</v>
      </c>
      <c r="Y26" s="100">
        <v>0.13400000000000001</v>
      </c>
      <c r="Z26" s="100">
        <v>0.14399999999999999</v>
      </c>
    </row>
    <row r="29" spans="1:26" s="48" customFormat="1" ht="29.25" x14ac:dyDescent="0.35">
      <c r="A29" s="181" t="s">
        <v>118</v>
      </c>
      <c r="B29" s="267" t="s">
        <v>170</v>
      </c>
      <c r="C29" s="268"/>
      <c r="D29" s="268"/>
      <c r="E29" s="268"/>
      <c r="F29" s="269"/>
      <c r="G29" s="270">
        <v>2021</v>
      </c>
      <c r="H29" s="270"/>
      <c r="I29" s="270"/>
      <c r="J29" s="270"/>
      <c r="K29" s="270"/>
      <c r="L29" s="270" t="s">
        <v>128</v>
      </c>
      <c r="M29" s="270"/>
      <c r="N29" s="270"/>
      <c r="O29" s="270"/>
      <c r="P29" s="270"/>
      <c r="Q29" s="266" t="s">
        <v>165</v>
      </c>
      <c r="R29" s="266"/>
      <c r="S29" s="266"/>
      <c r="T29" s="266"/>
      <c r="U29" s="266"/>
      <c r="V29" s="266" t="s">
        <v>166</v>
      </c>
      <c r="W29" s="266"/>
      <c r="X29" s="266"/>
      <c r="Y29" s="266"/>
      <c r="Z29" s="267"/>
    </row>
    <row r="30" spans="1:26" s="44" customFormat="1" ht="24.75" x14ac:dyDescent="0.3">
      <c r="A30" s="142" t="s">
        <v>116</v>
      </c>
      <c r="B30" s="182" t="s">
        <v>188</v>
      </c>
      <c r="C30" s="45" t="s">
        <v>189</v>
      </c>
      <c r="D30" s="45" t="s">
        <v>186</v>
      </c>
      <c r="E30" s="45" t="s">
        <v>175</v>
      </c>
      <c r="F30" s="183" t="s">
        <v>150</v>
      </c>
      <c r="G30" s="153" t="s">
        <v>149</v>
      </c>
      <c r="H30" s="46" t="s">
        <v>148</v>
      </c>
      <c r="I30" s="46" t="s">
        <v>147</v>
      </c>
      <c r="J30" s="46" t="s">
        <v>146</v>
      </c>
      <c r="K30" s="47" t="s">
        <v>145</v>
      </c>
      <c r="L30" s="182" t="s">
        <v>149</v>
      </c>
      <c r="M30" s="45" t="s">
        <v>148</v>
      </c>
      <c r="N30" s="45" t="s">
        <v>147</v>
      </c>
      <c r="O30" s="45" t="s">
        <v>146</v>
      </c>
      <c r="P30" s="183" t="s">
        <v>145</v>
      </c>
      <c r="Q30" s="153" t="s">
        <v>144</v>
      </c>
      <c r="R30" s="46" t="s">
        <v>143</v>
      </c>
      <c r="S30" s="46" t="s">
        <v>142</v>
      </c>
      <c r="T30" s="46" t="s">
        <v>141</v>
      </c>
      <c r="U30" s="47" t="s">
        <v>140</v>
      </c>
      <c r="V30" s="45" t="s">
        <v>132</v>
      </c>
      <c r="W30" s="45" t="s">
        <v>133</v>
      </c>
      <c r="X30" s="45" t="s">
        <v>134</v>
      </c>
      <c r="Y30" s="45" t="s">
        <v>135</v>
      </c>
      <c r="Z30" s="45" t="s">
        <v>136</v>
      </c>
    </row>
    <row r="31" spans="1:26" ht="23.25" x14ac:dyDescent="0.25">
      <c r="A31" s="118" t="s">
        <v>0</v>
      </c>
      <c r="B31" s="82">
        <v>3250</v>
      </c>
      <c r="C31" s="79">
        <v>603</v>
      </c>
      <c r="D31" s="79">
        <v>825</v>
      </c>
      <c r="E31" s="79">
        <v>960</v>
      </c>
      <c r="F31" s="184">
        <v>862</v>
      </c>
      <c r="G31" s="82">
        <v>2746</v>
      </c>
      <c r="H31" s="79">
        <v>725</v>
      </c>
      <c r="I31" s="79">
        <v>742</v>
      </c>
      <c r="J31" s="79">
        <v>712</v>
      </c>
      <c r="K31" s="184">
        <v>567</v>
      </c>
      <c r="L31" s="82">
        <v>2746</v>
      </c>
      <c r="M31" s="79">
        <v>725</v>
      </c>
      <c r="N31" s="79">
        <v>742</v>
      </c>
      <c r="O31" s="79">
        <v>712</v>
      </c>
      <c r="P31" s="184">
        <v>567</v>
      </c>
      <c r="Q31" s="82">
        <v>1911</v>
      </c>
      <c r="R31" s="79">
        <v>489</v>
      </c>
      <c r="S31" s="79">
        <v>469</v>
      </c>
      <c r="T31" s="79">
        <v>436</v>
      </c>
      <c r="U31" s="184">
        <v>517</v>
      </c>
      <c r="V31" s="81">
        <v>2148</v>
      </c>
      <c r="W31" s="79">
        <v>477</v>
      </c>
      <c r="X31" s="79">
        <v>532</v>
      </c>
      <c r="Y31" s="79">
        <v>575</v>
      </c>
      <c r="Z31" s="79">
        <v>564</v>
      </c>
    </row>
    <row r="32" spans="1:26" ht="23.25" x14ac:dyDescent="0.5">
      <c r="A32" s="119" t="s">
        <v>4</v>
      </c>
      <c r="B32" s="187">
        <v>0.191</v>
      </c>
      <c r="C32" s="186">
        <v>0.01</v>
      </c>
      <c r="D32" s="186">
        <v>0.121</v>
      </c>
      <c r="E32" s="186">
        <v>0.26700000000000002</v>
      </c>
      <c r="F32" s="185">
        <v>0.41799999999999998</v>
      </c>
      <c r="G32" s="187">
        <v>0.376</v>
      </c>
      <c r="H32" s="186">
        <v>0.47699999999999998</v>
      </c>
      <c r="I32" s="186">
        <v>0.52400000000000002</v>
      </c>
      <c r="J32" s="186">
        <v>0.443</v>
      </c>
      <c r="K32" s="185">
        <v>9.0999999999999998E-2</v>
      </c>
      <c r="L32" s="187">
        <v>0.376</v>
      </c>
      <c r="M32" s="186">
        <v>0.47699999999999998</v>
      </c>
      <c r="N32" s="186">
        <v>0.52400000000000002</v>
      </c>
      <c r="O32" s="186">
        <v>0.443</v>
      </c>
      <c r="P32" s="185">
        <v>9.0999999999999998E-2</v>
      </c>
      <c r="Q32" s="187">
        <v>-9.4E-2</v>
      </c>
      <c r="R32" s="186">
        <v>-8.4000000000000005E-2</v>
      </c>
      <c r="S32" s="186">
        <v>-0.113</v>
      </c>
      <c r="T32" s="186">
        <v>-9.5000000000000001E-2</v>
      </c>
      <c r="U32" s="185">
        <v>-8.3000000000000004E-2</v>
      </c>
      <c r="V32" s="145"/>
      <c r="W32" s="145"/>
      <c r="X32" s="145"/>
      <c r="Y32" s="145"/>
      <c r="Z32" s="145"/>
    </row>
    <row r="33" spans="1:26" ht="23.25" x14ac:dyDescent="0.5">
      <c r="A33" s="119" t="s">
        <v>5</v>
      </c>
      <c r="B33" s="187">
        <v>-8.3000000000000004E-2</v>
      </c>
      <c r="C33" s="186">
        <v>-0.23599999999999999</v>
      </c>
      <c r="D33" s="186">
        <v>-0.106</v>
      </c>
      <c r="E33" s="186">
        <v>-4.0000000000000001E-3</v>
      </c>
      <c r="F33" s="185">
        <v>4.2000000000000003E-2</v>
      </c>
      <c r="G33" s="187">
        <v>8.1000000000000003E-2</v>
      </c>
      <c r="H33" s="186">
        <v>-2.9000000000000001E-2</v>
      </c>
      <c r="I33" s="186">
        <v>5.8000000000000003E-2</v>
      </c>
      <c r="J33" s="186">
        <v>0.254</v>
      </c>
      <c r="K33" s="185">
        <v>5.8000000000000003E-2</v>
      </c>
      <c r="L33" s="187">
        <v>8.1000000000000003E-2</v>
      </c>
      <c r="M33" s="186">
        <v>-2.9000000000000001E-2</v>
      </c>
      <c r="N33" s="186">
        <v>5.8000000000000003E-2</v>
      </c>
      <c r="O33" s="186">
        <v>0.254</v>
      </c>
      <c r="P33" s="185">
        <v>5.8000000000000003E-2</v>
      </c>
      <c r="Q33" s="187">
        <v>-1.2E-2</v>
      </c>
      <c r="R33" s="186">
        <v>0.14499999999999999</v>
      </c>
      <c r="S33" s="186">
        <v>2.1000000000000001E-2</v>
      </c>
      <c r="T33" s="186">
        <v>-0.158</v>
      </c>
      <c r="U33" s="185">
        <v>-2.7E-2</v>
      </c>
      <c r="V33" s="145"/>
      <c r="W33" s="145"/>
      <c r="X33" s="145"/>
      <c r="Y33" s="145"/>
      <c r="Z33" s="145"/>
    </row>
    <row r="34" spans="1:26" ht="23.25" x14ac:dyDescent="0.5">
      <c r="A34" s="119" t="s">
        <v>6</v>
      </c>
      <c r="B34" s="187">
        <v>7.1999999999999995E-2</v>
      </c>
      <c r="C34" s="186">
        <v>4.5999999999999999E-2</v>
      </c>
      <c r="D34" s="186">
        <v>9.2999999999999999E-2</v>
      </c>
      <c r="E34" s="186">
        <v>8.5000000000000006E-2</v>
      </c>
      <c r="F34" s="185">
        <v>0.06</v>
      </c>
      <c r="G34" s="187">
        <v>-0.02</v>
      </c>
      <c r="H34" s="186">
        <v>3.5000000000000003E-2</v>
      </c>
      <c r="I34" s="186" t="s">
        <v>120</v>
      </c>
      <c r="J34" s="186">
        <v>-6.4000000000000001E-2</v>
      </c>
      <c r="K34" s="185">
        <v>-5.1999999999999998E-2</v>
      </c>
      <c r="L34" s="187">
        <v>-0.02</v>
      </c>
      <c r="M34" s="186">
        <v>3.5000000000000003E-2</v>
      </c>
      <c r="N34" s="186" t="s">
        <v>120</v>
      </c>
      <c r="O34" s="186">
        <v>-6.4000000000000001E-2</v>
      </c>
      <c r="P34" s="185">
        <v>-5.1999999999999998E-2</v>
      </c>
      <c r="Q34" s="187">
        <v>-1.7000000000000001E-2</v>
      </c>
      <c r="R34" s="186">
        <v>-4.9000000000000002E-2</v>
      </c>
      <c r="S34" s="186">
        <v>-3.4000000000000002E-2</v>
      </c>
      <c r="T34" s="186">
        <v>-1E-3</v>
      </c>
      <c r="U34" s="185">
        <v>1.0999999999999999E-2</v>
      </c>
      <c r="V34" s="145"/>
      <c r="W34" s="145"/>
      <c r="X34" s="145"/>
      <c r="Y34" s="145"/>
      <c r="Z34" s="145"/>
    </row>
    <row r="35" spans="1:26" ht="23.25" x14ac:dyDescent="0.5">
      <c r="A35" s="121" t="s">
        <v>7</v>
      </c>
      <c r="B35" s="190">
        <v>4.0000000000000001E-3</v>
      </c>
      <c r="C35" s="189">
        <v>1.2E-2</v>
      </c>
      <c r="D35" s="189">
        <v>4.0000000000000001E-3</v>
      </c>
      <c r="E35" s="189" t="s">
        <v>120</v>
      </c>
      <c r="F35" s="188" t="s">
        <v>120</v>
      </c>
      <c r="G35" s="190" t="s">
        <v>120</v>
      </c>
      <c r="H35" s="189" t="s">
        <v>120</v>
      </c>
      <c r="I35" s="189" t="s">
        <v>120</v>
      </c>
      <c r="J35" s="189" t="s">
        <v>120</v>
      </c>
      <c r="K35" s="188" t="s">
        <v>120</v>
      </c>
      <c r="L35" s="190" t="s">
        <v>120</v>
      </c>
      <c r="M35" s="189" t="s">
        <v>120</v>
      </c>
      <c r="N35" s="189" t="s">
        <v>120</v>
      </c>
      <c r="O35" s="189" t="s">
        <v>120</v>
      </c>
      <c r="P35" s="188" t="s">
        <v>120</v>
      </c>
      <c r="Q35" s="190">
        <v>1.2999999999999999E-2</v>
      </c>
      <c r="R35" s="189">
        <v>1.2999999999999999E-2</v>
      </c>
      <c r="S35" s="189">
        <v>8.0000000000000002E-3</v>
      </c>
      <c r="T35" s="189">
        <v>1.2E-2</v>
      </c>
      <c r="U35" s="188">
        <v>1.6E-2</v>
      </c>
      <c r="V35" s="146"/>
      <c r="W35" s="146"/>
      <c r="X35" s="146"/>
      <c r="Y35" s="146"/>
      <c r="Z35" s="146"/>
    </row>
    <row r="36" spans="1:26" ht="23.25" x14ac:dyDescent="0.25">
      <c r="A36" s="120" t="s">
        <v>1</v>
      </c>
      <c r="B36" s="82">
        <v>593</v>
      </c>
      <c r="C36" s="79">
        <v>63</v>
      </c>
      <c r="D36" s="79">
        <v>131</v>
      </c>
      <c r="E36" s="79">
        <v>207</v>
      </c>
      <c r="F36" s="184">
        <v>192</v>
      </c>
      <c r="G36" s="82">
        <v>525</v>
      </c>
      <c r="H36" s="79">
        <v>122</v>
      </c>
      <c r="I36" s="79">
        <v>168</v>
      </c>
      <c r="J36" s="79">
        <v>157</v>
      </c>
      <c r="K36" s="184">
        <v>78</v>
      </c>
      <c r="L36" s="82">
        <v>525</v>
      </c>
      <c r="M36" s="79">
        <v>122</v>
      </c>
      <c r="N36" s="79">
        <v>168</v>
      </c>
      <c r="O36" s="79">
        <v>157</v>
      </c>
      <c r="P36" s="184">
        <v>78</v>
      </c>
      <c r="Q36" s="82">
        <v>261</v>
      </c>
      <c r="R36" s="79">
        <v>69</v>
      </c>
      <c r="S36" s="79">
        <v>68</v>
      </c>
      <c r="T36" s="79">
        <v>59</v>
      </c>
      <c r="U36" s="184">
        <v>65</v>
      </c>
      <c r="V36" s="81">
        <v>310</v>
      </c>
      <c r="W36" s="79">
        <v>58</v>
      </c>
      <c r="X36" s="79">
        <v>82</v>
      </c>
      <c r="Y36" s="79">
        <v>91</v>
      </c>
      <c r="Z36" s="79">
        <v>79</v>
      </c>
    </row>
    <row r="37" spans="1:26" ht="23.25" x14ac:dyDescent="0.25">
      <c r="A37" s="191" t="s">
        <v>14</v>
      </c>
      <c r="B37" s="195">
        <v>0.182</v>
      </c>
      <c r="C37" s="194">
        <v>0.104</v>
      </c>
      <c r="D37" s="194">
        <v>0.159</v>
      </c>
      <c r="E37" s="194">
        <v>0.216</v>
      </c>
      <c r="F37" s="192">
        <v>0.223</v>
      </c>
      <c r="G37" s="195">
        <v>0.191</v>
      </c>
      <c r="H37" s="194">
        <v>0.16800000000000001</v>
      </c>
      <c r="I37" s="194">
        <v>0.22600000000000001</v>
      </c>
      <c r="J37" s="194">
        <v>0.221</v>
      </c>
      <c r="K37" s="192">
        <v>0.13800000000000001</v>
      </c>
      <c r="L37" s="195">
        <v>0.191</v>
      </c>
      <c r="M37" s="194">
        <v>0.16800000000000001</v>
      </c>
      <c r="N37" s="194">
        <v>0.22600000000000001</v>
      </c>
      <c r="O37" s="194">
        <v>0.221</v>
      </c>
      <c r="P37" s="192">
        <v>0.13800000000000001</v>
      </c>
      <c r="Q37" s="195">
        <v>0.13700000000000001</v>
      </c>
      <c r="R37" s="194">
        <v>0.14099999999999999</v>
      </c>
      <c r="S37" s="194">
        <v>0.14499999999999999</v>
      </c>
      <c r="T37" s="194">
        <v>0.13500000000000001</v>
      </c>
      <c r="U37" s="192">
        <v>0.126</v>
      </c>
      <c r="V37" s="196">
        <v>0.14399999999999999</v>
      </c>
      <c r="W37" s="194">
        <v>0.12159329140461216</v>
      </c>
      <c r="X37" s="194">
        <v>0.15413533834586465</v>
      </c>
      <c r="Y37" s="194">
        <v>0.1582608695652174</v>
      </c>
      <c r="Z37" s="194">
        <v>0.14007092198581561</v>
      </c>
    </row>
    <row r="38" spans="1:26" ht="23.25" x14ac:dyDescent="0.25">
      <c r="A38" s="122" t="s">
        <v>104</v>
      </c>
      <c r="B38" s="108">
        <v>466</v>
      </c>
      <c r="C38" s="105">
        <v>31</v>
      </c>
      <c r="D38" s="105">
        <v>99</v>
      </c>
      <c r="E38" s="105">
        <v>175</v>
      </c>
      <c r="F38" s="197">
        <v>161</v>
      </c>
      <c r="G38" s="108">
        <v>407</v>
      </c>
      <c r="H38" s="105">
        <v>92</v>
      </c>
      <c r="I38" s="105">
        <v>138</v>
      </c>
      <c r="J38" s="105">
        <v>128</v>
      </c>
      <c r="K38" s="197">
        <v>49</v>
      </c>
      <c r="L38" s="108">
        <v>407</v>
      </c>
      <c r="M38" s="105">
        <v>92</v>
      </c>
      <c r="N38" s="105">
        <v>138</v>
      </c>
      <c r="O38" s="105">
        <v>128</v>
      </c>
      <c r="P38" s="197">
        <v>49</v>
      </c>
      <c r="Q38" s="108">
        <v>142</v>
      </c>
      <c r="R38" s="105">
        <v>39</v>
      </c>
      <c r="S38" s="105">
        <v>39</v>
      </c>
      <c r="T38" s="105">
        <v>28</v>
      </c>
      <c r="U38" s="197">
        <v>36</v>
      </c>
      <c r="V38" s="107">
        <v>197</v>
      </c>
      <c r="W38" s="105">
        <v>28</v>
      </c>
      <c r="X38" s="105">
        <v>53</v>
      </c>
      <c r="Y38" s="105">
        <v>62</v>
      </c>
      <c r="Z38" s="105">
        <v>54</v>
      </c>
    </row>
    <row r="39" spans="1:26" ht="23.25" x14ac:dyDescent="0.25">
      <c r="A39" s="123" t="s">
        <v>18</v>
      </c>
      <c r="B39" s="103">
        <v>0.14299999999999999</v>
      </c>
      <c r="C39" s="100">
        <v>5.0999999999999997E-2</v>
      </c>
      <c r="D39" s="100">
        <v>0.12</v>
      </c>
      <c r="E39" s="100">
        <v>0.182</v>
      </c>
      <c r="F39" s="198">
        <v>0.187</v>
      </c>
      <c r="G39" s="103">
        <v>0.14799999999999999</v>
      </c>
      <c r="H39" s="100">
        <v>0.127</v>
      </c>
      <c r="I39" s="100">
        <v>0.186</v>
      </c>
      <c r="J39" s="100">
        <v>0.18</v>
      </c>
      <c r="K39" s="198">
        <v>8.5999999999999993E-2</v>
      </c>
      <c r="L39" s="103">
        <v>0.14799999999999999</v>
      </c>
      <c r="M39" s="100">
        <v>0.127</v>
      </c>
      <c r="N39" s="100">
        <v>0.186</v>
      </c>
      <c r="O39" s="100">
        <v>0.18</v>
      </c>
      <c r="P39" s="198">
        <v>8.5999999999999993E-2</v>
      </c>
      <c r="Q39" s="103">
        <v>7.3999999999999996E-2</v>
      </c>
      <c r="R39" s="100">
        <v>0.08</v>
      </c>
      <c r="S39" s="100">
        <v>8.3000000000000004E-2</v>
      </c>
      <c r="T39" s="100">
        <v>6.4000000000000001E-2</v>
      </c>
      <c r="U39" s="198">
        <v>7.0000000000000007E-2</v>
      </c>
      <c r="V39" s="102">
        <v>9.1999999999999998E-2</v>
      </c>
      <c r="W39" s="100">
        <v>5.8999999999999997E-2</v>
      </c>
      <c r="X39" s="100">
        <v>0.1</v>
      </c>
      <c r="Y39" s="100">
        <v>0.108</v>
      </c>
      <c r="Z39" s="100">
        <v>9.6000000000000002E-2</v>
      </c>
    </row>
    <row r="42" spans="1:26" s="48" customFormat="1" ht="29.25" x14ac:dyDescent="0.35">
      <c r="A42" s="181" t="s">
        <v>119</v>
      </c>
      <c r="B42" s="267" t="s">
        <v>170</v>
      </c>
      <c r="C42" s="268"/>
      <c r="D42" s="268"/>
      <c r="E42" s="268"/>
      <c r="F42" s="269"/>
      <c r="G42" s="270" t="s">
        <v>129</v>
      </c>
      <c r="H42" s="270"/>
      <c r="I42" s="270"/>
      <c r="J42" s="270"/>
      <c r="K42" s="270"/>
      <c r="L42" s="270" t="s">
        <v>128</v>
      </c>
      <c r="M42" s="270"/>
      <c r="N42" s="270"/>
      <c r="O42" s="270"/>
      <c r="P42" s="270"/>
      <c r="Q42" s="266" t="s">
        <v>165</v>
      </c>
      <c r="R42" s="266"/>
      <c r="S42" s="266"/>
      <c r="T42" s="266"/>
      <c r="U42" s="266"/>
      <c r="V42" s="266" t="s">
        <v>166</v>
      </c>
      <c r="W42" s="266"/>
      <c r="X42" s="266"/>
      <c r="Y42" s="266"/>
      <c r="Z42" s="267"/>
    </row>
    <row r="43" spans="1:26" s="44" customFormat="1" ht="24.75" x14ac:dyDescent="0.3">
      <c r="A43" s="142" t="s">
        <v>116</v>
      </c>
      <c r="B43" s="182" t="s">
        <v>188</v>
      </c>
      <c r="C43" s="45" t="s">
        <v>189</v>
      </c>
      <c r="D43" s="45" t="s">
        <v>186</v>
      </c>
      <c r="E43" s="45" t="s">
        <v>175</v>
      </c>
      <c r="F43" s="183" t="s">
        <v>150</v>
      </c>
      <c r="G43" s="153" t="s">
        <v>149</v>
      </c>
      <c r="H43" s="46" t="s">
        <v>148</v>
      </c>
      <c r="I43" s="46" t="s">
        <v>147</v>
      </c>
      <c r="J43" s="46" t="s">
        <v>146</v>
      </c>
      <c r="K43" s="47" t="s">
        <v>145</v>
      </c>
      <c r="L43" s="182" t="s">
        <v>149</v>
      </c>
      <c r="M43" s="45" t="s">
        <v>148</v>
      </c>
      <c r="N43" s="45" t="s">
        <v>147</v>
      </c>
      <c r="O43" s="45" t="s">
        <v>146</v>
      </c>
      <c r="P43" s="183" t="s">
        <v>145</v>
      </c>
      <c r="Q43" s="153" t="s">
        <v>144</v>
      </c>
      <c r="R43" s="46" t="s">
        <v>143</v>
      </c>
      <c r="S43" s="46" t="s">
        <v>142</v>
      </c>
      <c r="T43" s="46" t="s">
        <v>141</v>
      </c>
      <c r="U43" s="47" t="s">
        <v>140</v>
      </c>
      <c r="V43" s="45" t="s">
        <v>132</v>
      </c>
      <c r="W43" s="45" t="s">
        <v>133</v>
      </c>
      <c r="X43" s="45" t="s">
        <v>134</v>
      </c>
      <c r="Y43" s="45" t="s">
        <v>135</v>
      </c>
      <c r="Z43" s="45" t="s">
        <v>136</v>
      </c>
    </row>
    <row r="44" spans="1:26" ht="23.25" x14ac:dyDescent="0.25">
      <c r="A44" s="118" t="s">
        <v>0</v>
      </c>
      <c r="B44" s="81">
        <v>1020</v>
      </c>
      <c r="C44" s="79">
        <v>181</v>
      </c>
      <c r="D44" s="79">
        <v>246</v>
      </c>
      <c r="E44" s="79">
        <v>322</v>
      </c>
      <c r="F44" s="184">
        <v>271</v>
      </c>
      <c r="G44" s="82">
        <v>1158</v>
      </c>
      <c r="H44" s="79">
        <v>253</v>
      </c>
      <c r="I44" s="79">
        <v>244</v>
      </c>
      <c r="J44" s="79">
        <v>315</v>
      </c>
      <c r="K44" s="184">
        <v>346</v>
      </c>
      <c r="L44" s="81">
        <v>1378</v>
      </c>
      <c r="M44" s="79">
        <v>312</v>
      </c>
      <c r="N44" s="79">
        <v>300</v>
      </c>
      <c r="O44" s="79">
        <v>371</v>
      </c>
      <c r="P44" s="184">
        <v>395</v>
      </c>
      <c r="Q44" s="82">
        <v>1425</v>
      </c>
      <c r="R44" s="79">
        <v>334</v>
      </c>
      <c r="S44" s="79">
        <v>315</v>
      </c>
      <c r="T44" s="79">
        <v>379</v>
      </c>
      <c r="U44" s="184">
        <v>397</v>
      </c>
      <c r="V44" s="81">
        <v>1816</v>
      </c>
      <c r="W44" s="79">
        <v>408</v>
      </c>
      <c r="X44" s="79">
        <v>447</v>
      </c>
      <c r="Y44" s="79">
        <v>502</v>
      </c>
      <c r="Z44" s="79">
        <v>459</v>
      </c>
    </row>
    <row r="45" spans="1:26" ht="23.25" x14ac:dyDescent="0.5">
      <c r="A45" s="119" t="s">
        <v>4</v>
      </c>
      <c r="B45" s="244">
        <v>0.128</v>
      </c>
      <c r="C45" s="186">
        <v>-9.9000000000000005E-2</v>
      </c>
      <c r="D45" s="186">
        <v>4.0000000000000001E-3</v>
      </c>
      <c r="E45" s="186">
        <v>0.29199999999999998</v>
      </c>
      <c r="F45" s="185">
        <v>0.23100000000000001</v>
      </c>
      <c r="G45" s="249"/>
      <c r="H45" s="250"/>
      <c r="I45" s="250"/>
      <c r="J45" s="250"/>
      <c r="K45" s="251"/>
      <c r="L45" s="244">
        <v>0.221</v>
      </c>
      <c r="M45" s="186">
        <v>0.29899999999999999</v>
      </c>
      <c r="N45" s="186">
        <v>0.27600000000000002</v>
      </c>
      <c r="O45" s="186">
        <v>0.224</v>
      </c>
      <c r="P45" s="185">
        <v>0.108</v>
      </c>
      <c r="Q45" s="187">
        <v>-0.108</v>
      </c>
      <c r="R45" s="186">
        <v>-7.6999999999999999E-2</v>
      </c>
      <c r="S45" s="186">
        <v>-0.105</v>
      </c>
      <c r="T45" s="186">
        <v>-0.123</v>
      </c>
      <c r="U45" s="185">
        <v>-0.121</v>
      </c>
      <c r="V45" s="145"/>
      <c r="W45" s="145"/>
      <c r="X45" s="145"/>
      <c r="Y45" s="145"/>
      <c r="Z45" s="145"/>
    </row>
    <row r="46" spans="1:26" ht="23.25" x14ac:dyDescent="0.5">
      <c r="A46" s="119" t="s">
        <v>5</v>
      </c>
      <c r="B46" s="244">
        <v>-0.14000000000000001</v>
      </c>
      <c r="C46" s="186">
        <v>-0.20599999999999999</v>
      </c>
      <c r="D46" s="186">
        <v>-7.0000000000000007E-2</v>
      </c>
      <c r="E46" s="186">
        <v>-0.18099999999999999</v>
      </c>
      <c r="F46" s="185">
        <v>-0.104</v>
      </c>
      <c r="G46" s="72"/>
      <c r="H46" s="145"/>
      <c r="I46" s="145"/>
      <c r="J46" s="145"/>
      <c r="K46" s="246"/>
      <c r="L46" s="244">
        <v>3.5999999999999997E-2</v>
      </c>
      <c r="M46" s="186">
        <v>-2.4E-2</v>
      </c>
      <c r="N46" s="186">
        <v>1.6E-2</v>
      </c>
      <c r="O46" s="186">
        <v>7.6999999999999999E-2</v>
      </c>
      <c r="P46" s="185">
        <v>6.3E-2</v>
      </c>
      <c r="Q46" s="187">
        <v>-2.3E-2</v>
      </c>
      <c r="R46" s="186">
        <v>6.3E-2</v>
      </c>
      <c r="S46" s="186">
        <v>-3.7999999999999999E-2</v>
      </c>
      <c r="T46" s="186">
        <v>-8.1000000000000003E-2</v>
      </c>
      <c r="U46" s="185">
        <v>-2.1999999999999999E-2</v>
      </c>
      <c r="V46" s="145"/>
      <c r="W46" s="145"/>
      <c r="X46" s="145"/>
      <c r="Y46" s="145"/>
      <c r="Z46" s="145"/>
    </row>
    <row r="47" spans="1:26" ht="23.25" x14ac:dyDescent="0.5">
      <c r="A47" s="119" t="s">
        <v>6</v>
      </c>
      <c r="B47" s="244">
        <v>7.1999999999999995E-2</v>
      </c>
      <c r="C47" s="186">
        <v>2.8000000000000001E-2</v>
      </c>
      <c r="D47" s="186">
        <v>0.107</v>
      </c>
      <c r="E47" s="186">
        <v>9.5000000000000001E-2</v>
      </c>
      <c r="F47" s="185">
        <v>5.8000000000000003E-2</v>
      </c>
      <c r="G47" s="72"/>
      <c r="H47" s="145"/>
      <c r="I47" s="145"/>
      <c r="J47" s="145"/>
      <c r="K47" s="246"/>
      <c r="L47" s="244">
        <v>1E-3</v>
      </c>
      <c r="M47" s="186">
        <v>5.3999999999999999E-2</v>
      </c>
      <c r="N47" s="186">
        <v>3.5000000000000003E-2</v>
      </c>
      <c r="O47" s="186">
        <v>-3.2000000000000001E-2</v>
      </c>
      <c r="P47" s="185">
        <v>-0.04</v>
      </c>
      <c r="Q47" s="187">
        <v>-1.2999999999999999E-2</v>
      </c>
      <c r="R47" s="186">
        <v>-3.4000000000000002E-2</v>
      </c>
      <c r="S47" s="186">
        <v>-0.03</v>
      </c>
      <c r="T47" s="186">
        <v>1E-3</v>
      </c>
      <c r="U47" s="185">
        <v>8.0000000000000002E-3</v>
      </c>
      <c r="V47" s="145"/>
      <c r="W47" s="145"/>
      <c r="X47" s="145"/>
      <c r="Y47" s="145"/>
      <c r="Z47" s="145"/>
    </row>
    <row r="48" spans="1:26" ht="23.25" x14ac:dyDescent="0.5">
      <c r="A48" s="121" t="s">
        <v>7</v>
      </c>
      <c r="B48" s="245">
        <v>-0.17899999999999999</v>
      </c>
      <c r="C48" s="189">
        <v>-8.0000000000000002E-3</v>
      </c>
      <c r="D48" s="189">
        <v>-3.3000000000000002E-2</v>
      </c>
      <c r="E48" s="189">
        <v>-0.184</v>
      </c>
      <c r="F48" s="188">
        <v>-0.40200000000000002</v>
      </c>
      <c r="G48" s="247"/>
      <c r="H48" s="146"/>
      <c r="I48" s="146"/>
      <c r="J48" s="146"/>
      <c r="K48" s="248"/>
      <c r="L48" s="245">
        <v>-0.29099999999999998</v>
      </c>
      <c r="M48" s="189">
        <v>-0.39500000000000002</v>
      </c>
      <c r="N48" s="189">
        <v>-0.375</v>
      </c>
      <c r="O48" s="189">
        <v>-0.28999999999999998</v>
      </c>
      <c r="P48" s="188">
        <v>-0.13600000000000001</v>
      </c>
      <c r="Q48" s="190">
        <v>-7.0999999999999994E-2</v>
      </c>
      <c r="R48" s="189">
        <v>-0.13300000000000001</v>
      </c>
      <c r="S48" s="189">
        <v>-0.122</v>
      </c>
      <c r="T48" s="189">
        <v>-4.2000000000000003E-2</v>
      </c>
      <c r="U48" s="188" t="s">
        <v>120</v>
      </c>
      <c r="V48" s="146"/>
      <c r="W48" s="146"/>
      <c r="X48" s="146"/>
      <c r="Y48" s="146"/>
      <c r="Z48" s="146"/>
    </row>
    <row r="49" spans="1:26" ht="23.25" x14ac:dyDescent="0.25">
      <c r="A49" s="120" t="s">
        <v>1</v>
      </c>
      <c r="B49" s="82">
        <v>306</v>
      </c>
      <c r="C49" s="79">
        <v>24</v>
      </c>
      <c r="D49" s="79">
        <v>59</v>
      </c>
      <c r="E49" s="79">
        <v>129</v>
      </c>
      <c r="F49" s="184">
        <v>94</v>
      </c>
      <c r="G49" s="80">
        <v>307</v>
      </c>
      <c r="H49" s="79">
        <v>79</v>
      </c>
      <c r="I49" s="79">
        <v>72</v>
      </c>
      <c r="J49" s="79">
        <v>81</v>
      </c>
      <c r="K49" s="184">
        <v>75</v>
      </c>
      <c r="L49" s="82">
        <v>316</v>
      </c>
      <c r="M49" s="79">
        <v>80</v>
      </c>
      <c r="N49" s="79">
        <v>74</v>
      </c>
      <c r="O49" s="79">
        <v>87</v>
      </c>
      <c r="P49" s="184">
        <v>75</v>
      </c>
      <c r="Q49" s="82">
        <v>231</v>
      </c>
      <c r="R49" s="79">
        <v>42</v>
      </c>
      <c r="S49" s="79">
        <v>55</v>
      </c>
      <c r="T49" s="79">
        <v>66</v>
      </c>
      <c r="U49" s="184">
        <v>68</v>
      </c>
      <c r="V49" s="81">
        <v>381</v>
      </c>
      <c r="W49" s="79">
        <v>59</v>
      </c>
      <c r="X49" s="79">
        <v>92</v>
      </c>
      <c r="Y49" s="79">
        <v>127</v>
      </c>
      <c r="Z49" s="79">
        <v>103</v>
      </c>
    </row>
    <row r="50" spans="1:26" ht="23.25" x14ac:dyDescent="0.25">
      <c r="A50" s="191" t="s">
        <v>14</v>
      </c>
      <c r="B50" s="195">
        <v>0.3</v>
      </c>
      <c r="C50" s="194">
        <v>0.13300000000000001</v>
      </c>
      <c r="D50" s="194">
        <v>0.24</v>
      </c>
      <c r="E50" s="194">
        <v>0.40100000000000002</v>
      </c>
      <c r="F50" s="192">
        <v>0.34699999999999998</v>
      </c>
      <c r="G50" s="193">
        <v>0.26500000000000001</v>
      </c>
      <c r="H50" s="194">
        <v>0.312</v>
      </c>
      <c r="I50" s="194">
        <v>0.29499999999999998</v>
      </c>
      <c r="J50" s="194">
        <v>0.25700000000000001</v>
      </c>
      <c r="K50" s="192">
        <v>0.217</v>
      </c>
      <c r="L50" s="195">
        <v>0.22900000000000001</v>
      </c>
      <c r="M50" s="194">
        <v>0.25600000000000001</v>
      </c>
      <c r="N50" s="194">
        <v>0.247</v>
      </c>
      <c r="O50" s="194">
        <v>0.23499999999999999</v>
      </c>
      <c r="P50" s="192">
        <v>0.19</v>
      </c>
      <c r="Q50" s="195">
        <v>0.16200000000000001</v>
      </c>
      <c r="R50" s="194">
        <v>0.126</v>
      </c>
      <c r="S50" s="194">
        <v>0.17499999999999999</v>
      </c>
      <c r="T50" s="194">
        <v>0.17399999999999999</v>
      </c>
      <c r="U50" s="192">
        <v>0.17100000000000001</v>
      </c>
      <c r="V50" s="196">
        <v>0.21</v>
      </c>
      <c r="W50" s="194">
        <v>0.14460784313725492</v>
      </c>
      <c r="X50" s="194">
        <v>0.2058165548098434</v>
      </c>
      <c r="Y50" s="194">
        <v>0.25298804780876494</v>
      </c>
      <c r="Z50" s="194">
        <v>0.22440087145969498</v>
      </c>
    </row>
    <row r="51" spans="1:26" ht="23.25" x14ac:dyDescent="0.25">
      <c r="A51" s="122" t="s">
        <v>104</v>
      </c>
      <c r="B51" s="108">
        <v>245</v>
      </c>
      <c r="C51" s="105">
        <v>8</v>
      </c>
      <c r="D51" s="105">
        <v>44</v>
      </c>
      <c r="E51" s="105">
        <v>114</v>
      </c>
      <c r="F51" s="197">
        <v>79</v>
      </c>
      <c r="G51" s="106">
        <v>239</v>
      </c>
      <c r="H51" s="105">
        <v>64</v>
      </c>
      <c r="I51" s="105">
        <v>58</v>
      </c>
      <c r="J51" s="105">
        <v>64</v>
      </c>
      <c r="K51" s="197">
        <v>53</v>
      </c>
      <c r="L51" s="108">
        <v>219</v>
      </c>
      <c r="M51" s="105">
        <v>55</v>
      </c>
      <c r="N51" s="105">
        <v>53</v>
      </c>
      <c r="O51" s="105">
        <v>64</v>
      </c>
      <c r="P51" s="197">
        <v>47</v>
      </c>
      <c r="Q51" s="108">
        <v>109</v>
      </c>
      <c r="R51" s="105">
        <v>12</v>
      </c>
      <c r="S51" s="105">
        <v>27</v>
      </c>
      <c r="T51" s="105">
        <v>35</v>
      </c>
      <c r="U51" s="197">
        <v>35</v>
      </c>
      <c r="V51" s="107">
        <v>261</v>
      </c>
      <c r="W51" s="105">
        <v>26</v>
      </c>
      <c r="X51" s="105">
        <v>61</v>
      </c>
      <c r="Y51" s="105">
        <v>99</v>
      </c>
      <c r="Z51" s="105">
        <v>75</v>
      </c>
    </row>
    <row r="52" spans="1:26" ht="23.25" x14ac:dyDescent="0.25">
      <c r="A52" s="123" t="s">
        <v>18</v>
      </c>
      <c r="B52" s="103">
        <v>0.24</v>
      </c>
      <c r="C52" s="100">
        <v>4.3999999999999997E-2</v>
      </c>
      <c r="D52" s="100">
        <v>0.17899999999999999</v>
      </c>
      <c r="E52" s="100">
        <v>0.35399999999999998</v>
      </c>
      <c r="F52" s="198">
        <v>0.29199999999999998</v>
      </c>
      <c r="G52" s="101">
        <v>0.20599999999999999</v>
      </c>
      <c r="H52" s="100">
        <v>0.253</v>
      </c>
      <c r="I52" s="100">
        <v>0.23799999999999999</v>
      </c>
      <c r="J52" s="100">
        <v>0.20300000000000001</v>
      </c>
      <c r="K52" s="198">
        <v>0.153</v>
      </c>
      <c r="L52" s="103">
        <v>0.159</v>
      </c>
      <c r="M52" s="100">
        <v>0.17599999999999999</v>
      </c>
      <c r="N52" s="100">
        <v>0.17699999999999999</v>
      </c>
      <c r="O52" s="100">
        <v>0.17299999999999999</v>
      </c>
      <c r="P52" s="198">
        <v>0.11899999999999999</v>
      </c>
      <c r="Q52" s="103">
        <v>7.5999999999999998E-2</v>
      </c>
      <c r="R52" s="100">
        <v>3.5999999999999997E-2</v>
      </c>
      <c r="S52" s="100">
        <v>8.5999999999999993E-2</v>
      </c>
      <c r="T52" s="100">
        <v>9.1999999999999998E-2</v>
      </c>
      <c r="U52" s="198">
        <v>8.7999999999999995E-2</v>
      </c>
      <c r="V52" s="102">
        <v>0.14399999999999999</v>
      </c>
      <c r="W52" s="100">
        <v>6.4000000000000001E-2</v>
      </c>
      <c r="X52" s="100">
        <v>0.13600000000000001</v>
      </c>
      <c r="Y52" s="100">
        <v>0.19700000000000001</v>
      </c>
      <c r="Z52" s="100">
        <v>0.16300000000000001</v>
      </c>
    </row>
    <row r="55" spans="1:26" ht="23.25" x14ac:dyDescent="0.5">
      <c r="A55" s="216" t="s">
        <v>174</v>
      </c>
    </row>
    <row r="56" spans="1:26" x14ac:dyDescent="0.25">
      <c r="A56" s="37"/>
    </row>
    <row r="57" spans="1:26" x14ac:dyDescent="0.25">
      <c r="A57" s="37"/>
    </row>
  </sheetData>
  <mergeCells count="20">
    <mergeCell ref="B3:F3"/>
    <mergeCell ref="B16:F16"/>
    <mergeCell ref="B29:F29"/>
    <mergeCell ref="B42:F42"/>
    <mergeCell ref="L29:P29"/>
    <mergeCell ref="G42:K42"/>
    <mergeCell ref="L42:P42"/>
    <mergeCell ref="G3:K3"/>
    <mergeCell ref="L3:P3"/>
    <mergeCell ref="G16:K16"/>
    <mergeCell ref="L16:P16"/>
    <mergeCell ref="G29:K29"/>
    <mergeCell ref="V3:Z3"/>
    <mergeCell ref="Q42:U42"/>
    <mergeCell ref="V42:Z42"/>
    <mergeCell ref="Q29:U29"/>
    <mergeCell ref="V29:Z29"/>
    <mergeCell ref="Q16:U16"/>
    <mergeCell ref="V16:Z16"/>
    <mergeCell ref="Q3:U3"/>
  </mergeCells>
  <pageMargins left="0.70866141732283472" right="0.70866141732283472" top="0.74803149606299213" bottom="0.74803149606299213" header="0.31496062992125984" footer="0.31496062992125984"/>
  <pageSetup paperSize="9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23"/>
  <sheetViews>
    <sheetView view="pageBreakPreview" zoomScale="55" zoomScaleNormal="85" zoomScaleSheetLayoutView="55" workbookViewId="0">
      <pane xSplit="1" ySplit="5" topLeftCell="B6" activePane="bottomRight" state="frozen"/>
      <selection activeCell="AC6" sqref="AC6"/>
      <selection pane="topRight" activeCell="AC6" sqref="AC6"/>
      <selection pane="bottomLeft" activeCell="AC6" sqref="AC6"/>
      <selection pane="bottomRight" activeCell="H12" sqref="H12"/>
    </sheetView>
  </sheetViews>
  <sheetFormatPr baseColWidth="10" defaultColWidth="11.42578125" defaultRowHeight="15" x14ac:dyDescent="0.25"/>
  <cols>
    <col min="1" max="1" width="67" style="3" bestFit="1" customWidth="1"/>
    <col min="2" max="3" width="14" style="1" customWidth="1"/>
    <col min="4" max="6" width="14" style="3" customWidth="1"/>
    <col min="7" max="24" width="14" style="1" customWidth="1"/>
    <col min="25" max="16384" width="11.42578125" style="1"/>
  </cols>
  <sheetData>
    <row r="1" spans="1:24" x14ac:dyDescent="0.25">
      <c r="A1" s="6"/>
      <c r="B1" s="2"/>
      <c r="C1" s="2"/>
      <c r="D1" s="6"/>
      <c r="E1" s="6"/>
      <c r="F1" s="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30" thickBot="1" x14ac:dyDescent="0.3">
      <c r="A2" s="56" t="s">
        <v>151</v>
      </c>
      <c r="B2" s="17"/>
      <c r="C2" s="17"/>
      <c r="D2" s="20"/>
      <c r="E2" s="20"/>
      <c r="F2" s="2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ht="15.75" thickTop="1" x14ac:dyDescent="0.25"/>
    <row r="4" spans="1:24" ht="23.25" x14ac:dyDescent="0.25">
      <c r="B4" s="278" t="s">
        <v>170</v>
      </c>
      <c r="C4" s="271"/>
      <c r="D4" s="271"/>
      <c r="E4" s="271"/>
      <c r="F4" s="272"/>
      <c r="G4" s="271" t="s">
        <v>164</v>
      </c>
      <c r="H4" s="271"/>
      <c r="I4" s="271"/>
      <c r="J4" s="271"/>
      <c r="K4" s="272"/>
      <c r="L4" s="273" t="s">
        <v>165</v>
      </c>
      <c r="M4" s="274"/>
      <c r="N4" s="274"/>
      <c r="O4" s="274"/>
      <c r="P4" s="275"/>
      <c r="Q4" s="273" t="s">
        <v>166</v>
      </c>
      <c r="R4" s="276"/>
      <c r="S4" s="276"/>
      <c r="T4" s="276"/>
      <c r="U4" s="277"/>
      <c r="V4" s="149" t="s">
        <v>167</v>
      </c>
      <c r="W4" s="149" t="s">
        <v>168</v>
      </c>
      <c r="X4" s="149" t="s">
        <v>169</v>
      </c>
    </row>
    <row r="5" spans="1:24" s="53" customFormat="1" ht="29.25" x14ac:dyDescent="0.35">
      <c r="A5" s="54" t="s">
        <v>59</v>
      </c>
      <c r="B5" s="50" t="s">
        <v>188</v>
      </c>
      <c r="C5" s="50" t="s">
        <v>189</v>
      </c>
      <c r="D5" s="50" t="s">
        <v>186</v>
      </c>
      <c r="E5" s="50" t="s">
        <v>175</v>
      </c>
      <c r="F5" s="174" t="s">
        <v>150</v>
      </c>
      <c r="G5" s="50" t="s">
        <v>149</v>
      </c>
      <c r="H5" s="50" t="s">
        <v>148</v>
      </c>
      <c r="I5" s="50" t="s">
        <v>147</v>
      </c>
      <c r="J5" s="50" t="s">
        <v>146</v>
      </c>
      <c r="K5" s="50" t="s">
        <v>145</v>
      </c>
      <c r="L5" s="50" t="s">
        <v>144</v>
      </c>
      <c r="M5" s="50" t="s">
        <v>143</v>
      </c>
      <c r="N5" s="50" t="s">
        <v>142</v>
      </c>
      <c r="O5" s="50" t="s">
        <v>141</v>
      </c>
      <c r="P5" s="50" t="s">
        <v>140</v>
      </c>
      <c r="Q5" s="50" t="s">
        <v>132</v>
      </c>
      <c r="R5" s="50" t="s">
        <v>133</v>
      </c>
      <c r="S5" s="50" t="s">
        <v>134</v>
      </c>
      <c r="T5" s="50" t="s">
        <v>135</v>
      </c>
      <c r="U5" s="50" t="s">
        <v>136</v>
      </c>
      <c r="V5" s="50" t="s">
        <v>137</v>
      </c>
      <c r="W5" s="50" t="s">
        <v>138</v>
      </c>
      <c r="X5" s="52" t="s">
        <v>139</v>
      </c>
    </row>
    <row r="6" spans="1:24" s="28" customFormat="1" ht="23.25" x14ac:dyDescent="0.25">
      <c r="A6" s="118" t="s">
        <v>0</v>
      </c>
      <c r="B6" s="155">
        <v>11550</v>
      </c>
      <c r="C6" s="154">
        <v>2507</v>
      </c>
      <c r="D6" s="154">
        <v>2972</v>
      </c>
      <c r="E6" s="154">
        <v>3184</v>
      </c>
      <c r="F6" s="154">
        <v>2887</v>
      </c>
      <c r="G6" s="155">
        <v>9519</v>
      </c>
      <c r="H6" s="154">
        <v>2500</v>
      </c>
      <c r="I6" s="154">
        <v>2398</v>
      </c>
      <c r="J6" s="154">
        <v>2395</v>
      </c>
      <c r="K6" s="154">
        <v>2226</v>
      </c>
      <c r="L6" s="155">
        <v>7884</v>
      </c>
      <c r="M6" s="154">
        <v>1985</v>
      </c>
      <c r="N6" s="154">
        <v>1909</v>
      </c>
      <c r="O6" s="154">
        <v>1902</v>
      </c>
      <c r="P6" s="154">
        <v>2088</v>
      </c>
      <c r="Q6" s="155">
        <v>8738</v>
      </c>
      <c r="R6" s="154">
        <v>2053</v>
      </c>
      <c r="S6" s="154">
        <v>2216</v>
      </c>
      <c r="T6" s="154">
        <v>2254</v>
      </c>
      <c r="U6" s="154">
        <v>2215</v>
      </c>
      <c r="V6" s="155">
        <v>8816</v>
      </c>
      <c r="W6" s="155">
        <v>8326</v>
      </c>
      <c r="X6" s="127">
        <v>7535</v>
      </c>
    </row>
    <row r="7" spans="1:24" ht="7.5" customHeight="1" x14ac:dyDescent="0.3">
      <c r="A7" s="156"/>
      <c r="B7" s="157"/>
      <c r="C7" s="128"/>
      <c r="D7" s="128"/>
      <c r="E7" s="128"/>
      <c r="F7" s="128"/>
      <c r="G7" s="157"/>
      <c r="H7" s="128"/>
      <c r="I7" s="128"/>
      <c r="J7" s="128"/>
      <c r="K7" s="128"/>
      <c r="L7" s="157"/>
      <c r="M7" s="128"/>
      <c r="N7" s="128"/>
      <c r="O7" s="128"/>
      <c r="P7" s="128"/>
      <c r="Q7" s="157"/>
      <c r="R7" s="128"/>
      <c r="S7" s="128"/>
      <c r="T7" s="128"/>
      <c r="U7" s="128"/>
      <c r="V7" s="157"/>
      <c r="W7" s="157"/>
      <c r="X7" s="131"/>
    </row>
    <row r="8" spans="1:24" ht="23.25" x14ac:dyDescent="0.25">
      <c r="A8" s="119" t="s">
        <v>98</v>
      </c>
      <c r="B8" s="157">
        <v>-8970</v>
      </c>
      <c r="C8" s="128">
        <v>-2129</v>
      </c>
      <c r="D8" s="128">
        <v>-2356</v>
      </c>
      <c r="E8" s="128">
        <v>-2350</v>
      </c>
      <c r="F8" s="128">
        <v>-2135</v>
      </c>
      <c r="G8" s="157">
        <v>-7376</v>
      </c>
      <c r="H8" s="128">
        <v>-1969</v>
      </c>
      <c r="I8" s="128">
        <v>-1826</v>
      </c>
      <c r="J8" s="128">
        <v>-1812</v>
      </c>
      <c r="K8" s="128">
        <v>-1769</v>
      </c>
      <c r="L8" s="157">
        <v>-6336</v>
      </c>
      <c r="M8" s="128">
        <v>-1607</v>
      </c>
      <c r="N8" s="128">
        <v>-1518</v>
      </c>
      <c r="O8" s="128">
        <v>-1539</v>
      </c>
      <c r="P8" s="128">
        <v>-1672</v>
      </c>
      <c r="Q8" s="157">
        <v>-6837</v>
      </c>
      <c r="R8" s="128">
        <v>-1660</v>
      </c>
      <c r="S8" s="128">
        <v>-1721</v>
      </c>
      <c r="T8" s="128">
        <v>-1731</v>
      </c>
      <c r="U8" s="128">
        <v>-1725</v>
      </c>
      <c r="V8" s="157">
        <v>-6841</v>
      </c>
      <c r="W8" s="157">
        <v>-6467</v>
      </c>
      <c r="X8" s="131">
        <v>-5888</v>
      </c>
    </row>
    <row r="9" spans="1:24" ht="23.25" x14ac:dyDescent="0.25">
      <c r="A9" s="119" t="s">
        <v>99</v>
      </c>
      <c r="B9" s="157">
        <v>-270</v>
      </c>
      <c r="C9" s="128">
        <v>-71</v>
      </c>
      <c r="D9" s="128">
        <v>-66</v>
      </c>
      <c r="E9" s="128">
        <v>-67</v>
      </c>
      <c r="F9" s="128">
        <v>-66</v>
      </c>
      <c r="G9" s="157">
        <v>-243</v>
      </c>
      <c r="H9" s="128">
        <v>-65</v>
      </c>
      <c r="I9" s="128">
        <v>-59</v>
      </c>
      <c r="J9" s="128">
        <v>-58</v>
      </c>
      <c r="K9" s="128">
        <v>-61</v>
      </c>
      <c r="L9" s="157">
        <v>-241</v>
      </c>
      <c r="M9" s="128">
        <v>-64</v>
      </c>
      <c r="N9" s="128">
        <v>-57</v>
      </c>
      <c r="O9" s="128">
        <v>-56</v>
      </c>
      <c r="P9" s="128">
        <v>-64</v>
      </c>
      <c r="Q9" s="157">
        <v>-249</v>
      </c>
      <c r="R9" s="128">
        <v>-65</v>
      </c>
      <c r="S9" s="128">
        <v>-61</v>
      </c>
      <c r="T9" s="128">
        <v>-61</v>
      </c>
      <c r="U9" s="128">
        <v>-62</v>
      </c>
      <c r="V9" s="157">
        <v>-237</v>
      </c>
      <c r="W9" s="157">
        <v>-235</v>
      </c>
      <c r="X9" s="131">
        <v>-222</v>
      </c>
    </row>
    <row r="10" spans="1:24" ht="23.25" x14ac:dyDescent="0.25">
      <c r="A10" s="119" t="s">
        <v>100</v>
      </c>
      <c r="B10" s="157">
        <v>-868</v>
      </c>
      <c r="C10" s="128">
        <v>-219</v>
      </c>
      <c r="D10" s="128">
        <v>-214</v>
      </c>
      <c r="E10" s="128">
        <v>-218</v>
      </c>
      <c r="F10" s="128">
        <v>-217</v>
      </c>
      <c r="G10" s="157">
        <v>-784</v>
      </c>
      <c r="H10" s="128">
        <v>-210</v>
      </c>
      <c r="I10" s="128">
        <v>-187</v>
      </c>
      <c r="J10" s="128">
        <v>-197</v>
      </c>
      <c r="K10" s="128">
        <v>-190</v>
      </c>
      <c r="L10" s="157">
        <v>-745</v>
      </c>
      <c r="M10" s="128">
        <v>-184</v>
      </c>
      <c r="N10" s="128">
        <v>-177</v>
      </c>
      <c r="O10" s="128">
        <v>-178</v>
      </c>
      <c r="P10" s="128">
        <v>-206</v>
      </c>
      <c r="Q10" s="157">
        <v>-773</v>
      </c>
      <c r="R10" s="128">
        <v>-196</v>
      </c>
      <c r="S10" s="128">
        <v>-193</v>
      </c>
      <c r="T10" s="128">
        <v>-194</v>
      </c>
      <c r="U10" s="128">
        <v>-190</v>
      </c>
      <c r="V10" s="157">
        <v>-747</v>
      </c>
      <c r="W10" s="157">
        <v>-727</v>
      </c>
      <c r="X10" s="131">
        <v>-691</v>
      </c>
    </row>
    <row r="11" spans="1:24" ht="23.25" x14ac:dyDescent="0.25">
      <c r="A11" s="119" t="s">
        <v>101</v>
      </c>
      <c r="B11" s="157">
        <v>-155</v>
      </c>
      <c r="C11" s="128">
        <v>-70</v>
      </c>
      <c r="D11" s="128">
        <v>-15</v>
      </c>
      <c r="E11" s="128">
        <v>-35</v>
      </c>
      <c r="F11" s="128">
        <v>-35</v>
      </c>
      <c r="G11" s="157">
        <v>617</v>
      </c>
      <c r="H11" s="128">
        <v>-92</v>
      </c>
      <c r="I11" s="128">
        <v>1</v>
      </c>
      <c r="J11" s="128">
        <v>732</v>
      </c>
      <c r="K11" s="128">
        <v>-24</v>
      </c>
      <c r="L11" s="157">
        <v>38</v>
      </c>
      <c r="M11" s="128">
        <v>-46</v>
      </c>
      <c r="N11" s="128">
        <v>-9</v>
      </c>
      <c r="O11" s="128">
        <v>107</v>
      </c>
      <c r="P11" s="128">
        <v>-14</v>
      </c>
      <c r="Q11" s="157">
        <v>-73</v>
      </c>
      <c r="R11" s="128">
        <v>-26</v>
      </c>
      <c r="S11" s="128">
        <v>-24</v>
      </c>
      <c r="T11" s="128">
        <v>-11</v>
      </c>
      <c r="U11" s="128">
        <v>-12</v>
      </c>
      <c r="V11" s="157">
        <v>-63</v>
      </c>
      <c r="W11" s="157">
        <v>-52</v>
      </c>
      <c r="X11" s="131">
        <v>-17</v>
      </c>
    </row>
    <row r="12" spans="1:24" s="28" customFormat="1" ht="23.25" x14ac:dyDescent="0.25">
      <c r="A12" s="134" t="s">
        <v>102</v>
      </c>
      <c r="B12" s="158">
        <v>1287</v>
      </c>
      <c r="C12" s="135">
        <v>18</v>
      </c>
      <c r="D12" s="135">
        <v>321</v>
      </c>
      <c r="E12" s="135">
        <v>514</v>
      </c>
      <c r="F12" s="135">
        <v>434</v>
      </c>
      <c r="G12" s="158">
        <v>1733</v>
      </c>
      <c r="H12" s="135">
        <v>164</v>
      </c>
      <c r="I12" s="135">
        <v>327</v>
      </c>
      <c r="J12" s="135">
        <v>1060</v>
      </c>
      <c r="K12" s="135">
        <v>182</v>
      </c>
      <c r="L12" s="158">
        <v>600</v>
      </c>
      <c r="M12" s="135">
        <v>84</v>
      </c>
      <c r="N12" s="135">
        <v>148</v>
      </c>
      <c r="O12" s="135">
        <v>236</v>
      </c>
      <c r="P12" s="135">
        <v>132</v>
      </c>
      <c r="Q12" s="158">
        <v>806</v>
      </c>
      <c r="R12" s="135">
        <v>106</v>
      </c>
      <c r="S12" s="135">
        <v>217</v>
      </c>
      <c r="T12" s="135">
        <v>257</v>
      </c>
      <c r="U12" s="135">
        <v>226</v>
      </c>
      <c r="V12" s="158">
        <v>928</v>
      </c>
      <c r="W12" s="158">
        <v>845</v>
      </c>
      <c r="X12" s="138">
        <v>717</v>
      </c>
    </row>
    <row r="13" spans="1:24" ht="23.25" x14ac:dyDescent="0.25">
      <c r="A13" s="119" t="s">
        <v>19</v>
      </c>
      <c r="B13" s="157">
        <v>-6</v>
      </c>
      <c r="C13" s="128">
        <v>-2</v>
      </c>
      <c r="D13" s="128">
        <v>-3</v>
      </c>
      <c r="E13" s="128">
        <v>0</v>
      </c>
      <c r="F13" s="128">
        <v>-1</v>
      </c>
      <c r="G13" s="157">
        <v>-1</v>
      </c>
      <c r="H13" s="128">
        <v>-1</v>
      </c>
      <c r="I13" s="128">
        <v>-1</v>
      </c>
      <c r="J13" s="128">
        <v>2</v>
      </c>
      <c r="K13" s="128">
        <v>-1</v>
      </c>
      <c r="L13" s="157">
        <v>-2</v>
      </c>
      <c r="M13" s="128">
        <v>-1</v>
      </c>
      <c r="N13" s="128">
        <v>0</v>
      </c>
      <c r="O13" s="128">
        <v>1</v>
      </c>
      <c r="P13" s="128">
        <v>-2</v>
      </c>
      <c r="Q13" s="157">
        <v>-2</v>
      </c>
      <c r="R13" s="128">
        <v>0</v>
      </c>
      <c r="S13" s="128">
        <v>-1</v>
      </c>
      <c r="T13" s="128">
        <v>0</v>
      </c>
      <c r="U13" s="128">
        <v>-1</v>
      </c>
      <c r="V13" s="157">
        <v>2</v>
      </c>
      <c r="W13" s="157">
        <v>1</v>
      </c>
      <c r="X13" s="131">
        <v>8</v>
      </c>
    </row>
    <row r="14" spans="1:24" ht="23.25" x14ac:dyDescent="0.25">
      <c r="A14" s="119" t="s">
        <v>20</v>
      </c>
      <c r="B14" s="157">
        <v>-61</v>
      </c>
      <c r="C14" s="128">
        <v>-30</v>
      </c>
      <c r="D14" s="128">
        <v>-17</v>
      </c>
      <c r="E14" s="128">
        <v>-6</v>
      </c>
      <c r="F14" s="128">
        <v>-8</v>
      </c>
      <c r="G14" s="157">
        <v>-56</v>
      </c>
      <c r="H14" s="128">
        <v>-13</v>
      </c>
      <c r="I14" s="128">
        <v>-15</v>
      </c>
      <c r="J14" s="128">
        <v>-15</v>
      </c>
      <c r="K14" s="128">
        <v>-13</v>
      </c>
      <c r="L14" s="157">
        <v>-85</v>
      </c>
      <c r="M14" s="128">
        <v>-17</v>
      </c>
      <c r="N14" s="128">
        <v>-23</v>
      </c>
      <c r="O14" s="128">
        <v>-22</v>
      </c>
      <c r="P14" s="128">
        <v>-23</v>
      </c>
      <c r="Q14" s="157">
        <v>-116</v>
      </c>
      <c r="R14" s="128">
        <v>-27</v>
      </c>
      <c r="S14" s="128">
        <v>-29</v>
      </c>
      <c r="T14" s="128">
        <v>-33</v>
      </c>
      <c r="U14" s="128">
        <v>-27</v>
      </c>
      <c r="V14" s="157">
        <v>-101</v>
      </c>
      <c r="W14" s="157">
        <v>-103</v>
      </c>
      <c r="X14" s="131">
        <v>-103</v>
      </c>
    </row>
    <row r="15" spans="1:24" ht="23.25" x14ac:dyDescent="0.25">
      <c r="A15" s="119" t="s">
        <v>21</v>
      </c>
      <c r="B15" s="157">
        <v>-254</v>
      </c>
      <c r="C15" s="128">
        <v>23</v>
      </c>
      <c r="D15" s="128">
        <v>-76</v>
      </c>
      <c r="E15" s="128">
        <v>-106</v>
      </c>
      <c r="F15" s="128">
        <v>-95</v>
      </c>
      <c r="G15" s="157">
        <v>-369</v>
      </c>
      <c r="H15" s="128">
        <v>-42</v>
      </c>
      <c r="I15" s="128">
        <v>-64</v>
      </c>
      <c r="J15" s="128">
        <v>-220</v>
      </c>
      <c r="K15" s="128">
        <v>-43</v>
      </c>
      <c r="L15" s="157">
        <v>-178</v>
      </c>
      <c r="M15" s="128">
        <v>-22</v>
      </c>
      <c r="N15" s="128">
        <v>-32</v>
      </c>
      <c r="O15" s="128">
        <v>-96</v>
      </c>
      <c r="P15" s="128">
        <v>-28</v>
      </c>
      <c r="Q15" s="157">
        <v>-137</v>
      </c>
      <c r="R15" s="128">
        <v>-2</v>
      </c>
      <c r="S15" s="128">
        <v>-40</v>
      </c>
      <c r="T15" s="128">
        <v>-46</v>
      </c>
      <c r="U15" s="128">
        <v>-49</v>
      </c>
      <c r="V15" s="157">
        <v>-114</v>
      </c>
      <c r="W15" s="157">
        <v>-162</v>
      </c>
      <c r="X15" s="131">
        <v>-193</v>
      </c>
    </row>
    <row r="16" spans="1:24" s="28" customFormat="1" ht="23.25" x14ac:dyDescent="0.25">
      <c r="A16" s="134" t="s">
        <v>24</v>
      </c>
      <c r="B16" s="158">
        <v>966</v>
      </c>
      <c r="C16" s="135">
        <v>9</v>
      </c>
      <c r="D16" s="135">
        <v>225</v>
      </c>
      <c r="E16" s="135">
        <v>402</v>
      </c>
      <c r="F16" s="135">
        <v>330</v>
      </c>
      <c r="G16" s="158">
        <v>1307</v>
      </c>
      <c r="H16" s="135">
        <v>108</v>
      </c>
      <c r="I16" s="135">
        <v>247</v>
      </c>
      <c r="J16" s="135">
        <v>827</v>
      </c>
      <c r="K16" s="135">
        <v>125</v>
      </c>
      <c r="L16" s="158">
        <v>335</v>
      </c>
      <c r="M16" s="135">
        <v>44</v>
      </c>
      <c r="N16" s="135">
        <v>93</v>
      </c>
      <c r="O16" s="135">
        <v>119</v>
      </c>
      <c r="P16" s="135">
        <v>79</v>
      </c>
      <c r="Q16" s="158">
        <v>551</v>
      </c>
      <c r="R16" s="135">
        <v>77</v>
      </c>
      <c r="S16" s="135">
        <v>147</v>
      </c>
      <c r="T16" s="135">
        <v>178</v>
      </c>
      <c r="U16" s="135">
        <v>149</v>
      </c>
      <c r="V16" s="158">
        <v>715</v>
      </c>
      <c r="W16" s="158">
        <v>581</v>
      </c>
      <c r="X16" s="138">
        <v>429</v>
      </c>
    </row>
    <row r="17" spans="1:24" ht="23.25" x14ac:dyDescent="0.25">
      <c r="A17" s="119" t="s">
        <v>103</v>
      </c>
      <c r="B17" s="160">
        <v>1</v>
      </c>
      <c r="C17" s="128">
        <v>-2</v>
      </c>
      <c r="D17" s="159">
        <v>1</v>
      </c>
      <c r="E17" s="159">
        <v>1</v>
      </c>
      <c r="F17" s="159">
        <v>1</v>
      </c>
      <c r="G17" s="161">
        <v>-2</v>
      </c>
      <c r="H17" s="128">
        <v>-4</v>
      </c>
      <c r="I17" s="159">
        <v>0</v>
      </c>
      <c r="J17" s="159">
        <v>1</v>
      </c>
      <c r="K17" s="159">
        <v>1</v>
      </c>
      <c r="L17" s="161">
        <v>3</v>
      </c>
      <c r="M17" s="159">
        <v>1</v>
      </c>
      <c r="N17" s="159">
        <v>1</v>
      </c>
      <c r="O17" s="159">
        <v>0</v>
      </c>
      <c r="P17" s="159">
        <v>1</v>
      </c>
      <c r="Q17" s="161">
        <v>8</v>
      </c>
      <c r="R17" s="159">
        <v>2</v>
      </c>
      <c r="S17" s="159">
        <v>2</v>
      </c>
      <c r="T17" s="159">
        <v>2</v>
      </c>
      <c r="U17" s="159">
        <v>2</v>
      </c>
      <c r="V17" s="161">
        <v>8</v>
      </c>
      <c r="W17" s="161">
        <v>5</v>
      </c>
      <c r="X17" s="162">
        <v>2</v>
      </c>
    </row>
    <row r="18" spans="1:24" s="28" customFormat="1" ht="23.25" x14ac:dyDescent="0.25">
      <c r="A18" s="134" t="s">
        <v>3</v>
      </c>
      <c r="B18" s="158">
        <v>965</v>
      </c>
      <c r="C18" s="135">
        <v>11</v>
      </c>
      <c r="D18" s="135">
        <v>224</v>
      </c>
      <c r="E18" s="135">
        <v>401</v>
      </c>
      <c r="F18" s="135">
        <v>329</v>
      </c>
      <c r="G18" s="158">
        <v>1309</v>
      </c>
      <c r="H18" s="135">
        <v>112</v>
      </c>
      <c r="I18" s="135">
        <v>247</v>
      </c>
      <c r="J18" s="135">
        <v>826</v>
      </c>
      <c r="K18" s="135">
        <v>124</v>
      </c>
      <c r="L18" s="158">
        <v>332</v>
      </c>
      <c r="M18" s="135">
        <v>43</v>
      </c>
      <c r="N18" s="135">
        <v>92</v>
      </c>
      <c r="O18" s="135">
        <v>119</v>
      </c>
      <c r="P18" s="135">
        <v>78</v>
      </c>
      <c r="Q18" s="158">
        <v>543</v>
      </c>
      <c r="R18" s="135">
        <v>75</v>
      </c>
      <c r="S18" s="135">
        <v>145</v>
      </c>
      <c r="T18" s="135">
        <v>176</v>
      </c>
      <c r="U18" s="135">
        <v>147</v>
      </c>
      <c r="V18" s="158">
        <v>707</v>
      </c>
      <c r="W18" s="158">
        <v>576</v>
      </c>
      <c r="X18" s="138">
        <v>427</v>
      </c>
    </row>
    <row r="19" spans="1:24" ht="23.25" x14ac:dyDescent="0.25">
      <c r="A19" s="119" t="s">
        <v>180</v>
      </c>
      <c r="B19" s="164">
        <v>12.81</v>
      </c>
      <c r="C19" s="163">
        <v>0.13</v>
      </c>
      <c r="D19" s="163">
        <v>2.88</v>
      </c>
      <c r="E19" s="163">
        <v>5.42</v>
      </c>
      <c r="F19" s="163">
        <v>4.38</v>
      </c>
      <c r="G19" s="164">
        <v>17.149999999999999</v>
      </c>
      <c r="H19" s="163">
        <v>1.58</v>
      </c>
      <c r="I19" s="163">
        <v>3.19</v>
      </c>
      <c r="J19" s="163">
        <v>10.82</v>
      </c>
      <c r="K19" s="163">
        <v>1.56</v>
      </c>
      <c r="L19" s="164">
        <v>3.98</v>
      </c>
      <c r="M19" s="163">
        <v>0.38</v>
      </c>
      <c r="N19" s="163" t="s">
        <v>106</v>
      </c>
      <c r="O19" s="163">
        <v>1.56</v>
      </c>
      <c r="P19" s="163">
        <v>1.02</v>
      </c>
      <c r="Q19" s="164">
        <v>6.45</v>
      </c>
      <c r="R19" s="163">
        <v>0.79</v>
      </c>
      <c r="S19" s="163" t="s">
        <v>107</v>
      </c>
      <c r="T19" s="163">
        <v>1.82</v>
      </c>
      <c r="U19" s="163" t="s">
        <v>109</v>
      </c>
      <c r="V19" s="164" t="s">
        <v>112</v>
      </c>
      <c r="W19" s="164" t="s">
        <v>114</v>
      </c>
      <c r="X19" s="165">
        <v>5.68</v>
      </c>
    </row>
    <row r="20" spans="1:24" ht="23.25" x14ac:dyDescent="0.25">
      <c r="A20" s="121" t="s">
        <v>181</v>
      </c>
      <c r="B20" s="112">
        <v>12.75</v>
      </c>
      <c r="C20" s="110">
        <v>0.13</v>
      </c>
      <c r="D20" s="110">
        <v>2.86</v>
      </c>
      <c r="E20" s="110">
        <v>5.4</v>
      </c>
      <c r="F20" s="110">
        <v>4.3600000000000003</v>
      </c>
      <c r="G20" s="112">
        <v>17.04</v>
      </c>
      <c r="H20" s="110">
        <v>1.57</v>
      </c>
      <c r="I20" s="110">
        <v>3.16</v>
      </c>
      <c r="J20" s="110">
        <v>10.76</v>
      </c>
      <c r="K20" s="110">
        <v>1.55</v>
      </c>
      <c r="L20" s="112">
        <v>3.96</v>
      </c>
      <c r="M20" s="110">
        <v>0.37</v>
      </c>
      <c r="N20" s="110" t="s">
        <v>106</v>
      </c>
      <c r="O20" s="110">
        <v>1.55</v>
      </c>
      <c r="P20" s="110">
        <v>1.02</v>
      </c>
      <c r="Q20" s="112">
        <v>6.41</v>
      </c>
      <c r="R20" s="110">
        <v>0.78</v>
      </c>
      <c r="S20" s="110" t="s">
        <v>108</v>
      </c>
      <c r="T20" s="110">
        <v>1.81</v>
      </c>
      <c r="U20" s="110" t="s">
        <v>110</v>
      </c>
      <c r="V20" s="112" t="s">
        <v>113</v>
      </c>
      <c r="W20" s="112" t="s">
        <v>115</v>
      </c>
      <c r="X20" s="113">
        <v>5.66</v>
      </c>
    </row>
    <row r="21" spans="1:24" x14ac:dyDescent="0.25">
      <c r="A21" s="1"/>
      <c r="D21" s="1"/>
      <c r="E21" s="1"/>
      <c r="F21" s="1"/>
    </row>
    <row r="22" spans="1:24" x14ac:dyDescent="0.25">
      <c r="A22" s="3" t="s">
        <v>182</v>
      </c>
    </row>
    <row r="23" spans="1:24" x14ac:dyDescent="0.25">
      <c r="A23" s="3" t="s">
        <v>179</v>
      </c>
    </row>
  </sheetData>
  <mergeCells count="4">
    <mergeCell ref="G4:K4"/>
    <mergeCell ref="L4:P4"/>
    <mergeCell ref="Q4:U4"/>
    <mergeCell ref="B4:F4"/>
  </mergeCells>
  <pageMargins left="0.70866141732283472" right="0.70866141732283472" top="0.74803149606299213" bottom="0.74803149606299213" header="0.31496062992125984" footer="0.31496062992125984"/>
  <pageSetup paperSize="9" scale="3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56"/>
  <sheetViews>
    <sheetView view="pageBreakPreview" topLeftCell="A37" zoomScale="85" zoomScaleNormal="70" zoomScaleSheetLayoutView="85" workbookViewId="0">
      <selection activeCell="B49" sqref="B49"/>
    </sheetView>
  </sheetViews>
  <sheetFormatPr baseColWidth="10" defaultColWidth="11.42578125" defaultRowHeight="15" x14ac:dyDescent="0.25"/>
  <cols>
    <col min="1" max="1" width="58.5703125" style="1" bestFit="1" customWidth="1"/>
    <col min="2" max="2" width="11.42578125" style="5"/>
    <col min="3" max="5" width="13.140625" style="5" customWidth="1"/>
    <col min="6" max="6" width="11.42578125" style="5"/>
    <col min="7" max="13" width="13.140625" style="5" customWidth="1"/>
    <col min="14" max="14" width="15.5703125" style="5" bestFit="1" customWidth="1"/>
    <col min="15" max="17" width="13.140625" style="5" customWidth="1"/>
    <col min="18" max="20" width="11.42578125" style="5"/>
    <col min="21" max="16384" width="11.42578125" style="1"/>
  </cols>
  <sheetData>
    <row r="1" spans="1:20" ht="30" thickBot="1" x14ac:dyDescent="0.3">
      <c r="A1" s="55" t="s">
        <v>173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15.75" thickTop="1" x14ac:dyDescent="0.25"/>
    <row r="4" spans="1:20" s="177" customFormat="1" ht="29.25" x14ac:dyDescent="0.6">
      <c r="B4" s="279" t="s">
        <v>170</v>
      </c>
      <c r="C4" s="280"/>
      <c r="D4" s="280"/>
      <c r="E4" s="281"/>
      <c r="F4" s="279" t="s">
        <v>164</v>
      </c>
      <c r="G4" s="280"/>
      <c r="H4" s="280"/>
      <c r="I4" s="281"/>
      <c r="J4" s="279" t="s">
        <v>165</v>
      </c>
      <c r="K4" s="280"/>
      <c r="L4" s="280"/>
      <c r="M4" s="281"/>
      <c r="N4" s="279" t="s">
        <v>166</v>
      </c>
      <c r="O4" s="280"/>
      <c r="P4" s="280"/>
      <c r="Q4" s="281"/>
      <c r="R4" s="178" t="s">
        <v>167</v>
      </c>
      <c r="S4" s="178" t="s">
        <v>168</v>
      </c>
      <c r="T4" s="178" t="s">
        <v>169</v>
      </c>
    </row>
    <row r="5" spans="1:20" s="53" customFormat="1" ht="29.25" x14ac:dyDescent="0.35">
      <c r="A5" s="49" t="s">
        <v>59</v>
      </c>
      <c r="B5" s="50" t="s">
        <v>188</v>
      </c>
      <c r="C5" s="50" t="s">
        <v>186</v>
      </c>
      <c r="D5" s="50" t="s">
        <v>175</v>
      </c>
      <c r="E5" s="174" t="s">
        <v>150</v>
      </c>
      <c r="F5" s="50" t="s">
        <v>149</v>
      </c>
      <c r="G5" s="50" t="s">
        <v>147</v>
      </c>
      <c r="H5" s="50" t="s">
        <v>146</v>
      </c>
      <c r="I5" s="174" t="s">
        <v>145</v>
      </c>
      <c r="J5" s="50" t="s">
        <v>144</v>
      </c>
      <c r="K5" s="50" t="s">
        <v>142</v>
      </c>
      <c r="L5" s="50" t="s">
        <v>141</v>
      </c>
      <c r="M5" s="50" t="s">
        <v>140</v>
      </c>
      <c r="N5" s="50" t="s">
        <v>132</v>
      </c>
      <c r="O5" s="50" t="s">
        <v>134</v>
      </c>
      <c r="P5" s="50" t="s">
        <v>135</v>
      </c>
      <c r="Q5" s="50" t="s">
        <v>136</v>
      </c>
      <c r="R5" s="50" t="s">
        <v>137</v>
      </c>
      <c r="S5" s="50" t="s">
        <v>138</v>
      </c>
      <c r="T5" s="175" t="s">
        <v>139</v>
      </c>
    </row>
    <row r="6" spans="1:20" ht="19.5" x14ac:dyDescent="0.25">
      <c r="A6" s="8" t="s">
        <v>60</v>
      </c>
      <c r="B6" s="29"/>
      <c r="C6" s="33"/>
      <c r="D6" s="33"/>
      <c r="E6" s="34"/>
      <c r="F6" s="29"/>
      <c r="G6" s="33"/>
      <c r="H6" s="33"/>
      <c r="I6" s="34"/>
      <c r="J6" s="29"/>
      <c r="N6" s="22"/>
      <c r="R6" s="22"/>
      <c r="S6" s="22"/>
      <c r="T6" s="40"/>
    </row>
    <row r="7" spans="1:20" x14ac:dyDescent="0.25">
      <c r="A7" s="4"/>
      <c r="B7" s="30"/>
      <c r="C7" s="33"/>
      <c r="D7" s="33"/>
      <c r="E7" s="34"/>
      <c r="F7" s="30"/>
      <c r="G7" s="33"/>
      <c r="H7" s="33"/>
      <c r="I7" s="34"/>
      <c r="J7" s="30"/>
      <c r="N7" s="23"/>
      <c r="R7" s="23"/>
      <c r="S7" s="23"/>
      <c r="T7" s="41"/>
    </row>
    <row r="8" spans="1:20" ht="19.5" x14ac:dyDescent="0.25">
      <c r="A8" s="169" t="s">
        <v>127</v>
      </c>
      <c r="B8" s="170">
        <v>2655</v>
      </c>
      <c r="C8" s="256">
        <v>3475</v>
      </c>
      <c r="D8" s="221">
        <v>3259</v>
      </c>
      <c r="E8" s="220">
        <v>3129</v>
      </c>
      <c r="F8" s="170">
        <v>1925</v>
      </c>
      <c r="G8" s="166">
        <v>1911</v>
      </c>
      <c r="H8" s="166">
        <v>1899</v>
      </c>
      <c r="I8" s="171">
        <v>1943</v>
      </c>
      <c r="J8" s="170">
        <v>1933</v>
      </c>
      <c r="K8" s="284">
        <v>3314</v>
      </c>
      <c r="L8" s="284">
        <v>3365</v>
      </c>
      <c r="M8" s="283">
        <v>3472</v>
      </c>
      <c r="N8" s="167">
        <v>1917</v>
      </c>
      <c r="O8" s="284">
        <v>3274</v>
      </c>
      <c r="P8" s="284">
        <v>2863</v>
      </c>
      <c r="Q8" s="283">
        <v>2893</v>
      </c>
      <c r="R8" s="282">
        <v>2877</v>
      </c>
      <c r="S8" s="282">
        <v>2706</v>
      </c>
      <c r="T8" s="282">
        <v>2777</v>
      </c>
    </row>
    <row r="9" spans="1:20" ht="19.5" x14ac:dyDescent="0.25">
      <c r="A9" s="169" t="s">
        <v>61</v>
      </c>
      <c r="B9" s="170">
        <v>2178</v>
      </c>
      <c r="C9" s="256">
        <v>1727</v>
      </c>
      <c r="D9" s="221">
        <v>1712</v>
      </c>
      <c r="E9" s="220">
        <v>1679</v>
      </c>
      <c r="F9" s="170">
        <v>1517</v>
      </c>
      <c r="G9" s="166">
        <v>1500</v>
      </c>
      <c r="H9" s="166">
        <v>1494</v>
      </c>
      <c r="I9" s="171">
        <v>1489</v>
      </c>
      <c r="J9" s="170">
        <v>1433</v>
      </c>
      <c r="K9" s="284"/>
      <c r="L9" s="284"/>
      <c r="M9" s="283"/>
      <c r="N9" s="167">
        <v>1475</v>
      </c>
      <c r="O9" s="284"/>
      <c r="P9" s="284"/>
      <c r="Q9" s="283"/>
      <c r="R9" s="282"/>
      <c r="S9" s="282"/>
      <c r="T9" s="282"/>
    </row>
    <row r="10" spans="1:20" ht="19.5" x14ac:dyDescent="0.25">
      <c r="A10" s="169" t="s">
        <v>62</v>
      </c>
      <c r="B10" s="170">
        <v>3429</v>
      </c>
      <c r="C10" s="256">
        <v>3392</v>
      </c>
      <c r="D10" s="221">
        <v>3231</v>
      </c>
      <c r="E10" s="220">
        <v>3140</v>
      </c>
      <c r="F10" s="170">
        <v>3031</v>
      </c>
      <c r="G10" s="166">
        <v>2906</v>
      </c>
      <c r="H10" s="166">
        <v>2807</v>
      </c>
      <c r="I10" s="171">
        <v>2886</v>
      </c>
      <c r="J10" s="170">
        <v>2828</v>
      </c>
      <c r="K10" s="166">
        <v>2882</v>
      </c>
      <c r="L10" s="166">
        <v>2944</v>
      </c>
      <c r="M10" s="166">
        <v>3017</v>
      </c>
      <c r="N10" s="167">
        <v>3026</v>
      </c>
      <c r="O10" s="166">
        <v>2992</v>
      </c>
      <c r="P10" s="166">
        <v>2758</v>
      </c>
      <c r="Q10" s="166">
        <v>2784</v>
      </c>
      <c r="R10" s="167">
        <v>2627</v>
      </c>
      <c r="S10" s="167">
        <v>2464</v>
      </c>
      <c r="T10" s="168">
        <v>2652</v>
      </c>
    </row>
    <row r="11" spans="1:20" ht="19.5" x14ac:dyDescent="0.25">
      <c r="A11" s="169" t="s">
        <v>63</v>
      </c>
      <c r="B11" s="170">
        <v>24</v>
      </c>
      <c r="C11" s="256">
        <v>28</v>
      </c>
      <c r="D11" s="221">
        <v>29</v>
      </c>
      <c r="E11" s="220">
        <v>28</v>
      </c>
      <c r="F11" s="170">
        <v>29</v>
      </c>
      <c r="G11" s="166">
        <v>29</v>
      </c>
      <c r="H11" s="166">
        <v>32</v>
      </c>
      <c r="I11" s="171">
        <v>30</v>
      </c>
      <c r="J11" s="170">
        <v>29</v>
      </c>
      <c r="K11" s="166">
        <v>31</v>
      </c>
      <c r="L11" s="166">
        <v>32</v>
      </c>
      <c r="M11" s="166">
        <v>32</v>
      </c>
      <c r="N11" s="167">
        <v>33</v>
      </c>
      <c r="O11" s="166">
        <v>35</v>
      </c>
      <c r="P11" s="166">
        <v>37</v>
      </c>
      <c r="Q11" s="166">
        <v>37</v>
      </c>
      <c r="R11" s="167">
        <v>38</v>
      </c>
      <c r="S11" s="167">
        <v>30</v>
      </c>
      <c r="T11" s="168">
        <v>35</v>
      </c>
    </row>
    <row r="12" spans="1:20" ht="19.5" x14ac:dyDescent="0.25">
      <c r="A12" s="169" t="s">
        <v>64</v>
      </c>
      <c r="B12" s="170">
        <v>52</v>
      </c>
      <c r="C12" s="256">
        <v>52</v>
      </c>
      <c r="D12" s="221">
        <v>52</v>
      </c>
      <c r="E12" s="220">
        <v>51</v>
      </c>
      <c r="F12" s="170">
        <v>52</v>
      </c>
      <c r="G12" s="166">
        <v>55</v>
      </c>
      <c r="H12" s="166">
        <v>54</v>
      </c>
      <c r="I12" s="171">
        <v>57</v>
      </c>
      <c r="J12" s="170">
        <v>57</v>
      </c>
      <c r="K12" s="166">
        <v>57</v>
      </c>
      <c r="L12" s="166">
        <v>56</v>
      </c>
      <c r="M12" s="166">
        <v>56</v>
      </c>
      <c r="N12" s="167">
        <v>53</v>
      </c>
      <c r="O12" s="166">
        <v>53</v>
      </c>
      <c r="P12" s="166">
        <v>52</v>
      </c>
      <c r="Q12" s="166">
        <v>33</v>
      </c>
      <c r="R12" s="167">
        <v>33</v>
      </c>
      <c r="S12" s="167">
        <v>30</v>
      </c>
      <c r="T12" s="168">
        <v>33</v>
      </c>
    </row>
    <row r="13" spans="1:20" ht="19.5" x14ac:dyDescent="0.25">
      <c r="A13" s="169" t="s">
        <v>65</v>
      </c>
      <c r="B13" s="170">
        <v>166</v>
      </c>
      <c r="C13" s="256">
        <v>132</v>
      </c>
      <c r="D13" s="221">
        <v>134</v>
      </c>
      <c r="E13" s="220">
        <v>141</v>
      </c>
      <c r="F13" s="170">
        <v>144</v>
      </c>
      <c r="G13" s="166">
        <v>150</v>
      </c>
      <c r="H13" s="166">
        <v>145</v>
      </c>
      <c r="I13" s="171">
        <v>156</v>
      </c>
      <c r="J13" s="170">
        <v>159</v>
      </c>
      <c r="K13" s="166">
        <v>162</v>
      </c>
      <c r="L13" s="166">
        <v>161</v>
      </c>
      <c r="M13" s="166">
        <v>210</v>
      </c>
      <c r="N13" s="167">
        <v>216</v>
      </c>
      <c r="O13" s="166">
        <v>216</v>
      </c>
      <c r="P13" s="166">
        <v>207</v>
      </c>
      <c r="Q13" s="166">
        <v>206</v>
      </c>
      <c r="R13" s="167">
        <v>209</v>
      </c>
      <c r="S13" s="167">
        <v>150</v>
      </c>
      <c r="T13" s="168">
        <v>171</v>
      </c>
    </row>
    <row r="14" spans="1:20" ht="19.5" x14ac:dyDescent="0.25">
      <c r="A14" s="169" t="s">
        <v>66</v>
      </c>
      <c r="B14" s="170">
        <v>245</v>
      </c>
      <c r="C14" s="256">
        <v>250</v>
      </c>
      <c r="D14" s="221">
        <v>258</v>
      </c>
      <c r="E14" s="220">
        <v>217</v>
      </c>
      <c r="F14" s="170">
        <v>218</v>
      </c>
      <c r="G14" s="166">
        <v>196</v>
      </c>
      <c r="H14" s="166">
        <v>225</v>
      </c>
      <c r="I14" s="171">
        <v>218</v>
      </c>
      <c r="J14" s="170">
        <v>209</v>
      </c>
      <c r="K14" s="166">
        <v>210</v>
      </c>
      <c r="L14" s="166">
        <v>224</v>
      </c>
      <c r="M14" s="166">
        <v>243</v>
      </c>
      <c r="N14" s="167">
        <v>240</v>
      </c>
      <c r="O14" s="166">
        <v>255</v>
      </c>
      <c r="P14" s="166">
        <v>248</v>
      </c>
      <c r="Q14" s="166">
        <v>242</v>
      </c>
      <c r="R14" s="167">
        <v>243</v>
      </c>
      <c r="S14" s="167">
        <v>230</v>
      </c>
      <c r="T14" s="168">
        <v>227</v>
      </c>
    </row>
    <row r="15" spans="1:20" ht="3" customHeight="1" x14ac:dyDescent="0.25">
      <c r="A15" s="169"/>
      <c r="B15" s="170"/>
      <c r="C15" s="256"/>
      <c r="D15" s="221"/>
      <c r="E15" s="220"/>
      <c r="F15" s="170"/>
      <c r="G15" s="166"/>
      <c r="H15" s="166"/>
      <c r="I15" s="171"/>
      <c r="J15" s="170"/>
      <c r="K15" s="166"/>
      <c r="L15" s="166"/>
      <c r="M15" s="166"/>
      <c r="N15" s="167"/>
      <c r="O15" s="166"/>
      <c r="P15" s="166"/>
      <c r="Q15" s="166"/>
      <c r="R15" s="167"/>
      <c r="S15" s="167"/>
      <c r="T15" s="168"/>
    </row>
    <row r="16" spans="1:20" ht="19.5" x14ac:dyDescent="0.25">
      <c r="A16" s="38" t="s">
        <v>67</v>
      </c>
      <c r="B16" s="31">
        <v>8749</v>
      </c>
      <c r="C16" s="24">
        <v>9056</v>
      </c>
      <c r="D16" s="24">
        <v>8675</v>
      </c>
      <c r="E16" s="35">
        <v>8385</v>
      </c>
      <c r="F16" s="31">
        <v>6916</v>
      </c>
      <c r="G16" s="24">
        <v>6747</v>
      </c>
      <c r="H16" s="24">
        <v>6656</v>
      </c>
      <c r="I16" s="35">
        <v>6779</v>
      </c>
      <c r="J16" s="31">
        <v>6648</v>
      </c>
      <c r="K16" s="24">
        <v>6656</v>
      </c>
      <c r="L16" s="24">
        <v>6782</v>
      </c>
      <c r="M16" s="24">
        <v>7030</v>
      </c>
      <c r="N16" s="26">
        <v>6960</v>
      </c>
      <c r="O16" s="24">
        <v>6825</v>
      </c>
      <c r="P16" s="24">
        <v>6165</v>
      </c>
      <c r="Q16" s="24">
        <v>6195</v>
      </c>
      <c r="R16" s="26">
        <v>6027</v>
      </c>
      <c r="S16" s="26">
        <v>5610</v>
      </c>
      <c r="T16" s="42">
        <v>5895</v>
      </c>
    </row>
    <row r="17" spans="1:20" ht="6.75" customHeight="1" x14ac:dyDescent="0.25">
      <c r="A17" s="14"/>
      <c r="B17" s="170"/>
      <c r="C17" s="256"/>
      <c r="D17" s="221"/>
      <c r="E17" s="220"/>
      <c r="F17" s="170"/>
      <c r="G17" s="166"/>
      <c r="H17" s="166"/>
      <c r="I17" s="171"/>
      <c r="J17" s="170"/>
      <c r="K17" s="166"/>
      <c r="L17" s="166"/>
      <c r="M17" s="166"/>
      <c r="N17" s="167"/>
      <c r="O17" s="166"/>
      <c r="P17" s="166"/>
      <c r="Q17" s="166"/>
      <c r="R17" s="167"/>
      <c r="S17" s="167"/>
      <c r="T17" s="168"/>
    </row>
    <row r="18" spans="1:20" ht="19.5" x14ac:dyDescent="0.25">
      <c r="A18" s="169" t="s">
        <v>68</v>
      </c>
      <c r="B18" s="170">
        <v>1399</v>
      </c>
      <c r="C18" s="256">
        <v>1715</v>
      </c>
      <c r="D18" s="221">
        <v>1662</v>
      </c>
      <c r="E18" s="220">
        <v>1527</v>
      </c>
      <c r="F18" s="170">
        <v>1283</v>
      </c>
      <c r="G18" s="166">
        <v>1254</v>
      </c>
      <c r="H18" s="166">
        <v>1109</v>
      </c>
      <c r="I18" s="171">
        <v>1006</v>
      </c>
      <c r="J18" s="170">
        <v>881</v>
      </c>
      <c r="K18" s="166">
        <v>955</v>
      </c>
      <c r="L18" s="166">
        <v>1006</v>
      </c>
      <c r="M18" s="166">
        <v>1107</v>
      </c>
      <c r="N18" s="167">
        <v>1014</v>
      </c>
      <c r="O18" s="166">
        <v>1217</v>
      </c>
      <c r="P18" s="166">
        <v>1167</v>
      </c>
      <c r="Q18" s="166">
        <v>1209</v>
      </c>
      <c r="R18" s="167">
        <v>1136</v>
      </c>
      <c r="S18" s="167">
        <v>1145</v>
      </c>
      <c r="T18" s="168">
        <v>1111</v>
      </c>
    </row>
    <row r="19" spans="1:20" ht="19.5" x14ac:dyDescent="0.25">
      <c r="A19" s="169" t="s">
        <v>69</v>
      </c>
      <c r="B19" s="170">
        <v>1360</v>
      </c>
      <c r="C19" s="256">
        <v>1714</v>
      </c>
      <c r="D19" s="221">
        <v>1945</v>
      </c>
      <c r="E19" s="220">
        <v>1848</v>
      </c>
      <c r="F19" s="170">
        <v>1432</v>
      </c>
      <c r="G19" s="166">
        <v>1394</v>
      </c>
      <c r="H19" s="166">
        <v>1418</v>
      </c>
      <c r="I19" s="171">
        <v>1377</v>
      </c>
      <c r="J19" s="170">
        <v>1131</v>
      </c>
      <c r="K19" s="166">
        <v>1137</v>
      </c>
      <c r="L19" s="166">
        <v>1184</v>
      </c>
      <c r="M19" s="166">
        <v>1352</v>
      </c>
      <c r="N19" s="167">
        <v>1204</v>
      </c>
      <c r="O19" s="166">
        <v>1348</v>
      </c>
      <c r="P19" s="166">
        <v>1370</v>
      </c>
      <c r="Q19" s="166">
        <v>1389</v>
      </c>
      <c r="R19" s="167">
        <v>1247</v>
      </c>
      <c r="S19" s="167">
        <v>1115</v>
      </c>
      <c r="T19" s="168">
        <v>1150</v>
      </c>
    </row>
    <row r="20" spans="1:20" ht="19.5" x14ac:dyDescent="0.25">
      <c r="A20" s="169" t="s">
        <v>70</v>
      </c>
      <c r="B20" s="170">
        <v>202</v>
      </c>
      <c r="C20" s="256">
        <v>207</v>
      </c>
      <c r="D20" s="221">
        <v>208</v>
      </c>
      <c r="E20" s="220">
        <v>187</v>
      </c>
      <c r="F20" s="170">
        <v>181</v>
      </c>
      <c r="G20" s="166">
        <v>177</v>
      </c>
      <c r="H20" s="166">
        <v>166</v>
      </c>
      <c r="I20" s="171">
        <v>179</v>
      </c>
      <c r="J20" s="170">
        <v>163</v>
      </c>
      <c r="K20" s="166">
        <v>172</v>
      </c>
      <c r="L20" s="166">
        <v>183</v>
      </c>
      <c r="M20" s="166">
        <v>202</v>
      </c>
      <c r="N20" s="167">
        <v>184</v>
      </c>
      <c r="O20" s="166">
        <v>181</v>
      </c>
      <c r="P20" s="166">
        <v>184</v>
      </c>
      <c r="Q20" s="166">
        <v>180</v>
      </c>
      <c r="R20" s="167">
        <v>173</v>
      </c>
      <c r="S20" s="167">
        <v>181</v>
      </c>
      <c r="T20" s="168">
        <v>197</v>
      </c>
    </row>
    <row r="21" spans="1:20" ht="19.5" x14ac:dyDescent="0.25">
      <c r="A21" s="169" t="s">
        <v>71</v>
      </c>
      <c r="B21" s="170">
        <v>130</v>
      </c>
      <c r="C21" s="256">
        <v>107</v>
      </c>
      <c r="D21" s="221">
        <v>88</v>
      </c>
      <c r="E21" s="220">
        <v>101</v>
      </c>
      <c r="F21" s="170">
        <v>91</v>
      </c>
      <c r="G21" s="166">
        <v>67</v>
      </c>
      <c r="H21" s="166">
        <v>61</v>
      </c>
      <c r="I21" s="171">
        <v>71</v>
      </c>
      <c r="J21" s="170">
        <v>70</v>
      </c>
      <c r="K21" s="166">
        <v>92</v>
      </c>
      <c r="L21" s="166">
        <v>74</v>
      </c>
      <c r="M21" s="166">
        <v>114</v>
      </c>
      <c r="N21" s="167">
        <v>113</v>
      </c>
      <c r="O21" s="166">
        <v>85</v>
      </c>
      <c r="P21" s="166">
        <v>74</v>
      </c>
      <c r="Q21" s="166">
        <v>86</v>
      </c>
      <c r="R21" s="167">
        <v>80</v>
      </c>
      <c r="S21" s="167">
        <v>70</v>
      </c>
      <c r="T21" s="168">
        <v>64</v>
      </c>
    </row>
    <row r="22" spans="1:20" ht="19.5" x14ac:dyDescent="0.25">
      <c r="A22" s="169" t="s">
        <v>72</v>
      </c>
      <c r="B22" s="170">
        <v>57</v>
      </c>
      <c r="C22" s="256">
        <v>74</v>
      </c>
      <c r="D22" s="221">
        <v>63</v>
      </c>
      <c r="E22" s="220">
        <v>35</v>
      </c>
      <c r="F22" s="170">
        <v>109</v>
      </c>
      <c r="G22" s="166">
        <v>67</v>
      </c>
      <c r="H22" s="166">
        <v>20</v>
      </c>
      <c r="I22" s="171">
        <v>22</v>
      </c>
      <c r="J22" s="170">
        <v>40</v>
      </c>
      <c r="K22" s="166">
        <v>35</v>
      </c>
      <c r="L22" s="166">
        <v>20</v>
      </c>
      <c r="M22" s="166">
        <v>12</v>
      </c>
      <c r="N22" s="167">
        <v>17</v>
      </c>
      <c r="O22" s="166">
        <v>6</v>
      </c>
      <c r="P22" s="166">
        <v>8</v>
      </c>
      <c r="Q22" s="166">
        <v>2</v>
      </c>
      <c r="R22" s="167">
        <v>7</v>
      </c>
      <c r="S22" s="167">
        <v>17</v>
      </c>
      <c r="T22" s="168">
        <v>10</v>
      </c>
    </row>
    <row r="23" spans="1:20" ht="19.5" x14ac:dyDescent="0.25">
      <c r="A23" s="169" t="s">
        <v>73</v>
      </c>
      <c r="B23" s="170">
        <v>1592</v>
      </c>
      <c r="C23" s="256">
        <v>1280</v>
      </c>
      <c r="D23" s="221">
        <v>1342</v>
      </c>
      <c r="E23" s="220">
        <v>1257</v>
      </c>
      <c r="F23" s="170">
        <v>2285</v>
      </c>
      <c r="G23" s="166">
        <v>2286</v>
      </c>
      <c r="H23" s="166">
        <v>2415</v>
      </c>
      <c r="I23" s="171">
        <v>1494</v>
      </c>
      <c r="J23" s="170">
        <v>1587</v>
      </c>
      <c r="K23" s="166">
        <v>1647</v>
      </c>
      <c r="L23" s="166">
        <v>1400</v>
      </c>
      <c r="M23" s="166">
        <v>1557</v>
      </c>
      <c r="N23" s="167">
        <v>1407</v>
      </c>
      <c r="O23" s="166">
        <v>853</v>
      </c>
      <c r="P23" s="166">
        <v>1331</v>
      </c>
      <c r="Q23" s="166">
        <v>1520</v>
      </c>
      <c r="R23" s="167">
        <v>1441</v>
      </c>
      <c r="S23" s="167">
        <v>1438</v>
      </c>
      <c r="T23" s="168">
        <v>623</v>
      </c>
    </row>
    <row r="24" spans="1:20" ht="19.5" x14ac:dyDescent="0.25">
      <c r="A24" s="169" t="s">
        <v>74</v>
      </c>
      <c r="B24" s="170">
        <v>22</v>
      </c>
      <c r="C24" s="256">
        <v>0</v>
      </c>
      <c r="D24" s="221">
        <v>4</v>
      </c>
      <c r="E24" s="220">
        <v>4</v>
      </c>
      <c r="F24" s="170">
        <v>4</v>
      </c>
      <c r="G24" s="166">
        <v>4</v>
      </c>
      <c r="H24" s="166">
        <v>6</v>
      </c>
      <c r="I24" s="171">
        <v>202</v>
      </c>
      <c r="J24" s="170">
        <v>191</v>
      </c>
      <c r="K24" s="166">
        <v>0</v>
      </c>
      <c r="L24" s="166">
        <v>0</v>
      </c>
      <c r="M24" s="166">
        <v>76</v>
      </c>
      <c r="N24" s="167">
        <v>78</v>
      </c>
      <c r="O24" s="166">
        <v>0</v>
      </c>
      <c r="P24" s="166">
        <v>0</v>
      </c>
      <c r="Q24" s="166">
        <v>0</v>
      </c>
      <c r="R24" s="167">
        <v>0</v>
      </c>
      <c r="S24" s="167">
        <v>0</v>
      </c>
      <c r="T24" s="168">
        <v>0</v>
      </c>
    </row>
    <row r="25" spans="1:20" ht="3" customHeight="1" x14ac:dyDescent="0.25">
      <c r="A25" s="169"/>
      <c r="B25" s="170"/>
      <c r="C25" s="256"/>
      <c r="D25" s="221"/>
      <c r="E25" s="220"/>
      <c r="F25" s="170"/>
      <c r="G25" s="166"/>
      <c r="H25" s="166"/>
      <c r="I25" s="171"/>
      <c r="J25" s="170"/>
      <c r="K25" s="166"/>
      <c r="L25" s="166"/>
      <c r="M25" s="166"/>
      <c r="N25" s="167"/>
      <c r="O25" s="166"/>
      <c r="P25" s="166"/>
      <c r="Q25" s="166"/>
      <c r="R25" s="167"/>
      <c r="S25" s="167"/>
      <c r="T25" s="168"/>
    </row>
    <row r="26" spans="1:20" ht="20.25" thickBot="1" x14ac:dyDescent="0.3">
      <c r="A26" s="39" t="s">
        <v>75</v>
      </c>
      <c r="B26" s="32">
        <v>4762</v>
      </c>
      <c r="C26" s="25">
        <v>5097</v>
      </c>
      <c r="D26" s="25">
        <v>5312</v>
      </c>
      <c r="E26" s="36">
        <v>4959</v>
      </c>
      <c r="F26" s="32">
        <v>5385</v>
      </c>
      <c r="G26" s="25">
        <v>5249</v>
      </c>
      <c r="H26" s="25">
        <v>5195</v>
      </c>
      <c r="I26" s="36">
        <v>4351</v>
      </c>
      <c r="J26" s="32">
        <v>4063</v>
      </c>
      <c r="K26" s="25">
        <v>4038.0000000000005</v>
      </c>
      <c r="L26" s="25">
        <v>3867</v>
      </c>
      <c r="M26" s="25">
        <v>4420</v>
      </c>
      <c r="N26" s="27">
        <v>4017</v>
      </c>
      <c r="O26" s="25">
        <v>3690</v>
      </c>
      <c r="P26" s="25">
        <v>4134.0000000000009</v>
      </c>
      <c r="Q26" s="25">
        <v>4386</v>
      </c>
      <c r="R26" s="27">
        <v>4083.9999999999995</v>
      </c>
      <c r="S26" s="27">
        <v>3966</v>
      </c>
      <c r="T26" s="43">
        <v>3155</v>
      </c>
    </row>
    <row r="27" spans="1:20" ht="20.25" thickTop="1" x14ac:dyDescent="0.25">
      <c r="A27" s="7" t="s">
        <v>76</v>
      </c>
      <c r="B27" s="31">
        <v>13511</v>
      </c>
      <c r="C27" s="24">
        <v>14153</v>
      </c>
      <c r="D27" s="24">
        <v>13987</v>
      </c>
      <c r="E27" s="35">
        <v>13344</v>
      </c>
      <c r="F27" s="31">
        <v>12301</v>
      </c>
      <c r="G27" s="24">
        <v>11996</v>
      </c>
      <c r="H27" s="24">
        <v>11851</v>
      </c>
      <c r="I27" s="35">
        <v>11130</v>
      </c>
      <c r="J27" s="31">
        <v>10711</v>
      </c>
      <c r="K27" s="24">
        <v>10694</v>
      </c>
      <c r="L27" s="24">
        <v>10649</v>
      </c>
      <c r="M27" s="24">
        <v>11450</v>
      </c>
      <c r="N27" s="26">
        <v>10977</v>
      </c>
      <c r="O27" s="24">
        <v>10515</v>
      </c>
      <c r="P27" s="24">
        <v>10299</v>
      </c>
      <c r="Q27" s="24">
        <v>10581</v>
      </c>
      <c r="R27" s="26">
        <v>10111</v>
      </c>
      <c r="S27" s="26">
        <v>9576</v>
      </c>
      <c r="T27" s="42">
        <v>9050</v>
      </c>
    </row>
    <row r="28" spans="1:20" ht="19.5" x14ac:dyDescent="0.25">
      <c r="A28" s="172"/>
      <c r="B28" s="170"/>
      <c r="C28" s="256"/>
      <c r="D28" s="221"/>
      <c r="E28" s="220"/>
      <c r="F28" s="170"/>
      <c r="G28" s="166"/>
      <c r="H28" s="166"/>
      <c r="I28" s="171"/>
      <c r="J28" s="170"/>
      <c r="K28" s="166"/>
      <c r="L28" s="166"/>
      <c r="M28" s="166"/>
      <c r="N28" s="167"/>
      <c r="O28" s="166"/>
      <c r="P28" s="166"/>
      <c r="Q28" s="166"/>
      <c r="R28" s="167"/>
      <c r="S28" s="167"/>
      <c r="T28" s="168"/>
    </row>
    <row r="29" spans="1:20" ht="19.5" x14ac:dyDescent="0.25">
      <c r="A29" s="9" t="s">
        <v>77</v>
      </c>
      <c r="B29" s="170"/>
      <c r="C29" s="256"/>
      <c r="D29" s="221"/>
      <c r="E29" s="220"/>
      <c r="F29" s="170"/>
      <c r="G29" s="166"/>
      <c r="H29" s="166"/>
      <c r="I29" s="171"/>
      <c r="J29" s="170"/>
      <c r="K29" s="166"/>
      <c r="L29" s="166"/>
      <c r="M29" s="166"/>
      <c r="N29" s="167"/>
      <c r="O29" s="166"/>
      <c r="P29" s="166"/>
      <c r="Q29" s="166"/>
      <c r="R29" s="167"/>
      <c r="S29" s="167"/>
      <c r="T29" s="168"/>
    </row>
    <row r="30" spans="1:20" ht="9.75" customHeight="1" x14ac:dyDescent="0.25">
      <c r="A30" s="173"/>
      <c r="B30" s="170"/>
      <c r="C30" s="256"/>
      <c r="D30" s="221"/>
      <c r="E30" s="220"/>
      <c r="F30" s="170"/>
      <c r="G30" s="166"/>
      <c r="H30" s="166"/>
      <c r="I30" s="171"/>
      <c r="J30" s="170"/>
      <c r="K30" s="166"/>
      <c r="L30" s="166"/>
      <c r="M30" s="166"/>
      <c r="N30" s="167"/>
      <c r="O30" s="166"/>
      <c r="P30" s="166"/>
      <c r="Q30" s="166"/>
      <c r="R30" s="167"/>
      <c r="S30" s="167"/>
      <c r="T30" s="168"/>
    </row>
    <row r="31" spans="1:20" ht="19.5" x14ac:dyDescent="0.25">
      <c r="A31" s="169" t="s">
        <v>78</v>
      </c>
      <c r="B31" s="170">
        <v>750</v>
      </c>
      <c r="C31" s="256">
        <v>743</v>
      </c>
      <c r="D31" s="221">
        <v>743</v>
      </c>
      <c r="E31" s="220">
        <v>743</v>
      </c>
      <c r="F31" s="170">
        <v>767</v>
      </c>
      <c r="G31" s="166">
        <v>767</v>
      </c>
      <c r="H31" s="166">
        <v>767.36500000000001</v>
      </c>
      <c r="I31" s="171">
        <v>767</v>
      </c>
      <c r="J31" s="170">
        <v>767</v>
      </c>
      <c r="K31" s="166">
        <v>767</v>
      </c>
      <c r="L31" s="166">
        <v>767</v>
      </c>
      <c r="M31" s="166">
        <v>766</v>
      </c>
      <c r="N31" s="167">
        <v>766</v>
      </c>
      <c r="O31" s="166">
        <v>766</v>
      </c>
      <c r="P31" s="166">
        <v>766</v>
      </c>
      <c r="Q31" s="166">
        <v>766</v>
      </c>
      <c r="R31" s="167">
        <v>766</v>
      </c>
      <c r="S31" s="167">
        <v>759</v>
      </c>
      <c r="T31" s="168">
        <v>757</v>
      </c>
    </row>
    <row r="32" spans="1:20" ht="19.5" x14ac:dyDescent="0.25">
      <c r="A32" s="169" t="s">
        <v>79</v>
      </c>
      <c r="B32" s="170">
        <v>6217</v>
      </c>
      <c r="C32" s="256">
        <v>6257</v>
      </c>
      <c r="D32" s="221">
        <v>5973</v>
      </c>
      <c r="E32" s="220">
        <v>5721</v>
      </c>
      <c r="F32" s="170">
        <v>5598</v>
      </c>
      <c r="G32" s="166">
        <v>5395</v>
      </c>
      <c r="H32" s="166">
        <v>5020.1166279999998</v>
      </c>
      <c r="I32" s="171">
        <v>4616</v>
      </c>
      <c r="J32" s="170">
        <v>4458</v>
      </c>
      <c r="K32" s="166">
        <v>4437</v>
      </c>
      <c r="L32" s="166">
        <v>4663</v>
      </c>
      <c r="M32" s="166">
        <v>4699</v>
      </c>
      <c r="N32" s="167">
        <v>4340</v>
      </c>
      <c r="O32" s="166">
        <v>4302</v>
      </c>
      <c r="P32" s="166">
        <v>4179.9999999999991</v>
      </c>
      <c r="Q32" s="166">
        <v>4265</v>
      </c>
      <c r="R32" s="167">
        <v>4099</v>
      </c>
      <c r="S32" s="167">
        <v>3575</v>
      </c>
      <c r="T32" s="168">
        <v>3150</v>
      </c>
    </row>
    <row r="33" spans="1:20" ht="19.5" x14ac:dyDescent="0.25">
      <c r="A33" s="169" t="s">
        <v>80</v>
      </c>
      <c r="B33" s="170">
        <v>-19</v>
      </c>
      <c r="C33" s="256">
        <v>-43</v>
      </c>
      <c r="D33" s="221">
        <v>-34</v>
      </c>
      <c r="E33" s="220">
        <v>-37</v>
      </c>
      <c r="F33" s="170">
        <v>-305</v>
      </c>
      <c r="G33" s="166">
        <v>-245</v>
      </c>
      <c r="H33" s="166">
        <v>-108.97499999999999</v>
      </c>
      <c r="I33" s="171">
        <v>-34</v>
      </c>
      <c r="J33" s="170">
        <v>-5.516</v>
      </c>
      <c r="K33" s="166">
        <v>-29</v>
      </c>
      <c r="L33" s="166">
        <v>-29</v>
      </c>
      <c r="M33" s="166">
        <v>-11</v>
      </c>
      <c r="N33" s="167">
        <v>-11</v>
      </c>
      <c r="O33" s="166">
        <v>-56</v>
      </c>
      <c r="P33" s="166">
        <v>-44</v>
      </c>
      <c r="Q33" s="166">
        <v>-32</v>
      </c>
      <c r="R33" s="167">
        <v>-28</v>
      </c>
      <c r="S33" s="167">
        <v>-2</v>
      </c>
      <c r="T33" s="168">
        <v>-4</v>
      </c>
    </row>
    <row r="34" spans="1:20" ht="19.5" x14ac:dyDescent="0.25">
      <c r="A34" s="169" t="s">
        <v>81</v>
      </c>
      <c r="B34" s="170">
        <v>352</v>
      </c>
      <c r="C34" s="256">
        <v>808</v>
      </c>
      <c r="D34" s="221">
        <v>569</v>
      </c>
      <c r="E34" s="220">
        <v>333</v>
      </c>
      <c r="F34" s="170">
        <v>243</v>
      </c>
      <c r="G34" s="166">
        <v>140</v>
      </c>
      <c r="H34" s="166">
        <v>59.378321999999997</v>
      </c>
      <c r="I34" s="171">
        <v>82</v>
      </c>
      <c r="J34" s="170">
        <v>-32</v>
      </c>
      <c r="K34" s="166">
        <v>51</v>
      </c>
      <c r="L34" s="166">
        <v>142</v>
      </c>
      <c r="M34" s="166">
        <v>195</v>
      </c>
      <c r="N34" s="167">
        <v>178</v>
      </c>
      <c r="O34" s="166">
        <v>216</v>
      </c>
      <c r="P34" s="166">
        <v>156</v>
      </c>
      <c r="Q34" s="166">
        <v>191</v>
      </c>
      <c r="R34" s="167">
        <v>142</v>
      </c>
      <c r="S34" s="167">
        <v>101</v>
      </c>
      <c r="T34" s="168">
        <v>301</v>
      </c>
    </row>
    <row r="35" spans="1:20" ht="5.25" customHeight="1" x14ac:dyDescent="0.25">
      <c r="A35" s="169"/>
      <c r="B35" s="170"/>
      <c r="C35" s="256"/>
      <c r="D35" s="221"/>
      <c r="E35" s="220"/>
      <c r="F35" s="170"/>
      <c r="G35" s="166"/>
      <c r="H35" s="166"/>
      <c r="I35" s="171"/>
      <c r="J35" s="170"/>
      <c r="K35" s="166"/>
      <c r="L35" s="166"/>
      <c r="M35" s="166"/>
      <c r="N35" s="167"/>
      <c r="O35" s="166"/>
      <c r="P35" s="166"/>
      <c r="Q35" s="166"/>
      <c r="R35" s="167"/>
      <c r="S35" s="167"/>
      <c r="T35" s="168"/>
    </row>
    <row r="36" spans="1:20" ht="19.5" x14ac:dyDescent="0.25">
      <c r="A36" s="38" t="s">
        <v>82</v>
      </c>
      <c r="B36" s="31">
        <v>7300</v>
      </c>
      <c r="C36" s="24">
        <v>7765</v>
      </c>
      <c r="D36" s="24">
        <v>7251</v>
      </c>
      <c r="E36" s="35">
        <v>6760</v>
      </c>
      <c r="F36" s="31">
        <v>6303</v>
      </c>
      <c r="G36" s="24">
        <v>6057</v>
      </c>
      <c r="H36" s="24">
        <v>5737</v>
      </c>
      <c r="I36" s="35">
        <v>5431</v>
      </c>
      <c r="J36" s="31">
        <v>5187</v>
      </c>
      <c r="K36" s="24">
        <v>5226</v>
      </c>
      <c r="L36" s="24">
        <v>5543</v>
      </c>
      <c r="M36" s="24">
        <v>5649</v>
      </c>
      <c r="N36" s="26">
        <v>5273</v>
      </c>
      <c r="O36" s="24">
        <v>5228</v>
      </c>
      <c r="P36" s="24">
        <v>5058</v>
      </c>
      <c r="Q36" s="24">
        <v>5190</v>
      </c>
      <c r="R36" s="26">
        <v>4979</v>
      </c>
      <c r="S36" s="26">
        <v>4433</v>
      </c>
      <c r="T36" s="42">
        <v>4204</v>
      </c>
    </row>
    <row r="37" spans="1:20" ht="19.5" x14ac:dyDescent="0.25">
      <c r="A37" s="169" t="s">
        <v>83</v>
      </c>
      <c r="B37" s="170">
        <v>39</v>
      </c>
      <c r="C37" s="256">
        <v>50</v>
      </c>
      <c r="D37" s="221">
        <v>50</v>
      </c>
      <c r="E37" s="220">
        <v>49</v>
      </c>
      <c r="F37" s="170">
        <v>47</v>
      </c>
      <c r="G37" s="166">
        <v>52</v>
      </c>
      <c r="H37" s="166">
        <v>51.723627999999998</v>
      </c>
      <c r="I37" s="171">
        <v>50</v>
      </c>
      <c r="J37" s="170">
        <v>48</v>
      </c>
      <c r="K37" s="166">
        <v>51</v>
      </c>
      <c r="L37" s="166">
        <v>51</v>
      </c>
      <c r="M37" s="166">
        <v>53</v>
      </c>
      <c r="N37" s="167">
        <v>51</v>
      </c>
      <c r="O37" s="166">
        <v>55</v>
      </c>
      <c r="P37" s="166">
        <v>52</v>
      </c>
      <c r="Q37" s="166">
        <v>52</v>
      </c>
      <c r="R37" s="167">
        <v>49</v>
      </c>
      <c r="S37" s="167">
        <v>41</v>
      </c>
      <c r="T37" s="168">
        <v>45</v>
      </c>
    </row>
    <row r="38" spans="1:20" ht="3" customHeight="1" x14ac:dyDescent="0.25">
      <c r="A38" s="169"/>
      <c r="B38" s="170"/>
      <c r="C38" s="256"/>
      <c r="D38" s="221"/>
      <c r="E38" s="220"/>
      <c r="F38" s="170"/>
      <c r="G38" s="166"/>
      <c r="H38" s="166"/>
      <c r="I38" s="171"/>
      <c r="J38" s="170"/>
      <c r="K38" s="166"/>
      <c r="L38" s="166"/>
      <c r="M38" s="166"/>
      <c r="N38" s="167"/>
      <c r="O38" s="166"/>
      <c r="P38" s="166"/>
      <c r="Q38" s="166"/>
      <c r="R38" s="167"/>
      <c r="S38" s="167"/>
      <c r="T38" s="168"/>
    </row>
    <row r="39" spans="1:20" ht="19.5" x14ac:dyDescent="0.25">
      <c r="A39" s="38" t="s">
        <v>84</v>
      </c>
      <c r="B39" s="31">
        <v>7339</v>
      </c>
      <c r="C39" s="24">
        <v>7815</v>
      </c>
      <c r="D39" s="24">
        <v>7301</v>
      </c>
      <c r="E39" s="35">
        <v>6809</v>
      </c>
      <c r="F39" s="31">
        <v>6350</v>
      </c>
      <c r="G39" s="24">
        <v>6109</v>
      </c>
      <c r="H39" s="24">
        <v>5789</v>
      </c>
      <c r="I39" s="35">
        <v>5481</v>
      </c>
      <c r="J39" s="31">
        <v>5235</v>
      </c>
      <c r="K39" s="24">
        <v>5277</v>
      </c>
      <c r="L39" s="24">
        <v>5594</v>
      </c>
      <c r="M39" s="24">
        <v>5702</v>
      </c>
      <c r="N39" s="26">
        <v>5324</v>
      </c>
      <c r="O39" s="24">
        <v>5283</v>
      </c>
      <c r="P39" s="24">
        <v>5110</v>
      </c>
      <c r="Q39" s="24">
        <v>5242</v>
      </c>
      <c r="R39" s="26">
        <v>5028</v>
      </c>
      <c r="S39" s="26">
        <v>4474</v>
      </c>
      <c r="T39" s="42">
        <v>4249</v>
      </c>
    </row>
    <row r="40" spans="1:20" ht="19.5" x14ac:dyDescent="0.25">
      <c r="A40" s="169" t="s">
        <v>85</v>
      </c>
      <c r="B40" s="170">
        <v>362</v>
      </c>
      <c r="C40" s="256">
        <v>378</v>
      </c>
      <c r="D40" s="221">
        <v>362</v>
      </c>
      <c r="E40" s="220">
        <v>341</v>
      </c>
      <c r="F40" s="170">
        <v>342</v>
      </c>
      <c r="G40" s="166">
        <v>347</v>
      </c>
      <c r="H40" s="166">
        <v>339.00945100000001</v>
      </c>
      <c r="I40" s="171">
        <v>346</v>
      </c>
      <c r="J40" s="170">
        <v>320</v>
      </c>
      <c r="K40" s="166">
        <v>333</v>
      </c>
      <c r="L40" s="166">
        <v>334</v>
      </c>
      <c r="M40" s="166">
        <v>330</v>
      </c>
      <c r="N40" s="167">
        <v>334</v>
      </c>
      <c r="O40" s="166">
        <v>267</v>
      </c>
      <c r="P40" s="166">
        <v>265</v>
      </c>
      <c r="Q40" s="166">
        <v>273</v>
      </c>
      <c r="R40" s="167">
        <v>268</v>
      </c>
      <c r="S40" s="167">
        <v>271</v>
      </c>
      <c r="T40" s="168">
        <v>285</v>
      </c>
    </row>
    <row r="41" spans="1:20" ht="19.5" x14ac:dyDescent="0.25">
      <c r="A41" s="169" t="s">
        <v>86</v>
      </c>
      <c r="B41" s="170">
        <v>382</v>
      </c>
      <c r="C41" s="256">
        <v>334</v>
      </c>
      <c r="D41" s="221">
        <v>376</v>
      </c>
      <c r="E41" s="220">
        <v>440</v>
      </c>
      <c r="F41" s="170">
        <v>493</v>
      </c>
      <c r="G41" s="166">
        <v>514</v>
      </c>
      <c r="H41" s="166">
        <v>505.19604600000002</v>
      </c>
      <c r="I41" s="171">
        <v>484</v>
      </c>
      <c r="J41" s="170">
        <v>530</v>
      </c>
      <c r="K41" s="166">
        <v>560</v>
      </c>
      <c r="L41" s="166">
        <v>562</v>
      </c>
      <c r="M41" s="166">
        <v>549</v>
      </c>
      <c r="N41" s="167">
        <v>525</v>
      </c>
      <c r="O41" s="166">
        <v>555</v>
      </c>
      <c r="P41" s="166">
        <v>517</v>
      </c>
      <c r="Q41" s="166">
        <v>456</v>
      </c>
      <c r="R41" s="167">
        <v>470</v>
      </c>
      <c r="S41" s="167">
        <v>460</v>
      </c>
      <c r="T41" s="168">
        <v>520</v>
      </c>
    </row>
    <row r="42" spans="1:20" ht="19.5" x14ac:dyDescent="0.25">
      <c r="A42" s="169" t="s">
        <v>87</v>
      </c>
      <c r="B42" s="170">
        <v>458</v>
      </c>
      <c r="C42" s="256">
        <v>456</v>
      </c>
      <c r="D42" s="221">
        <v>453</v>
      </c>
      <c r="E42" s="220">
        <v>444</v>
      </c>
      <c r="F42" s="170">
        <v>443</v>
      </c>
      <c r="G42" s="166">
        <v>406</v>
      </c>
      <c r="H42" s="166">
        <v>415.77564799999999</v>
      </c>
      <c r="I42" s="171">
        <v>406</v>
      </c>
      <c r="J42" s="170">
        <v>383</v>
      </c>
      <c r="K42" s="166">
        <v>378</v>
      </c>
      <c r="L42" s="166">
        <v>389</v>
      </c>
      <c r="M42" s="166">
        <v>387</v>
      </c>
      <c r="N42" s="167">
        <v>391</v>
      </c>
      <c r="O42" s="166">
        <v>404</v>
      </c>
      <c r="P42" s="166">
        <v>412</v>
      </c>
      <c r="Q42" s="166">
        <v>435</v>
      </c>
      <c r="R42" s="167">
        <v>433</v>
      </c>
      <c r="S42" s="167">
        <v>443</v>
      </c>
      <c r="T42" s="168">
        <v>464</v>
      </c>
    </row>
    <row r="43" spans="1:20" ht="19.5" x14ac:dyDescent="0.25">
      <c r="A43" s="169" t="s">
        <v>88</v>
      </c>
      <c r="B43" s="170">
        <v>2560</v>
      </c>
      <c r="C43" s="256">
        <v>2719</v>
      </c>
      <c r="D43" s="221">
        <v>2698</v>
      </c>
      <c r="E43" s="220">
        <v>2690</v>
      </c>
      <c r="F43" s="170">
        <v>2680</v>
      </c>
      <c r="G43" s="166">
        <v>2673</v>
      </c>
      <c r="H43" s="166">
        <v>2661.0014430000001</v>
      </c>
      <c r="I43" s="171">
        <v>2663</v>
      </c>
      <c r="J43" s="170">
        <v>2663</v>
      </c>
      <c r="K43" s="166">
        <v>2372</v>
      </c>
      <c r="L43" s="166">
        <v>2380</v>
      </c>
      <c r="M43" s="166">
        <v>2373</v>
      </c>
      <c r="N43" s="167">
        <v>2377</v>
      </c>
      <c r="O43" s="166">
        <v>1881</v>
      </c>
      <c r="P43" s="166">
        <v>1875</v>
      </c>
      <c r="Q43" s="166">
        <v>2360</v>
      </c>
      <c r="R43" s="167">
        <v>2246</v>
      </c>
      <c r="S43" s="167">
        <v>2250</v>
      </c>
      <c r="T43" s="168">
        <v>1377</v>
      </c>
    </row>
    <row r="44" spans="1:20" ht="3" customHeight="1" x14ac:dyDescent="0.25">
      <c r="A44" s="169"/>
      <c r="B44" s="170"/>
      <c r="C44" s="256"/>
      <c r="D44" s="221"/>
      <c r="E44" s="220"/>
      <c r="F44" s="170"/>
      <c r="G44" s="166"/>
      <c r="H44" s="166"/>
      <c r="I44" s="171"/>
      <c r="J44" s="170"/>
      <c r="K44" s="166"/>
      <c r="L44" s="166"/>
      <c r="M44" s="166"/>
      <c r="N44" s="167"/>
      <c r="O44" s="166"/>
      <c r="P44" s="166"/>
      <c r="Q44" s="166"/>
      <c r="R44" s="167"/>
      <c r="S44" s="167"/>
      <c r="T44" s="168"/>
    </row>
    <row r="45" spans="1:20" ht="19.5" x14ac:dyDescent="0.25">
      <c r="A45" s="38" t="s">
        <v>89</v>
      </c>
      <c r="B45" s="31">
        <v>3762</v>
      </c>
      <c r="C45" s="24">
        <v>3887</v>
      </c>
      <c r="D45" s="24">
        <v>3889</v>
      </c>
      <c r="E45" s="35">
        <v>3915</v>
      </c>
      <c r="F45" s="31">
        <v>3958</v>
      </c>
      <c r="G45" s="24">
        <v>3940</v>
      </c>
      <c r="H45" s="24">
        <v>3921</v>
      </c>
      <c r="I45" s="35">
        <v>3899</v>
      </c>
      <c r="J45" s="31">
        <v>3896</v>
      </c>
      <c r="K45" s="24">
        <v>3643</v>
      </c>
      <c r="L45" s="24">
        <v>3665</v>
      </c>
      <c r="M45" s="24">
        <v>3639</v>
      </c>
      <c r="N45" s="26">
        <v>3627</v>
      </c>
      <c r="O45" s="24">
        <v>3107</v>
      </c>
      <c r="P45" s="24">
        <v>3069</v>
      </c>
      <c r="Q45" s="24">
        <v>3524</v>
      </c>
      <c r="R45" s="26">
        <v>3417</v>
      </c>
      <c r="S45" s="26">
        <v>3424</v>
      </c>
      <c r="T45" s="42">
        <v>2646</v>
      </c>
    </row>
    <row r="46" spans="1:20" ht="19.5" x14ac:dyDescent="0.25">
      <c r="A46" s="169" t="s">
        <v>90</v>
      </c>
      <c r="B46" s="170">
        <v>1149</v>
      </c>
      <c r="C46" s="256">
        <v>1282</v>
      </c>
      <c r="D46" s="221">
        <v>1400</v>
      </c>
      <c r="E46" s="220">
        <v>1381</v>
      </c>
      <c r="F46" s="170">
        <v>1274</v>
      </c>
      <c r="G46" s="166">
        <v>1097</v>
      </c>
      <c r="H46" s="166">
        <v>1135.274302</v>
      </c>
      <c r="I46" s="171">
        <v>1085</v>
      </c>
      <c r="J46" s="170">
        <v>987</v>
      </c>
      <c r="K46" s="166">
        <v>833</v>
      </c>
      <c r="L46" s="166">
        <v>783</v>
      </c>
      <c r="M46" s="166">
        <v>952</v>
      </c>
      <c r="N46" s="167">
        <v>905</v>
      </c>
      <c r="O46" s="166">
        <v>881</v>
      </c>
      <c r="P46" s="166">
        <v>926</v>
      </c>
      <c r="Q46" s="166">
        <v>1050.9999999999998</v>
      </c>
      <c r="R46" s="167">
        <v>1036.9999999999998</v>
      </c>
      <c r="S46" s="167">
        <v>965</v>
      </c>
      <c r="T46" s="168">
        <v>932</v>
      </c>
    </row>
    <row r="47" spans="1:20" ht="19.5" x14ac:dyDescent="0.25">
      <c r="A47" s="169" t="s">
        <v>91</v>
      </c>
      <c r="B47" s="170">
        <v>437</v>
      </c>
      <c r="C47" s="256">
        <v>486</v>
      </c>
      <c r="D47" s="221">
        <v>456</v>
      </c>
      <c r="E47" s="220">
        <v>448</v>
      </c>
      <c r="F47" s="170">
        <v>430</v>
      </c>
      <c r="G47" s="166">
        <v>439</v>
      </c>
      <c r="H47" s="166">
        <v>386.80419699999999</v>
      </c>
      <c r="I47" s="171">
        <v>382</v>
      </c>
      <c r="J47" s="170">
        <v>339</v>
      </c>
      <c r="K47" s="166">
        <v>380</v>
      </c>
      <c r="L47" s="166">
        <v>352</v>
      </c>
      <c r="M47" s="166">
        <v>377</v>
      </c>
      <c r="N47" s="167">
        <v>366</v>
      </c>
      <c r="O47" s="166">
        <v>392</v>
      </c>
      <c r="P47" s="166">
        <v>348</v>
      </c>
      <c r="Q47" s="166">
        <v>348</v>
      </c>
      <c r="R47" s="167">
        <v>343</v>
      </c>
      <c r="S47" s="167">
        <v>377</v>
      </c>
      <c r="T47" s="168">
        <v>402</v>
      </c>
    </row>
    <row r="48" spans="1:20" ht="19.5" x14ac:dyDescent="0.25">
      <c r="A48" s="169" t="s">
        <v>92</v>
      </c>
      <c r="B48" s="170">
        <v>109</v>
      </c>
      <c r="C48" s="256">
        <v>151</v>
      </c>
      <c r="D48" s="221">
        <v>173</v>
      </c>
      <c r="E48" s="220">
        <v>206</v>
      </c>
      <c r="F48" s="170">
        <v>155</v>
      </c>
      <c r="G48" s="166">
        <v>191</v>
      </c>
      <c r="H48" s="166">
        <v>263.89905700000003</v>
      </c>
      <c r="I48" s="171">
        <v>98</v>
      </c>
      <c r="J48" s="170">
        <v>69</v>
      </c>
      <c r="K48" s="166">
        <v>99</v>
      </c>
      <c r="L48" s="166">
        <v>86</v>
      </c>
      <c r="M48" s="166">
        <v>91</v>
      </c>
      <c r="N48" s="167">
        <v>80</v>
      </c>
      <c r="O48" s="166">
        <v>94</v>
      </c>
      <c r="P48" s="166">
        <v>75</v>
      </c>
      <c r="Q48" s="166">
        <v>109</v>
      </c>
      <c r="R48" s="167">
        <v>78</v>
      </c>
      <c r="S48" s="167">
        <v>82</v>
      </c>
      <c r="T48" s="168">
        <v>62</v>
      </c>
    </row>
    <row r="49" spans="1:20" ht="19.5" x14ac:dyDescent="0.25">
      <c r="A49" s="169" t="s">
        <v>93</v>
      </c>
      <c r="B49" s="170">
        <v>13</v>
      </c>
      <c r="C49" s="256">
        <v>56</v>
      </c>
      <c r="D49" s="221">
        <v>35</v>
      </c>
      <c r="E49" s="220">
        <v>15</v>
      </c>
      <c r="F49" s="170">
        <v>52</v>
      </c>
      <c r="G49" s="166">
        <v>52</v>
      </c>
      <c r="H49" s="166">
        <v>20.057552999999999</v>
      </c>
      <c r="I49" s="171">
        <v>19</v>
      </c>
      <c r="J49" s="170">
        <v>15</v>
      </c>
      <c r="K49" s="166">
        <v>18</v>
      </c>
      <c r="L49" s="166">
        <v>15</v>
      </c>
      <c r="M49" s="166">
        <v>22</v>
      </c>
      <c r="N49" s="167">
        <v>8</v>
      </c>
      <c r="O49" s="166">
        <v>16</v>
      </c>
      <c r="P49" s="166">
        <v>7</v>
      </c>
      <c r="Q49" s="166">
        <v>17</v>
      </c>
      <c r="R49" s="167">
        <v>7</v>
      </c>
      <c r="S49" s="167">
        <v>10</v>
      </c>
      <c r="T49" s="168">
        <v>31</v>
      </c>
    </row>
    <row r="50" spans="1:20" ht="19.5" x14ac:dyDescent="0.25">
      <c r="A50" s="169" t="s">
        <v>94</v>
      </c>
      <c r="B50" s="170">
        <v>698</v>
      </c>
      <c r="C50" s="256">
        <v>476</v>
      </c>
      <c r="D50" s="221">
        <v>733</v>
      </c>
      <c r="E50" s="220">
        <v>570</v>
      </c>
      <c r="F50" s="170">
        <v>82</v>
      </c>
      <c r="G50" s="166">
        <v>168</v>
      </c>
      <c r="H50" s="166">
        <v>334.79923700000001</v>
      </c>
      <c r="I50" s="171">
        <v>133</v>
      </c>
      <c r="J50" s="170">
        <v>134</v>
      </c>
      <c r="K50" s="166">
        <v>444</v>
      </c>
      <c r="L50" s="166">
        <v>154</v>
      </c>
      <c r="M50" s="166">
        <v>665</v>
      </c>
      <c r="N50" s="167">
        <v>661</v>
      </c>
      <c r="O50" s="166">
        <v>742</v>
      </c>
      <c r="P50" s="166">
        <v>764</v>
      </c>
      <c r="Q50" s="166">
        <v>290</v>
      </c>
      <c r="R50" s="167">
        <v>201</v>
      </c>
      <c r="S50" s="167">
        <v>244</v>
      </c>
      <c r="T50" s="168">
        <v>728</v>
      </c>
    </row>
    <row r="51" spans="1:20" ht="19.5" x14ac:dyDescent="0.25">
      <c r="A51" s="169" t="s">
        <v>95</v>
      </c>
      <c r="B51" s="170">
        <v>4</v>
      </c>
      <c r="C51" s="256">
        <v>0</v>
      </c>
      <c r="D51" s="221">
        <v>0</v>
      </c>
      <c r="E51" s="220">
        <v>0</v>
      </c>
      <c r="F51" s="170">
        <v>0</v>
      </c>
      <c r="G51" s="166">
        <v>0</v>
      </c>
      <c r="H51" s="166">
        <v>0</v>
      </c>
      <c r="I51" s="171">
        <v>33</v>
      </c>
      <c r="J51" s="170">
        <v>36</v>
      </c>
      <c r="K51" s="166">
        <v>0</v>
      </c>
      <c r="L51" s="166">
        <v>0</v>
      </c>
      <c r="M51" s="166">
        <v>2</v>
      </c>
      <c r="N51" s="167">
        <v>6</v>
      </c>
      <c r="O51" s="166">
        <v>0</v>
      </c>
      <c r="P51" s="166">
        <v>0</v>
      </c>
      <c r="Q51" s="166">
        <v>0</v>
      </c>
      <c r="R51" s="167">
        <v>0</v>
      </c>
      <c r="S51" s="167">
        <v>0</v>
      </c>
      <c r="T51" s="168">
        <v>0</v>
      </c>
    </row>
    <row r="52" spans="1:20" ht="3" customHeight="1" x14ac:dyDescent="0.25">
      <c r="A52" s="169"/>
      <c r="B52" s="170"/>
      <c r="C52" s="256"/>
      <c r="D52" s="221"/>
      <c r="E52" s="220"/>
      <c r="F52" s="170"/>
      <c r="G52" s="166"/>
      <c r="H52" s="166"/>
      <c r="I52" s="171"/>
      <c r="J52" s="170"/>
      <c r="K52" s="166"/>
      <c r="L52" s="166"/>
      <c r="M52" s="166"/>
      <c r="N52" s="167"/>
      <c r="O52" s="166"/>
      <c r="P52" s="166"/>
      <c r="Q52" s="166"/>
      <c r="R52" s="167"/>
      <c r="S52" s="167"/>
      <c r="T52" s="168"/>
    </row>
    <row r="53" spans="1:20" ht="20.25" thickBot="1" x14ac:dyDescent="0.3">
      <c r="A53" s="39" t="s">
        <v>96</v>
      </c>
      <c r="B53" s="32">
        <v>2410</v>
      </c>
      <c r="C53" s="25">
        <v>2451</v>
      </c>
      <c r="D53" s="25">
        <v>2797</v>
      </c>
      <c r="E53" s="36">
        <v>2620</v>
      </c>
      <c r="F53" s="32">
        <v>1993</v>
      </c>
      <c r="G53" s="25">
        <v>1947</v>
      </c>
      <c r="H53" s="25">
        <v>2141</v>
      </c>
      <c r="I53" s="36">
        <v>1750</v>
      </c>
      <c r="J53" s="32">
        <v>1580</v>
      </c>
      <c r="K53" s="25">
        <v>1774</v>
      </c>
      <c r="L53" s="25">
        <v>1390</v>
      </c>
      <c r="M53" s="25">
        <v>2109</v>
      </c>
      <c r="N53" s="27">
        <v>2026</v>
      </c>
      <c r="O53" s="25">
        <v>2125</v>
      </c>
      <c r="P53" s="25">
        <v>2120</v>
      </c>
      <c r="Q53" s="25">
        <v>1815</v>
      </c>
      <c r="R53" s="27">
        <v>1666</v>
      </c>
      <c r="S53" s="27">
        <v>1678</v>
      </c>
      <c r="T53" s="43">
        <v>2155</v>
      </c>
    </row>
    <row r="54" spans="1:20" ht="20.25" thickTop="1" x14ac:dyDescent="0.25">
      <c r="A54" s="7" t="s">
        <v>97</v>
      </c>
      <c r="B54" s="31">
        <v>13511</v>
      </c>
      <c r="C54" s="24">
        <v>14153</v>
      </c>
      <c r="D54" s="24">
        <v>13987</v>
      </c>
      <c r="E54" s="35">
        <v>13344</v>
      </c>
      <c r="F54" s="31">
        <v>12301</v>
      </c>
      <c r="G54" s="24">
        <v>11996</v>
      </c>
      <c r="H54" s="24">
        <v>11851</v>
      </c>
      <c r="I54" s="35">
        <v>11130</v>
      </c>
      <c r="J54" s="31">
        <v>10711</v>
      </c>
      <c r="K54" s="24">
        <v>10694</v>
      </c>
      <c r="L54" s="24">
        <v>10649</v>
      </c>
      <c r="M54" s="24">
        <v>11450</v>
      </c>
      <c r="N54" s="26">
        <v>10977</v>
      </c>
      <c r="O54" s="24">
        <v>10515</v>
      </c>
      <c r="P54" s="24">
        <v>10299</v>
      </c>
      <c r="Q54" s="24">
        <v>10581</v>
      </c>
      <c r="R54" s="26">
        <v>10111</v>
      </c>
      <c r="S54" s="26">
        <v>9576</v>
      </c>
      <c r="T54" s="42">
        <v>9050</v>
      </c>
    </row>
    <row r="56" spans="1:20" ht="19.5" x14ac:dyDescent="0.4">
      <c r="A56" s="218" t="s">
        <v>172</v>
      </c>
    </row>
  </sheetData>
  <mergeCells count="13">
    <mergeCell ref="B4:E4"/>
    <mergeCell ref="R8:R9"/>
    <mergeCell ref="S8:S9"/>
    <mergeCell ref="T8:T9"/>
    <mergeCell ref="F4:I4"/>
    <mergeCell ref="J4:M4"/>
    <mergeCell ref="N4:Q4"/>
    <mergeCell ref="M8:M9"/>
    <mergeCell ref="L8:L9"/>
    <mergeCell ref="K8:K9"/>
    <mergeCell ref="Q8:Q9"/>
    <mergeCell ref="P8:P9"/>
    <mergeCell ref="O8:O9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53"/>
  <sheetViews>
    <sheetView view="pageBreakPreview" topLeftCell="A37" zoomScale="70" zoomScaleNormal="85" zoomScaleSheetLayoutView="70" workbookViewId="0">
      <selection activeCell="E8" sqref="E8"/>
    </sheetView>
  </sheetViews>
  <sheetFormatPr baseColWidth="10" defaultColWidth="11.42578125" defaultRowHeight="15" x14ac:dyDescent="0.25"/>
  <cols>
    <col min="1" max="1" width="79.140625" style="3" bestFit="1" customWidth="1"/>
    <col min="2" max="2" width="14.140625" style="1" customWidth="1"/>
    <col min="3" max="5" width="14.28515625" style="5" customWidth="1"/>
    <col min="6" max="6" width="14.140625" style="1" customWidth="1"/>
    <col min="7" max="9" width="14.28515625" style="5" customWidth="1"/>
    <col min="10" max="11" width="14.28515625" style="1" customWidth="1"/>
    <col min="12" max="12" width="14.28515625" style="5" customWidth="1"/>
    <col min="13" max="20" width="14.28515625" style="1" customWidth="1"/>
    <col min="21" max="16384" width="11.42578125" style="1"/>
  </cols>
  <sheetData>
    <row r="1" spans="1:20" ht="30" thickBot="1" x14ac:dyDescent="0.3">
      <c r="A1" s="55" t="s">
        <v>158</v>
      </c>
      <c r="B1" s="19"/>
      <c r="C1" s="21"/>
      <c r="D1" s="21"/>
      <c r="E1" s="21"/>
      <c r="F1" s="19"/>
      <c r="G1" s="21"/>
      <c r="H1" s="21"/>
      <c r="I1" s="21"/>
      <c r="J1" s="19"/>
      <c r="K1" s="19"/>
      <c r="L1" s="21"/>
      <c r="M1" s="19"/>
      <c r="N1" s="19"/>
      <c r="O1" s="19"/>
      <c r="P1" s="19"/>
      <c r="Q1" s="19"/>
      <c r="R1" s="19"/>
      <c r="S1" s="19"/>
      <c r="T1" s="19"/>
    </row>
    <row r="2" spans="1:20" ht="15.75" thickTop="1" x14ac:dyDescent="0.25"/>
    <row r="3" spans="1:20" s="44" customFormat="1" ht="29.25" x14ac:dyDescent="0.6">
      <c r="A3" s="176"/>
      <c r="B3" s="279" t="s">
        <v>170</v>
      </c>
      <c r="C3" s="280"/>
      <c r="D3" s="280"/>
      <c r="E3" s="281"/>
      <c r="F3" s="280" t="s">
        <v>164</v>
      </c>
      <c r="G3" s="280"/>
      <c r="H3" s="280"/>
      <c r="I3" s="281"/>
      <c r="J3" s="279" t="s">
        <v>165</v>
      </c>
      <c r="K3" s="280"/>
      <c r="L3" s="280"/>
      <c r="M3" s="281"/>
      <c r="N3" s="279" t="s">
        <v>166</v>
      </c>
      <c r="O3" s="280"/>
      <c r="P3" s="280"/>
      <c r="Q3" s="281"/>
      <c r="R3" s="178" t="s">
        <v>167</v>
      </c>
      <c r="S3" s="178" t="s">
        <v>168</v>
      </c>
      <c r="T3" s="178" t="s">
        <v>169</v>
      </c>
    </row>
    <row r="4" spans="1:20" s="53" customFormat="1" ht="29.25" x14ac:dyDescent="0.35">
      <c r="A4" s="49" t="s">
        <v>59</v>
      </c>
      <c r="B4" s="50" t="s">
        <v>188</v>
      </c>
      <c r="C4" s="50" t="s">
        <v>187</v>
      </c>
      <c r="D4" s="50" t="s">
        <v>176</v>
      </c>
      <c r="E4" s="174" t="s">
        <v>150</v>
      </c>
      <c r="F4" s="50" t="s">
        <v>149</v>
      </c>
      <c r="G4" s="50" t="s">
        <v>152</v>
      </c>
      <c r="H4" s="50" t="s">
        <v>153</v>
      </c>
      <c r="I4" s="50" t="s">
        <v>145</v>
      </c>
      <c r="J4" s="50" t="s">
        <v>144</v>
      </c>
      <c r="K4" s="50" t="s">
        <v>154</v>
      </c>
      <c r="L4" s="50" t="s">
        <v>155</v>
      </c>
      <c r="M4" s="50" t="s">
        <v>140</v>
      </c>
      <c r="N4" s="50" t="s">
        <v>132</v>
      </c>
      <c r="O4" s="50" t="s">
        <v>156</v>
      </c>
      <c r="P4" s="50" t="s">
        <v>157</v>
      </c>
      <c r="Q4" s="50" t="s">
        <v>136</v>
      </c>
      <c r="R4" s="50" t="s">
        <v>137</v>
      </c>
      <c r="S4" s="50" t="s">
        <v>138</v>
      </c>
      <c r="T4" s="52" t="s">
        <v>139</v>
      </c>
    </row>
    <row r="5" spans="1:20" ht="23.25" x14ac:dyDescent="0.3">
      <c r="A5" s="118" t="s">
        <v>23</v>
      </c>
      <c r="B5" s="201"/>
      <c r="C5" s="200"/>
      <c r="D5" s="200"/>
      <c r="E5" s="200"/>
      <c r="F5" s="201"/>
      <c r="G5" s="200"/>
      <c r="H5" s="200"/>
      <c r="I5" s="200"/>
      <c r="J5" s="201"/>
      <c r="K5" s="200"/>
      <c r="L5" s="200"/>
      <c r="M5" s="44"/>
      <c r="N5" s="201"/>
      <c r="O5" s="200"/>
      <c r="P5" s="200"/>
      <c r="Q5" s="200"/>
      <c r="R5" s="201"/>
      <c r="S5" s="201"/>
      <c r="T5" s="202"/>
    </row>
    <row r="6" spans="1:20" ht="18.75" x14ac:dyDescent="0.3">
      <c r="A6" s="156"/>
      <c r="B6" s="203"/>
      <c r="C6" s="200"/>
      <c r="D6" s="200"/>
      <c r="E6" s="200"/>
      <c r="F6" s="203"/>
      <c r="G6" s="200"/>
      <c r="H6" s="200"/>
      <c r="I6" s="200"/>
      <c r="J6" s="203"/>
      <c r="K6" s="200"/>
      <c r="L6" s="200"/>
      <c r="M6" s="44"/>
      <c r="N6" s="203"/>
      <c r="O6" s="200"/>
      <c r="P6" s="200"/>
      <c r="Q6" s="200"/>
      <c r="R6" s="203"/>
      <c r="S6" s="203"/>
      <c r="T6" s="204"/>
    </row>
    <row r="7" spans="1:20" ht="23.25" x14ac:dyDescent="0.25">
      <c r="A7" s="119" t="s">
        <v>24</v>
      </c>
      <c r="B7" s="157">
        <v>966</v>
      </c>
      <c r="C7" s="128">
        <v>957</v>
      </c>
      <c r="D7" s="128">
        <v>732</v>
      </c>
      <c r="E7" s="128">
        <v>330</v>
      </c>
      <c r="F7" s="157">
        <v>1307</v>
      </c>
      <c r="G7" s="128">
        <v>1199</v>
      </c>
      <c r="H7" s="128">
        <v>952</v>
      </c>
      <c r="I7" s="128">
        <v>124.94896</v>
      </c>
      <c r="J7" s="157">
        <v>335</v>
      </c>
      <c r="K7" s="128">
        <v>291</v>
      </c>
      <c r="L7" s="128">
        <v>198</v>
      </c>
      <c r="M7" s="128">
        <v>79</v>
      </c>
      <c r="N7" s="157">
        <v>551</v>
      </c>
      <c r="O7" s="128">
        <v>474</v>
      </c>
      <c r="P7" s="128">
        <v>327</v>
      </c>
      <c r="Q7" s="128">
        <v>149</v>
      </c>
      <c r="R7" s="157">
        <v>715</v>
      </c>
      <c r="S7" s="157">
        <v>581</v>
      </c>
      <c r="T7" s="131">
        <v>429</v>
      </c>
    </row>
    <row r="8" spans="1:20" ht="23.25" x14ac:dyDescent="0.25">
      <c r="A8" s="119" t="s">
        <v>25</v>
      </c>
      <c r="B8" s="157">
        <v>707</v>
      </c>
      <c r="C8" s="128">
        <v>492</v>
      </c>
      <c r="D8" s="128">
        <v>326</v>
      </c>
      <c r="E8" s="128">
        <v>154</v>
      </c>
      <c r="F8" s="157">
        <v>817</v>
      </c>
      <c r="G8" s="128">
        <v>571</v>
      </c>
      <c r="H8" s="128">
        <v>421</v>
      </c>
      <c r="I8" s="128">
        <v>146</v>
      </c>
      <c r="J8" s="157">
        <v>748</v>
      </c>
      <c r="K8" s="128">
        <v>576</v>
      </c>
      <c r="L8" s="128">
        <v>422</v>
      </c>
      <c r="M8" s="128">
        <v>156</v>
      </c>
      <c r="N8" s="157">
        <v>650</v>
      </c>
      <c r="O8" s="128">
        <v>469</v>
      </c>
      <c r="P8" s="128">
        <v>316</v>
      </c>
      <c r="Q8" s="128">
        <v>172</v>
      </c>
      <c r="R8" s="157">
        <v>508</v>
      </c>
      <c r="S8" s="157">
        <v>501</v>
      </c>
      <c r="T8" s="131">
        <v>530</v>
      </c>
    </row>
    <row r="9" spans="1:20" ht="23.25" x14ac:dyDescent="0.25">
      <c r="A9" s="119" t="s">
        <v>26</v>
      </c>
      <c r="B9" s="157">
        <v>-45</v>
      </c>
      <c r="C9" s="128">
        <v>-36</v>
      </c>
      <c r="D9" s="128">
        <v>-22</v>
      </c>
      <c r="E9" s="128">
        <v>-13</v>
      </c>
      <c r="F9" s="157">
        <v>58</v>
      </c>
      <c r="G9" s="128">
        <v>34</v>
      </c>
      <c r="H9" s="128">
        <v>47</v>
      </c>
      <c r="I9" s="128">
        <v>12</v>
      </c>
      <c r="J9" s="157">
        <v>41</v>
      </c>
      <c r="K9" s="128">
        <v>42</v>
      </c>
      <c r="L9" s="128">
        <v>54</v>
      </c>
      <c r="M9" s="128">
        <v>-7</v>
      </c>
      <c r="N9" s="157">
        <v>-17</v>
      </c>
      <c r="O9" s="128">
        <v>-14</v>
      </c>
      <c r="P9" s="128">
        <v>-1</v>
      </c>
      <c r="Q9" s="128">
        <v>7</v>
      </c>
      <c r="R9" s="157">
        <v>-81</v>
      </c>
      <c r="S9" s="157">
        <v>-41</v>
      </c>
      <c r="T9" s="131">
        <v>-56</v>
      </c>
    </row>
    <row r="10" spans="1:20" ht="23.25" x14ac:dyDescent="0.25">
      <c r="A10" s="119" t="s">
        <v>27</v>
      </c>
      <c r="B10" s="157">
        <v>-38</v>
      </c>
      <c r="C10" s="128">
        <v>-31</v>
      </c>
      <c r="D10" s="128">
        <v>-4</v>
      </c>
      <c r="E10" s="128">
        <v>0</v>
      </c>
      <c r="F10" s="157">
        <v>-991</v>
      </c>
      <c r="G10" s="128">
        <v>-960</v>
      </c>
      <c r="H10" s="128">
        <v>-949</v>
      </c>
      <c r="I10" s="128">
        <v>-2</v>
      </c>
      <c r="J10" s="157">
        <v>-240</v>
      </c>
      <c r="K10" s="128">
        <v>-247</v>
      </c>
      <c r="L10" s="128">
        <v>-245</v>
      </c>
      <c r="M10" s="128">
        <v>0</v>
      </c>
      <c r="N10" s="157">
        <v>-6</v>
      </c>
      <c r="O10" s="128">
        <v>-6</v>
      </c>
      <c r="P10" s="128">
        <v>-4</v>
      </c>
      <c r="Q10" s="128">
        <v>-3</v>
      </c>
      <c r="R10" s="157">
        <v>-3</v>
      </c>
      <c r="S10" s="157">
        <v>-2</v>
      </c>
      <c r="T10" s="131">
        <v>-106</v>
      </c>
    </row>
    <row r="11" spans="1:20" ht="23.25" x14ac:dyDescent="0.25">
      <c r="A11" s="119" t="s">
        <v>28</v>
      </c>
      <c r="B11" s="157">
        <v>6</v>
      </c>
      <c r="C11" s="128">
        <v>4</v>
      </c>
      <c r="D11" s="128">
        <v>2</v>
      </c>
      <c r="E11" s="128">
        <v>1</v>
      </c>
      <c r="F11" s="157">
        <v>1</v>
      </c>
      <c r="G11" s="128">
        <v>0</v>
      </c>
      <c r="H11" s="128">
        <v>-1</v>
      </c>
      <c r="I11" s="128">
        <v>1</v>
      </c>
      <c r="J11" s="157">
        <v>2</v>
      </c>
      <c r="K11" s="128">
        <v>1</v>
      </c>
      <c r="L11" s="128">
        <v>2</v>
      </c>
      <c r="M11" s="128">
        <v>2</v>
      </c>
      <c r="N11" s="157">
        <v>5</v>
      </c>
      <c r="O11" s="128">
        <v>5</v>
      </c>
      <c r="P11" s="128">
        <v>1</v>
      </c>
      <c r="Q11" s="128">
        <v>1</v>
      </c>
      <c r="R11" s="157">
        <v>-1</v>
      </c>
      <c r="S11" s="157">
        <v>2</v>
      </c>
      <c r="T11" s="131">
        <v>-5</v>
      </c>
    </row>
    <row r="12" spans="1:20" ht="23.25" x14ac:dyDescent="0.25">
      <c r="A12" s="119" t="s">
        <v>29</v>
      </c>
      <c r="B12" s="157">
        <v>-137</v>
      </c>
      <c r="C12" s="128">
        <v>-384</v>
      </c>
      <c r="D12" s="128">
        <v>-518</v>
      </c>
      <c r="E12" s="128">
        <v>-332</v>
      </c>
      <c r="F12" s="157">
        <v>-290</v>
      </c>
      <c r="G12" s="128">
        <v>-248</v>
      </c>
      <c r="H12" s="128">
        <v>-43</v>
      </c>
      <c r="I12" s="128">
        <v>-137</v>
      </c>
      <c r="J12" s="157">
        <v>201</v>
      </c>
      <c r="K12" s="128">
        <v>133</v>
      </c>
      <c r="L12" s="128">
        <v>-26</v>
      </c>
      <c r="M12" s="128">
        <v>-132</v>
      </c>
      <c r="N12" s="157">
        <v>92</v>
      </c>
      <c r="O12" s="128">
        <v>-116</v>
      </c>
      <c r="P12" s="128">
        <v>-167</v>
      </c>
      <c r="Q12" s="128">
        <v>-90</v>
      </c>
      <c r="R12" s="157">
        <v>-130</v>
      </c>
      <c r="S12" s="157">
        <v>-41</v>
      </c>
      <c r="T12" s="131">
        <v>11</v>
      </c>
    </row>
    <row r="13" spans="1:20" ht="23.25" x14ac:dyDescent="0.25">
      <c r="A13" s="119" t="s">
        <v>30</v>
      </c>
      <c r="B13" s="157">
        <v>37</v>
      </c>
      <c r="C13" s="128">
        <v>37</v>
      </c>
      <c r="D13" s="128">
        <v>15</v>
      </c>
      <c r="E13" s="128">
        <v>10</v>
      </c>
      <c r="F13" s="157">
        <v>13</v>
      </c>
      <c r="G13" s="128">
        <v>11</v>
      </c>
      <c r="H13" s="128">
        <v>6</v>
      </c>
      <c r="I13" s="128">
        <v>6</v>
      </c>
      <c r="J13" s="157">
        <v>28</v>
      </c>
      <c r="K13" s="128">
        <v>21</v>
      </c>
      <c r="L13" s="128">
        <v>11</v>
      </c>
      <c r="M13" s="128">
        <v>5</v>
      </c>
      <c r="N13" s="157">
        <v>25</v>
      </c>
      <c r="O13" s="128">
        <v>17</v>
      </c>
      <c r="P13" s="128">
        <v>12</v>
      </c>
      <c r="Q13" s="128">
        <v>6</v>
      </c>
      <c r="R13" s="157">
        <v>21</v>
      </c>
      <c r="S13" s="157">
        <v>8</v>
      </c>
      <c r="T13" s="131">
        <v>18</v>
      </c>
    </row>
    <row r="14" spans="1:20" ht="6.75" customHeight="1" x14ac:dyDescent="0.5">
      <c r="A14" s="205"/>
      <c r="B14" s="207"/>
      <c r="C14" s="206"/>
      <c r="D14" s="206"/>
      <c r="E14" s="206"/>
      <c r="F14" s="207"/>
      <c r="G14" s="206"/>
      <c r="H14" s="206"/>
      <c r="I14" s="206"/>
      <c r="J14" s="207"/>
      <c r="K14" s="206"/>
      <c r="L14" s="206"/>
      <c r="M14" s="206"/>
      <c r="N14" s="207"/>
      <c r="O14" s="206"/>
      <c r="P14" s="206"/>
      <c r="Q14" s="206"/>
      <c r="R14" s="207"/>
      <c r="S14" s="207"/>
      <c r="T14" s="208"/>
    </row>
    <row r="15" spans="1:20" ht="23.25" x14ac:dyDescent="0.25">
      <c r="A15" s="134" t="s">
        <v>31</v>
      </c>
      <c r="B15" s="158">
        <v>1496</v>
      </c>
      <c r="C15" s="135">
        <v>1039</v>
      </c>
      <c r="D15" s="135">
        <v>531</v>
      </c>
      <c r="E15" s="135">
        <v>150</v>
      </c>
      <c r="F15" s="158">
        <v>915</v>
      </c>
      <c r="G15" s="135">
        <v>607</v>
      </c>
      <c r="H15" s="135">
        <v>433</v>
      </c>
      <c r="I15" s="135">
        <v>151</v>
      </c>
      <c r="J15" s="158">
        <v>1115</v>
      </c>
      <c r="K15" s="135">
        <v>817</v>
      </c>
      <c r="L15" s="135">
        <v>416</v>
      </c>
      <c r="M15" s="135">
        <v>103</v>
      </c>
      <c r="N15" s="158">
        <v>1300</v>
      </c>
      <c r="O15" s="135">
        <v>829</v>
      </c>
      <c r="P15" s="135">
        <v>484</v>
      </c>
      <c r="Q15" s="135">
        <v>242</v>
      </c>
      <c r="R15" s="158">
        <v>1028.9999999999998</v>
      </c>
      <c r="S15" s="158">
        <v>1008</v>
      </c>
      <c r="T15" s="138">
        <v>821</v>
      </c>
    </row>
    <row r="16" spans="1:20" ht="10.5" customHeight="1" x14ac:dyDescent="0.5">
      <c r="A16" s="209"/>
      <c r="B16" s="207"/>
      <c r="C16" s="206"/>
      <c r="D16" s="206"/>
      <c r="E16" s="206"/>
      <c r="F16" s="207"/>
      <c r="G16" s="206"/>
      <c r="H16" s="206"/>
      <c r="I16" s="206"/>
      <c r="J16" s="207"/>
      <c r="K16" s="206"/>
      <c r="L16" s="206"/>
      <c r="M16" s="206"/>
      <c r="N16" s="207"/>
      <c r="O16" s="206"/>
      <c r="P16" s="206"/>
      <c r="Q16" s="206"/>
      <c r="R16" s="207"/>
      <c r="S16" s="207"/>
      <c r="T16" s="208"/>
    </row>
    <row r="17" spans="1:20" ht="23.25" x14ac:dyDescent="0.5">
      <c r="A17" s="120" t="s">
        <v>32</v>
      </c>
      <c r="B17" s="207"/>
      <c r="C17" s="206"/>
      <c r="D17" s="206"/>
      <c r="E17" s="206"/>
      <c r="F17" s="207"/>
      <c r="G17" s="206"/>
      <c r="H17" s="206"/>
      <c r="I17" s="206"/>
      <c r="J17" s="207"/>
      <c r="K17" s="206"/>
      <c r="L17" s="206"/>
      <c r="M17" s="206"/>
      <c r="N17" s="207"/>
      <c r="O17" s="206"/>
      <c r="P17" s="206"/>
      <c r="Q17" s="206"/>
      <c r="R17" s="207"/>
      <c r="S17" s="207"/>
      <c r="T17" s="208"/>
    </row>
    <row r="18" spans="1:20" ht="23.25" x14ac:dyDescent="0.25">
      <c r="A18" s="119" t="s">
        <v>33</v>
      </c>
      <c r="B18" s="157">
        <v>-706</v>
      </c>
      <c r="C18" s="128">
        <v>-389</v>
      </c>
      <c r="D18" s="128">
        <v>-237</v>
      </c>
      <c r="E18" s="128">
        <v>-112</v>
      </c>
      <c r="F18" s="157">
        <v>-763</v>
      </c>
      <c r="G18" s="128">
        <v>-461</v>
      </c>
      <c r="H18" s="128">
        <v>-285</v>
      </c>
      <c r="I18" s="128">
        <v>-127</v>
      </c>
      <c r="J18" s="157">
        <v>-605</v>
      </c>
      <c r="K18" s="128">
        <v>-354</v>
      </c>
      <c r="L18" s="128">
        <v>-215</v>
      </c>
      <c r="M18" s="128">
        <v>-92</v>
      </c>
      <c r="N18" s="157">
        <v>-635</v>
      </c>
      <c r="O18" s="128">
        <v>-381</v>
      </c>
      <c r="P18" s="128">
        <v>-233</v>
      </c>
      <c r="Q18" s="128">
        <v>-109</v>
      </c>
      <c r="R18" s="157">
        <v>-591</v>
      </c>
      <c r="S18" s="157">
        <v>-459</v>
      </c>
      <c r="T18" s="131">
        <v>-445</v>
      </c>
    </row>
    <row r="19" spans="1:20" ht="23.25" x14ac:dyDescent="0.25">
      <c r="A19" s="119" t="s">
        <v>34</v>
      </c>
      <c r="B19" s="157">
        <v>-23</v>
      </c>
      <c r="C19" s="128">
        <v>-99</v>
      </c>
      <c r="D19" s="128">
        <v>-99</v>
      </c>
      <c r="E19" s="128">
        <v>-79</v>
      </c>
      <c r="F19" s="157">
        <v>78</v>
      </c>
      <c r="G19" s="128">
        <v>-14</v>
      </c>
      <c r="H19" s="128">
        <v>-36</v>
      </c>
      <c r="I19" s="128">
        <v>-45</v>
      </c>
      <c r="J19" s="157">
        <v>13</v>
      </c>
      <c r="K19" s="128">
        <v>-54</v>
      </c>
      <c r="L19" s="128">
        <v>-55</v>
      </c>
      <c r="M19" s="128">
        <v>-53</v>
      </c>
      <c r="N19" s="157">
        <v>-26</v>
      </c>
      <c r="O19" s="128">
        <v>-81</v>
      </c>
      <c r="P19" s="128">
        <v>-96</v>
      </c>
      <c r="Q19" s="128">
        <v>-66</v>
      </c>
      <c r="R19" s="157">
        <v>53</v>
      </c>
      <c r="S19" s="157">
        <v>6</v>
      </c>
      <c r="T19" s="131">
        <v>-37</v>
      </c>
    </row>
    <row r="20" spans="1:20" ht="23.25" x14ac:dyDescent="0.25">
      <c r="A20" s="119" t="s">
        <v>35</v>
      </c>
      <c r="B20" s="157">
        <v>-1616</v>
      </c>
      <c r="C20" s="128">
        <v>-1614</v>
      </c>
      <c r="D20" s="128">
        <v>-1493</v>
      </c>
      <c r="E20" s="128">
        <v>-1481</v>
      </c>
      <c r="F20" s="157">
        <v>-40</v>
      </c>
      <c r="G20" s="128">
        <v>-41</v>
      </c>
      <c r="H20" s="128">
        <v>-42</v>
      </c>
      <c r="I20" s="128">
        <v>-14</v>
      </c>
      <c r="J20" s="157">
        <v>-226</v>
      </c>
      <c r="K20" s="128">
        <v>-94</v>
      </c>
      <c r="L20" s="128">
        <v>-92</v>
      </c>
      <c r="M20" s="128">
        <v>-90</v>
      </c>
      <c r="N20" s="157">
        <v>-714</v>
      </c>
      <c r="O20" s="128">
        <v>-606</v>
      </c>
      <c r="P20" s="128">
        <v>-19</v>
      </c>
      <c r="Q20" s="128">
        <v>0</v>
      </c>
      <c r="R20" s="157">
        <v>-201</v>
      </c>
      <c r="S20" s="157">
        <v>-1</v>
      </c>
      <c r="T20" s="131">
        <v>-338</v>
      </c>
    </row>
    <row r="21" spans="1:20" ht="23.25" x14ac:dyDescent="0.25">
      <c r="A21" s="119" t="s">
        <v>36</v>
      </c>
      <c r="B21" s="157">
        <v>-94</v>
      </c>
      <c r="C21" s="128">
        <v>-49</v>
      </c>
      <c r="D21" s="128">
        <v>-40</v>
      </c>
      <c r="E21" s="128">
        <v>-6</v>
      </c>
      <c r="F21" s="157">
        <v>-36</v>
      </c>
      <c r="G21" s="128">
        <v>-20</v>
      </c>
      <c r="H21" s="128">
        <v>-16</v>
      </c>
      <c r="I21" s="128">
        <v>-8</v>
      </c>
      <c r="J21" s="157">
        <v>-39</v>
      </c>
      <c r="K21" s="128">
        <v>-26</v>
      </c>
      <c r="L21" s="128">
        <v>-23</v>
      </c>
      <c r="M21" s="128">
        <v>-8</v>
      </c>
      <c r="N21" s="157">
        <v>-55</v>
      </c>
      <c r="O21" s="128">
        <v>-28</v>
      </c>
      <c r="P21" s="128">
        <v>-20</v>
      </c>
      <c r="Q21" s="128">
        <v>-8</v>
      </c>
      <c r="R21" s="157">
        <v>-59</v>
      </c>
      <c r="S21" s="157">
        <v>-60</v>
      </c>
      <c r="T21" s="131">
        <v>-62</v>
      </c>
    </row>
    <row r="22" spans="1:20" ht="6.75" customHeight="1" x14ac:dyDescent="0.5">
      <c r="A22" s="156"/>
      <c r="B22" s="207"/>
      <c r="C22" s="206"/>
      <c r="D22" s="206"/>
      <c r="E22" s="206"/>
      <c r="F22" s="207"/>
      <c r="G22" s="206"/>
      <c r="H22" s="206"/>
      <c r="I22" s="206"/>
      <c r="J22" s="207"/>
      <c r="K22" s="206"/>
      <c r="L22" s="206"/>
      <c r="M22" s="206"/>
      <c r="N22" s="207"/>
      <c r="O22" s="206"/>
      <c r="P22" s="206"/>
      <c r="Q22" s="206"/>
      <c r="R22" s="207"/>
      <c r="S22" s="207"/>
      <c r="T22" s="208"/>
    </row>
    <row r="23" spans="1:20" ht="23.25" x14ac:dyDescent="0.25">
      <c r="A23" s="210" t="s">
        <v>37</v>
      </c>
      <c r="B23" s="211">
        <v>-2439</v>
      </c>
      <c r="C23" s="154">
        <v>-2151</v>
      </c>
      <c r="D23" s="154">
        <v>-1869</v>
      </c>
      <c r="E23" s="154">
        <v>-1678</v>
      </c>
      <c r="F23" s="211">
        <v>-761</v>
      </c>
      <c r="G23" s="154">
        <v>-536</v>
      </c>
      <c r="H23" s="154">
        <v>-379</v>
      </c>
      <c r="I23" s="154">
        <v>-194</v>
      </c>
      <c r="J23" s="211">
        <v>-857</v>
      </c>
      <c r="K23" s="154">
        <v>-528</v>
      </c>
      <c r="L23" s="154">
        <v>-385</v>
      </c>
      <c r="M23" s="154">
        <v>-243</v>
      </c>
      <c r="N23" s="211">
        <v>-1430</v>
      </c>
      <c r="O23" s="154">
        <v>-1096</v>
      </c>
      <c r="P23" s="154">
        <v>-368</v>
      </c>
      <c r="Q23" s="154">
        <v>-183</v>
      </c>
      <c r="R23" s="211">
        <v>-798</v>
      </c>
      <c r="S23" s="211">
        <v>-514</v>
      </c>
      <c r="T23" s="212">
        <v>-882</v>
      </c>
    </row>
    <row r="24" spans="1:20" ht="6" customHeight="1" x14ac:dyDescent="0.5">
      <c r="A24" s="156"/>
      <c r="B24" s="214"/>
      <c r="C24" s="213"/>
      <c r="D24" s="213"/>
      <c r="E24" s="213"/>
      <c r="F24" s="214"/>
      <c r="G24" s="213"/>
      <c r="H24" s="213"/>
      <c r="I24" s="213">
        <v>0</v>
      </c>
      <c r="J24" s="214">
        <v>0</v>
      </c>
      <c r="K24" s="213">
        <v>0</v>
      </c>
      <c r="L24" s="213">
        <v>0</v>
      </c>
      <c r="M24" s="213">
        <v>0</v>
      </c>
      <c r="N24" s="214">
        <v>0</v>
      </c>
      <c r="O24" s="213">
        <v>0</v>
      </c>
      <c r="P24" s="213">
        <v>0</v>
      </c>
      <c r="Q24" s="213">
        <v>0</v>
      </c>
      <c r="R24" s="214">
        <v>0</v>
      </c>
      <c r="S24" s="214">
        <v>0</v>
      </c>
      <c r="T24" s="215">
        <v>0</v>
      </c>
    </row>
    <row r="25" spans="1:20" ht="23.25" x14ac:dyDescent="0.25">
      <c r="A25" s="119" t="s">
        <v>39</v>
      </c>
      <c r="B25" s="157">
        <v>18</v>
      </c>
      <c r="C25" s="128">
        <v>6</v>
      </c>
      <c r="D25" s="128">
        <v>6</v>
      </c>
      <c r="E25" s="128">
        <v>1</v>
      </c>
      <c r="F25" s="157">
        <v>18</v>
      </c>
      <c r="G25" s="128">
        <v>12</v>
      </c>
      <c r="H25" s="128">
        <v>6</v>
      </c>
      <c r="I25" s="128">
        <v>5</v>
      </c>
      <c r="J25" s="157">
        <v>6</v>
      </c>
      <c r="K25" s="128">
        <v>3</v>
      </c>
      <c r="L25" s="128">
        <v>2</v>
      </c>
      <c r="M25" s="128">
        <v>1</v>
      </c>
      <c r="N25" s="157">
        <v>13</v>
      </c>
      <c r="O25" s="128">
        <v>8</v>
      </c>
      <c r="P25" s="128">
        <v>6</v>
      </c>
      <c r="Q25" s="128">
        <v>4</v>
      </c>
      <c r="R25" s="157">
        <v>4</v>
      </c>
      <c r="S25" s="157">
        <v>10</v>
      </c>
      <c r="T25" s="131">
        <v>118</v>
      </c>
    </row>
    <row r="26" spans="1:20" ht="23.25" x14ac:dyDescent="0.25">
      <c r="A26" s="119" t="s">
        <v>38</v>
      </c>
      <c r="B26" s="157">
        <v>19</v>
      </c>
      <c r="C26" s="128">
        <v>20</v>
      </c>
      <c r="D26" s="128">
        <v>0</v>
      </c>
      <c r="E26" s="128">
        <v>0</v>
      </c>
      <c r="F26" s="157">
        <v>1161</v>
      </c>
      <c r="G26" s="128">
        <v>1122</v>
      </c>
      <c r="H26" s="128">
        <v>1120</v>
      </c>
      <c r="I26" s="128">
        <v>0</v>
      </c>
      <c r="J26" s="157">
        <v>326</v>
      </c>
      <c r="K26" s="128">
        <v>327</v>
      </c>
      <c r="L26" s="128">
        <v>327</v>
      </c>
      <c r="M26" s="128">
        <v>0</v>
      </c>
      <c r="N26" s="157">
        <v>0</v>
      </c>
      <c r="O26" s="128">
        <v>0</v>
      </c>
      <c r="P26" s="128">
        <v>0</v>
      </c>
      <c r="Q26" s="128">
        <v>0</v>
      </c>
      <c r="R26" s="157">
        <v>0</v>
      </c>
      <c r="S26" s="157">
        <v>11</v>
      </c>
      <c r="T26" s="131">
        <v>43</v>
      </c>
    </row>
    <row r="27" spans="1:20" ht="23.25" x14ac:dyDescent="0.25">
      <c r="A27" s="119" t="s">
        <v>111</v>
      </c>
      <c r="B27" s="157">
        <v>0</v>
      </c>
      <c r="C27" s="128">
        <v>0</v>
      </c>
      <c r="D27" s="128">
        <v>0</v>
      </c>
      <c r="E27" s="128">
        <v>0</v>
      </c>
      <c r="F27" s="157">
        <v>0</v>
      </c>
      <c r="G27" s="128">
        <v>0</v>
      </c>
      <c r="H27" s="128">
        <v>0</v>
      </c>
      <c r="I27" s="128">
        <v>0</v>
      </c>
      <c r="J27" s="157">
        <v>0</v>
      </c>
      <c r="K27" s="128">
        <v>0</v>
      </c>
      <c r="L27" s="128">
        <v>0</v>
      </c>
      <c r="M27" s="128">
        <v>0</v>
      </c>
      <c r="N27" s="157">
        <v>0</v>
      </c>
      <c r="O27" s="128">
        <v>0</v>
      </c>
      <c r="P27" s="128">
        <v>0</v>
      </c>
      <c r="Q27" s="128">
        <v>-1</v>
      </c>
      <c r="R27" s="157">
        <v>0</v>
      </c>
      <c r="S27" s="157">
        <v>0</v>
      </c>
      <c r="T27" s="131">
        <v>0</v>
      </c>
    </row>
    <row r="28" spans="1:20" ht="23.25" x14ac:dyDescent="0.25">
      <c r="A28" s="119" t="s">
        <v>40</v>
      </c>
      <c r="B28" s="157">
        <v>0</v>
      </c>
      <c r="C28" s="128">
        <v>0</v>
      </c>
      <c r="D28" s="128">
        <v>0</v>
      </c>
      <c r="E28" s="128">
        <v>0</v>
      </c>
      <c r="F28" s="157">
        <v>8</v>
      </c>
      <c r="G28" s="128">
        <v>8</v>
      </c>
      <c r="H28" s="128">
        <v>4</v>
      </c>
      <c r="I28" s="128">
        <v>0</v>
      </c>
      <c r="J28" s="157">
        <v>0</v>
      </c>
      <c r="K28" s="128">
        <v>0</v>
      </c>
      <c r="L28" s="128">
        <v>0</v>
      </c>
      <c r="M28" s="128">
        <v>0</v>
      </c>
      <c r="N28" s="157">
        <v>0</v>
      </c>
      <c r="O28" s="128">
        <v>0</v>
      </c>
      <c r="P28" s="128">
        <v>0</v>
      </c>
      <c r="Q28" s="128">
        <v>0</v>
      </c>
      <c r="R28" s="157">
        <v>0</v>
      </c>
      <c r="S28" s="157">
        <v>0</v>
      </c>
      <c r="T28" s="131">
        <v>19</v>
      </c>
    </row>
    <row r="29" spans="1:20" ht="23.25" x14ac:dyDescent="0.25">
      <c r="A29" s="119" t="s">
        <v>41</v>
      </c>
      <c r="B29" s="157">
        <v>61</v>
      </c>
      <c r="C29" s="128">
        <v>43</v>
      </c>
      <c r="D29" s="128">
        <v>13</v>
      </c>
      <c r="E29" s="128">
        <v>8</v>
      </c>
      <c r="F29" s="157">
        <v>47</v>
      </c>
      <c r="G29" s="128">
        <v>44</v>
      </c>
      <c r="H29" s="128">
        <v>9</v>
      </c>
      <c r="I29" s="128">
        <v>6</v>
      </c>
      <c r="J29" s="157">
        <v>67</v>
      </c>
      <c r="K29" s="128">
        <v>58</v>
      </c>
      <c r="L29" s="128">
        <v>37</v>
      </c>
      <c r="M29" s="128">
        <v>6</v>
      </c>
      <c r="N29" s="157">
        <v>55</v>
      </c>
      <c r="O29" s="128">
        <v>21</v>
      </c>
      <c r="P29" s="128">
        <v>16</v>
      </c>
      <c r="Q29" s="128">
        <v>10</v>
      </c>
      <c r="R29" s="157">
        <v>51</v>
      </c>
      <c r="S29" s="157">
        <v>45</v>
      </c>
      <c r="T29" s="131">
        <v>38</v>
      </c>
    </row>
    <row r="30" spans="1:20" ht="6.75" customHeight="1" x14ac:dyDescent="0.5">
      <c r="A30" s="156"/>
      <c r="B30" s="207"/>
      <c r="C30" s="206"/>
      <c r="D30" s="206"/>
      <c r="E30" s="206"/>
      <c r="F30" s="207"/>
      <c r="G30" s="206"/>
      <c r="H30" s="206"/>
      <c r="I30" s="206"/>
      <c r="J30" s="207"/>
      <c r="K30" s="206"/>
      <c r="L30" s="206"/>
      <c r="M30" s="206"/>
      <c r="N30" s="207"/>
      <c r="O30" s="206"/>
      <c r="P30" s="206"/>
      <c r="Q30" s="206"/>
      <c r="R30" s="207"/>
      <c r="S30" s="207"/>
      <c r="T30" s="208"/>
    </row>
    <row r="31" spans="1:20" ht="23.25" x14ac:dyDescent="0.25">
      <c r="A31" s="210" t="s">
        <v>42</v>
      </c>
      <c r="B31" s="211">
        <v>98</v>
      </c>
      <c r="C31" s="154">
        <v>69</v>
      </c>
      <c r="D31" s="154">
        <v>19</v>
      </c>
      <c r="E31" s="154">
        <v>9</v>
      </c>
      <c r="F31" s="211">
        <v>1234</v>
      </c>
      <c r="G31" s="154">
        <v>1186</v>
      </c>
      <c r="H31" s="154">
        <v>1139</v>
      </c>
      <c r="I31" s="154">
        <v>11</v>
      </c>
      <c r="J31" s="211">
        <v>399</v>
      </c>
      <c r="K31" s="154">
        <v>388</v>
      </c>
      <c r="L31" s="154">
        <v>366</v>
      </c>
      <c r="M31" s="154">
        <v>7</v>
      </c>
      <c r="N31" s="211">
        <v>68</v>
      </c>
      <c r="O31" s="154">
        <v>29</v>
      </c>
      <c r="P31" s="154">
        <v>22</v>
      </c>
      <c r="Q31" s="154">
        <v>13</v>
      </c>
      <c r="R31" s="211">
        <v>55</v>
      </c>
      <c r="S31" s="211">
        <v>66</v>
      </c>
      <c r="T31" s="212">
        <v>218</v>
      </c>
    </row>
    <row r="32" spans="1:20" ht="5.25" customHeight="1" x14ac:dyDescent="0.5">
      <c r="A32" s="205"/>
      <c r="B32" s="207"/>
      <c r="C32" s="206"/>
      <c r="D32" s="206"/>
      <c r="E32" s="206"/>
      <c r="F32" s="207"/>
      <c r="G32" s="206"/>
      <c r="H32" s="206"/>
      <c r="I32" s="206">
        <v>0</v>
      </c>
      <c r="J32" s="207">
        <v>0</v>
      </c>
      <c r="K32" s="206">
        <v>0</v>
      </c>
      <c r="L32" s="206">
        <v>0</v>
      </c>
      <c r="M32" s="206">
        <v>0</v>
      </c>
      <c r="N32" s="207">
        <v>0</v>
      </c>
      <c r="O32" s="206">
        <v>0</v>
      </c>
      <c r="P32" s="206">
        <v>0</v>
      </c>
      <c r="Q32" s="206">
        <v>0</v>
      </c>
      <c r="R32" s="207">
        <v>0</v>
      </c>
      <c r="S32" s="207">
        <v>0</v>
      </c>
      <c r="T32" s="208">
        <v>0</v>
      </c>
    </row>
    <row r="33" spans="1:20" ht="23.25" x14ac:dyDescent="0.25">
      <c r="A33" s="134" t="s">
        <v>43</v>
      </c>
      <c r="B33" s="158">
        <v>-2341</v>
      </c>
      <c r="C33" s="135">
        <v>-2082</v>
      </c>
      <c r="D33" s="135">
        <v>-1850</v>
      </c>
      <c r="E33" s="135">
        <v>-1669</v>
      </c>
      <c r="F33" s="158">
        <v>473</v>
      </c>
      <c r="G33" s="135">
        <v>650</v>
      </c>
      <c r="H33" s="135">
        <v>760</v>
      </c>
      <c r="I33" s="135">
        <v>-183</v>
      </c>
      <c r="J33" s="158">
        <v>-458</v>
      </c>
      <c r="K33" s="135">
        <v>-140</v>
      </c>
      <c r="L33" s="135">
        <v>-19</v>
      </c>
      <c r="M33" s="135">
        <v>-236</v>
      </c>
      <c r="N33" s="158">
        <v>-1362</v>
      </c>
      <c r="O33" s="135">
        <v>-1067</v>
      </c>
      <c r="P33" s="135">
        <v>-346</v>
      </c>
      <c r="Q33" s="135">
        <v>-170</v>
      </c>
      <c r="R33" s="158">
        <v>-743</v>
      </c>
      <c r="S33" s="158">
        <v>-448</v>
      </c>
      <c r="T33" s="138">
        <v>-664</v>
      </c>
    </row>
    <row r="34" spans="1:20" ht="10.5" customHeight="1" x14ac:dyDescent="0.5">
      <c r="A34" s="156"/>
      <c r="B34" s="214"/>
      <c r="C34" s="213"/>
      <c r="D34" s="213"/>
      <c r="E34" s="213"/>
      <c r="F34" s="214"/>
      <c r="G34" s="213"/>
      <c r="H34" s="213"/>
      <c r="I34" s="213"/>
      <c r="J34" s="214"/>
      <c r="K34" s="213"/>
      <c r="L34" s="213"/>
      <c r="M34" s="213"/>
      <c r="N34" s="214"/>
      <c r="O34" s="213"/>
      <c r="P34" s="213"/>
      <c r="Q34" s="213"/>
      <c r="R34" s="214"/>
      <c r="S34" s="214"/>
      <c r="T34" s="215"/>
    </row>
    <row r="35" spans="1:20" ht="23.25" x14ac:dyDescent="0.5">
      <c r="A35" s="120" t="s">
        <v>44</v>
      </c>
      <c r="B35" s="214"/>
      <c r="C35" s="213"/>
      <c r="D35" s="213"/>
      <c r="E35" s="213"/>
      <c r="F35" s="214"/>
      <c r="G35" s="213"/>
      <c r="H35" s="213"/>
      <c r="I35" s="213"/>
      <c r="J35" s="214"/>
      <c r="K35" s="213"/>
      <c r="L35" s="213"/>
      <c r="M35" s="213"/>
      <c r="N35" s="214"/>
      <c r="O35" s="213"/>
      <c r="P35" s="213"/>
      <c r="Q35" s="213"/>
      <c r="R35" s="214"/>
      <c r="S35" s="214"/>
      <c r="T35" s="215"/>
    </row>
    <row r="36" spans="1:20" ht="23.25" x14ac:dyDescent="0.25">
      <c r="A36" s="119" t="s">
        <v>45</v>
      </c>
      <c r="B36" s="157">
        <v>48</v>
      </c>
      <c r="C36" s="128">
        <v>0</v>
      </c>
      <c r="D36" s="128">
        <v>0</v>
      </c>
      <c r="E36" s="128">
        <v>0</v>
      </c>
      <c r="F36" s="157">
        <v>0</v>
      </c>
      <c r="G36" s="128">
        <v>0</v>
      </c>
      <c r="H36" s="128">
        <v>0</v>
      </c>
      <c r="I36" s="128">
        <v>0</v>
      </c>
      <c r="J36" s="157">
        <v>7</v>
      </c>
      <c r="K36" s="128">
        <v>7</v>
      </c>
      <c r="L36" s="128">
        <v>7</v>
      </c>
      <c r="M36" s="128">
        <v>0</v>
      </c>
      <c r="N36" s="157">
        <v>3</v>
      </c>
      <c r="O36" s="128">
        <v>3</v>
      </c>
      <c r="P36" s="128">
        <v>3</v>
      </c>
      <c r="Q36" s="128">
        <v>0</v>
      </c>
      <c r="R36" s="157">
        <v>54</v>
      </c>
      <c r="S36" s="157">
        <v>3</v>
      </c>
      <c r="T36" s="131">
        <v>51</v>
      </c>
    </row>
    <row r="37" spans="1:20" ht="23.25" x14ac:dyDescent="0.25">
      <c r="A37" s="119" t="s">
        <v>46</v>
      </c>
      <c r="B37" s="157">
        <v>-22</v>
      </c>
      <c r="C37" s="128">
        <v>-11</v>
      </c>
      <c r="D37" s="128">
        <v>-2</v>
      </c>
      <c r="E37" s="128">
        <v>-2</v>
      </c>
      <c r="F37" s="157">
        <v>-329</v>
      </c>
      <c r="G37" s="128">
        <v>-240</v>
      </c>
      <c r="H37" s="128">
        <v>-103.738</v>
      </c>
      <c r="I37" s="128">
        <v>-28</v>
      </c>
      <c r="J37" s="157">
        <v>-25</v>
      </c>
      <c r="K37" s="128">
        <v>-21</v>
      </c>
      <c r="L37" s="128">
        <v>-21</v>
      </c>
      <c r="M37" s="128">
        <v>0</v>
      </c>
      <c r="N37" s="157">
        <v>-34</v>
      </c>
      <c r="O37" s="128">
        <v>-30</v>
      </c>
      <c r="P37" s="128">
        <v>-17</v>
      </c>
      <c r="Q37" s="128">
        <v>-4</v>
      </c>
      <c r="R37" s="157">
        <v>-53</v>
      </c>
      <c r="S37" s="157">
        <v>-17</v>
      </c>
      <c r="T37" s="131">
        <v>-6</v>
      </c>
    </row>
    <row r="38" spans="1:20" ht="23.25" x14ac:dyDescent="0.25">
      <c r="A38" s="119" t="s">
        <v>47</v>
      </c>
      <c r="B38" s="157">
        <v>0</v>
      </c>
      <c r="C38" s="128">
        <v>0</v>
      </c>
      <c r="D38" s="128">
        <v>0</v>
      </c>
      <c r="E38" s="128">
        <v>0</v>
      </c>
      <c r="F38" s="157">
        <v>0</v>
      </c>
      <c r="G38" s="128">
        <v>0</v>
      </c>
      <c r="H38" s="128">
        <v>0</v>
      </c>
      <c r="I38" s="128">
        <v>0</v>
      </c>
      <c r="J38" s="157">
        <v>299</v>
      </c>
      <c r="K38" s="128">
        <v>299</v>
      </c>
      <c r="L38" s="128">
        <v>299</v>
      </c>
      <c r="M38" s="128">
        <v>299</v>
      </c>
      <c r="N38" s="157">
        <v>399</v>
      </c>
      <c r="O38" s="128">
        <v>399</v>
      </c>
      <c r="P38" s="128">
        <v>399</v>
      </c>
      <c r="Q38" s="128">
        <v>0</v>
      </c>
      <c r="R38" s="157">
        <v>0</v>
      </c>
      <c r="S38" s="157">
        <v>0</v>
      </c>
      <c r="T38" s="131">
        <v>0</v>
      </c>
    </row>
    <row r="39" spans="1:20" ht="23.25" x14ac:dyDescent="0.25">
      <c r="A39" s="119" t="s">
        <v>105</v>
      </c>
      <c r="B39" s="157">
        <v>0</v>
      </c>
      <c r="C39" s="128">
        <v>0</v>
      </c>
      <c r="D39" s="128">
        <v>0</v>
      </c>
      <c r="E39" s="128">
        <v>0</v>
      </c>
      <c r="F39" s="157">
        <v>0</v>
      </c>
      <c r="G39" s="128">
        <v>0</v>
      </c>
      <c r="H39" s="128">
        <v>0</v>
      </c>
      <c r="I39" s="128">
        <v>0</v>
      </c>
      <c r="J39" s="157">
        <v>-300</v>
      </c>
      <c r="K39" s="128">
        <v>0</v>
      </c>
      <c r="L39" s="128">
        <v>0</v>
      </c>
      <c r="M39" s="128">
        <v>0</v>
      </c>
      <c r="N39" s="157">
        <v>-425</v>
      </c>
      <c r="O39" s="128">
        <v>-425</v>
      </c>
      <c r="P39" s="128">
        <v>-425</v>
      </c>
      <c r="Q39" s="128">
        <v>0</v>
      </c>
      <c r="R39" s="157">
        <v>0</v>
      </c>
      <c r="S39" s="157">
        <v>0</v>
      </c>
      <c r="T39" s="131">
        <v>0</v>
      </c>
    </row>
    <row r="40" spans="1:20" ht="23.25" x14ac:dyDescent="0.25">
      <c r="A40" s="119" t="s">
        <v>48</v>
      </c>
      <c r="B40" s="157">
        <v>-222</v>
      </c>
      <c r="C40" s="128">
        <v>-222</v>
      </c>
      <c r="D40" s="128">
        <v>-222</v>
      </c>
      <c r="E40" s="128">
        <v>0</v>
      </c>
      <c r="F40" s="157">
        <v>-191</v>
      </c>
      <c r="G40" s="128">
        <v>-191</v>
      </c>
      <c r="H40" s="128">
        <v>-190.661</v>
      </c>
      <c r="I40" s="128">
        <v>0</v>
      </c>
      <c r="J40" s="157">
        <v>-168</v>
      </c>
      <c r="K40" s="128">
        <v>-168</v>
      </c>
      <c r="L40" s="128">
        <v>-168</v>
      </c>
      <c r="M40" s="128">
        <v>0</v>
      </c>
      <c r="N40" s="157">
        <v>-190</v>
      </c>
      <c r="O40" s="128">
        <v>-190</v>
      </c>
      <c r="P40" s="128">
        <v>-190</v>
      </c>
      <c r="Q40" s="128">
        <v>0</v>
      </c>
      <c r="R40" s="157">
        <v>-176</v>
      </c>
      <c r="S40" s="157">
        <v>-155</v>
      </c>
      <c r="T40" s="131">
        <v>-176</v>
      </c>
    </row>
    <row r="41" spans="1:20" ht="23.25" x14ac:dyDescent="0.25">
      <c r="A41" s="119" t="s">
        <v>49</v>
      </c>
      <c r="B41" s="157">
        <v>-16</v>
      </c>
      <c r="C41" s="128">
        <v>-16</v>
      </c>
      <c r="D41" s="128">
        <v>-5</v>
      </c>
      <c r="E41" s="128">
        <v>-5</v>
      </c>
      <c r="F41" s="157">
        <v>-15</v>
      </c>
      <c r="G41" s="128">
        <v>-15</v>
      </c>
      <c r="H41" s="128">
        <v>-4.4999989999999999</v>
      </c>
      <c r="I41" s="128">
        <v>-5</v>
      </c>
      <c r="J41" s="157">
        <v>-28</v>
      </c>
      <c r="K41" s="128">
        <v>-14</v>
      </c>
      <c r="L41" s="128">
        <v>0</v>
      </c>
      <c r="M41" s="128">
        <v>0</v>
      </c>
      <c r="N41" s="157">
        <v>-27</v>
      </c>
      <c r="O41" s="128">
        <v>-12</v>
      </c>
      <c r="P41" s="128">
        <v>-12</v>
      </c>
      <c r="Q41" s="128">
        <v>0</v>
      </c>
      <c r="R41" s="157">
        <v>-33</v>
      </c>
      <c r="S41" s="157">
        <v>-33</v>
      </c>
      <c r="T41" s="131">
        <v>0</v>
      </c>
    </row>
    <row r="42" spans="1:20" ht="23.25" x14ac:dyDescent="0.25">
      <c r="A42" s="119" t="s">
        <v>50</v>
      </c>
      <c r="B42" s="157">
        <v>-4</v>
      </c>
      <c r="C42" s="128">
        <v>-2</v>
      </c>
      <c r="D42" s="128">
        <v>-1</v>
      </c>
      <c r="E42" s="128">
        <v>0</v>
      </c>
      <c r="F42" s="157">
        <v>-4</v>
      </c>
      <c r="G42" s="128">
        <v>-2</v>
      </c>
      <c r="H42" s="128">
        <v>-1.04</v>
      </c>
      <c r="I42" s="128">
        <v>0</v>
      </c>
      <c r="J42" s="157">
        <v>-7</v>
      </c>
      <c r="K42" s="128">
        <v>-2</v>
      </c>
      <c r="L42" s="128">
        <v>-1</v>
      </c>
      <c r="M42" s="128">
        <v>0</v>
      </c>
      <c r="N42" s="157">
        <v>-5</v>
      </c>
      <c r="O42" s="128">
        <v>-1</v>
      </c>
      <c r="P42" s="128">
        <v>-1</v>
      </c>
      <c r="Q42" s="128">
        <v>-1</v>
      </c>
      <c r="R42" s="157">
        <v>-4</v>
      </c>
      <c r="S42" s="157">
        <v>-4</v>
      </c>
      <c r="T42" s="131">
        <v>-4</v>
      </c>
    </row>
    <row r="43" spans="1:20" ht="23.25" x14ac:dyDescent="0.25">
      <c r="A43" s="119" t="s">
        <v>51</v>
      </c>
      <c r="B43" s="157">
        <v>6</v>
      </c>
      <c r="C43" s="128">
        <v>5</v>
      </c>
      <c r="D43" s="128">
        <v>3</v>
      </c>
      <c r="E43" s="128">
        <v>1</v>
      </c>
      <c r="F43" s="157">
        <v>11</v>
      </c>
      <c r="G43" s="128">
        <v>7</v>
      </c>
      <c r="H43" s="128">
        <v>6.484</v>
      </c>
      <c r="I43" s="128">
        <v>4</v>
      </c>
      <c r="J43" s="157">
        <v>302</v>
      </c>
      <c r="K43" s="128">
        <v>3</v>
      </c>
      <c r="L43" s="128">
        <v>3</v>
      </c>
      <c r="M43" s="128">
        <v>2</v>
      </c>
      <c r="N43" s="157">
        <v>502</v>
      </c>
      <c r="O43" s="128">
        <v>2</v>
      </c>
      <c r="P43" s="128">
        <v>2</v>
      </c>
      <c r="Q43" s="128">
        <v>1</v>
      </c>
      <c r="R43" s="157">
        <v>1</v>
      </c>
      <c r="S43" s="157">
        <v>902</v>
      </c>
      <c r="T43" s="131">
        <v>-38</v>
      </c>
    </row>
    <row r="44" spans="1:20" ht="23.25" x14ac:dyDescent="0.25">
      <c r="A44" s="119" t="s">
        <v>52</v>
      </c>
      <c r="B44" s="157">
        <v>-233</v>
      </c>
      <c r="C44" s="128">
        <v>-62</v>
      </c>
      <c r="D44" s="128">
        <v>-37</v>
      </c>
      <c r="E44" s="128">
        <v>-21</v>
      </c>
      <c r="F44" s="157">
        <v>-68</v>
      </c>
      <c r="G44" s="128">
        <v>-46</v>
      </c>
      <c r="H44" s="128">
        <v>-26.481000000000002</v>
      </c>
      <c r="I44" s="128">
        <v>-14</v>
      </c>
      <c r="J44" s="157">
        <v>-87</v>
      </c>
      <c r="K44" s="128">
        <v>-58</v>
      </c>
      <c r="L44" s="128">
        <v>-40</v>
      </c>
      <c r="M44" s="128">
        <v>-24</v>
      </c>
      <c r="N44" s="157">
        <v>-554</v>
      </c>
      <c r="O44" s="128">
        <v>-531</v>
      </c>
      <c r="P44" s="128">
        <v>-515</v>
      </c>
      <c r="Q44" s="128">
        <v>-14</v>
      </c>
      <c r="R44" s="157">
        <v>-18</v>
      </c>
      <c r="S44" s="157">
        <v>-32</v>
      </c>
      <c r="T44" s="131">
        <v>0</v>
      </c>
    </row>
    <row r="45" spans="1:20" ht="23.25" x14ac:dyDescent="0.25">
      <c r="A45" s="119" t="s">
        <v>53</v>
      </c>
      <c r="B45" s="157">
        <v>611</v>
      </c>
      <c r="C45" s="128">
        <v>384</v>
      </c>
      <c r="D45" s="128">
        <v>648</v>
      </c>
      <c r="E45" s="128">
        <v>489</v>
      </c>
      <c r="F45" s="157">
        <v>-56</v>
      </c>
      <c r="G45" s="128">
        <v>-57</v>
      </c>
      <c r="H45" s="128">
        <v>-30.181999999999999</v>
      </c>
      <c r="I45" s="128">
        <v>-4</v>
      </c>
      <c r="J45" s="157">
        <v>-528</v>
      </c>
      <c r="K45" s="128">
        <v>-531</v>
      </c>
      <c r="L45" s="128">
        <v>-508</v>
      </c>
      <c r="M45" s="128">
        <v>1</v>
      </c>
      <c r="N45" s="157">
        <v>395</v>
      </c>
      <c r="O45" s="128">
        <v>477</v>
      </c>
      <c r="P45" s="128">
        <v>518</v>
      </c>
      <c r="Q45" s="128">
        <v>36</v>
      </c>
      <c r="R45" s="157">
        <v>-39</v>
      </c>
      <c r="S45" s="157">
        <v>-472</v>
      </c>
      <c r="T45" s="131">
        <v>-83</v>
      </c>
    </row>
    <row r="46" spans="1:20" ht="7.5" customHeight="1" x14ac:dyDescent="0.5">
      <c r="A46" s="205"/>
      <c r="B46" s="214"/>
      <c r="C46" s="213"/>
      <c r="D46" s="213">
        <v>648</v>
      </c>
      <c r="E46" s="213"/>
      <c r="F46" s="214"/>
      <c r="G46" s="213"/>
      <c r="H46" s="213"/>
      <c r="I46" s="213"/>
      <c r="J46" s="214"/>
      <c r="K46" s="213"/>
      <c r="L46" s="213"/>
      <c r="M46" s="213"/>
      <c r="N46" s="214"/>
      <c r="O46" s="213"/>
      <c r="P46" s="213"/>
      <c r="Q46" s="213"/>
      <c r="R46" s="214"/>
      <c r="S46" s="214"/>
      <c r="T46" s="215"/>
    </row>
    <row r="47" spans="1:20" ht="23.25" x14ac:dyDescent="0.25">
      <c r="A47" s="134" t="s">
        <v>54</v>
      </c>
      <c r="B47" s="158">
        <v>168</v>
      </c>
      <c r="C47" s="135">
        <v>76</v>
      </c>
      <c r="D47" s="135">
        <v>384</v>
      </c>
      <c r="E47" s="135">
        <v>462</v>
      </c>
      <c r="F47" s="158">
        <v>-652</v>
      </c>
      <c r="G47" s="135">
        <v>-544</v>
      </c>
      <c r="H47" s="135">
        <v>-350</v>
      </c>
      <c r="I47" s="135">
        <v>-47</v>
      </c>
      <c r="J47" s="158">
        <v>-535</v>
      </c>
      <c r="K47" s="135">
        <v>-485</v>
      </c>
      <c r="L47" s="135">
        <v>-429</v>
      </c>
      <c r="M47" s="135">
        <v>278</v>
      </c>
      <c r="N47" s="158">
        <v>64</v>
      </c>
      <c r="O47" s="135">
        <v>-308</v>
      </c>
      <c r="P47" s="135">
        <v>-238</v>
      </c>
      <c r="Q47" s="135">
        <v>18</v>
      </c>
      <c r="R47" s="158">
        <v>-268</v>
      </c>
      <c r="S47" s="158">
        <v>192</v>
      </c>
      <c r="T47" s="138">
        <v>-256</v>
      </c>
    </row>
    <row r="48" spans="1:20" ht="9" customHeight="1" x14ac:dyDescent="0.5">
      <c r="A48" s="209"/>
      <c r="B48" s="214"/>
      <c r="C48" s="213"/>
      <c r="D48" s="213"/>
      <c r="E48" s="213"/>
      <c r="F48" s="214"/>
      <c r="G48" s="213"/>
      <c r="H48" s="213"/>
      <c r="I48" s="213"/>
      <c r="J48" s="214"/>
      <c r="K48" s="213"/>
      <c r="L48" s="213"/>
      <c r="M48" s="213"/>
      <c r="N48" s="214"/>
      <c r="O48" s="213"/>
      <c r="P48" s="213"/>
      <c r="Q48" s="213"/>
      <c r="R48" s="214"/>
      <c r="S48" s="214"/>
      <c r="T48" s="215"/>
    </row>
    <row r="49" spans="1:20" ht="23.25" x14ac:dyDescent="0.25">
      <c r="A49" s="119" t="s">
        <v>55</v>
      </c>
      <c r="B49" s="157">
        <v>-677</v>
      </c>
      <c r="C49" s="128">
        <v>-967</v>
      </c>
      <c r="D49" s="128">
        <v>-935</v>
      </c>
      <c r="E49" s="128">
        <v>-1057</v>
      </c>
      <c r="F49" s="157">
        <v>736</v>
      </c>
      <c r="G49" s="128">
        <v>713</v>
      </c>
      <c r="H49" s="128">
        <v>843</v>
      </c>
      <c r="I49" s="128">
        <v>-79</v>
      </c>
      <c r="J49" s="157">
        <v>122</v>
      </c>
      <c r="K49" s="128">
        <v>192</v>
      </c>
      <c r="L49" s="128">
        <v>-32</v>
      </c>
      <c r="M49" s="128">
        <v>145</v>
      </c>
      <c r="N49" s="157">
        <v>2</v>
      </c>
      <c r="O49" s="128">
        <v>-546</v>
      </c>
      <c r="P49" s="128">
        <v>-100</v>
      </c>
      <c r="Q49" s="128">
        <v>90</v>
      </c>
      <c r="R49" s="157">
        <v>18</v>
      </c>
      <c r="S49" s="157">
        <v>752</v>
      </c>
      <c r="T49" s="131">
        <v>-99</v>
      </c>
    </row>
    <row r="50" spans="1:20" ht="23.25" x14ac:dyDescent="0.25">
      <c r="A50" s="119" t="s">
        <v>56</v>
      </c>
      <c r="B50" s="157">
        <v>-16</v>
      </c>
      <c r="C50" s="128">
        <v>-38</v>
      </c>
      <c r="D50" s="128">
        <v>-8</v>
      </c>
      <c r="E50" s="128">
        <v>29</v>
      </c>
      <c r="F50" s="157">
        <v>-38</v>
      </c>
      <c r="G50" s="128">
        <v>-14</v>
      </c>
      <c r="H50" s="128">
        <v>-15</v>
      </c>
      <c r="I50" s="128">
        <v>-14</v>
      </c>
      <c r="J50" s="157">
        <v>58</v>
      </c>
      <c r="K50" s="128">
        <v>48</v>
      </c>
      <c r="L50" s="128">
        <v>25</v>
      </c>
      <c r="M50" s="128">
        <v>5</v>
      </c>
      <c r="N50" s="157">
        <v>-36</v>
      </c>
      <c r="O50" s="128">
        <v>-42</v>
      </c>
      <c r="P50" s="128">
        <v>-10</v>
      </c>
      <c r="Q50" s="128">
        <v>-11</v>
      </c>
      <c r="R50" s="157">
        <v>-15</v>
      </c>
      <c r="S50" s="157">
        <v>63</v>
      </c>
      <c r="T50" s="131">
        <v>11</v>
      </c>
    </row>
    <row r="51" spans="1:20" ht="23.25" x14ac:dyDescent="0.25">
      <c r="A51" s="119" t="s">
        <v>57</v>
      </c>
      <c r="B51" s="157">
        <v>2285</v>
      </c>
      <c r="C51" s="128">
        <v>2285</v>
      </c>
      <c r="D51" s="128">
        <v>2285</v>
      </c>
      <c r="E51" s="128">
        <v>2285</v>
      </c>
      <c r="F51" s="157">
        <v>1587</v>
      </c>
      <c r="G51" s="128">
        <v>1587</v>
      </c>
      <c r="H51" s="128">
        <v>1587</v>
      </c>
      <c r="I51" s="128">
        <v>1587</v>
      </c>
      <c r="J51" s="157">
        <v>1407</v>
      </c>
      <c r="K51" s="128">
        <v>1407</v>
      </c>
      <c r="L51" s="128">
        <v>1407</v>
      </c>
      <c r="M51" s="128">
        <v>1407</v>
      </c>
      <c r="N51" s="157">
        <v>1441</v>
      </c>
      <c r="O51" s="128">
        <v>1441</v>
      </c>
      <c r="P51" s="128">
        <v>1441</v>
      </c>
      <c r="Q51" s="128">
        <v>1441</v>
      </c>
      <c r="R51" s="157">
        <v>1438</v>
      </c>
      <c r="S51" s="157">
        <v>623</v>
      </c>
      <c r="T51" s="131">
        <v>711</v>
      </c>
    </row>
    <row r="52" spans="1:20" ht="6.75" customHeight="1" x14ac:dyDescent="0.5">
      <c r="A52" s="205"/>
      <c r="B52" s="214"/>
      <c r="C52" s="213"/>
      <c r="D52" s="213">
        <v>2285</v>
      </c>
      <c r="E52" s="213"/>
      <c r="F52" s="214"/>
      <c r="G52" s="213"/>
      <c r="H52" s="213"/>
      <c r="I52" s="213"/>
      <c r="J52" s="214"/>
      <c r="K52" s="213"/>
      <c r="L52" s="213"/>
      <c r="M52" s="213"/>
      <c r="N52" s="214"/>
      <c r="O52" s="213"/>
      <c r="P52" s="213"/>
      <c r="Q52" s="213"/>
      <c r="R52" s="214"/>
      <c r="S52" s="214"/>
      <c r="T52" s="215"/>
    </row>
    <row r="53" spans="1:20" ht="23.25" x14ac:dyDescent="0.25">
      <c r="A53" s="134" t="s">
        <v>58</v>
      </c>
      <c r="B53" s="158">
        <v>1592</v>
      </c>
      <c r="C53" s="135">
        <v>1280</v>
      </c>
      <c r="D53" s="135">
        <v>1342</v>
      </c>
      <c r="E53" s="135">
        <v>1257</v>
      </c>
      <c r="F53" s="158">
        <v>2285</v>
      </c>
      <c r="G53" s="135">
        <v>2286</v>
      </c>
      <c r="H53" s="135">
        <v>2415</v>
      </c>
      <c r="I53" s="135">
        <v>1494</v>
      </c>
      <c r="J53" s="158">
        <v>1587</v>
      </c>
      <c r="K53" s="135">
        <v>1647</v>
      </c>
      <c r="L53" s="135">
        <v>1400</v>
      </c>
      <c r="M53" s="135">
        <v>1557</v>
      </c>
      <c r="N53" s="158">
        <v>1407</v>
      </c>
      <c r="O53" s="135">
        <v>853</v>
      </c>
      <c r="P53" s="135">
        <v>1331</v>
      </c>
      <c r="Q53" s="135">
        <v>1520</v>
      </c>
      <c r="R53" s="158">
        <v>1441</v>
      </c>
      <c r="S53" s="158">
        <v>1438</v>
      </c>
      <c r="T53" s="138">
        <v>623</v>
      </c>
    </row>
  </sheetData>
  <mergeCells count="4">
    <mergeCell ref="F3:I3"/>
    <mergeCell ref="J3:M3"/>
    <mergeCell ref="N3:Q3"/>
    <mergeCell ref="B3:E3"/>
  </mergeCells>
  <pageMargins left="0.70866141732283472" right="0.70866141732283472" top="0.74803149606299213" bottom="0.74803149606299213" header="0.31496062992125984" footer="0.31496062992125984"/>
  <pageSetup paperSize="9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simplified P&amp;L</vt:lpstr>
      <vt:lpstr>simplified cash flow</vt:lpstr>
      <vt:lpstr>information by segment</vt:lpstr>
      <vt:lpstr>P&amp;L</vt:lpstr>
      <vt:lpstr>B&amp;S</vt:lpstr>
      <vt:lpstr>cash flow</vt:lpstr>
      <vt:lpstr>'P&amp;L'!Zone_d_impression</vt:lpstr>
      <vt:lpstr>'simplified cash flow'!Zone_d_impression</vt:lpstr>
      <vt:lpstr>'simplified P&amp;L'!Zone_d_impression</vt:lpstr>
    </vt:vector>
  </TitlesOfParts>
  <Company>Arkema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BRIATTA Mathieu</dc:creator>
  <cp:lastModifiedBy>BRIATTA Mathieu</cp:lastModifiedBy>
  <cp:lastPrinted>2022-11-08T09:33:33Z</cp:lastPrinted>
  <dcterms:created xsi:type="dcterms:W3CDTF">2021-12-06T13:10:58Z</dcterms:created>
  <dcterms:modified xsi:type="dcterms:W3CDTF">2023-02-22T17:46:03Z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a6760-dc32-42b1-9af8-b6b7dd0c31e7_Enabled">
    <vt:lpwstr>true</vt:lpwstr>
  </property>
  <property fmtid="{D5CDD505-2E9C-101B-9397-08002B2CF9AE}" pid="3" name="MSIP_Label_edaa6760-dc32-42b1-9af8-b6b7dd0c31e7_SetDate">
    <vt:lpwstr>2023-01-18T15:34:34Z</vt:lpwstr>
  </property>
  <property fmtid="{D5CDD505-2E9C-101B-9397-08002B2CF9AE}" pid="4" name="MSIP_Label_edaa6760-dc32-42b1-9af8-b6b7dd0c31e7_Method">
    <vt:lpwstr>Standard</vt:lpwstr>
  </property>
  <property fmtid="{D5CDD505-2E9C-101B-9397-08002B2CF9AE}" pid="5" name="MSIP_Label_edaa6760-dc32-42b1-9af8-b6b7dd0c31e7_Name">
    <vt:lpwstr>Internal EA</vt:lpwstr>
  </property>
  <property fmtid="{D5CDD505-2E9C-101B-9397-08002B2CF9AE}" pid="6" name="MSIP_Label_edaa6760-dc32-42b1-9af8-b6b7dd0c31e7_SiteId">
    <vt:lpwstr>9fdb1b0c-e154-4e66-9ecb-b70f283e1e71</vt:lpwstr>
  </property>
  <property fmtid="{D5CDD505-2E9C-101B-9397-08002B2CF9AE}" pid="7" name="MSIP_Label_edaa6760-dc32-42b1-9af8-b6b7dd0c31e7_ActionId">
    <vt:lpwstr>38f882c3-2c43-4d4b-a538-13218005eed5</vt:lpwstr>
  </property>
  <property fmtid="{D5CDD505-2E9C-101B-9397-08002B2CF9AE}" pid="8" name="MSIP_Label_edaa6760-dc32-42b1-9af8-b6b7dd0c31e7_ContentBits">
    <vt:lpwstr>0</vt:lpwstr>
  </property>
</Properties>
</file>