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johnq\Documents\GitHub\SMP\"/>
    </mc:Choice>
  </mc:AlternateContent>
  <xr:revisionPtr revIDLastSave="0" documentId="13_ncr:1_{3341BCE6-5627-4F5E-B6C8-2F440292F57D}" xr6:coauthVersionLast="43" xr6:coauthVersionMax="43" xr10:uidLastSave="{00000000-0000-0000-0000-000000000000}"/>
  <bookViews>
    <workbookView xWindow="-108" yWindow="-108" windowWidth="23256" windowHeight="12576" activeTab="1" xr2:uid="{00000000-000D-0000-FFFF-FFFF00000000}"/>
  </bookViews>
  <sheets>
    <sheet name="Instructions" sheetId="3" r:id="rId1"/>
    <sheet name="Summary" sheetId="1" r:id="rId2"/>
    <sheet name="Weekly" sheetId="2" r:id="rId3"/>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G4" i="1" s="1"/>
  <c r="H5" i="1"/>
  <c r="H3" i="1"/>
  <c r="F30" i="1"/>
  <c r="F21" i="1"/>
  <c r="F7" i="1"/>
  <c r="E30" i="1"/>
  <c r="E21" i="1"/>
  <c r="E7" i="1"/>
  <c r="E2" i="1"/>
  <c r="H30" i="1" l="1"/>
  <c r="G7" i="1"/>
  <c r="H21" i="1"/>
  <c r="G21" i="1"/>
  <c r="G30" i="1"/>
  <c r="H7" i="1"/>
  <c r="G5" i="1"/>
  <c r="H4" i="1"/>
  <c r="F2" i="1"/>
  <c r="G2" i="1" s="1"/>
  <c r="G3" i="1"/>
  <c r="H2" i="1" l="1"/>
</calcChain>
</file>

<file path=xl/sharedStrings.xml><?xml version="1.0" encoding="utf-8"?>
<sst xmlns="http://schemas.openxmlformats.org/spreadsheetml/2006/main" count="104" uniqueCount="92">
  <si>
    <t>Documentation</t>
  </si>
  <si>
    <t>Development</t>
  </si>
  <si>
    <t>Testing</t>
  </si>
  <si>
    <t>Meetings</t>
  </si>
  <si>
    <t>Project Management</t>
  </si>
  <si>
    <t>Estimate</t>
  </si>
  <si>
    <t>Actual</t>
  </si>
  <si>
    <t>Integration &amp; Deployment</t>
  </si>
  <si>
    <t>Notes:</t>
  </si>
  <si>
    <t xml:space="preserve">This is a template only.  You may edit anything to better suit your project.  </t>
  </si>
  <si>
    <t>For unit of measure, use Hours, and don't get more granular than 0.5 hours (e.g. If something took 1 hour 15 minutes, round up to 1.5 hours)</t>
  </si>
  <si>
    <t>ROM</t>
  </si>
  <si>
    <t>Variance (hours)</t>
  </si>
  <si>
    <t>Variance (%)</t>
  </si>
  <si>
    <t>Other communication</t>
  </si>
  <si>
    <t>W1</t>
  </si>
  <si>
    <t>W2</t>
  </si>
  <si>
    <t>W3</t>
  </si>
  <si>
    <t>W4</t>
  </si>
  <si>
    <t>W5</t>
  </si>
  <si>
    <t>W6</t>
  </si>
  <si>
    <t>W7</t>
  </si>
  <si>
    <t>W8</t>
  </si>
  <si>
    <t>W9</t>
  </si>
  <si>
    <t>W10</t>
  </si>
  <si>
    <t>W11</t>
  </si>
  <si>
    <t>W12</t>
  </si>
  <si>
    <t>For certain tasks, track of time weekly, and summarize the total time on the first tab.</t>
  </si>
  <si>
    <t>Step 1</t>
  </si>
  <si>
    <t>Step 2</t>
  </si>
  <si>
    <t>Example: you estimate that 4 team members will spend 5 hours/week on dev, for 8 weeks.  The ROM = 4 * 5 * 8 = 160 hours</t>
  </si>
  <si>
    <t>You will not be evaluated on how close your estimates are. This document is for your interest, for comparison between estimates and actuals, and to help you improve your estimating skills.</t>
  </si>
  <si>
    <r>
      <t xml:space="preserve">On the Summary sheet, enter Rough Order of Magnitude (ROM) high-level estimates in the </t>
    </r>
    <r>
      <rPr>
        <b/>
        <sz val="11"/>
        <color theme="5" tint="0.59999389629810485"/>
        <rFont val="Calibri"/>
        <family val="2"/>
        <scheme val="minor"/>
      </rPr>
      <t>pinkish</t>
    </r>
    <r>
      <rPr>
        <sz val="11"/>
        <color theme="1"/>
        <rFont val="Calibri"/>
        <family val="2"/>
        <scheme val="minor"/>
      </rPr>
      <t xml:space="preserve"> squares, at the beginning of the project.  This is meant to be total people-hours for the entire course.</t>
    </r>
  </si>
  <si>
    <t>Step 3</t>
  </si>
  <si>
    <t xml:space="preserve">As each week passes, each team member should update how much time they actually spent on each task (the Actuals).  </t>
  </si>
  <si>
    <t xml:space="preserve">This can be done either in the Summary Sheet, or in the Weekly sheet. </t>
  </si>
  <si>
    <r>
      <t xml:space="preserve">On the Summary sheet, once you get into Stage 2 and tasks are broken down further, enter numbers in the </t>
    </r>
    <r>
      <rPr>
        <b/>
        <sz val="11"/>
        <color theme="1"/>
        <rFont val="Calibri"/>
        <family val="2"/>
        <scheme val="minor"/>
      </rPr>
      <t xml:space="preserve">Estimates </t>
    </r>
    <r>
      <rPr>
        <sz val="11"/>
        <color theme="1"/>
        <rFont val="Calibri"/>
        <family val="2"/>
        <scheme val="minor"/>
      </rPr>
      <t>column for each smaller task.</t>
    </r>
  </si>
  <si>
    <r>
      <t xml:space="preserve"> If Actuals are entered in the Weekly sheet, don't forget to total them </t>
    </r>
    <r>
      <rPr>
        <b/>
        <sz val="11"/>
        <color theme="1"/>
        <rFont val="Calibri"/>
        <family val="2"/>
        <scheme val="minor"/>
      </rPr>
      <t>properly</t>
    </r>
    <r>
      <rPr>
        <sz val="11"/>
        <color theme="1"/>
        <rFont val="Calibri"/>
        <family val="2"/>
        <scheme val="minor"/>
      </rPr>
      <t xml:space="preserve"> in the Summary sheet.  The Project Management area has been provided as an </t>
    </r>
    <r>
      <rPr>
        <i/>
        <sz val="11"/>
        <color theme="1"/>
        <rFont val="Calibri"/>
        <family val="2"/>
        <scheme val="minor"/>
      </rPr>
      <t>example.</t>
    </r>
  </si>
  <si>
    <t>During Stage 1</t>
  </si>
  <si>
    <t>At the start of Stage 2</t>
  </si>
  <si>
    <t>From Stage 2 onward</t>
  </si>
  <si>
    <t>Basic Estimates</t>
  </si>
  <si>
    <t>Actuals</t>
  </si>
  <si>
    <t>Do this for PM tasks, and optionally for any other tasks that span multiple weeks.</t>
  </si>
  <si>
    <t>Bluetooth reception test</t>
  </si>
  <si>
    <t>Rough Bluetooth/Location Services &amp; DB Creation</t>
  </si>
  <si>
    <t>DB Design &amp; Refinement of Bluetooth/Location Services Implementation</t>
  </si>
  <si>
    <t>Linkage between Bluetooth/Location Services</t>
  </si>
  <si>
    <t>DB Table Creation</t>
  </si>
  <si>
    <t>Transmit Bluetooth information and retrieve successfully</t>
  </si>
  <si>
    <t>Establish SQL connection from Blue/Loc to DB</t>
  </si>
  <si>
    <t>DB/Loc/Blue testing</t>
  </si>
  <si>
    <t>DB/Loc/Bluetooth refinement</t>
  </si>
  <si>
    <t>Hotfix pre-deployment testing</t>
  </si>
  <si>
    <t>User differentiation</t>
  </si>
  <si>
    <t>GUI Draft</t>
  </si>
  <si>
    <t>GUI Completion</t>
  </si>
  <si>
    <t>GUI Draft Test</t>
  </si>
  <si>
    <t>GUI Completion Testing</t>
  </si>
  <si>
    <t>Features</t>
  </si>
  <si>
    <t>Final testing deployment testing</t>
  </si>
  <si>
    <t>Deployment(refining everything)</t>
  </si>
  <si>
    <t>Field Tests</t>
  </si>
  <si>
    <t>(This includes fixing bugs)</t>
  </si>
  <si>
    <t>Research Bluetooth/Location/DB</t>
  </si>
  <si>
    <t>Research</t>
  </si>
  <si>
    <t>Loc Implementation/refinement</t>
  </si>
  <si>
    <t>DB Design</t>
  </si>
  <si>
    <t>DB/AWS</t>
  </si>
  <si>
    <t>Bluetooth connection</t>
  </si>
  <si>
    <t>UI</t>
  </si>
  <si>
    <t>PHP script DB</t>
  </si>
  <si>
    <t>DB Logic/Android Logic</t>
  </si>
  <si>
    <t>DB Translator Logic</t>
  </si>
  <si>
    <t>Android/DB logic</t>
  </si>
  <si>
    <t>PHASE2: W1</t>
  </si>
  <si>
    <t>Preferred Businesses</t>
  </si>
  <si>
    <t>Analytics</t>
  </si>
  <si>
    <t>Notifications</t>
  </si>
  <si>
    <t>Statistics(PHP/SQL)</t>
  </si>
  <si>
    <t>DataPoints</t>
  </si>
  <si>
    <t>Fixes</t>
  </si>
  <si>
    <t>S3</t>
  </si>
  <si>
    <t>Promotions</t>
  </si>
  <si>
    <t>KPI reports</t>
  </si>
  <si>
    <t>KPI report emailer</t>
  </si>
  <si>
    <t>Miscellaneous bug fixes</t>
  </si>
  <si>
    <t>Saved state</t>
  </si>
  <si>
    <t>Business testing</t>
  </si>
  <si>
    <t>Settings</t>
  </si>
  <si>
    <t>Admin admin</t>
  </si>
  <si>
    <t>Misellanous bug 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</si>
</sst>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5" tint="0.59999389629810485"/>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A14" sqref="A14"/>
    </sheetView>
  </sheetViews>
  <sheetFormatPr defaultRowHeight="14.4" x14ac:dyDescent="0.3"/>
  <cols>
    <col min="1" max="1" width="12.88671875" bestFit="1" customWidth="1"/>
  </cols>
  <sheetData>
    <row r="1" spans="1:2" x14ac:dyDescent="0.3">
      <c r="A1" s="2" t="s">
        <v>8</v>
      </c>
      <c r="B1" t="s">
        <v>9</v>
      </c>
    </row>
    <row r="2" spans="1:2" x14ac:dyDescent="0.3">
      <c r="B2" t="s">
        <v>10</v>
      </c>
    </row>
    <row r="3" spans="1:2" x14ac:dyDescent="0.3">
      <c r="B3" t="s">
        <v>31</v>
      </c>
    </row>
    <row r="5" spans="1:2" x14ac:dyDescent="0.3">
      <c r="A5" s="3" t="s">
        <v>28</v>
      </c>
      <c r="B5" t="s">
        <v>38</v>
      </c>
    </row>
    <row r="6" spans="1:2" x14ac:dyDescent="0.3">
      <c r="A6" t="s">
        <v>11</v>
      </c>
      <c r="B6" t="s">
        <v>32</v>
      </c>
    </row>
    <row r="7" spans="1:2" x14ac:dyDescent="0.3">
      <c r="B7" t="s">
        <v>30</v>
      </c>
    </row>
    <row r="9" spans="1:2" x14ac:dyDescent="0.3">
      <c r="A9" s="1" t="s">
        <v>29</v>
      </c>
      <c r="B9" t="s">
        <v>39</v>
      </c>
    </row>
    <row r="10" spans="1:2" x14ac:dyDescent="0.3">
      <c r="A10" t="s">
        <v>41</v>
      </c>
      <c r="B10" t="s">
        <v>36</v>
      </c>
    </row>
    <row r="12" spans="1:2" x14ac:dyDescent="0.3">
      <c r="A12" s="1" t="s">
        <v>33</v>
      </c>
      <c r="B12" t="s">
        <v>40</v>
      </c>
    </row>
    <row r="13" spans="1:2" x14ac:dyDescent="0.3">
      <c r="A13" t="s">
        <v>42</v>
      </c>
      <c r="B13" t="s">
        <v>34</v>
      </c>
    </row>
    <row r="14" spans="1:2" x14ac:dyDescent="0.3">
      <c r="B14" t="s">
        <v>35</v>
      </c>
    </row>
    <row r="15" spans="1:2" x14ac:dyDescent="0.3">
      <c r="B15"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tabSelected="1" workbookViewId="0">
      <selection activeCell="C27" sqref="C27"/>
    </sheetView>
  </sheetViews>
  <sheetFormatPr defaultRowHeight="14.4" x14ac:dyDescent="0.3"/>
  <cols>
    <col min="1" max="1" width="5.77734375" customWidth="1"/>
    <col min="2" max="2" width="61.33203125" customWidth="1"/>
    <col min="3" max="3" width="10.88671875" style="4" customWidth="1"/>
    <col min="4" max="4" width="2.44140625" style="4" customWidth="1"/>
    <col min="5" max="6" width="8.88671875" style="4"/>
    <col min="7" max="7" width="14.21875" style="4" bestFit="1" customWidth="1"/>
    <col min="8" max="8" width="10.88671875" style="4" bestFit="1" customWidth="1"/>
  </cols>
  <sheetData>
    <row r="1" spans="1:8" x14ac:dyDescent="0.3">
      <c r="C1" s="5" t="s">
        <v>11</v>
      </c>
      <c r="D1" s="5"/>
      <c r="E1" s="5" t="s">
        <v>5</v>
      </c>
      <c r="F1" s="5" t="s">
        <v>6</v>
      </c>
      <c r="G1" s="5" t="s">
        <v>12</v>
      </c>
      <c r="H1" s="5" t="s">
        <v>13</v>
      </c>
    </row>
    <row r="2" spans="1:8" x14ac:dyDescent="0.3">
      <c r="A2" s="1" t="s">
        <v>4</v>
      </c>
      <c r="C2" s="6">
        <v>270</v>
      </c>
      <c r="E2" s="5">
        <f>SUM(E3:E5)</f>
        <v>0</v>
      </c>
      <c r="F2" s="5">
        <f>SUM(F3:F5)</f>
        <v>70</v>
      </c>
      <c r="G2" s="5">
        <f>(E2-F2)</f>
        <v>-70</v>
      </c>
      <c r="H2" s="5">
        <f>E2/F2*100</f>
        <v>0</v>
      </c>
    </row>
    <row r="3" spans="1:8" x14ac:dyDescent="0.3">
      <c r="B3" t="s">
        <v>3</v>
      </c>
      <c r="C3" s="4">
        <v>108</v>
      </c>
      <c r="F3" s="4">
        <v>18</v>
      </c>
      <c r="G3" s="4">
        <f t="shared" ref="G3:G7" si="0">(E3-F3)</f>
        <v>-18</v>
      </c>
      <c r="H3" s="4">
        <f t="shared" ref="H3:H7" si="1">E3/F3*100</f>
        <v>0</v>
      </c>
    </row>
    <row r="4" spans="1:8" x14ac:dyDescent="0.3">
      <c r="B4" t="s">
        <v>14</v>
      </c>
      <c r="C4" s="4">
        <v>18</v>
      </c>
      <c r="F4" s="4">
        <f>SUM(Weekly!C7:N7)</f>
        <v>1</v>
      </c>
      <c r="G4" s="4">
        <f t="shared" si="0"/>
        <v>-1</v>
      </c>
      <c r="H4" s="4">
        <f t="shared" si="1"/>
        <v>0</v>
      </c>
    </row>
    <row r="5" spans="1:8" x14ac:dyDescent="0.3">
      <c r="B5" t="s">
        <v>0</v>
      </c>
      <c r="C5" s="4">
        <v>144</v>
      </c>
      <c r="F5" s="4">
        <v>51</v>
      </c>
      <c r="G5" s="4">
        <f t="shared" si="0"/>
        <v>-51</v>
      </c>
      <c r="H5" s="4">
        <f t="shared" si="1"/>
        <v>0</v>
      </c>
    </row>
    <row r="6" spans="1:8" ht="6" customHeight="1" x14ac:dyDescent="0.3">
      <c r="G6" s="5"/>
      <c r="H6" s="5"/>
    </row>
    <row r="7" spans="1:8" x14ac:dyDescent="0.3">
      <c r="A7" s="1" t="s">
        <v>1</v>
      </c>
      <c r="C7" s="6">
        <v>230</v>
      </c>
      <c r="E7" s="5">
        <f>SUM(E13:E19)</f>
        <v>0</v>
      </c>
      <c r="F7" s="5">
        <f>SUM(F13:F15)</f>
        <v>19</v>
      </c>
      <c r="G7" s="5">
        <f t="shared" si="0"/>
        <v>-19</v>
      </c>
      <c r="H7" s="5">
        <f t="shared" si="1"/>
        <v>0</v>
      </c>
    </row>
    <row r="8" spans="1:8" x14ac:dyDescent="0.3">
      <c r="A8" s="1"/>
      <c r="B8" t="s">
        <v>59</v>
      </c>
      <c r="C8" s="4">
        <v>215</v>
      </c>
      <c r="E8" s="5"/>
      <c r="F8" s="5"/>
      <c r="G8" s="5"/>
      <c r="H8" s="5"/>
    </row>
    <row r="9" spans="1:8" x14ac:dyDescent="0.3">
      <c r="A9" s="1"/>
      <c r="B9" t="s">
        <v>52</v>
      </c>
      <c r="C9" s="9">
        <v>36</v>
      </c>
      <c r="E9" s="5"/>
      <c r="F9" s="5">
        <v>27</v>
      </c>
      <c r="G9" s="5"/>
      <c r="H9" s="5"/>
    </row>
    <row r="10" spans="1:8" x14ac:dyDescent="0.3">
      <c r="A10" s="1"/>
      <c r="B10" t="s">
        <v>54</v>
      </c>
      <c r="C10" s="9">
        <v>8</v>
      </c>
      <c r="E10" s="5"/>
      <c r="F10" s="5"/>
      <c r="G10" s="5"/>
      <c r="H10" s="5"/>
    </row>
    <row r="11" spans="1:8" x14ac:dyDescent="0.3">
      <c r="A11" s="1"/>
      <c r="B11" t="s">
        <v>55</v>
      </c>
      <c r="C11" s="9">
        <v>6</v>
      </c>
      <c r="E11" s="5"/>
      <c r="F11" s="5">
        <v>2</v>
      </c>
      <c r="G11" s="5"/>
      <c r="H11" s="5"/>
    </row>
    <row r="12" spans="1:8" x14ac:dyDescent="0.3">
      <c r="A12" s="1"/>
      <c r="B12" t="s">
        <v>56</v>
      </c>
      <c r="C12" s="9">
        <v>12</v>
      </c>
      <c r="E12" s="5"/>
      <c r="F12" s="5">
        <v>24</v>
      </c>
      <c r="G12" s="5"/>
      <c r="H12" s="5"/>
    </row>
    <row r="13" spans="1:8" x14ac:dyDescent="0.3">
      <c r="B13" t="s">
        <v>44</v>
      </c>
      <c r="C13" s="4">
        <v>6</v>
      </c>
    </row>
    <row r="14" spans="1:8" x14ac:dyDescent="0.3">
      <c r="B14" t="s">
        <v>45</v>
      </c>
      <c r="C14" s="4">
        <v>24</v>
      </c>
      <c r="F14" s="4">
        <v>10</v>
      </c>
    </row>
    <row r="15" spans="1:8" x14ac:dyDescent="0.3">
      <c r="B15" t="s">
        <v>46</v>
      </c>
      <c r="C15" s="4">
        <v>32</v>
      </c>
      <c r="F15" s="4">
        <v>9</v>
      </c>
    </row>
    <row r="16" spans="1:8" x14ac:dyDescent="0.3">
      <c r="B16" t="s">
        <v>48</v>
      </c>
      <c r="C16" s="4">
        <v>16</v>
      </c>
      <c r="F16" s="4">
        <v>2</v>
      </c>
    </row>
    <row r="17" spans="1:8" x14ac:dyDescent="0.3">
      <c r="B17" t="s">
        <v>64</v>
      </c>
      <c r="C17" s="4">
        <v>12</v>
      </c>
      <c r="F17" s="4">
        <v>28</v>
      </c>
    </row>
    <row r="18" spans="1:8" x14ac:dyDescent="0.3">
      <c r="B18" t="s">
        <v>74</v>
      </c>
      <c r="F18" s="4">
        <v>32</v>
      </c>
    </row>
    <row r="19" spans="1:8" x14ac:dyDescent="0.3">
      <c r="B19" t="s">
        <v>49</v>
      </c>
      <c r="C19" s="4">
        <v>8</v>
      </c>
    </row>
    <row r="20" spans="1:8" ht="6" customHeight="1" x14ac:dyDescent="0.3">
      <c r="G20" s="5"/>
      <c r="H20" s="5"/>
    </row>
    <row r="21" spans="1:8" x14ac:dyDescent="0.3">
      <c r="A21" s="1" t="s">
        <v>2</v>
      </c>
      <c r="B21" t="s">
        <v>63</v>
      </c>
      <c r="C21" s="6">
        <v>182</v>
      </c>
      <c r="E21" s="5">
        <f>SUM(E25:E28)</f>
        <v>0</v>
      </c>
      <c r="F21" s="5">
        <f>SUM(F25:F28)</f>
        <v>2</v>
      </c>
      <c r="G21" s="5">
        <f>(E21-F21)</f>
        <v>-2</v>
      </c>
      <c r="H21" s="5">
        <f>E21/F21*100</f>
        <v>0</v>
      </c>
    </row>
    <row r="22" spans="1:8" x14ac:dyDescent="0.3">
      <c r="A22" s="1"/>
      <c r="B22" t="s">
        <v>57</v>
      </c>
      <c r="C22" s="9">
        <v>2</v>
      </c>
      <c r="E22" s="5"/>
      <c r="F22" s="5"/>
      <c r="G22" s="5"/>
      <c r="H22" s="5"/>
    </row>
    <row r="23" spans="1:8" x14ac:dyDescent="0.3">
      <c r="A23" s="1"/>
      <c r="B23" t="s">
        <v>58</v>
      </c>
      <c r="C23" s="9">
        <v>4</v>
      </c>
      <c r="E23" s="5"/>
      <c r="F23" s="5"/>
      <c r="G23" s="5"/>
      <c r="H23" s="5"/>
    </row>
    <row r="24" spans="1:8" x14ac:dyDescent="0.3">
      <c r="A24" s="1"/>
      <c r="B24" t="s">
        <v>62</v>
      </c>
      <c r="C24" s="9">
        <v>24</v>
      </c>
      <c r="E24" s="5"/>
      <c r="F24" s="5"/>
      <c r="G24" s="5"/>
      <c r="H24" s="5"/>
    </row>
    <row r="25" spans="1:8" x14ac:dyDescent="0.3">
      <c r="A25" s="1"/>
      <c r="B25" t="s">
        <v>51</v>
      </c>
      <c r="C25" s="4">
        <v>12</v>
      </c>
      <c r="F25" s="4">
        <v>2</v>
      </c>
    </row>
    <row r="26" spans="1:8" x14ac:dyDescent="0.3">
      <c r="A26" s="1"/>
      <c r="B26" t="s">
        <v>53</v>
      </c>
      <c r="C26" s="4">
        <v>48</v>
      </c>
    </row>
    <row r="27" spans="1:8" x14ac:dyDescent="0.3">
      <c r="A27" s="1"/>
      <c r="B27" t="s">
        <v>91</v>
      </c>
      <c r="C27" s="4">
        <v>26</v>
      </c>
    </row>
    <row r="28" spans="1:8" x14ac:dyDescent="0.3">
      <c r="B28" t="s">
        <v>60</v>
      </c>
      <c r="C28" s="4">
        <v>92</v>
      </c>
    </row>
    <row r="29" spans="1:8" ht="6" customHeight="1" x14ac:dyDescent="0.3">
      <c r="G29" s="5"/>
      <c r="H29" s="5"/>
    </row>
    <row r="30" spans="1:8" x14ac:dyDescent="0.3">
      <c r="A30" s="1" t="s">
        <v>7</v>
      </c>
      <c r="C30" s="6">
        <v>124</v>
      </c>
      <c r="E30" s="5">
        <f>SUM(E31:E33)</f>
        <v>0</v>
      </c>
      <c r="F30" s="5">
        <f>SUM(F31:F33)</f>
        <v>0</v>
      </c>
      <c r="G30" s="5">
        <f>(E30-F30)</f>
        <v>0</v>
      </c>
      <c r="H30" s="5" t="e">
        <f>E30/F30*100</f>
        <v>#DIV/0!</v>
      </c>
    </row>
    <row r="31" spans="1:8" x14ac:dyDescent="0.3">
      <c r="B31" t="s">
        <v>47</v>
      </c>
      <c r="C31" s="4">
        <v>16</v>
      </c>
    </row>
    <row r="32" spans="1:8" x14ac:dyDescent="0.3">
      <c r="B32" t="s">
        <v>50</v>
      </c>
      <c r="C32" s="9">
        <v>8</v>
      </c>
    </row>
    <row r="33" spans="2:3" x14ac:dyDescent="0.3">
      <c r="B33" t="s">
        <v>61</v>
      </c>
      <c r="C33" s="4">
        <v>100</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8"/>
  <sheetViews>
    <sheetView topLeftCell="A21" workbookViewId="0">
      <selection activeCell="Q18" sqref="Q18"/>
    </sheetView>
  </sheetViews>
  <sheetFormatPr defaultRowHeight="14.4" x14ac:dyDescent="0.3"/>
  <cols>
    <col min="1" max="1" width="5.44140625" customWidth="1"/>
    <col min="2" max="2" width="21.44140625" customWidth="1"/>
    <col min="3" max="14" width="5.6640625" style="7" customWidth="1"/>
    <col min="15" max="15" width="11.6640625" customWidth="1"/>
  </cols>
  <sheetData>
    <row r="1" spans="1:19" x14ac:dyDescent="0.3">
      <c r="A1" t="s">
        <v>27</v>
      </c>
    </row>
    <row r="2" spans="1:19" x14ac:dyDescent="0.3">
      <c r="A2" t="s">
        <v>43</v>
      </c>
    </row>
    <row r="4" spans="1:19" s="1" customFormat="1" x14ac:dyDescent="0.3">
      <c r="C4" s="8" t="s">
        <v>15</v>
      </c>
      <c r="D4" s="8" t="s">
        <v>16</v>
      </c>
      <c r="E4" s="8" t="s">
        <v>17</v>
      </c>
      <c r="F4" s="8" t="s">
        <v>18</v>
      </c>
      <c r="G4" s="8" t="s">
        <v>19</v>
      </c>
      <c r="H4" s="8" t="s">
        <v>20</v>
      </c>
      <c r="I4" s="8" t="s">
        <v>21</v>
      </c>
      <c r="J4" s="8" t="s">
        <v>22</v>
      </c>
      <c r="K4" s="8" t="s">
        <v>23</v>
      </c>
      <c r="L4" s="8" t="s">
        <v>24</v>
      </c>
      <c r="M4" s="8" t="s">
        <v>25</v>
      </c>
      <c r="N4" s="8" t="s">
        <v>26</v>
      </c>
      <c r="O4" s="1" t="s">
        <v>75</v>
      </c>
      <c r="P4" s="1" t="s">
        <v>16</v>
      </c>
      <c r="Q4" s="1" t="s">
        <v>17</v>
      </c>
      <c r="R4" s="1" t="s">
        <v>18</v>
      </c>
      <c r="S4" s="1" t="s">
        <v>19</v>
      </c>
    </row>
    <row r="5" spans="1:19" x14ac:dyDescent="0.3">
      <c r="A5" s="1" t="s">
        <v>4</v>
      </c>
      <c r="C5" s="8"/>
    </row>
    <row r="6" spans="1:19" x14ac:dyDescent="0.3">
      <c r="B6" t="s">
        <v>3</v>
      </c>
      <c r="C6" s="7">
        <v>2</v>
      </c>
      <c r="D6" s="7">
        <v>2</v>
      </c>
      <c r="E6" s="7">
        <v>2</v>
      </c>
      <c r="F6" s="7">
        <v>3</v>
      </c>
      <c r="G6" s="7">
        <v>3</v>
      </c>
      <c r="H6" s="7">
        <v>2</v>
      </c>
      <c r="J6" s="7">
        <v>2</v>
      </c>
      <c r="K6" s="7">
        <v>2</v>
      </c>
    </row>
    <row r="7" spans="1:19" x14ac:dyDescent="0.3">
      <c r="B7" t="s">
        <v>14</v>
      </c>
      <c r="D7" s="7">
        <v>0.5</v>
      </c>
      <c r="E7" s="7">
        <v>0.5</v>
      </c>
      <c r="O7">
        <v>12</v>
      </c>
    </row>
    <row r="8" spans="1:19" x14ac:dyDescent="0.3">
      <c r="B8" t="s">
        <v>0</v>
      </c>
      <c r="E8" s="7">
        <v>8</v>
      </c>
      <c r="F8" s="7">
        <v>6</v>
      </c>
      <c r="G8" s="7">
        <v>4</v>
      </c>
      <c r="H8" s="7">
        <v>3</v>
      </c>
      <c r="J8" s="7">
        <v>3</v>
      </c>
      <c r="K8" s="7">
        <v>3</v>
      </c>
      <c r="P8">
        <v>3.5</v>
      </c>
      <c r="Q8">
        <v>7</v>
      </c>
    </row>
    <row r="9" spans="1:19" x14ac:dyDescent="0.3">
      <c r="A9" t="s">
        <v>1</v>
      </c>
      <c r="O9">
        <v>12</v>
      </c>
    </row>
    <row r="10" spans="1:19" x14ac:dyDescent="0.3">
      <c r="B10" t="s">
        <v>65</v>
      </c>
      <c r="E10" s="7">
        <v>12</v>
      </c>
      <c r="F10" s="7">
        <v>2</v>
      </c>
    </row>
    <row r="11" spans="1:19" x14ac:dyDescent="0.3">
      <c r="B11" t="s">
        <v>66</v>
      </c>
      <c r="F11" s="7">
        <v>6</v>
      </c>
      <c r="J11" s="7">
        <v>1</v>
      </c>
      <c r="K11" s="7">
        <v>3</v>
      </c>
    </row>
    <row r="12" spans="1:19" x14ac:dyDescent="0.3">
      <c r="B12" t="s">
        <v>67</v>
      </c>
      <c r="G12" s="7">
        <v>3</v>
      </c>
    </row>
    <row r="13" spans="1:19" x14ac:dyDescent="0.3">
      <c r="B13" t="s">
        <v>68</v>
      </c>
      <c r="G13" s="7">
        <v>4</v>
      </c>
      <c r="M13" s="7">
        <v>4</v>
      </c>
      <c r="P13">
        <v>33</v>
      </c>
    </row>
    <row r="14" spans="1:19" x14ac:dyDescent="0.3">
      <c r="B14" t="s">
        <v>69</v>
      </c>
      <c r="H14" s="7">
        <v>3</v>
      </c>
      <c r="J14" s="7">
        <v>3</v>
      </c>
      <c r="K14" s="7">
        <v>3</v>
      </c>
    </row>
    <row r="15" spans="1:19" x14ac:dyDescent="0.3">
      <c r="B15" t="s">
        <v>70</v>
      </c>
      <c r="J15" s="7">
        <v>2</v>
      </c>
      <c r="K15" s="7">
        <v>8</v>
      </c>
      <c r="M15" s="7">
        <v>8</v>
      </c>
      <c r="N15" s="7">
        <v>8</v>
      </c>
    </row>
    <row r="16" spans="1:19" x14ac:dyDescent="0.3">
      <c r="B16" t="s">
        <v>71</v>
      </c>
      <c r="J16" s="7">
        <v>5</v>
      </c>
      <c r="K16" s="7">
        <v>2</v>
      </c>
      <c r="M16" s="7">
        <v>4</v>
      </c>
      <c r="N16" s="7">
        <v>8</v>
      </c>
    </row>
    <row r="17" spans="2:17" x14ac:dyDescent="0.3">
      <c r="B17" t="s">
        <v>72</v>
      </c>
      <c r="M17" s="7">
        <v>8</v>
      </c>
      <c r="N17" s="7">
        <v>16</v>
      </c>
    </row>
    <row r="18" spans="2:17" x14ac:dyDescent="0.3">
      <c r="B18" t="s">
        <v>73</v>
      </c>
      <c r="M18" s="7">
        <v>8</v>
      </c>
      <c r="Q18">
        <v>9</v>
      </c>
    </row>
    <row r="19" spans="2:17" x14ac:dyDescent="0.3">
      <c r="B19" t="s">
        <v>76</v>
      </c>
      <c r="P19">
        <v>16</v>
      </c>
    </row>
    <row r="20" spans="2:17" x14ac:dyDescent="0.3">
      <c r="B20" t="s">
        <v>77</v>
      </c>
      <c r="P20">
        <v>17</v>
      </c>
      <c r="Q20">
        <v>3</v>
      </c>
    </row>
    <row r="21" spans="2:17" x14ac:dyDescent="0.3">
      <c r="B21" t="s">
        <v>78</v>
      </c>
      <c r="P21">
        <v>5</v>
      </c>
    </row>
    <row r="22" spans="2:17" x14ac:dyDescent="0.3">
      <c r="B22" t="s">
        <v>79</v>
      </c>
      <c r="P22">
        <v>5</v>
      </c>
    </row>
    <row r="23" spans="2:17" x14ac:dyDescent="0.3">
      <c r="B23" t="s">
        <v>80</v>
      </c>
      <c r="P23">
        <v>10</v>
      </c>
    </row>
    <row r="24" spans="2:17" x14ac:dyDescent="0.3">
      <c r="B24" t="s">
        <v>81</v>
      </c>
      <c r="P24">
        <v>20</v>
      </c>
    </row>
    <row r="25" spans="2:17" x14ac:dyDescent="0.3">
      <c r="B25" t="s">
        <v>82</v>
      </c>
      <c r="P25">
        <v>17</v>
      </c>
    </row>
    <row r="26" spans="2:17" x14ac:dyDescent="0.3">
      <c r="B26" t="s">
        <v>83</v>
      </c>
      <c r="P26">
        <v>9</v>
      </c>
    </row>
    <row r="27" spans="2:17" x14ac:dyDescent="0.3">
      <c r="B27" t="s">
        <v>84</v>
      </c>
      <c r="Q27">
        <v>26</v>
      </c>
    </row>
    <row r="28" spans="2:17" x14ac:dyDescent="0.3">
      <c r="B28" t="s">
        <v>85</v>
      </c>
      <c r="Q28">
        <v>20</v>
      </c>
    </row>
    <row r="29" spans="2:17" x14ac:dyDescent="0.3">
      <c r="B29" t="s">
        <v>83</v>
      </c>
      <c r="Q29">
        <v>4</v>
      </c>
    </row>
    <row r="30" spans="2:17" x14ac:dyDescent="0.3">
      <c r="B30" t="s">
        <v>87</v>
      </c>
      <c r="Q30">
        <v>5</v>
      </c>
    </row>
    <row r="31" spans="2:17" x14ac:dyDescent="0.3">
      <c r="B31" t="s">
        <v>89</v>
      </c>
      <c r="Q31">
        <v>5</v>
      </c>
    </row>
    <row r="32" spans="2:17" x14ac:dyDescent="0.3">
      <c r="B32" t="s">
        <v>90</v>
      </c>
      <c r="Q32">
        <v>25</v>
      </c>
    </row>
    <row r="36" spans="1:17" x14ac:dyDescent="0.3">
      <c r="A36" t="s">
        <v>2</v>
      </c>
      <c r="Q36">
        <v>19</v>
      </c>
    </row>
    <row r="37" spans="1:17" x14ac:dyDescent="0.3">
      <c r="B37" t="s">
        <v>86</v>
      </c>
      <c r="Q37">
        <v>7</v>
      </c>
    </row>
    <row r="38" spans="1:17" x14ac:dyDescent="0.3">
      <c r="B38" t="s">
        <v>88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Summary</vt:lpstr>
      <vt:lpstr>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John Hoang</cp:lastModifiedBy>
  <dcterms:created xsi:type="dcterms:W3CDTF">2017-08-24T18:05:49Z</dcterms:created>
  <dcterms:modified xsi:type="dcterms:W3CDTF">2019-05-13T03:26:58Z</dcterms:modified>
</cp:coreProperties>
</file>