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228B1E2-A347-46E4-BAD1-2C2C27CEF08D}" xr6:coauthVersionLast="43" xr6:coauthVersionMax="43" xr10:uidLastSave="{00000000-0000-0000-0000-000000000000}"/>
  <bookViews>
    <workbookView xWindow="0" yWindow="0" windowWidth="2400" windowHeight="585" xr2:uid="{4EA2E82C-618C-BC42-B33B-C4F0C80FDDAF}"/>
  </bookViews>
  <sheets>
    <sheet name="Dashboard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9" i="2" l="1"/>
  <c r="A27" i="2"/>
  <c r="A23" i="2"/>
  <c r="E36" i="2" l="1"/>
  <c r="I36" i="2"/>
  <c r="F36" i="2"/>
  <c r="G36" i="2"/>
  <c r="H36" i="2"/>
  <c r="J36" i="2"/>
  <c r="K36" i="2"/>
  <c r="A6" i="2" l="1"/>
  <c r="A15" i="2" s="1"/>
  <c r="A28" i="2" l="1"/>
</calcChain>
</file>

<file path=xl/sharedStrings.xml><?xml version="1.0" encoding="utf-8"?>
<sst xmlns="http://schemas.openxmlformats.org/spreadsheetml/2006/main" count="43" uniqueCount="39">
  <si>
    <t>AIM Analytics</t>
  </si>
  <si>
    <t>Benchmark</t>
  </si>
  <si>
    <t>Currency</t>
  </si>
  <si>
    <t>Data start:</t>
  </si>
  <si>
    <t>Data end:</t>
  </si>
  <si>
    <t>Data length:</t>
  </si>
  <si>
    <t xml:space="preserve">CALENDAR YEAR RETURNS </t>
  </si>
  <si>
    <t xml:space="preserve">Returns                                   </t>
  </si>
  <si>
    <t>Income</t>
  </si>
  <si>
    <t>Growth</t>
  </si>
  <si>
    <t>Total Return</t>
  </si>
  <si>
    <t>Value Added</t>
  </si>
  <si>
    <t>ANNUALISED RETURNS</t>
  </si>
  <si>
    <t>Returns</t>
  </si>
  <si>
    <t>Volatility (% Std Dev)</t>
  </si>
  <si>
    <t>Excess Volatility</t>
  </si>
  <si>
    <t>Value at Risk ($100,000 investment)</t>
  </si>
  <si>
    <t>Statistics &amp; Ratios</t>
  </si>
  <si>
    <t>Beta (slope)</t>
  </si>
  <si>
    <t>Tracking Error</t>
  </si>
  <si>
    <t>Sharpe Ratio</t>
  </si>
  <si>
    <t>Sortino Ratio  (excess return/downside deviation)</t>
  </si>
  <si>
    <t>Information Ratio (excess return / tracking error)</t>
  </si>
  <si>
    <t>CONSISTENCY OF MONTHLY RETURNS</t>
  </si>
  <si>
    <t xml:space="preserve">Number of Months </t>
  </si>
  <si>
    <t>Fund positive months</t>
  </si>
  <si>
    <t>Fund negative months</t>
  </si>
  <si>
    <t>Fund outperformed the benchmark</t>
  </si>
  <si>
    <t>Number of Upmarket Months</t>
  </si>
  <si>
    <t>Fund positive in upmarket months</t>
  </si>
  <si>
    <t>Fund negative in upmarket months</t>
  </si>
  <si>
    <t>Outperformed benchmark in upmarkets</t>
  </si>
  <si>
    <t>Number of Downmarket Months</t>
  </si>
  <si>
    <t>Fund positive in downmarket months</t>
  </si>
  <si>
    <t>Fund negative in downmarket months</t>
  </si>
  <si>
    <t>Outperformed benchmark in downmarkets</t>
  </si>
  <si>
    <t>PPM Aust Equity SMA (Fund Name)</t>
  </si>
  <si>
    <t>Correlation to Index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</si>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</sst>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6" formatCode="0.0%"/>
    <numFmt numFmtId="168" formatCode="mmm\ yyyy"/>
    <numFmt numFmtId="169" formatCode="yyyy"/>
    <numFmt numFmtId="170" formatCode="_-&quot;$&quot;* #,##0_-;\-&quot;$&quot;* #,##0_-;_-&quot;$&quot;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sz val="26"/>
      <color rgb="FF000000"/>
      <name val="Arial Narrow"/>
      <family val="2"/>
    </font>
    <font>
      <b/>
      <sz val="20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8"/>
      <color indexed="21"/>
      <name val="Arial"/>
      <family val="2"/>
    </font>
    <font>
      <sz val="9"/>
      <name val="Arial"/>
      <family val="2"/>
    </font>
    <font>
      <b/>
      <sz val="9"/>
      <color indexed="18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/>
      <right/>
      <top style="thick">
        <color indexed="54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justify" vertical="center" shrinkToFit="1"/>
    </xf>
    <xf numFmtId="0" fontId="0" fillId="0" borderId="0" xfId="0" applyAlignment="1">
      <alignment horizontal="right" vertical="center" shrinkToFi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fill" vertical="center"/>
    </xf>
    <xf numFmtId="168" fontId="3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6" fontId="0" fillId="0" borderId="0" xfId="0" applyNumberFormat="1" applyBorder="1" applyAlignment="1">
      <alignment horizontal="right" indent="1"/>
    </xf>
    <xf numFmtId="0" fontId="9" fillId="0" borderId="3" xfId="0" applyFont="1" applyFill="1" applyBorder="1" applyAlignment="1"/>
    <xf numFmtId="0" fontId="11" fillId="0" borderId="4" xfId="0" applyFont="1" applyBorder="1" applyAlignment="1"/>
    <xf numFmtId="0" fontId="12" fillId="0" borderId="4" xfId="0" applyFont="1" applyFill="1" applyBorder="1" applyAlignment="1"/>
    <xf numFmtId="166" fontId="11" fillId="0" borderId="5" xfId="0" applyNumberFormat="1" applyFont="1" applyFill="1" applyBorder="1" applyAlignment="1">
      <alignment horizontal="right" indent="1"/>
    </xf>
    <xf numFmtId="0" fontId="9" fillId="0" borderId="6" xfId="0" applyFont="1" applyBorder="1" applyAlignment="1"/>
    <xf numFmtId="169" fontId="9" fillId="0" borderId="7" xfId="0" applyNumberFormat="1" applyFont="1" applyFill="1" applyBorder="1" applyAlignment="1">
      <alignment horizontal="right" wrapText="1"/>
    </xf>
    <xf numFmtId="0" fontId="11" fillId="0" borderId="8" xfId="0" applyFont="1" applyBorder="1" applyAlignment="1"/>
    <xf numFmtId="166" fontId="11" fillId="0" borderId="9" xfId="0" applyNumberFormat="1" applyFont="1" applyBorder="1" applyAlignment="1">
      <alignment horizontal="right"/>
    </xf>
    <xf numFmtId="166" fontId="11" fillId="0" borderId="10" xfId="0" applyNumberFormat="1" applyFont="1" applyBorder="1" applyAlignment="1">
      <alignment horizontal="right"/>
    </xf>
    <xf numFmtId="0" fontId="9" fillId="0" borderId="8" xfId="0" applyFont="1" applyBorder="1" applyAlignment="1"/>
    <xf numFmtId="166" fontId="9" fillId="0" borderId="9" xfId="0" applyNumberFormat="1" applyFont="1" applyFill="1" applyBorder="1" applyAlignment="1">
      <alignment horizontal="right"/>
    </xf>
    <xf numFmtId="166" fontId="9" fillId="0" borderId="10" xfId="0" applyNumberFormat="1" applyFont="1" applyFill="1" applyBorder="1" applyAlignment="1">
      <alignment horizontal="right"/>
    </xf>
    <xf numFmtId="166" fontId="11" fillId="0" borderId="9" xfId="0" applyNumberFormat="1" applyFont="1" applyFill="1" applyBorder="1" applyAlignment="1">
      <alignment horizontal="right"/>
    </xf>
    <xf numFmtId="166" fontId="11" fillId="0" borderId="10" xfId="0" applyNumberFormat="1" applyFont="1" applyFill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4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0" fontId="9" fillId="0" borderId="11" xfId="0" applyFont="1" applyBorder="1" applyAlignment="1"/>
    <xf numFmtId="0" fontId="9" fillId="0" borderId="12" xfId="0" applyFont="1" applyBorder="1" applyAlignment="1">
      <alignment horizontal="right" wrapText="1"/>
    </xf>
    <xf numFmtId="0" fontId="9" fillId="0" borderId="12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 wrapText="1"/>
    </xf>
    <xf numFmtId="0" fontId="9" fillId="0" borderId="13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right"/>
    </xf>
    <xf numFmtId="0" fontId="9" fillId="0" borderId="9" xfId="0" applyFont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11" fillId="0" borderId="9" xfId="0" applyFont="1" applyFill="1" applyBorder="1" applyAlignment="1">
      <alignment horizontal="right"/>
    </xf>
    <xf numFmtId="0" fontId="9" fillId="0" borderId="10" xfId="0" applyFont="1" applyFill="1" applyBorder="1" applyAlignment="1">
      <alignment horizontal="right" wrapText="1"/>
    </xf>
    <xf numFmtId="0" fontId="11" fillId="0" borderId="9" xfId="0" applyFont="1" applyBorder="1" applyAlignment="1">
      <alignment horizontal="right"/>
    </xf>
    <xf numFmtId="0" fontId="13" fillId="0" borderId="8" xfId="0" applyFont="1" applyBorder="1" applyAlignment="1"/>
    <xf numFmtId="0" fontId="13" fillId="0" borderId="9" xfId="0" applyFont="1" applyBorder="1" applyAlignment="1">
      <alignment horizontal="right"/>
    </xf>
    <xf numFmtId="166" fontId="13" fillId="0" borderId="9" xfId="0" applyNumberFormat="1" applyFont="1" applyBorder="1" applyAlignment="1">
      <alignment horizontal="right"/>
    </xf>
    <xf numFmtId="170" fontId="13" fillId="0" borderId="9" xfId="1" applyNumberFormat="1" applyFont="1" applyBorder="1" applyAlignment="1">
      <alignment horizontal="right"/>
    </xf>
    <xf numFmtId="170" fontId="13" fillId="0" borderId="9" xfId="1" applyNumberFormat="1" applyFont="1" applyFill="1" applyBorder="1" applyAlignment="1">
      <alignment horizontal="right"/>
    </xf>
    <xf numFmtId="0" fontId="13" fillId="0" borderId="9" xfId="0" applyFont="1" applyFill="1" applyBorder="1" applyAlignment="1">
      <alignment horizontal="right"/>
    </xf>
    <xf numFmtId="170" fontId="13" fillId="0" borderId="10" xfId="1" applyNumberFormat="1" applyFont="1" applyFill="1" applyBorder="1" applyAlignment="1">
      <alignment horizontal="right"/>
    </xf>
    <xf numFmtId="2" fontId="11" fillId="0" borderId="9" xfId="0" applyNumberFormat="1" applyFont="1" applyBorder="1" applyAlignment="1">
      <alignment horizontal="right"/>
    </xf>
    <xf numFmtId="2" fontId="11" fillId="0" borderId="9" xfId="0" applyNumberFormat="1" applyFont="1" applyFill="1" applyBorder="1" applyAlignment="1">
      <alignment horizontal="right"/>
    </xf>
    <xf numFmtId="2" fontId="11" fillId="0" borderId="10" xfId="0" applyNumberFormat="1" applyFont="1" applyFill="1" applyBorder="1" applyAlignment="1">
      <alignment horizontal="right"/>
    </xf>
    <xf numFmtId="2" fontId="11" fillId="0" borderId="9" xfId="2" applyNumberFormat="1" applyFont="1" applyBorder="1" applyAlignment="1">
      <alignment horizontal="right"/>
    </xf>
    <xf numFmtId="2" fontId="11" fillId="0" borderId="9" xfId="2" applyNumberFormat="1" applyFont="1" applyFill="1" applyBorder="1" applyAlignment="1">
      <alignment horizontal="right"/>
    </xf>
    <xf numFmtId="2" fontId="11" fillId="0" borderId="10" xfId="2" applyNumberFormat="1" applyFont="1" applyFill="1" applyBorder="1" applyAlignment="1">
      <alignment horizontal="right"/>
    </xf>
    <xf numFmtId="0" fontId="11" fillId="0" borderId="0" xfId="0" applyFont="1" applyBorder="1" applyAlignment="1"/>
    <xf numFmtId="2" fontId="11" fillId="0" borderId="0" xfId="2" applyNumberFormat="1" applyFont="1" applyBorder="1" applyAlignment="1">
      <alignment horizontal="right" indent="1"/>
    </xf>
    <xf numFmtId="0" fontId="9" fillId="0" borderId="8" xfId="0" applyFont="1" applyBorder="1" applyAlignment="1">
      <alignment vertical="top" wrapText="1"/>
    </xf>
    <xf numFmtId="0" fontId="9" fillId="0" borderId="5" xfId="0" applyFont="1" applyBorder="1" applyAlignment="1">
      <alignment horizontal="right" wrapText="1"/>
    </xf>
    <xf numFmtId="0" fontId="11" fillId="0" borderId="4" xfId="0" applyFont="1" applyBorder="1" applyAlignment="1">
      <alignment horizontal="right"/>
    </xf>
    <xf numFmtId="166" fontId="11" fillId="0" borderId="4" xfId="0" applyNumberFormat="1" applyFont="1" applyBorder="1" applyAlignment="1">
      <alignment horizont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11" fillId="0" borderId="8" xfId="0" applyFont="1" applyBorder="1" applyAlignment="1">
      <alignment vertical="center"/>
    </xf>
    <xf numFmtId="1" fontId="9" fillId="0" borderId="0" xfId="0" applyNumberFormat="1" applyFont="1" applyBorder="1" applyAlignment="1">
      <alignment horizontal="right" wrapText="1"/>
    </xf>
    <xf numFmtId="1" fontId="9" fillId="0" borderId="0" xfId="0" quotePrefix="1" applyNumberFormat="1" applyFont="1" applyFill="1" applyBorder="1" applyAlignment="1">
      <alignment horizontal="right" wrapText="1"/>
    </xf>
    <xf numFmtId="10" fontId="11" fillId="0" borderId="9" xfId="0" applyNumberFormat="1" applyFont="1" applyBorder="1" applyAlignment="1">
      <alignment horizontal="right"/>
    </xf>
    <xf numFmtId="0" fontId="1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9" fillId="0" borderId="8" xfId="0" applyFont="1" applyBorder="1" applyAlignment="1">
      <alignment vertical="center"/>
    </xf>
    <xf numFmtId="166" fontId="11" fillId="0" borderId="4" xfId="0" applyNumberFormat="1" applyFont="1" applyFill="1" applyBorder="1" applyAlignment="1">
      <alignment horizontal="right" indent="1"/>
    </xf>
    <xf numFmtId="0" fontId="11" fillId="0" borderId="8" xfId="0" applyFont="1" applyBorder="1" applyAlignment="1"/>
    <xf numFmtId="0" fontId="0" fillId="0" borderId="9" xfId="0" applyBorder="1" applyAlignment="1"/>
    <xf numFmtId="0" fontId="11" fillId="0" borderId="9" xfId="0" applyFont="1" applyBorder="1" applyAlignment="1">
      <alignment vertical="center"/>
    </xf>
    <xf numFmtId="166" fontId="0" fillId="0" borderId="0" xfId="0" applyNumberFormat="1" applyBorder="1" applyAlignment="1">
      <alignment horizontal="right" indent="1"/>
    </xf>
    <xf numFmtId="166" fontId="11" fillId="0" borderId="5" xfId="0" applyNumberFormat="1" applyFont="1" applyBorder="1" applyAlignment="1">
      <alignment horizontal="center" wrapText="1"/>
    </xf>
    <xf numFmtId="166" fontId="11" fillId="0" borderId="7" xfId="0" applyNumberFormat="1" applyFont="1" applyBorder="1" applyAlignment="1">
      <alignment horizontal="center" wrapText="1"/>
    </xf>
    <xf numFmtId="166" fontId="11" fillId="0" borderId="13" xfId="0" applyNumberFormat="1" applyFont="1" applyBorder="1" applyAlignment="1">
      <alignment horizontal="center" wrapText="1"/>
    </xf>
    <xf numFmtId="0" fontId="6" fillId="0" borderId="0" xfId="0" applyFont="1" applyAlignment="1">
      <alignment horizontal="left" vertical="center" shrinkToFit="1"/>
    </xf>
    <xf numFmtId="0" fontId="11" fillId="0" borderId="0" xfId="0" applyFont="1" applyAlignment="1">
      <alignment horizontal="justify" vertical="center" shrinkToFit="1"/>
    </xf>
    <xf numFmtId="0" fontId="11" fillId="0" borderId="0" xfId="0" applyFont="1" applyAlignment="1">
      <alignment vertical="center" shrinkToFit="1"/>
    </xf>
    <xf numFmtId="0" fontId="0" fillId="0" borderId="0" xfId="0" applyBorder="1" applyAlignment="1"/>
    <xf numFmtId="166" fontId="0" fillId="0" borderId="2" xfId="0" applyNumberFormat="1" applyBorder="1" applyAlignment="1">
      <alignment horizontal="right" indent="1"/>
    </xf>
  </cellXfs>
  <cellStyles count="5">
    <cellStyle name="Currency" xfId="1" builtinId="4"/>
    <cellStyle name="Normal" xfId="0" builtinId="0"/>
    <cellStyle name="Normal 3" xfId="3" xr:uid="{861056EB-3A24-8C40-8057-70601FF20DBF}"/>
    <cellStyle name="Percent" xfId="2" builtinId="5"/>
    <cellStyle name="Percent 2" xfId="4" xr:uid="{AA29289C-56B8-E24D-91D0-7E08A158761E}"/>
  </cellStyles>
  <dxfs count="6">
    <dxf>
      <font>
        <color rgb="FFFF0000"/>
      </font>
    </dxf>
    <dxf>
      <font>
        <color rgb="FFFF000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0</xdr:row>
      <xdr:rowOff>38100</xdr:rowOff>
    </xdr:from>
    <xdr:to>
      <xdr:col>9</xdr:col>
      <xdr:colOff>755650</xdr:colOff>
      <xdr:row>4</xdr:row>
      <xdr:rowOff>60325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C2EAB8-3FC8-8348-A1B4-59A19398C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8100"/>
          <a:ext cx="1400175" cy="83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sonchen\Downloads\AIMAnalytic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atioCalculation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9DBC-13A5-5E48-A20D-EC065A7817E1}">
  <dimension ref="A1:L54"/>
  <sheetViews>
    <sheetView tabSelected="1" workbookViewId="0">
      <selection activeCell="K7" sqref="K7"/>
    </sheetView>
  </sheetViews>
  <sheetFormatPr defaultColWidth="11" defaultRowHeight="15.75" x14ac:dyDescent="0.25"/>
  <cols>
    <col min="1" max="1" width="34.875" customWidth="1"/>
    <col min="2" max="2" width="24" customWidth="1"/>
    <col min="3" max="3" width="24.875" customWidth="1"/>
    <col min="4" max="4" width="19" customWidth="1"/>
    <col min="5" max="5" width="14.625" customWidth="1"/>
    <col min="6" max="6" width="12.375" customWidth="1"/>
    <col min="11" max="11" width="10.875" customWidth="1"/>
  </cols>
  <sheetData>
    <row r="1" spans="1:11" ht="33.75" x14ac:dyDescent="0.25">
      <c r="A1" s="1" t="s">
        <v>0</v>
      </c>
      <c r="B1" s="2"/>
      <c r="C1" s="2"/>
      <c r="D1" s="3"/>
      <c r="E1" s="3"/>
      <c r="F1" s="3"/>
      <c r="G1" s="4"/>
      <c r="H1" s="4"/>
      <c r="I1" s="4"/>
      <c r="J1" s="4"/>
      <c r="K1" s="4"/>
    </row>
    <row r="2" spans="1:11" x14ac:dyDescent="0.25">
      <c r="B2" s="5"/>
      <c r="C2" s="5"/>
    </row>
    <row r="3" spans="1:11" ht="27.75" x14ac:dyDescent="0.25">
      <c r="A3" s="95" t="s">
        <v>36</v>
      </c>
      <c r="B3" s="95"/>
      <c r="C3" s="95"/>
      <c r="D3" s="95"/>
      <c r="E3" s="6"/>
      <c r="F3" s="6"/>
      <c r="G3" s="6"/>
      <c r="H3" s="6"/>
      <c r="I3" s="7"/>
      <c r="J3" s="8"/>
      <c r="K3" s="8"/>
    </row>
    <row r="4" spans="1:11" ht="27.75" x14ac:dyDescent="0.25">
      <c r="A4" s="9"/>
      <c r="B4" s="10"/>
      <c r="C4" s="10"/>
      <c r="D4" s="7"/>
      <c r="E4" s="7"/>
      <c r="F4" s="7"/>
      <c r="G4" s="4"/>
      <c r="H4" s="7"/>
      <c r="I4" s="7"/>
      <c r="J4" s="8"/>
      <c r="K4" s="8"/>
    </row>
    <row r="5" spans="1:11" x14ac:dyDescent="0.25">
      <c r="A5" s="11" t="s">
        <v>1</v>
      </c>
      <c r="B5" s="12"/>
      <c r="C5" s="11" t="s">
        <v>2</v>
      </c>
      <c r="D5" s="13"/>
      <c r="E5" s="13"/>
      <c r="F5" s="13"/>
      <c r="G5" s="13"/>
      <c r="H5" s="13"/>
      <c r="I5" s="13"/>
      <c r="J5" s="14" t="s">
        <v>3</v>
      </c>
      <c r="K5" s="15"/>
    </row>
    <row r="6" spans="1:11" x14ac:dyDescent="0.25">
      <c r="A6" s="96" t="str">
        <f>[1]Main!F2</f>
        <v>S&amp;P 500 Composite TR USD</v>
      </c>
      <c r="B6" s="97"/>
      <c r="C6" s="16" t="s">
        <v>38</v>
      </c>
      <c r="D6" s="4"/>
      <c r="E6" s="17"/>
      <c r="F6" s="17"/>
      <c r="G6" s="17"/>
      <c r="H6" s="17"/>
      <c r="I6" s="17"/>
      <c r="J6" s="17" t="s">
        <v>4</v>
      </c>
      <c r="K6" s="15"/>
    </row>
    <row r="7" spans="1:11" x14ac:dyDescent="0.25">
      <c r="A7" s="18"/>
      <c r="B7" s="19"/>
      <c r="C7" s="19"/>
      <c r="D7" s="17"/>
      <c r="E7" s="17"/>
      <c r="F7" s="17"/>
      <c r="G7" s="17"/>
      <c r="H7" s="17"/>
      <c r="I7" s="17"/>
      <c r="J7" s="14" t="s">
        <v>5</v>
      </c>
      <c r="K7" s="20"/>
    </row>
    <row r="8" spans="1:11" ht="16.5" thickBot="1" x14ac:dyDescent="0.3">
      <c r="A8" s="21"/>
      <c r="B8" s="22"/>
      <c r="C8" s="22"/>
      <c r="D8" s="23"/>
      <c r="E8" s="23"/>
      <c r="F8" s="23"/>
      <c r="G8" s="23"/>
      <c r="H8" s="23"/>
      <c r="I8" s="23"/>
      <c r="J8" s="23"/>
      <c r="K8" s="23"/>
    </row>
    <row r="9" spans="1:11" ht="16.5" thickTop="1" x14ac:dyDescent="0.25">
      <c r="A9" s="98"/>
      <c r="B9" s="98"/>
      <c r="C9" s="99"/>
      <c r="D9" s="99"/>
      <c r="E9" s="91"/>
      <c r="F9" s="91"/>
      <c r="G9" s="91"/>
      <c r="H9" s="91"/>
      <c r="I9" s="91"/>
      <c r="J9" s="91"/>
      <c r="K9" s="24"/>
    </row>
    <row r="10" spans="1:11" x14ac:dyDescent="0.25">
      <c r="A10" s="25" t="s">
        <v>6</v>
      </c>
      <c r="B10" s="26"/>
      <c r="C10" s="26"/>
      <c r="D10" s="27"/>
      <c r="E10" s="26"/>
      <c r="F10" s="26"/>
      <c r="G10" s="26"/>
      <c r="H10" s="87"/>
      <c r="I10" s="87"/>
      <c r="J10" s="87"/>
      <c r="K10" s="28"/>
    </row>
    <row r="11" spans="1:11" x14ac:dyDescent="0.25">
      <c r="A11" s="29" t="s">
        <v>7</v>
      </c>
      <c r="B11" s="81"/>
      <c r="C11" s="82"/>
      <c r="D11" s="82"/>
      <c r="E11" s="82"/>
      <c r="F11" s="82"/>
      <c r="G11" s="82"/>
      <c r="H11" s="82"/>
      <c r="I11" s="82"/>
      <c r="J11" s="82"/>
      <c r="K11" s="30"/>
    </row>
    <row r="12" spans="1:11" x14ac:dyDescent="0.25">
      <c r="A12" s="31" t="s">
        <v>8</v>
      </c>
      <c r="B12" s="32"/>
      <c r="C12" s="32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31" t="s">
        <v>9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1" x14ac:dyDescent="0.25">
      <c r="A14" s="34" t="s">
        <v>10</v>
      </c>
      <c r="B14" s="32"/>
      <c r="C14" s="32"/>
      <c r="D14" s="35"/>
      <c r="E14" s="35"/>
      <c r="F14" s="35"/>
      <c r="G14" s="35"/>
      <c r="H14" s="35"/>
      <c r="I14" s="35"/>
      <c r="J14" s="35"/>
      <c r="K14" s="36"/>
    </row>
    <row r="15" spans="1:11" x14ac:dyDescent="0.25">
      <c r="A15" s="31" t="str">
        <f>A6</f>
        <v>S&amp;P 500 Composite TR USD</v>
      </c>
      <c r="B15" s="32"/>
      <c r="C15" s="32"/>
      <c r="D15" s="37"/>
      <c r="E15" s="37"/>
      <c r="F15" s="37"/>
      <c r="G15" s="37"/>
      <c r="H15" s="37"/>
      <c r="I15" s="37"/>
      <c r="J15" s="37"/>
      <c r="K15" s="38"/>
    </row>
    <row r="16" spans="1:11" x14ac:dyDescent="0.25">
      <c r="A16" s="31" t="s">
        <v>11</v>
      </c>
      <c r="B16" s="32"/>
      <c r="C16" s="32"/>
      <c r="D16" s="37"/>
      <c r="E16" s="37"/>
      <c r="F16" s="37"/>
      <c r="G16" s="37"/>
      <c r="H16" s="37"/>
      <c r="I16" s="37"/>
      <c r="J16" s="37"/>
      <c r="K16" s="38"/>
    </row>
    <row r="17" spans="1:12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2" x14ac:dyDescent="0.25">
      <c r="A18" s="25" t="s">
        <v>12</v>
      </c>
      <c r="B18" s="41"/>
      <c r="C18" s="41"/>
      <c r="D18" s="41"/>
      <c r="E18" s="41"/>
      <c r="F18" s="41"/>
      <c r="G18" s="41"/>
      <c r="H18" s="42"/>
      <c r="I18" s="42"/>
      <c r="J18" s="42"/>
      <c r="K18" s="43"/>
    </row>
    <row r="19" spans="1:12" x14ac:dyDescent="0.25">
      <c r="A19" s="44" t="s">
        <v>13</v>
      </c>
      <c r="B19" s="45"/>
      <c r="C19" s="45"/>
      <c r="D19" s="45"/>
      <c r="E19" s="46"/>
      <c r="F19" s="46"/>
      <c r="G19" s="46"/>
      <c r="H19" s="46"/>
      <c r="I19" s="46"/>
      <c r="J19" s="47"/>
      <c r="K19" s="48"/>
      <c r="L19" s="47"/>
    </row>
    <row r="20" spans="1:12" x14ac:dyDescent="0.25">
      <c r="A20" s="31" t="s">
        <v>8</v>
      </c>
      <c r="B20" s="83"/>
      <c r="C20" s="83"/>
      <c r="D20" s="83"/>
      <c r="E20" s="83"/>
      <c r="F20" s="83"/>
      <c r="G20" s="83"/>
      <c r="H20" s="83"/>
      <c r="I20" s="83"/>
      <c r="J20" s="83"/>
      <c r="K20" s="92"/>
    </row>
    <row r="21" spans="1:12" x14ac:dyDescent="0.25">
      <c r="A21" s="31" t="s">
        <v>9</v>
      </c>
      <c r="B21" s="83"/>
      <c r="C21" s="83"/>
      <c r="D21" s="83"/>
      <c r="E21" s="83"/>
      <c r="F21" s="83"/>
      <c r="G21" s="83"/>
      <c r="H21" s="83"/>
      <c r="I21" s="83"/>
      <c r="J21" s="83"/>
      <c r="K21" s="93"/>
    </row>
    <row r="22" spans="1:12" x14ac:dyDescent="0.25">
      <c r="A22" s="34" t="s">
        <v>10</v>
      </c>
      <c r="B22" s="83"/>
      <c r="C22" s="83"/>
      <c r="D22" s="83"/>
      <c r="E22" s="83"/>
      <c r="F22" s="83"/>
      <c r="G22" s="83"/>
      <c r="H22" s="83"/>
      <c r="I22" s="83"/>
      <c r="J22" s="83"/>
      <c r="K22" s="93"/>
    </row>
    <row r="23" spans="1:12" x14ac:dyDescent="0.25">
      <c r="A23" s="31" t="str">
        <f>A6</f>
        <v>S&amp;P 500 Composite TR USD</v>
      </c>
      <c r="B23" s="83"/>
      <c r="C23" s="83"/>
      <c r="D23" s="83"/>
      <c r="E23" s="83"/>
      <c r="F23" s="83"/>
      <c r="G23" s="83"/>
      <c r="H23" s="83"/>
      <c r="I23" s="83"/>
      <c r="J23" s="83"/>
      <c r="K23" s="93"/>
    </row>
    <row r="24" spans="1:12" x14ac:dyDescent="0.25">
      <c r="A24" s="31" t="s">
        <v>11</v>
      </c>
      <c r="B24" s="83"/>
      <c r="C24" s="83"/>
      <c r="D24" s="83"/>
      <c r="E24" s="83"/>
      <c r="F24" s="83"/>
      <c r="G24" s="83"/>
      <c r="H24" s="83"/>
      <c r="I24" s="83"/>
      <c r="J24" s="83"/>
      <c r="K24" s="94"/>
    </row>
    <row r="25" spans="1:12" x14ac:dyDescent="0.25">
      <c r="A25" s="34"/>
      <c r="B25" s="49"/>
      <c r="C25" s="50"/>
      <c r="D25" s="50"/>
      <c r="E25" s="50"/>
      <c r="F25" s="51"/>
      <c r="G25" s="51"/>
      <c r="H25" s="51"/>
      <c r="I25" s="52"/>
      <c r="K25" s="53"/>
    </row>
    <row r="26" spans="1:12" x14ac:dyDescent="0.25">
      <c r="A26" s="34" t="s">
        <v>14</v>
      </c>
      <c r="B26" s="45"/>
      <c r="C26" s="45"/>
      <c r="D26" s="45"/>
      <c r="E26" s="46"/>
      <c r="F26" s="46"/>
      <c r="G26" s="46"/>
      <c r="H26" s="46"/>
      <c r="I26" s="46"/>
      <c r="J26" s="47"/>
      <c r="K26" s="48"/>
      <c r="L26" s="47"/>
    </row>
    <row r="27" spans="1:12" x14ac:dyDescent="0.25">
      <c r="A27" s="31" t="str">
        <f>A3</f>
        <v>PPM Aust Equity SMA (Fund Name)</v>
      </c>
      <c r="B27" s="54"/>
      <c r="C27" s="32"/>
      <c r="D27" s="32"/>
      <c r="E27" s="32"/>
      <c r="F27" s="37"/>
      <c r="G27" s="37"/>
      <c r="H27" s="37"/>
      <c r="I27" s="37"/>
      <c r="J27" s="37"/>
      <c r="K27" s="38"/>
    </row>
    <row r="28" spans="1:12" x14ac:dyDescent="0.25">
      <c r="A28" s="31" t="str">
        <f>A6</f>
        <v>S&amp;P 500 Composite TR USD</v>
      </c>
      <c r="B28" s="54"/>
      <c r="C28" s="32"/>
      <c r="D28" s="32"/>
      <c r="E28" s="32"/>
      <c r="F28" s="37"/>
      <c r="G28" s="37"/>
      <c r="H28" s="37"/>
      <c r="I28" s="37"/>
      <c r="J28" s="37"/>
      <c r="K28" s="38"/>
    </row>
    <row r="29" spans="1:12" x14ac:dyDescent="0.25">
      <c r="A29" s="31" t="s">
        <v>15</v>
      </c>
      <c r="B29" s="54"/>
      <c r="C29" s="32"/>
      <c r="D29" s="32"/>
      <c r="E29" s="32"/>
      <c r="F29" s="37"/>
      <c r="G29" s="37"/>
      <c r="H29" s="37"/>
      <c r="I29" s="37"/>
      <c r="J29" s="37"/>
      <c r="K29" s="38"/>
    </row>
    <row r="30" spans="1:12" x14ac:dyDescent="0.25">
      <c r="A30" s="55" t="s">
        <v>16</v>
      </c>
      <c r="B30" s="56"/>
      <c r="C30" s="57"/>
      <c r="D30" s="57"/>
      <c r="E30" s="58"/>
      <c r="F30" s="59"/>
      <c r="G30" s="59"/>
      <c r="H30" s="59"/>
      <c r="I30" s="60"/>
      <c r="K30" s="61"/>
    </row>
    <row r="31" spans="1:12" x14ac:dyDescent="0.25">
      <c r="A31" s="34" t="s">
        <v>17</v>
      </c>
      <c r="B31" s="45"/>
      <c r="C31" s="45"/>
      <c r="D31" s="45"/>
      <c r="E31" s="46"/>
      <c r="F31" s="46"/>
      <c r="G31" s="46"/>
      <c r="H31" s="46"/>
      <c r="I31" s="46"/>
      <c r="J31" s="47"/>
      <c r="K31" s="48"/>
      <c r="L31" s="47"/>
    </row>
    <row r="32" spans="1:12" x14ac:dyDescent="0.25">
      <c r="A32" s="31" t="s">
        <v>18</v>
      </c>
      <c r="B32" s="54"/>
      <c r="C32" s="54"/>
      <c r="D32" s="54"/>
      <c r="E32" s="62"/>
      <c r="F32" s="63"/>
      <c r="G32" s="63"/>
      <c r="H32" s="63"/>
      <c r="I32" s="63"/>
      <c r="J32" s="63"/>
      <c r="K32" s="64"/>
    </row>
    <row r="33" spans="1:11" x14ac:dyDescent="0.25">
      <c r="A33" s="31" t="s">
        <v>19</v>
      </c>
      <c r="B33" s="54"/>
      <c r="C33" s="54"/>
      <c r="D33" s="54"/>
      <c r="E33" s="32"/>
      <c r="F33" s="37"/>
      <c r="G33" s="37"/>
      <c r="H33" s="37"/>
      <c r="I33" s="37"/>
      <c r="J33" s="37"/>
      <c r="K33" s="38"/>
    </row>
    <row r="34" spans="1:11" x14ac:dyDescent="0.25">
      <c r="A34" s="31" t="s">
        <v>20</v>
      </c>
      <c r="B34" s="54"/>
      <c r="C34" s="54"/>
      <c r="D34" s="54"/>
      <c r="E34" s="62"/>
      <c r="F34" s="63"/>
      <c r="G34" s="63"/>
      <c r="H34" s="63"/>
      <c r="I34" s="63"/>
      <c r="J34" s="63"/>
      <c r="K34" s="64"/>
    </row>
    <row r="35" spans="1:11" x14ac:dyDescent="0.25">
      <c r="A35" s="31" t="s">
        <v>21</v>
      </c>
      <c r="B35" s="54"/>
      <c r="C35" s="54"/>
      <c r="D35" s="54"/>
      <c r="E35" s="65"/>
      <c r="F35" s="66"/>
      <c r="G35" s="66"/>
      <c r="H35" s="66"/>
      <c r="I35" s="66"/>
      <c r="J35" s="66"/>
      <c r="K35" s="64"/>
    </row>
    <row r="36" spans="1:11" x14ac:dyDescent="0.25">
      <c r="A36" s="88" t="s">
        <v>22</v>
      </c>
      <c r="B36" s="89"/>
      <c r="C36" s="89"/>
      <c r="D36" s="54"/>
      <c r="E36" s="65" t="str">
        <f t="shared" ref="E36:K36" si="0">IF(E33="","",IF(E24="","",E24/E33))</f>
        <v/>
      </c>
      <c r="F36" s="66" t="str">
        <f t="shared" si="0"/>
        <v/>
      </c>
      <c r="G36" s="66" t="str">
        <f t="shared" si="0"/>
        <v/>
      </c>
      <c r="H36" s="66" t="str">
        <f t="shared" si="0"/>
        <v/>
      </c>
      <c r="I36" s="66" t="str">
        <f t="shared" si="0"/>
        <v/>
      </c>
      <c r="J36" s="66" t="str">
        <f t="shared" si="0"/>
        <v/>
      </c>
      <c r="K36" s="67" t="str">
        <f t="shared" si="0"/>
        <v/>
      </c>
    </row>
    <row r="37" spans="1:11" x14ac:dyDescent="0.25">
      <c r="A37" s="68"/>
      <c r="B37" s="68"/>
      <c r="C37" s="68"/>
      <c r="D37" s="68"/>
      <c r="E37" s="69"/>
      <c r="F37" s="69"/>
      <c r="G37" s="69"/>
      <c r="H37" s="69"/>
      <c r="I37" s="69"/>
      <c r="K37" s="39"/>
    </row>
    <row r="38" spans="1:11" x14ac:dyDescent="0.25">
      <c r="A38" s="70" t="s">
        <v>37</v>
      </c>
      <c r="B38" s="45"/>
      <c r="C38" s="45"/>
      <c r="D38" s="45"/>
      <c r="E38" s="46"/>
      <c r="F38" s="46"/>
      <c r="G38" s="46"/>
      <c r="H38" s="46"/>
      <c r="I38" s="46"/>
      <c r="J38" s="47"/>
      <c r="K38" s="71"/>
    </row>
    <row r="39" spans="1:11" x14ac:dyDescent="0.25">
      <c r="A39" s="26" t="str">
        <f>A6</f>
        <v>S&amp;P 500 Composite TR USD</v>
      </c>
      <c r="B39" s="72"/>
      <c r="C39" s="72"/>
      <c r="D39" s="73"/>
    </row>
    <row r="40" spans="1:11" x14ac:dyDescent="0.25">
      <c r="A40" s="26"/>
      <c r="B40" s="72"/>
      <c r="C40" s="72"/>
      <c r="D40" s="73"/>
    </row>
    <row r="41" spans="1:11" x14ac:dyDescent="0.25">
      <c r="A41" s="26"/>
      <c r="B41" s="72"/>
      <c r="C41" s="72"/>
      <c r="D41" s="73"/>
    </row>
    <row r="42" spans="1:11" x14ac:dyDescent="0.25">
      <c r="A42" s="74" t="s">
        <v>23</v>
      </c>
      <c r="B42" s="75"/>
      <c r="C42" s="76"/>
      <c r="D42" s="77"/>
    </row>
    <row r="43" spans="1:11" x14ac:dyDescent="0.25">
      <c r="A43" s="78" t="s">
        <v>24</v>
      </c>
      <c r="B43" s="79"/>
    </row>
    <row r="44" spans="1:11" x14ac:dyDescent="0.25">
      <c r="A44" s="80" t="s">
        <v>25</v>
      </c>
      <c r="B44" s="79"/>
    </row>
    <row r="45" spans="1:11" x14ac:dyDescent="0.25">
      <c r="A45" s="84" t="s">
        <v>26</v>
      </c>
      <c r="B45" s="90"/>
    </row>
    <row r="46" spans="1:11" x14ac:dyDescent="0.25">
      <c r="A46" s="84" t="s">
        <v>27</v>
      </c>
      <c r="B46" s="85"/>
    </row>
    <row r="47" spans="1:11" x14ac:dyDescent="0.25">
      <c r="A47" s="86" t="s">
        <v>28</v>
      </c>
      <c r="B47" s="90"/>
    </row>
    <row r="48" spans="1:11" x14ac:dyDescent="0.25">
      <c r="A48" s="84" t="s">
        <v>29</v>
      </c>
      <c r="B48" s="85"/>
    </row>
    <row r="49" spans="1:2" x14ac:dyDescent="0.25">
      <c r="A49" s="84" t="s">
        <v>30</v>
      </c>
      <c r="B49" s="85"/>
    </row>
    <row r="50" spans="1:2" x14ac:dyDescent="0.25">
      <c r="A50" s="84" t="s">
        <v>31</v>
      </c>
      <c r="B50" s="85"/>
    </row>
    <row r="51" spans="1:2" x14ac:dyDescent="0.25">
      <c r="A51" s="86" t="s">
        <v>32</v>
      </c>
      <c r="B51" s="85"/>
    </row>
    <row r="52" spans="1:2" x14ac:dyDescent="0.25">
      <c r="A52" s="84" t="s">
        <v>33</v>
      </c>
      <c r="B52" s="85"/>
    </row>
    <row r="53" spans="1:2" x14ac:dyDescent="0.25">
      <c r="A53" s="84" t="s">
        <v>34</v>
      </c>
      <c r="B53" s="85"/>
    </row>
    <row r="54" spans="1:2" x14ac:dyDescent="0.25">
      <c r="A54" s="84" t="s">
        <v>35</v>
      </c>
      <c r="B54" s="85"/>
    </row>
  </sheetData>
  <mergeCells count="19">
    <mergeCell ref="H9:J9"/>
    <mergeCell ref="K20:K24"/>
    <mergeCell ref="A3:D3"/>
    <mergeCell ref="A6:B6"/>
    <mergeCell ref="A9:B9"/>
    <mergeCell ref="C9:D9"/>
    <mergeCell ref="E9:G9"/>
    <mergeCell ref="A46:B46"/>
    <mergeCell ref="H10:J10"/>
    <mergeCell ref="A36:C36"/>
    <mergeCell ref="A45:B45"/>
    <mergeCell ref="A47:B47"/>
    <mergeCell ref="A48:B48"/>
    <mergeCell ref="A49:B49"/>
    <mergeCell ref="A53:B53"/>
    <mergeCell ref="A54:B54"/>
    <mergeCell ref="A50:B50"/>
    <mergeCell ref="A51:B51"/>
    <mergeCell ref="A52:B52"/>
  </mergeCells>
  <conditionalFormatting sqref="J14:K16 E37 D14:I15 E27:K28 E35:J35 E32:K32 B12:K12 D13:K13 B13:C16 K20 B20:J24">
    <cfRule type="cellIs" dxfId="5" priority="10" stopIfTrue="1" operator="lessThan">
      <formula>0</formula>
    </cfRule>
  </conditionalFormatting>
  <conditionalFormatting sqref="F37:I37">
    <cfRule type="cellIs" dxfId="4" priority="11" stopIfTrue="1" operator="lessThan">
      <formula>1</formula>
    </cfRule>
  </conditionalFormatting>
  <conditionalFormatting sqref="E29:K29">
    <cfRule type="cellIs" dxfId="3" priority="12" stopIfTrue="1" operator="greaterThan">
      <formula>0</formula>
    </cfRule>
  </conditionalFormatting>
  <conditionalFormatting sqref="K34:K35 E34:J34">
    <cfRule type="cellIs" dxfId="2" priority="13" stopIfTrue="1" operator="lessThan">
      <formula>0</formula>
    </cfRule>
  </conditionalFormatting>
  <conditionalFormatting sqref="D16:I16">
    <cfRule type="cellIs" dxfId="1" priority="9" stopIfTrue="1" operator="lessThan">
      <formula>0</formula>
    </cfRule>
  </conditionalFormatting>
  <conditionalFormatting sqref="E36:K36">
    <cfRule type="cellIs" dxfId="0" priority="7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HUI</cp:lastModifiedBy>
  <dcterms:created xsi:type="dcterms:W3CDTF">2019-04-03T05:36:05Z</dcterms:created>
  <dcterms:modified xsi:type="dcterms:W3CDTF">2019-04-14T05:22:09Z</dcterms:modified>
</cp:coreProperties>
</file>