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urface User\Desktop\projects\ILO\"/>
    </mc:Choice>
  </mc:AlternateContent>
  <xr:revisionPtr revIDLastSave="0" documentId="13_ncr:1_{B6171020-68DC-4F46-B0F4-574393587983}" xr6:coauthVersionLast="47" xr6:coauthVersionMax="47" xr10:uidLastSave="{00000000-0000-0000-0000-000000000000}"/>
  <bookViews>
    <workbookView xWindow="-96" yWindow="-96" windowWidth="18192" windowHeight="11592" activeTab="3" xr2:uid="{00000000-000D-0000-FFFF-FFFF00000000}"/>
  </bookViews>
  <sheets>
    <sheet name="Sheet1" sheetId="1" r:id="rId1"/>
    <sheet name="Sheet2" sheetId="2" r:id="rId2"/>
    <sheet name="transport" sheetId="3" r:id="rId3"/>
    <sheet name="tranship" sheetId="4" r:id="rId4"/>
  </sheets>
  <definedNames>
    <definedName name="solver_adj" localSheetId="0" hidden="1">Sheet1!$C$10:$E$11</definedName>
    <definedName name="solver_adj" localSheetId="1" hidden="1">Sheet2!$B$10:$C$11,Sheet2!$B$22:$D$23</definedName>
    <definedName name="solver_adj" localSheetId="3" hidden="1">tranship!$C$7:$D$8,tranship!$C$19:$E$20</definedName>
    <definedName name="solver_adj" localSheetId="2" hidden="1">transport!$B$3:$D$4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Sheet1!$C$12:$E$12</definedName>
    <definedName name="solver_lhs1" localSheetId="1" hidden="1">Sheet2!$B$24:$D$24</definedName>
    <definedName name="solver_lhs1" localSheetId="3" hidden="1">tranship!$C$19:$E$20</definedName>
    <definedName name="solver_lhs1" localSheetId="2" hidden="1">transport!$B$3:$D$4</definedName>
    <definedName name="solver_lhs2" localSheetId="0" hidden="1">Sheet1!$F$10:$F$11</definedName>
    <definedName name="solver_lhs2" localSheetId="1" hidden="1">Sheet2!$D$10:$D$11</definedName>
    <definedName name="solver_lhs2" localSheetId="3" hidden="1">tranship!$C$21:$E$21</definedName>
    <definedName name="solver_lhs2" localSheetId="2" hidden="1">transport!$B$5:$D$5</definedName>
    <definedName name="solver_lhs3" localSheetId="0" hidden="1">Sheet1!$I$31:$I$32</definedName>
    <definedName name="solver_lhs3" localSheetId="3" hidden="1">tranship!$C$7:$D$8</definedName>
    <definedName name="solver_lhs3" localSheetId="2" hidden="1">transport!$E$3:$E$4</definedName>
    <definedName name="solver_lhs4" localSheetId="3" hidden="1">tranship!$E$7:$E$8</definedName>
    <definedName name="solver_lhs5" localSheetId="3" hidden="1">tranship!$H$19:$H$20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3" hidden="1">5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Sheet1!$F$36</definedName>
    <definedName name="solver_opt" localSheetId="1" hidden="1">Sheet2!$L$10</definedName>
    <definedName name="solver_opt" localSheetId="3" hidden="1">tranship!$J$11</definedName>
    <definedName name="solver_opt" localSheetId="2" hidden="1">transport!$B$9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3" hidden="1">4</definedName>
    <definedName name="solver_rel1" localSheetId="2" hidden="1">4</definedName>
    <definedName name="solver_rel2" localSheetId="0" hidden="1">1</definedName>
    <definedName name="solver_rel2" localSheetId="1" hidden="1">1</definedName>
    <definedName name="solver_rel2" localSheetId="3" hidden="1">2</definedName>
    <definedName name="solver_rel2" localSheetId="2" hidden="1">2</definedName>
    <definedName name="solver_rel3" localSheetId="0" hidden="1">1</definedName>
    <definedName name="solver_rel3" localSheetId="3" hidden="1">4</definedName>
    <definedName name="solver_rel3" localSheetId="2" hidden="1">1</definedName>
    <definedName name="solver_rel4" localSheetId="3" hidden="1">1</definedName>
    <definedName name="solver_rel5" localSheetId="3" hidden="1">2</definedName>
    <definedName name="solver_rhs1" localSheetId="0" hidden="1">Sheet1!$C$13:$E$13</definedName>
    <definedName name="solver_rhs1" localSheetId="1" hidden="1">Sheet2!$B$25:$D$25</definedName>
    <definedName name="solver_rhs1" localSheetId="3" hidden="1">"integer"</definedName>
    <definedName name="solver_rhs1" localSheetId="2" hidden="1">"integer"</definedName>
    <definedName name="solver_rhs2" localSheetId="0" hidden="1">Sheet1!$G$10:$G$11</definedName>
    <definedName name="solver_rhs2" localSheetId="1" hidden="1">Sheet2!$E$10:$E$11</definedName>
    <definedName name="solver_rhs2" localSheetId="3" hidden="1">tranship!$C$22:$E$22</definedName>
    <definedName name="solver_rhs2" localSheetId="2" hidden="1">transport!$B$6:$D$6</definedName>
    <definedName name="solver_rhs3" localSheetId="0" hidden="1">Sheet1!$J$31:$J$32</definedName>
    <definedName name="solver_rhs3" localSheetId="3" hidden="1">"integer"</definedName>
    <definedName name="solver_rhs3" localSheetId="2" hidden="1">transport!$F$3:$F$4</definedName>
    <definedName name="solver_rhs4" localSheetId="3" hidden="1">tranship!$F$7:$F$8</definedName>
    <definedName name="solver_rhs5" localSheetId="3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4" l="1"/>
  <c r="F19" i="4"/>
  <c r="F20" i="4"/>
  <c r="E21" i="4"/>
  <c r="D21" i="4"/>
  <c r="C21" i="4"/>
  <c r="J8" i="4"/>
  <c r="J7" i="4"/>
  <c r="E8" i="4"/>
  <c r="E7" i="4"/>
  <c r="D9" i="4"/>
  <c r="H20" i="4" s="1"/>
  <c r="C9" i="4"/>
  <c r="J11" i="4" l="1"/>
  <c r="E4" i="3"/>
  <c r="E3" i="3"/>
  <c r="C5" i="3"/>
  <c r="D5" i="3"/>
  <c r="B5" i="3"/>
  <c r="B9" i="3"/>
  <c r="F36" i="1"/>
  <c r="E22" i="2" l="1"/>
  <c r="E23" i="2"/>
  <c r="C12" i="2"/>
  <c r="B12" i="2"/>
  <c r="L9" i="2"/>
  <c r="L8" i="2"/>
  <c r="C24" i="2"/>
  <c r="D24" i="2"/>
  <c r="B24" i="2"/>
  <c r="D11" i="2"/>
  <c r="D10" i="2"/>
  <c r="H33" i="1"/>
  <c r="G33" i="1"/>
  <c r="F33" i="1"/>
  <c r="I32" i="1"/>
  <c r="I31" i="1"/>
  <c r="L15" i="1"/>
  <c r="N12" i="1"/>
  <c r="M12" i="1"/>
  <c r="L12" i="1"/>
  <c r="O11" i="1"/>
  <c r="O10" i="1"/>
  <c r="C15" i="1"/>
  <c r="L10" i="2" l="1"/>
</calcChain>
</file>

<file path=xl/sharedStrings.xml><?xml version="1.0" encoding="utf-8"?>
<sst xmlns="http://schemas.openxmlformats.org/spreadsheetml/2006/main" count="137" uniqueCount="52">
  <si>
    <t>p1</t>
  </si>
  <si>
    <t>p2</t>
  </si>
  <si>
    <t>R1</t>
  </si>
  <si>
    <t>R2</t>
  </si>
  <si>
    <t>R3</t>
  </si>
  <si>
    <t>Production</t>
  </si>
  <si>
    <t>Demand Fulfilled</t>
  </si>
  <si>
    <t>Supply</t>
  </si>
  <si>
    <t>Demand Imposed</t>
  </si>
  <si>
    <t>Total cost</t>
  </si>
  <si>
    <t>Units</t>
  </si>
  <si>
    <t>unit cost</t>
  </si>
  <si>
    <t>P1</t>
  </si>
  <si>
    <t>P2</t>
  </si>
  <si>
    <t>DC1</t>
  </si>
  <si>
    <t>DC2</t>
  </si>
  <si>
    <t>Demand Fullfiled</t>
  </si>
  <si>
    <t>Demadand Imposed</t>
  </si>
  <si>
    <t>Cost of transportation from plant to DC</t>
  </si>
  <si>
    <t>Cost of transportation from DCs to Containers</t>
  </si>
  <si>
    <t>r1</t>
  </si>
  <si>
    <t>r2</t>
  </si>
  <si>
    <t>r3</t>
  </si>
  <si>
    <t>S1 = 100 S2 = 125</t>
  </si>
  <si>
    <t>D1 = 25 D2 = 95 D3 = 80</t>
  </si>
  <si>
    <t>c11 = 250 c12 = 325 c13 = 445</t>
  </si>
  <si>
    <t>c21 = 275 c22 = 260 c23 = 460</t>
  </si>
  <si>
    <t>demand fulfiled</t>
  </si>
  <si>
    <t>demand imposed</t>
  </si>
  <si>
    <t>production</t>
  </si>
  <si>
    <t>supply</t>
  </si>
  <si>
    <t>units</t>
  </si>
  <si>
    <t>total cost</t>
  </si>
  <si>
    <t>Input Data</t>
  </si>
  <si>
    <t>c1A = 190 c1B = 210</t>
  </si>
  <si>
    <t>c2A = 185 c2B = 105</t>
  </si>
  <si>
    <t>cA1=175 cA2=180 cA3=165</t>
  </si>
  <si>
    <t>cB1=235 cB2=130 cB3=145</t>
  </si>
  <si>
    <t>D1</t>
  </si>
  <si>
    <t>D2</t>
  </si>
  <si>
    <r>
      <t xml:space="preserve">plant to DC </t>
    </r>
    <r>
      <rPr>
        <b/>
        <sz val="11"/>
        <color rgb="FFFF0000"/>
        <rFont val="Calibri"/>
        <family val="2"/>
        <scheme val="minor"/>
      </rPr>
      <t>COST</t>
    </r>
  </si>
  <si>
    <t>plant to DC UNITS</t>
  </si>
  <si>
    <t>DC to R COST</t>
  </si>
  <si>
    <t>DC TO R UNITS</t>
  </si>
  <si>
    <t>TOTAL COST =</t>
  </si>
  <si>
    <t>SUPPLY</t>
  </si>
  <si>
    <t>CAPACITY</t>
  </si>
  <si>
    <t>DEMAND FULFILED</t>
  </si>
  <si>
    <t>DEMAND IMPOSED</t>
  </si>
  <si>
    <t>P TO DC =</t>
  </si>
  <si>
    <t>DC RO R =</t>
  </si>
  <si>
    <t>IDEAL SITAUATION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</si>
</sst>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4" borderId="1" xfId="0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7" borderId="1" xfId="0" applyFont="1" applyFill="1" applyBorder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"/>
  <sheetViews>
    <sheetView workbookViewId="0">
      <selection activeCell="F37" sqref="F37"/>
    </sheetView>
  </sheetViews>
  <sheetFormatPr defaultRowHeight="14.4" x14ac:dyDescent="0.55000000000000004"/>
  <cols>
    <col min="2" max="2" width="14.5234375" bestFit="1" customWidth="1"/>
  </cols>
  <sheetData>
    <row r="1" spans="2:16" x14ac:dyDescent="0.55000000000000004">
      <c r="B1" t="s">
        <v>11</v>
      </c>
      <c r="K1" t="s">
        <v>11</v>
      </c>
    </row>
    <row r="2" spans="2:16" x14ac:dyDescent="0.55000000000000004">
      <c r="C2" t="s">
        <v>2</v>
      </c>
      <c r="D2" t="s">
        <v>3</v>
      </c>
      <c r="E2" t="s">
        <v>4</v>
      </c>
      <c r="L2" t="s">
        <v>2</v>
      </c>
      <c r="M2" t="s">
        <v>3</v>
      </c>
      <c r="N2" t="s">
        <v>4</v>
      </c>
    </row>
    <row r="3" spans="2:16" x14ac:dyDescent="0.55000000000000004">
      <c r="B3" t="s">
        <v>0</v>
      </c>
      <c r="C3">
        <v>250</v>
      </c>
      <c r="D3">
        <v>325</v>
      </c>
      <c r="E3">
        <v>445</v>
      </c>
      <c r="K3" t="s">
        <v>0</v>
      </c>
      <c r="L3">
        <v>250</v>
      </c>
      <c r="M3">
        <v>325</v>
      </c>
      <c r="N3">
        <v>445</v>
      </c>
    </row>
    <row r="4" spans="2:16" x14ac:dyDescent="0.55000000000000004">
      <c r="B4" t="s">
        <v>1</v>
      </c>
      <c r="C4">
        <v>275</v>
      </c>
      <c r="D4">
        <v>260</v>
      </c>
      <c r="E4">
        <v>460</v>
      </c>
      <c r="K4" t="s">
        <v>1</v>
      </c>
      <c r="L4">
        <v>275</v>
      </c>
      <c r="M4">
        <v>260</v>
      </c>
      <c r="N4">
        <v>460</v>
      </c>
    </row>
    <row r="8" spans="2:16" x14ac:dyDescent="0.55000000000000004">
      <c r="B8" t="s">
        <v>10</v>
      </c>
      <c r="K8" t="s">
        <v>10</v>
      </c>
    </row>
    <row r="9" spans="2:16" x14ac:dyDescent="0.55000000000000004">
      <c r="B9" s="2"/>
      <c r="C9" s="2" t="s">
        <v>2</v>
      </c>
      <c r="D9" s="2" t="s">
        <v>3</v>
      </c>
      <c r="E9" s="2" t="s">
        <v>4</v>
      </c>
      <c r="F9" s="4" t="s">
        <v>5</v>
      </c>
      <c r="G9" s="4" t="s">
        <v>7</v>
      </c>
      <c r="K9" s="2"/>
      <c r="L9" s="2" t="s">
        <v>2</v>
      </c>
      <c r="M9" s="2" t="s">
        <v>3</v>
      </c>
      <c r="N9" s="2" t="s">
        <v>4</v>
      </c>
      <c r="O9" s="4" t="s">
        <v>5</v>
      </c>
      <c r="P9" s="4" t="s">
        <v>7</v>
      </c>
    </row>
    <row r="10" spans="2:16" x14ac:dyDescent="0.55000000000000004">
      <c r="B10" s="2" t="s">
        <v>0</v>
      </c>
      <c r="C10" s="3">
        <v>0</v>
      </c>
      <c r="D10" s="3">
        <v>0</v>
      </c>
      <c r="E10" s="3">
        <v>0</v>
      </c>
      <c r="F10" s="5">
        <v>100</v>
      </c>
      <c r="G10" s="6">
        <v>100</v>
      </c>
      <c r="K10" s="2" t="s">
        <v>0</v>
      </c>
      <c r="L10" s="3">
        <v>25</v>
      </c>
      <c r="M10" s="3">
        <v>75</v>
      </c>
      <c r="N10" s="3">
        <v>0</v>
      </c>
      <c r="O10" s="5">
        <f>SUM(L10:N10)</f>
        <v>100</v>
      </c>
      <c r="P10" s="6">
        <v>100</v>
      </c>
    </row>
    <row r="11" spans="2:16" x14ac:dyDescent="0.55000000000000004">
      <c r="B11" s="2" t="s">
        <v>1</v>
      </c>
      <c r="C11" s="3">
        <v>0</v>
      </c>
      <c r="D11" s="3">
        <v>0</v>
      </c>
      <c r="E11" s="3">
        <v>0</v>
      </c>
      <c r="F11" s="5">
        <v>100</v>
      </c>
      <c r="G11" s="6">
        <v>125</v>
      </c>
      <c r="K11" s="2" t="s">
        <v>1</v>
      </c>
      <c r="L11" s="3">
        <v>0</v>
      </c>
      <c r="M11" s="3">
        <v>20</v>
      </c>
      <c r="N11" s="3">
        <v>80</v>
      </c>
      <c r="O11" s="5">
        <f>SUM(L11:N11)</f>
        <v>100</v>
      </c>
      <c r="P11" s="6">
        <v>125</v>
      </c>
    </row>
    <row r="12" spans="2:16" x14ac:dyDescent="0.55000000000000004">
      <c r="B12" s="5" t="s">
        <v>6</v>
      </c>
      <c r="C12" s="5">
        <v>25</v>
      </c>
      <c r="D12" s="5">
        <v>95</v>
      </c>
      <c r="E12" s="5">
        <v>80</v>
      </c>
      <c r="K12" s="5" t="s">
        <v>6</v>
      </c>
      <c r="L12" s="5">
        <f>SUM(L10:L11)</f>
        <v>25</v>
      </c>
      <c r="M12" s="5">
        <f t="shared" ref="M12" si="0">SUM(M10:M11)</f>
        <v>95</v>
      </c>
      <c r="N12" s="5">
        <f t="shared" ref="N12" si="1">SUM(N10:N11)</f>
        <v>80</v>
      </c>
    </row>
    <row r="13" spans="2:16" x14ac:dyDescent="0.55000000000000004">
      <c r="B13" s="6" t="s">
        <v>8</v>
      </c>
      <c r="C13" s="6">
        <v>25</v>
      </c>
      <c r="D13" s="6">
        <v>95</v>
      </c>
      <c r="E13" s="6">
        <v>80</v>
      </c>
      <c r="K13" s="6" t="s">
        <v>8</v>
      </c>
      <c r="L13" s="6">
        <v>25</v>
      </c>
      <c r="M13" s="6">
        <v>95</v>
      </c>
      <c r="N13" s="6">
        <v>80</v>
      </c>
    </row>
    <row r="15" spans="2:16" x14ac:dyDescent="0.55000000000000004">
      <c r="B15" t="s">
        <v>9</v>
      </c>
      <c r="C15">
        <f>SUMPRODUCT(C3:E4,C10:E11)</f>
        <v>0</v>
      </c>
      <c r="K15" t="s">
        <v>9</v>
      </c>
      <c r="L15">
        <f>SUMPRODUCT(L3:N4,L10:N11)</f>
        <v>72625</v>
      </c>
    </row>
    <row r="22" spans="5:10" x14ac:dyDescent="0.55000000000000004">
      <c r="E22" t="s">
        <v>11</v>
      </c>
    </row>
    <row r="23" spans="5:10" x14ac:dyDescent="0.55000000000000004">
      <c r="F23" t="s">
        <v>2</v>
      </c>
      <c r="G23" t="s">
        <v>3</v>
      </c>
      <c r="H23" t="s">
        <v>4</v>
      </c>
    </row>
    <row r="24" spans="5:10" x14ac:dyDescent="0.55000000000000004">
      <c r="E24" t="s">
        <v>0</v>
      </c>
      <c r="F24">
        <v>250</v>
      </c>
      <c r="G24">
        <v>325</v>
      </c>
      <c r="H24">
        <v>445</v>
      </c>
    </row>
    <row r="25" spans="5:10" x14ac:dyDescent="0.55000000000000004">
      <c r="E25" t="s">
        <v>1</v>
      </c>
      <c r="F25">
        <v>275</v>
      </c>
      <c r="G25">
        <v>260</v>
      </c>
      <c r="H25">
        <v>460</v>
      </c>
    </row>
    <row r="29" spans="5:10" x14ac:dyDescent="0.55000000000000004">
      <c r="E29" t="s">
        <v>10</v>
      </c>
    </row>
    <row r="30" spans="5:10" x14ac:dyDescent="0.55000000000000004">
      <c r="E30" s="2"/>
      <c r="F30" s="2" t="s">
        <v>2</v>
      </c>
      <c r="G30" s="2" t="s">
        <v>3</v>
      </c>
      <c r="H30" s="2" t="s">
        <v>4</v>
      </c>
      <c r="I30" s="4" t="s">
        <v>5</v>
      </c>
      <c r="J30" s="4" t="s">
        <v>7</v>
      </c>
    </row>
    <row r="31" spans="5:10" x14ac:dyDescent="0.55000000000000004">
      <c r="E31" s="2" t="s">
        <v>0</v>
      </c>
      <c r="F31" s="3">
        <v>25</v>
      </c>
      <c r="G31" s="3">
        <v>0</v>
      </c>
      <c r="H31" s="3">
        <v>75</v>
      </c>
      <c r="I31" s="5">
        <f>SUM(F31:H31)</f>
        <v>100</v>
      </c>
      <c r="J31" s="6">
        <v>100</v>
      </c>
    </row>
    <row r="32" spans="5:10" x14ac:dyDescent="0.55000000000000004">
      <c r="E32" s="2" t="s">
        <v>1</v>
      </c>
      <c r="F32" s="3">
        <v>0</v>
      </c>
      <c r="G32" s="3">
        <v>95</v>
      </c>
      <c r="H32" s="3">
        <v>5</v>
      </c>
      <c r="I32" s="5">
        <f>SUM(F32:H32)</f>
        <v>100</v>
      </c>
      <c r="J32" s="6">
        <v>125</v>
      </c>
    </row>
    <row r="33" spans="5:8" x14ac:dyDescent="0.55000000000000004">
      <c r="E33" s="5" t="s">
        <v>6</v>
      </c>
      <c r="F33" s="5">
        <f>SUM(F31:F32)</f>
        <v>25</v>
      </c>
      <c r="G33" s="5">
        <f t="shared" ref="G33" si="2">SUM(G31:G32)</f>
        <v>95</v>
      </c>
      <c r="H33" s="5">
        <f t="shared" ref="H33" si="3">SUM(H31:H32)</f>
        <v>80</v>
      </c>
    </row>
    <row r="34" spans="5:8" x14ac:dyDescent="0.55000000000000004">
      <c r="E34" s="6" t="s">
        <v>8</v>
      </c>
      <c r="F34" s="6">
        <v>25</v>
      </c>
      <c r="G34" s="6">
        <v>95</v>
      </c>
      <c r="H34" s="6">
        <v>80</v>
      </c>
    </row>
    <row r="36" spans="5:8" x14ac:dyDescent="0.55000000000000004">
      <c r="E36" s="7" t="s">
        <v>9</v>
      </c>
      <c r="F36">
        <f>SUMPRODUCT(F24:H25,F31:H32)</f>
        <v>66625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B6DA-EA74-40F3-B62E-757DA5416E4D}">
  <dimension ref="A1:L25"/>
  <sheetViews>
    <sheetView workbookViewId="0">
      <selection activeCell="C25" sqref="C25"/>
    </sheetView>
  </sheetViews>
  <sheetFormatPr defaultRowHeight="14.4" x14ac:dyDescent="0.55000000000000004"/>
  <cols>
    <col min="1" max="1" width="16.47265625" bestFit="1" customWidth="1"/>
    <col min="11" max="11" width="37.15625" bestFit="1" customWidth="1"/>
  </cols>
  <sheetData>
    <row r="1" spans="1:12" x14ac:dyDescent="0.55000000000000004">
      <c r="A1" t="s">
        <v>11</v>
      </c>
    </row>
    <row r="2" spans="1:12" x14ac:dyDescent="0.55000000000000004">
      <c r="B2" t="s">
        <v>14</v>
      </c>
      <c r="C2" t="s">
        <v>15</v>
      </c>
    </row>
    <row r="3" spans="1:12" x14ac:dyDescent="0.55000000000000004">
      <c r="A3" t="s">
        <v>12</v>
      </c>
      <c r="B3">
        <v>190</v>
      </c>
      <c r="C3">
        <v>210</v>
      </c>
    </row>
    <row r="4" spans="1:12" x14ac:dyDescent="0.55000000000000004">
      <c r="A4" t="s">
        <v>13</v>
      </c>
      <c r="B4">
        <v>185</v>
      </c>
      <c r="C4">
        <v>105</v>
      </c>
    </row>
    <row r="8" spans="1:12" x14ac:dyDescent="0.55000000000000004">
      <c r="A8" t="s">
        <v>10</v>
      </c>
      <c r="K8" t="s">
        <v>18</v>
      </c>
      <c r="L8">
        <f>SUMPRODUCT(B10:C11,B3:C4)</f>
        <v>690</v>
      </c>
    </row>
    <row r="9" spans="1:12" x14ac:dyDescent="0.55000000000000004">
      <c r="B9" t="s">
        <v>14</v>
      </c>
      <c r="C9" t="s">
        <v>15</v>
      </c>
      <c r="D9" t="s">
        <v>5</v>
      </c>
      <c r="E9" t="s">
        <v>7</v>
      </c>
      <c r="K9" t="s">
        <v>19</v>
      </c>
      <c r="L9">
        <f>SUMPRODUCT(B22:D23,B15:D16)</f>
        <v>1030</v>
      </c>
    </row>
    <row r="10" spans="1:12" x14ac:dyDescent="0.55000000000000004">
      <c r="A10" t="s">
        <v>12</v>
      </c>
      <c r="B10" s="1">
        <v>1</v>
      </c>
      <c r="C10" s="1">
        <v>1</v>
      </c>
      <c r="D10" s="5">
        <f>SUM(B10:C10)</f>
        <v>2</v>
      </c>
      <c r="E10" s="6">
        <v>100</v>
      </c>
      <c r="K10" t="s">
        <v>9</v>
      </c>
      <c r="L10" s="7">
        <f>SUM(L8:L9)</f>
        <v>1720</v>
      </c>
    </row>
    <row r="11" spans="1:12" x14ac:dyDescent="0.55000000000000004">
      <c r="A11" t="s">
        <v>13</v>
      </c>
      <c r="B11" s="1">
        <v>1</v>
      </c>
      <c r="C11" s="1">
        <v>1</v>
      </c>
      <c r="D11" s="5">
        <f>SUM(B11:C11)</f>
        <v>2</v>
      </c>
      <c r="E11" s="6">
        <v>125</v>
      </c>
    </row>
    <row r="12" spans="1:12" x14ac:dyDescent="0.55000000000000004">
      <c r="B12">
        <f>SUM(B10:B11)</f>
        <v>2</v>
      </c>
      <c r="C12">
        <f>SUM(C10:C11)</f>
        <v>2</v>
      </c>
    </row>
    <row r="14" spans="1:12" x14ac:dyDescent="0.55000000000000004">
      <c r="B14" t="s">
        <v>2</v>
      </c>
      <c r="C14" t="s">
        <v>3</v>
      </c>
      <c r="D14" t="s">
        <v>4</v>
      </c>
    </row>
    <row r="15" spans="1:12" x14ac:dyDescent="0.55000000000000004">
      <c r="A15" t="s">
        <v>14</v>
      </c>
      <c r="B15">
        <v>175</v>
      </c>
      <c r="C15">
        <v>180</v>
      </c>
      <c r="D15">
        <v>165</v>
      </c>
    </row>
    <row r="16" spans="1:12" x14ac:dyDescent="0.55000000000000004">
      <c r="A16" t="s">
        <v>15</v>
      </c>
      <c r="B16">
        <v>235</v>
      </c>
      <c r="C16">
        <v>130</v>
      </c>
      <c r="D16">
        <v>145</v>
      </c>
    </row>
    <row r="21" spans="1:5" x14ac:dyDescent="0.55000000000000004">
      <c r="B21" t="s">
        <v>2</v>
      </c>
      <c r="C21" t="s">
        <v>3</v>
      </c>
      <c r="D21" t="s">
        <v>4</v>
      </c>
    </row>
    <row r="22" spans="1:5" x14ac:dyDescent="0.55000000000000004">
      <c r="A22" t="s">
        <v>14</v>
      </c>
      <c r="B22" s="1">
        <v>1</v>
      </c>
      <c r="C22" s="1">
        <v>1</v>
      </c>
      <c r="D22" s="1">
        <v>1</v>
      </c>
      <c r="E22">
        <f>SUM(B22:D22)</f>
        <v>3</v>
      </c>
    </row>
    <row r="23" spans="1:5" x14ac:dyDescent="0.55000000000000004">
      <c r="A23" t="s">
        <v>15</v>
      </c>
      <c r="B23" s="1">
        <v>1</v>
      </c>
      <c r="C23" s="1">
        <v>1</v>
      </c>
      <c r="D23" s="1">
        <v>1</v>
      </c>
      <c r="E23">
        <f>SUM(B23:D23)</f>
        <v>3</v>
      </c>
    </row>
    <row r="24" spans="1:5" x14ac:dyDescent="0.55000000000000004">
      <c r="A24" t="s">
        <v>16</v>
      </c>
      <c r="B24" s="8">
        <f>SUM(B22:B23)</f>
        <v>2</v>
      </c>
      <c r="C24" s="8">
        <f t="shared" ref="C24:D24" si="0">SUM(C22:C23)</f>
        <v>2</v>
      </c>
      <c r="D24" s="8">
        <f t="shared" si="0"/>
        <v>2</v>
      </c>
    </row>
    <row r="25" spans="1:5" x14ac:dyDescent="0.55000000000000004">
      <c r="A25" t="s">
        <v>17</v>
      </c>
      <c r="B25" s="6">
        <v>25</v>
      </c>
      <c r="C25" s="6">
        <v>90</v>
      </c>
      <c r="D25" s="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44DC-A633-4FCA-8425-C71E8E02BCB3}">
  <dimension ref="A1:L10"/>
  <sheetViews>
    <sheetView workbookViewId="0">
      <selection activeCell="E16" sqref="E16"/>
    </sheetView>
  </sheetViews>
  <sheetFormatPr defaultRowHeight="14.4" x14ac:dyDescent="0.55000000000000004"/>
  <cols>
    <col min="1" max="1" width="14.3671875" bestFit="1" customWidth="1"/>
  </cols>
  <sheetData>
    <row r="1" spans="1:12" x14ac:dyDescent="0.55000000000000004">
      <c r="A1" s="11" t="s">
        <v>31</v>
      </c>
    </row>
    <row r="2" spans="1:12" x14ac:dyDescent="0.55000000000000004">
      <c r="A2" s="2"/>
      <c r="B2" s="2" t="s">
        <v>20</v>
      </c>
      <c r="C2" s="2" t="s">
        <v>21</v>
      </c>
      <c r="D2" s="2" t="s">
        <v>22</v>
      </c>
      <c r="E2" s="2" t="s">
        <v>29</v>
      </c>
      <c r="F2" s="2" t="s">
        <v>30</v>
      </c>
      <c r="I2" t="s">
        <v>23</v>
      </c>
    </row>
    <row r="3" spans="1:12" x14ac:dyDescent="0.55000000000000004">
      <c r="A3" s="2" t="s">
        <v>0</v>
      </c>
      <c r="B3" s="3">
        <v>25</v>
      </c>
      <c r="C3" s="3">
        <v>0</v>
      </c>
      <c r="D3" s="3">
        <v>75</v>
      </c>
      <c r="E3" s="9">
        <f>SUM(B3:D3)</f>
        <v>100</v>
      </c>
      <c r="F3" s="10">
        <v>100</v>
      </c>
      <c r="I3" t="s">
        <v>24</v>
      </c>
    </row>
    <row r="4" spans="1:12" x14ac:dyDescent="0.55000000000000004">
      <c r="A4" s="2" t="s">
        <v>1</v>
      </c>
      <c r="B4" s="3">
        <v>0</v>
      </c>
      <c r="C4" s="3">
        <v>95</v>
      </c>
      <c r="D4" s="3">
        <v>5</v>
      </c>
      <c r="E4" s="9">
        <f>SUM(B4:D4)</f>
        <v>100</v>
      </c>
      <c r="F4" s="10">
        <v>125</v>
      </c>
      <c r="I4" t="s">
        <v>25</v>
      </c>
    </row>
    <row r="5" spans="1:12" x14ac:dyDescent="0.55000000000000004">
      <c r="A5" s="2" t="s">
        <v>27</v>
      </c>
      <c r="B5" s="9">
        <f>SUM(B3:B4)</f>
        <v>25</v>
      </c>
      <c r="C5" s="9">
        <f t="shared" ref="C5:D5" si="0">SUM(C3:C4)</f>
        <v>95</v>
      </c>
      <c r="D5" s="9">
        <f t="shared" si="0"/>
        <v>80</v>
      </c>
      <c r="E5" s="2"/>
      <c r="F5" s="2"/>
      <c r="I5" t="s">
        <v>26</v>
      </c>
    </row>
    <row r="6" spans="1:12" x14ac:dyDescent="0.55000000000000004">
      <c r="A6" s="2" t="s">
        <v>28</v>
      </c>
      <c r="B6" s="10">
        <v>25</v>
      </c>
      <c r="C6" s="10">
        <v>95</v>
      </c>
      <c r="D6" s="10">
        <v>80</v>
      </c>
      <c r="E6" s="2"/>
      <c r="F6" s="2"/>
    </row>
    <row r="7" spans="1:12" x14ac:dyDescent="0.55000000000000004">
      <c r="I7" s="11" t="s">
        <v>11</v>
      </c>
    </row>
    <row r="8" spans="1:12" x14ac:dyDescent="0.55000000000000004">
      <c r="J8" t="s">
        <v>20</v>
      </c>
      <c r="K8" t="s">
        <v>21</v>
      </c>
      <c r="L8" t="s">
        <v>22</v>
      </c>
    </row>
    <row r="9" spans="1:12" x14ac:dyDescent="0.55000000000000004">
      <c r="A9" t="s">
        <v>32</v>
      </c>
      <c r="B9">
        <f>SUMPRODUCT(B3:D4,J9:L10)</f>
        <v>66625</v>
      </c>
      <c r="I9" t="s">
        <v>0</v>
      </c>
      <c r="J9" s="12">
        <v>250</v>
      </c>
      <c r="K9" s="12">
        <v>325</v>
      </c>
      <c r="L9" s="12">
        <v>445</v>
      </c>
    </row>
    <row r="10" spans="1:12" x14ac:dyDescent="0.55000000000000004">
      <c r="I10" t="s">
        <v>1</v>
      </c>
      <c r="J10" s="12">
        <v>275</v>
      </c>
      <c r="K10" s="12">
        <v>260</v>
      </c>
      <c r="L10" s="12">
        <v>460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3263-48AC-411D-81C0-B34EBD6E7C16}">
  <dimension ref="A1:N22"/>
  <sheetViews>
    <sheetView tabSelected="1" topLeftCell="A2" workbookViewId="0">
      <selection activeCell="I19" sqref="I19"/>
    </sheetView>
  </sheetViews>
  <sheetFormatPr defaultRowHeight="14.4" x14ac:dyDescent="0.55000000000000004"/>
  <cols>
    <col min="1" max="1" width="15.1015625" bestFit="1" customWidth="1"/>
    <col min="2" max="2" width="16.1015625" bestFit="1" customWidth="1"/>
    <col min="8" max="8" width="15.5234375" bestFit="1" customWidth="1"/>
    <col min="9" max="9" width="11.89453125" bestFit="1" customWidth="1"/>
  </cols>
  <sheetData>
    <row r="1" spans="1:14" ht="18.3" x14ac:dyDescent="0.7">
      <c r="A1" s="11" t="s">
        <v>40</v>
      </c>
      <c r="C1" t="s">
        <v>38</v>
      </c>
      <c r="D1" t="s">
        <v>39</v>
      </c>
      <c r="L1" s="13" t="s">
        <v>33</v>
      </c>
      <c r="M1" s="13"/>
      <c r="N1" s="13"/>
    </row>
    <row r="2" spans="1:14" ht="18.3" x14ac:dyDescent="0.7">
      <c r="B2" t="s">
        <v>0</v>
      </c>
      <c r="C2" s="12">
        <v>190</v>
      </c>
      <c r="D2" s="12">
        <v>210</v>
      </c>
      <c r="L2" s="13" t="s">
        <v>23</v>
      </c>
      <c r="M2" s="13"/>
      <c r="N2" s="13"/>
    </row>
    <row r="3" spans="1:14" ht="18.3" x14ac:dyDescent="0.7">
      <c r="B3" t="s">
        <v>1</v>
      </c>
      <c r="C3" s="12">
        <v>185</v>
      </c>
      <c r="D3" s="12">
        <v>105</v>
      </c>
      <c r="L3" s="13" t="s">
        <v>24</v>
      </c>
      <c r="M3" s="13"/>
      <c r="N3" s="13"/>
    </row>
    <row r="4" spans="1:14" ht="18.3" x14ac:dyDescent="0.7">
      <c r="L4" s="13" t="s">
        <v>34</v>
      </c>
      <c r="M4" s="13"/>
      <c r="N4" s="13"/>
    </row>
    <row r="5" spans="1:14" ht="18.3" x14ac:dyDescent="0.7">
      <c r="L5" s="13" t="s">
        <v>35</v>
      </c>
      <c r="M5" s="13"/>
      <c r="N5" s="13"/>
    </row>
    <row r="6" spans="1:14" ht="18.3" x14ac:dyDescent="0.7">
      <c r="A6" s="11" t="s">
        <v>41</v>
      </c>
      <c r="C6" t="s">
        <v>38</v>
      </c>
      <c r="D6" t="s">
        <v>39</v>
      </c>
      <c r="E6" t="s">
        <v>45</v>
      </c>
      <c r="F6" t="s">
        <v>46</v>
      </c>
      <c r="L6" s="13" t="s">
        <v>36</v>
      </c>
      <c r="M6" s="13"/>
      <c r="N6" s="13"/>
    </row>
    <row r="7" spans="1:14" ht="18.3" x14ac:dyDescent="0.7">
      <c r="B7" t="s">
        <v>0</v>
      </c>
      <c r="C7" s="1">
        <v>75</v>
      </c>
      <c r="D7" s="1">
        <v>0</v>
      </c>
      <c r="E7" s="5">
        <f>SUM(C7:D7)</f>
        <v>75</v>
      </c>
      <c r="F7" s="15">
        <v>100</v>
      </c>
      <c r="I7" s="11" t="s">
        <v>49</v>
      </c>
      <c r="J7" s="11">
        <f>SUMPRODUCT(C7:D8,C2:D3)</f>
        <v>27375</v>
      </c>
      <c r="L7" s="13" t="s">
        <v>37</v>
      </c>
      <c r="M7" s="13"/>
      <c r="N7" s="13"/>
    </row>
    <row r="8" spans="1:14" x14ac:dyDescent="0.55000000000000004">
      <c r="B8" t="s">
        <v>1</v>
      </c>
      <c r="C8" s="1">
        <v>0</v>
      </c>
      <c r="D8" s="1">
        <v>125</v>
      </c>
      <c r="E8" s="5">
        <f>SUM(C8:D8)</f>
        <v>125</v>
      </c>
      <c r="F8" s="15">
        <v>125</v>
      </c>
      <c r="I8" s="11" t="s">
        <v>50</v>
      </c>
      <c r="J8" s="11">
        <f>SUMPRODUCT(C19:E20,C13:E14)</f>
        <v>31825</v>
      </c>
    </row>
    <row r="9" spans="1:14" x14ac:dyDescent="0.55000000000000004">
      <c r="C9" s="5">
        <f>SUM(C7:C8)</f>
        <v>75</v>
      </c>
      <c r="D9" s="5">
        <f>SUM(D7:D8)</f>
        <v>125</v>
      </c>
    </row>
    <row r="10" spans="1:14" x14ac:dyDescent="0.55000000000000004">
      <c r="C10" s="15"/>
      <c r="D10" s="15"/>
    </row>
    <row r="11" spans="1:14" x14ac:dyDescent="0.55000000000000004">
      <c r="I11" s="11" t="s">
        <v>44</v>
      </c>
      <c r="J11" s="14">
        <f>SUM(J7:J8)</f>
        <v>59200</v>
      </c>
    </row>
    <row r="12" spans="1:14" x14ac:dyDescent="0.55000000000000004">
      <c r="A12" s="11" t="s">
        <v>42</v>
      </c>
      <c r="C12" t="s">
        <v>2</v>
      </c>
      <c r="D12" t="s">
        <v>3</v>
      </c>
      <c r="E12" t="s">
        <v>4</v>
      </c>
    </row>
    <row r="13" spans="1:14" x14ac:dyDescent="0.55000000000000004">
      <c r="B13" t="s">
        <v>14</v>
      </c>
      <c r="C13" s="12">
        <v>175</v>
      </c>
      <c r="D13" s="12">
        <v>180</v>
      </c>
      <c r="E13" s="12">
        <v>165</v>
      </c>
    </row>
    <row r="14" spans="1:14" x14ac:dyDescent="0.55000000000000004">
      <c r="B14" t="s">
        <v>15</v>
      </c>
      <c r="C14" s="12">
        <v>235</v>
      </c>
      <c r="D14" s="12">
        <v>130</v>
      </c>
      <c r="E14" s="12">
        <v>245</v>
      </c>
    </row>
    <row r="18" spans="1:8" x14ac:dyDescent="0.55000000000000004">
      <c r="A18" s="11" t="s">
        <v>43</v>
      </c>
      <c r="C18" t="s">
        <v>2</v>
      </c>
      <c r="D18" t="s">
        <v>3</v>
      </c>
      <c r="E18" t="s">
        <v>4</v>
      </c>
      <c r="F18" t="s">
        <v>45</v>
      </c>
      <c r="H18" t="s">
        <v>51</v>
      </c>
    </row>
    <row r="19" spans="1:8" x14ac:dyDescent="0.55000000000000004">
      <c r="B19" t="s">
        <v>14</v>
      </c>
      <c r="C19" s="1">
        <v>0</v>
      </c>
      <c r="D19" s="1">
        <v>0</v>
      </c>
      <c r="E19" s="1">
        <v>75</v>
      </c>
      <c r="F19" s="5">
        <f>SUM(C19:E19)</f>
        <v>75</v>
      </c>
      <c r="H19" s="16">
        <f>C9-F19</f>
        <v>0</v>
      </c>
    </row>
    <row r="20" spans="1:8" x14ac:dyDescent="0.55000000000000004">
      <c r="B20" t="s">
        <v>15</v>
      </c>
      <c r="C20" s="1">
        <v>25</v>
      </c>
      <c r="D20" s="1">
        <v>95</v>
      </c>
      <c r="E20" s="1">
        <v>5</v>
      </c>
      <c r="F20" s="5">
        <f>SUM(C20:E20)</f>
        <v>125</v>
      </c>
      <c r="H20" s="16">
        <f>D9-F20</f>
        <v>0</v>
      </c>
    </row>
    <row r="21" spans="1:8" x14ac:dyDescent="0.55000000000000004">
      <c r="B21" t="s">
        <v>47</v>
      </c>
      <c r="C21" s="5">
        <f>SUM(C19:C20)</f>
        <v>25</v>
      </c>
      <c r="D21" s="5">
        <f>SUM(D19:D20)</f>
        <v>95</v>
      </c>
      <c r="E21" s="5">
        <f>SUM(E19:E20)</f>
        <v>80</v>
      </c>
    </row>
    <row r="22" spans="1:8" x14ac:dyDescent="0.55000000000000004">
      <c r="B22" t="s">
        <v>48</v>
      </c>
      <c r="C22" s="15">
        <v>25</v>
      </c>
      <c r="D22" s="15">
        <v>95</v>
      </c>
      <c r="E22" s="15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transport</vt:lpstr>
      <vt:lpstr>tranship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User</dc:creator>
  <cp:lastModifiedBy>Surface User</cp:lastModifiedBy>
  <dcterms:created xsi:type="dcterms:W3CDTF">2015-06-05T18:17:20Z</dcterms:created>
  <dcterms:modified xsi:type="dcterms:W3CDTF">2023-07-25T04:02:48Z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2023-05-21T10:08:50Z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b0828712-2ef6-41d4-9049-58f895c2222b</vt:lpwstr>
  </property>
  <property fmtid="{D5CDD505-2E9C-101B-9397-08002B2CF9AE}" pid="7" name="MSIP_Label_defa4170-0d19-0005-0004-bc88714345d2_ActionId">
    <vt:lpwstr>a5f2abea-ef12-4f2c-9062-4634c0bcb89e</vt:lpwstr>
  </property>
  <property fmtid="{D5CDD505-2E9C-101B-9397-08002B2CF9AE}" pid="8" name="MSIP_Label_defa4170-0d19-0005-0004-bc88714345d2_ContentBits">
    <vt:lpwstr>0</vt:lpwstr>
  </property>
</Properties>
</file>