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per/Downloads/"/>
    </mc:Choice>
  </mc:AlternateContent>
  <xr:revisionPtr revIDLastSave="0" documentId="13_ncr:1_{BABBC680-2B0C-E341-ABC3-574F8C295292}" xr6:coauthVersionLast="36" xr6:coauthVersionMax="36" xr10:uidLastSave="{00000000-0000-0000-0000-000000000000}"/>
  <bookViews>
    <workbookView xWindow="4500" yWindow="2680" windowWidth="22200" windowHeight="14340" xr2:uid="{00000000-000D-0000-FFFF-FFFF00000000}"/>
  </bookViews>
  <sheets>
    <sheet name="Sheet2" sheetId="1" r:id="rId1"/>
  </sheets>
  <calcPr calcId="162913"/>
</workbook>
</file>

<file path=xl/calcChain.xml><?xml version="1.0" encoding="utf-8"?>
<calcChain xmlns="http://schemas.openxmlformats.org/spreadsheetml/2006/main">
  <c r="E10" i="1" l="1"/>
  <c r="H10" i="1" s="1"/>
  <c r="J26" i="1"/>
  <c r="I26" i="1"/>
  <c r="H26" i="1"/>
  <c r="J25" i="1"/>
  <c r="I25" i="1"/>
  <c r="H25" i="1"/>
  <c r="J24" i="1"/>
  <c r="I24" i="1"/>
  <c r="H24" i="1"/>
  <c r="J23" i="1"/>
  <c r="I23" i="1"/>
  <c r="H23" i="1"/>
  <c r="J22" i="1"/>
  <c r="I22" i="1"/>
  <c r="H22" i="1"/>
  <c r="J21" i="1"/>
  <c r="I21" i="1"/>
  <c r="H21" i="1"/>
  <c r="J20" i="1"/>
  <c r="I20" i="1"/>
  <c r="H20" i="1"/>
  <c r="J19" i="1"/>
  <c r="I19" i="1"/>
  <c r="H19" i="1"/>
  <c r="H15" i="1"/>
  <c r="I15" i="1"/>
  <c r="J15" i="1"/>
  <c r="H16" i="1"/>
  <c r="I16" i="1"/>
  <c r="J16" i="1"/>
  <c r="H17" i="1"/>
  <c r="I17" i="1"/>
  <c r="J17" i="1"/>
  <c r="H18" i="1"/>
  <c r="I18" i="1"/>
  <c r="J18" i="1"/>
  <c r="H14" i="1"/>
  <c r="I14" i="1"/>
  <c r="J14" i="1"/>
  <c r="H13" i="1"/>
  <c r="I13" i="1"/>
  <c r="J13" i="1"/>
  <c r="H12" i="1"/>
  <c r="I12" i="1"/>
  <c r="J12" i="1"/>
  <c r="H11" i="1"/>
  <c r="I11" i="1"/>
  <c r="J11" i="1"/>
  <c r="I10" i="1"/>
  <c r="J10" i="1"/>
  <c r="H9" i="1"/>
  <c r="I9" i="1"/>
  <c r="J9" i="1"/>
  <c r="H8" i="1"/>
  <c r="I8" i="1"/>
  <c r="J8" i="1"/>
  <c r="H4" i="1"/>
  <c r="I4" i="1"/>
  <c r="J4" i="1"/>
  <c r="H5" i="1"/>
  <c r="I5" i="1"/>
  <c r="J5" i="1"/>
  <c r="H6" i="1"/>
  <c r="I6" i="1"/>
  <c r="J6" i="1"/>
  <c r="H7" i="1"/>
  <c r="I7" i="1"/>
  <c r="J7" i="1"/>
  <c r="H3" i="1"/>
  <c r="I3" i="1"/>
  <c r="J3" i="1"/>
  <c r="I2" i="1"/>
  <c r="J2" i="1"/>
  <c r="H2" i="1"/>
  <c r="G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00000000-0006-0000-0000-000002000000}">
      <text>
        <r>
          <rPr>
            <sz val="10"/>
            <color rgb="FF000000"/>
            <rFont val="Arial"/>
          </rPr>
          <t>I made these numbers for 2018 with excel
	-Erik Beckwith</t>
        </r>
      </text>
    </comment>
    <comment ref="F7" authorId="0" shapeId="0" xr:uid="{00000000-0006-0000-0000-000001000000}">
      <text>
        <r>
          <rPr>
            <sz val="10"/>
            <color rgb="FF000000"/>
            <rFont val="Arial"/>
          </rPr>
          <t>I made these numbers for 2018 with excel
	-Erik Beckwith</t>
        </r>
      </text>
    </comment>
    <comment ref="G7" authorId="0" shapeId="0" xr:uid="{00000000-0006-0000-0000-000003000000}">
      <text>
        <r>
          <rPr>
            <sz val="10"/>
            <color rgb="FF000000"/>
            <rFont val="Arial"/>
          </rPr>
          <t>#totals from the first 2 quarters of 2018 data multiplied by 2
https://cannabis.ca.gov/2018/08/15/cannabis-tax-revenue-increases-in-2nd-quarter-of-2018/
	-Erik Beckwith</t>
        </r>
      </text>
    </comment>
  </commentList>
</comments>
</file>

<file path=xl/sharedStrings.xml><?xml version="1.0" encoding="utf-8"?>
<sst xmlns="http://schemas.openxmlformats.org/spreadsheetml/2006/main" count="36" uniqueCount="15">
  <si>
    <t>Year</t>
  </si>
  <si>
    <t>State</t>
  </si>
  <si>
    <t>Total Revenue</t>
  </si>
  <si>
    <t>Total Sales Tax</t>
  </si>
  <si>
    <t>Total Tobacco Sales Tax</t>
  </si>
  <si>
    <t>Total Alcohol Sales Tax</t>
  </si>
  <si>
    <t>Total Marijuana Sales Tax</t>
  </si>
  <si>
    <t>Tobacco's Share of Total Sales Tax %</t>
  </si>
  <si>
    <t>Alchohol's Share of Total Sales Tax %</t>
  </si>
  <si>
    <t>Marijuana's Share of Total Sales Tax %</t>
  </si>
  <si>
    <t>California</t>
  </si>
  <si>
    <t>Nevada</t>
  </si>
  <si>
    <t xml:space="preserve"> </t>
  </si>
  <si>
    <t>Washington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</si>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</sst>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</font>
    <font>
      <sz val="9"/>
      <name val="Helvetica"/>
    </font>
    <font>
      <sz val="9"/>
      <name val="Arial"/>
    </font>
    <font>
      <sz val="9"/>
      <color rgb="FF000000"/>
      <name val="Arial"/>
    </font>
    <font>
      <sz val="10"/>
      <color rgb="FF000000"/>
      <name val="&quot;Helvetica Neue&quot;"/>
    </font>
    <font>
      <sz val="10"/>
      <color rgb="FF000000"/>
      <name val="-webkit-standard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/>
    <xf numFmtId="0" fontId="4" fillId="2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6" fillId="0" borderId="0" xfId="0" applyFont="1" applyAlignment="1">
      <alignment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6"/>
  <sheetViews>
    <sheetView tabSelected="1" workbookViewId="0">
      <selection activeCell="C11" sqref="C11"/>
    </sheetView>
  </sheetViews>
  <sheetFormatPr baseColWidth="10" defaultColWidth="14.5" defaultRowHeight="15.75" customHeight="1"/>
  <cols>
    <col min="1" max="1" width="9" customWidth="1"/>
    <col min="2" max="2" width="11" customWidth="1"/>
    <col min="3" max="3" width="18" customWidth="1"/>
    <col min="4" max="4" width="17.33203125" customWidth="1"/>
    <col min="8" max="9" width="13.6640625" customWidth="1"/>
  </cols>
  <sheetData>
    <row r="1" spans="1:11" ht="3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spans="1:11" ht="13">
      <c r="A2" s="1">
        <v>2013</v>
      </c>
      <c r="B2" s="1" t="s">
        <v>10</v>
      </c>
      <c r="C2" s="4">
        <v>142860107000</v>
      </c>
      <c r="D2" s="4">
        <v>23729375000</v>
      </c>
      <c r="E2" s="4">
        <v>833126000</v>
      </c>
      <c r="F2" s="5">
        <v>354297000</v>
      </c>
      <c r="G2" s="5">
        <v>0</v>
      </c>
      <c r="H2" s="5">
        <f>100*E2/$D2</f>
        <v>3.5109479284641925</v>
      </c>
      <c r="I2" s="5">
        <f t="shared" ref="I2:J2" si="0">100*F2/$D2</f>
        <v>1.4930734585297758</v>
      </c>
      <c r="J2" s="5">
        <f t="shared" si="0"/>
        <v>0</v>
      </c>
    </row>
    <row r="3" spans="1:11" ht="13">
      <c r="A3" s="1">
        <v>2014</v>
      </c>
      <c r="B3" s="1" t="s">
        <v>10</v>
      </c>
      <c r="C3" s="6">
        <v>157874898000</v>
      </c>
      <c r="D3" s="6">
        <v>25756551000</v>
      </c>
      <c r="E3" s="6">
        <v>832379000</v>
      </c>
      <c r="F3" s="5">
        <v>357373000</v>
      </c>
      <c r="G3" s="5">
        <v>0</v>
      </c>
      <c r="H3" s="5">
        <f>100*E3/$D3</f>
        <v>3.231717631759004</v>
      </c>
      <c r="I3" s="5">
        <f t="shared" ref="I3:I4" si="1">100*F3/$D3</f>
        <v>1.3875033190585184</v>
      </c>
      <c r="J3" s="5">
        <f t="shared" ref="J3:J4" si="2">100*G3/$D3</f>
        <v>0</v>
      </c>
    </row>
    <row r="4" spans="1:11" ht="13">
      <c r="A4" s="1">
        <v>2015</v>
      </c>
      <c r="B4" s="1" t="s">
        <v>10</v>
      </c>
      <c r="C4" s="4">
        <v>161759456000</v>
      </c>
      <c r="D4" s="4">
        <v>26967969000</v>
      </c>
      <c r="E4" s="4">
        <v>840034000</v>
      </c>
      <c r="F4" s="4">
        <v>368699000</v>
      </c>
      <c r="G4" s="5">
        <v>0</v>
      </c>
      <c r="H4" s="5">
        <f t="shared" ref="H4:H7" si="3">100*E4/$D4</f>
        <v>3.114932385156628</v>
      </c>
      <c r="I4" s="5">
        <f t="shared" si="1"/>
        <v>1.3671737756743936</v>
      </c>
      <c r="J4" s="5">
        <f t="shared" si="2"/>
        <v>0</v>
      </c>
    </row>
    <row r="5" spans="1:11" ht="13">
      <c r="A5" s="1">
        <v>2016</v>
      </c>
      <c r="B5" s="1" t="s">
        <v>10</v>
      </c>
      <c r="C5" s="6">
        <v>169383526000</v>
      </c>
      <c r="D5" s="6">
        <v>25187502000</v>
      </c>
      <c r="E5" s="6">
        <v>1184961000</v>
      </c>
      <c r="F5" s="6">
        <v>374608000</v>
      </c>
      <c r="G5" s="5">
        <v>0</v>
      </c>
      <c r="H5" s="5">
        <f t="shared" si="3"/>
        <v>4.7045594279258021</v>
      </c>
      <c r="I5" s="5">
        <f t="shared" ref="I5:I17" si="4">100*F5/$D5</f>
        <v>1.487277301258378</v>
      </c>
      <c r="J5" s="5">
        <f t="shared" ref="J5:J17" si="5">100*G5/$D5</f>
        <v>0</v>
      </c>
    </row>
    <row r="6" spans="1:11" ht="13">
      <c r="A6" s="1">
        <v>2017</v>
      </c>
      <c r="B6" s="1" t="s">
        <v>10</v>
      </c>
      <c r="C6" s="4">
        <v>178441053000</v>
      </c>
      <c r="D6" s="4">
        <v>25155161000</v>
      </c>
      <c r="E6" s="4">
        <v>2090908000</v>
      </c>
      <c r="F6" s="4">
        <v>376735000</v>
      </c>
      <c r="G6" s="5">
        <v>0</v>
      </c>
      <c r="H6" s="5">
        <f t="shared" si="3"/>
        <v>8.312043798884849</v>
      </c>
      <c r="I6" s="5">
        <f t="shared" si="4"/>
        <v>1.4976449564365737</v>
      </c>
      <c r="J6" s="5">
        <f t="shared" si="5"/>
        <v>0</v>
      </c>
    </row>
    <row r="7" spans="1:11" ht="13">
      <c r="A7" s="1">
        <v>2018</v>
      </c>
      <c r="B7" s="1" t="s">
        <v>10</v>
      </c>
      <c r="C7" s="4">
        <v>186864964000</v>
      </c>
      <c r="D7" s="4">
        <v>26044068500</v>
      </c>
      <c r="E7" s="4">
        <v>2016725400</v>
      </c>
      <c r="F7" s="5">
        <v>384975700</v>
      </c>
      <c r="G7" s="6">
        <f>SUM(135140257*2)</f>
        <v>270280514</v>
      </c>
      <c r="H7" s="5">
        <f t="shared" si="3"/>
        <v>7.7435113488508911</v>
      </c>
      <c r="I7" s="5">
        <f t="shared" si="4"/>
        <v>1.4781703557568204</v>
      </c>
      <c r="J7" s="5">
        <f t="shared" si="5"/>
        <v>1.037781458760946</v>
      </c>
    </row>
    <row r="8" spans="1:11" ht="12.75" customHeight="1">
      <c r="A8" s="1">
        <v>2013</v>
      </c>
      <c r="B8" s="1" t="s">
        <v>11</v>
      </c>
      <c r="C8" s="1">
        <v>7178000000</v>
      </c>
      <c r="D8" s="1">
        <v>3893000000</v>
      </c>
      <c r="E8" s="1">
        <v>103000000</v>
      </c>
      <c r="F8" s="1">
        <v>41000000</v>
      </c>
      <c r="G8" s="1">
        <v>0</v>
      </c>
      <c r="H8" s="5">
        <f>100*E8/$D8</f>
        <v>2.6457744669920369</v>
      </c>
      <c r="I8" s="5">
        <f t="shared" si="4"/>
        <v>1.0531723606473158</v>
      </c>
      <c r="J8" s="5">
        <f t="shared" si="5"/>
        <v>0</v>
      </c>
    </row>
    <row r="9" spans="1:11" ht="13">
      <c r="A9" s="1">
        <v>2014</v>
      </c>
      <c r="B9" s="1" t="s">
        <v>11</v>
      </c>
      <c r="C9" s="1">
        <v>7287000000</v>
      </c>
      <c r="D9" s="1">
        <v>4150000000</v>
      </c>
      <c r="E9" s="1">
        <v>102000000</v>
      </c>
      <c r="F9" s="1">
        <v>44000000</v>
      </c>
      <c r="G9" s="1">
        <v>0</v>
      </c>
      <c r="H9" s="5">
        <f>100*E9/$D9</f>
        <v>2.4578313253012047</v>
      </c>
      <c r="I9" s="5">
        <f t="shared" si="4"/>
        <v>1.0602409638554218</v>
      </c>
      <c r="J9" s="5">
        <f t="shared" si="5"/>
        <v>0</v>
      </c>
    </row>
    <row r="10" spans="1:11" ht="13">
      <c r="A10" s="1">
        <v>2015</v>
      </c>
      <c r="B10" s="1" t="s">
        <v>11</v>
      </c>
      <c r="C10" s="1">
        <v>7693000000</v>
      </c>
      <c r="D10" s="1">
        <v>4412000000</v>
      </c>
      <c r="E10">
        <f>(E9+E11)/2</f>
        <v>150500000</v>
      </c>
      <c r="F10" s="1">
        <v>45000000</v>
      </c>
      <c r="G10" s="1">
        <v>0</v>
      </c>
      <c r="H10" s="5">
        <f>100*E10/$D10</f>
        <v>3.4111514052583862</v>
      </c>
      <c r="I10" s="5">
        <f t="shared" si="4"/>
        <v>1.0199456029011786</v>
      </c>
      <c r="J10" s="5">
        <f t="shared" si="5"/>
        <v>0</v>
      </c>
    </row>
    <row r="11" spans="1:11" ht="13">
      <c r="A11" s="1">
        <v>2016</v>
      </c>
      <c r="B11" s="1" t="s">
        <v>11</v>
      </c>
      <c r="C11" s="1">
        <v>8550000000</v>
      </c>
      <c r="D11" s="1">
        <v>5065000000</v>
      </c>
      <c r="E11" s="1">
        <v>199000000</v>
      </c>
      <c r="F11" s="1">
        <v>44000000</v>
      </c>
      <c r="G11" s="1">
        <v>0</v>
      </c>
      <c r="H11" s="5">
        <f>100*E11/$D11</f>
        <v>3.9289239881539979</v>
      </c>
      <c r="I11" s="5">
        <f t="shared" si="4"/>
        <v>0.86870681145113526</v>
      </c>
      <c r="J11" s="5">
        <f t="shared" si="5"/>
        <v>0</v>
      </c>
      <c r="K11" s="1" t="s">
        <v>12</v>
      </c>
    </row>
    <row r="12" spans="1:11" ht="13">
      <c r="A12" s="1">
        <v>2017</v>
      </c>
      <c r="B12" s="1" t="s">
        <v>11</v>
      </c>
      <c r="C12" s="1">
        <v>8883000000</v>
      </c>
      <c r="D12" s="1">
        <v>5338000000</v>
      </c>
      <c r="E12" s="1">
        <v>189000000</v>
      </c>
      <c r="F12" s="1">
        <v>46000000</v>
      </c>
      <c r="G12" s="1">
        <v>48972625</v>
      </c>
      <c r="H12" s="5">
        <f>100*E12/$D12</f>
        <v>3.5406519295616334</v>
      </c>
      <c r="I12" s="5">
        <f t="shared" si="4"/>
        <v>0.86174597227425997</v>
      </c>
      <c r="J12" s="5">
        <f t="shared" si="5"/>
        <v>0.91743396403147248</v>
      </c>
    </row>
    <row r="13" spans="1:11" ht="13">
      <c r="A13" s="1">
        <v>2018</v>
      </c>
      <c r="B13" s="7" t="s">
        <v>11</v>
      </c>
      <c r="C13" s="8">
        <v>2294000000</v>
      </c>
      <c r="D13" s="8">
        <v>1361000000</v>
      </c>
      <c r="E13" s="8">
        <v>44000000</v>
      </c>
      <c r="F13" s="8">
        <v>12000000</v>
      </c>
      <c r="G13" s="8">
        <v>20787159</v>
      </c>
      <c r="H13" s="5">
        <f>100*E13/$D13</f>
        <v>3.2329169728141074</v>
      </c>
      <c r="I13" s="5">
        <f t="shared" si="4"/>
        <v>0.88170462894930202</v>
      </c>
      <c r="J13" s="5">
        <f t="shared" si="5"/>
        <v>1.5273445260837619</v>
      </c>
      <c r="K13" s="9"/>
    </row>
    <row r="14" spans="1:11" ht="13">
      <c r="A14" s="1">
        <v>2013</v>
      </c>
      <c r="B14" s="1" t="s">
        <v>13</v>
      </c>
      <c r="C14" s="5">
        <v>17027696620</v>
      </c>
      <c r="D14" s="5">
        <v>9812069282</v>
      </c>
      <c r="E14" s="5">
        <v>450251161</v>
      </c>
      <c r="F14" s="5">
        <v>366354214</v>
      </c>
      <c r="G14" s="5">
        <v>0</v>
      </c>
      <c r="H14" s="5">
        <f>100*E14/$D14</f>
        <v>4.5887482860111346</v>
      </c>
      <c r="I14" s="5">
        <f t="shared" si="4"/>
        <v>3.7337100204955522</v>
      </c>
      <c r="J14" s="5">
        <f t="shared" si="5"/>
        <v>0</v>
      </c>
    </row>
    <row r="15" spans="1:11" ht="13">
      <c r="A15" s="1">
        <v>2014</v>
      </c>
      <c r="B15" s="1" t="s">
        <v>13</v>
      </c>
      <c r="C15" s="5">
        <v>17783750465</v>
      </c>
      <c r="D15" s="5">
        <v>10376766088</v>
      </c>
      <c r="E15" s="5">
        <v>438759872</v>
      </c>
      <c r="F15" s="5">
        <v>321391923</v>
      </c>
      <c r="G15" s="5">
        <v>0</v>
      </c>
      <c r="H15" s="5">
        <f>100*E15/$D15</f>
        <v>4.228291052136127</v>
      </c>
      <c r="I15" s="5">
        <f t="shared" si="4"/>
        <v>3.0972262482785187</v>
      </c>
      <c r="J15" s="5">
        <f t="shared" si="5"/>
        <v>0</v>
      </c>
    </row>
    <row r="16" spans="1:11" ht="13">
      <c r="A16" s="1">
        <v>2015</v>
      </c>
      <c r="B16" s="1" t="s">
        <v>13</v>
      </c>
      <c r="C16" s="5">
        <v>18723684059</v>
      </c>
      <c r="D16" s="5">
        <v>10962460332</v>
      </c>
      <c r="E16" s="5">
        <v>445340673</v>
      </c>
      <c r="F16" s="5">
        <v>329536544</v>
      </c>
      <c r="G16" s="5">
        <v>0</v>
      </c>
      <c r="H16" s="5">
        <f>100*E16/$D16</f>
        <v>4.0624153658282998</v>
      </c>
      <c r="I16" s="5">
        <f t="shared" si="4"/>
        <v>3.0060454863226775</v>
      </c>
      <c r="J16" s="5">
        <f t="shared" si="5"/>
        <v>0</v>
      </c>
    </row>
    <row r="17" spans="1:10" ht="13">
      <c r="A17" s="1">
        <v>2016</v>
      </c>
      <c r="B17" s="1" t="s">
        <v>13</v>
      </c>
      <c r="C17" s="5">
        <v>20369675948</v>
      </c>
      <c r="D17" s="5">
        <v>12144425370</v>
      </c>
      <c r="E17" s="5">
        <v>443127837</v>
      </c>
      <c r="F17" s="5">
        <v>345424906</v>
      </c>
      <c r="G17" s="5">
        <v>185761741</v>
      </c>
      <c r="H17" s="5">
        <f t="shared" ref="H17:H18" si="6">100*E17/$D17</f>
        <v>3.6488168315863265</v>
      </c>
      <c r="I17" s="5">
        <f t="shared" si="4"/>
        <v>2.8443083593999638</v>
      </c>
      <c r="J17" s="5">
        <f t="shared" si="5"/>
        <v>1.5296050273311532</v>
      </c>
    </row>
    <row r="18" spans="1:10" ht="13">
      <c r="A18" s="1">
        <v>2017</v>
      </c>
      <c r="B18" s="1" t="s">
        <v>13</v>
      </c>
      <c r="C18" s="5">
        <v>22043169640</v>
      </c>
      <c r="D18" s="5">
        <v>13223491210</v>
      </c>
      <c r="E18" s="5">
        <v>430335781</v>
      </c>
      <c r="F18" s="5">
        <v>355287646</v>
      </c>
      <c r="G18" s="5">
        <v>314459754</v>
      </c>
      <c r="H18" s="5">
        <f t="shared" si="6"/>
        <v>3.2543280300634012</v>
      </c>
      <c r="I18" s="5">
        <f t="shared" ref="I18:I26" si="7">100*F18/$D18</f>
        <v>2.686791561757313</v>
      </c>
      <c r="J18" s="5">
        <f t="shared" ref="J18:J26" si="8">100*G18/$D18</f>
        <v>2.3780388174810909</v>
      </c>
    </row>
    <row r="19" spans="1:10" ht="13">
      <c r="A19" s="1">
        <v>2010</v>
      </c>
      <c r="B19" s="1" t="s">
        <v>14</v>
      </c>
      <c r="C19" s="1">
        <v>8546000000</v>
      </c>
      <c r="D19" s="1">
        <v>2116000000</v>
      </c>
      <c r="E19" s="1">
        <v>201000000</v>
      </c>
      <c r="F19" s="1">
        <v>42000000</v>
      </c>
      <c r="G19" s="1">
        <v>0</v>
      </c>
      <c r="H19" s="5">
        <f>100*E19/$D19</f>
        <v>9.4990548204158785</v>
      </c>
      <c r="I19" s="5">
        <f t="shared" si="7"/>
        <v>1.9848771266540643</v>
      </c>
      <c r="J19" s="5">
        <f t="shared" si="8"/>
        <v>0</v>
      </c>
    </row>
    <row r="20" spans="1:10" ht="13">
      <c r="A20" s="1">
        <v>2011</v>
      </c>
      <c r="B20" s="1" t="s">
        <v>14</v>
      </c>
      <c r="C20" s="1">
        <v>9837000000</v>
      </c>
      <c r="D20" s="1">
        <v>2838000000</v>
      </c>
      <c r="E20" s="1">
        <v>201000000</v>
      </c>
      <c r="F20" s="1">
        <v>43000000</v>
      </c>
      <c r="G20" s="1">
        <v>0</v>
      </c>
      <c r="H20" s="5">
        <f>100*E20/$D20</f>
        <v>7.0824524312896404</v>
      </c>
      <c r="I20" s="5">
        <f t="shared" si="7"/>
        <v>1.5151515151515151</v>
      </c>
      <c r="J20" s="5">
        <f t="shared" si="8"/>
        <v>0</v>
      </c>
    </row>
    <row r="21" spans="1:10" ht="13">
      <c r="A21" s="1">
        <v>2012</v>
      </c>
      <c r="B21" s="1" t="s">
        <v>14</v>
      </c>
      <c r="C21" s="1">
        <v>10622000000</v>
      </c>
      <c r="D21" s="1">
        <v>2991000000</v>
      </c>
      <c r="E21" s="1">
        <v>200000000</v>
      </c>
      <c r="F21" s="1">
        <v>47000000</v>
      </c>
      <c r="G21" s="1">
        <v>0</v>
      </c>
      <c r="H21" s="5">
        <f t="shared" ref="H21:H24" si="9">100*E21/$D21</f>
        <v>6.6867268472082912</v>
      </c>
      <c r="I21" s="5">
        <f t="shared" si="7"/>
        <v>1.5713808090939485</v>
      </c>
      <c r="J21" s="5">
        <f t="shared" si="8"/>
        <v>0</v>
      </c>
    </row>
    <row r="22" spans="1:10" ht="13">
      <c r="A22" s="1">
        <v>2013</v>
      </c>
      <c r="B22" s="1" t="s">
        <v>14</v>
      </c>
      <c r="C22" s="1">
        <v>11493000000</v>
      </c>
      <c r="D22" s="1">
        <v>3156000000</v>
      </c>
      <c r="E22" s="1">
        <v>196000000</v>
      </c>
      <c r="F22" s="1">
        <v>48000000</v>
      </c>
      <c r="G22" s="1">
        <v>0</v>
      </c>
      <c r="H22" s="5">
        <f t="shared" si="9"/>
        <v>6.2103929024081115</v>
      </c>
      <c r="I22" s="5">
        <f t="shared" si="7"/>
        <v>1.520912547528517</v>
      </c>
      <c r="J22" s="5">
        <f t="shared" si="8"/>
        <v>0</v>
      </c>
    </row>
    <row r="23" spans="1:10" ht="13">
      <c r="A23" s="1">
        <v>2014</v>
      </c>
      <c r="B23" s="1" t="s">
        <v>14</v>
      </c>
      <c r="C23" s="1">
        <v>12333000000</v>
      </c>
      <c r="D23" s="1">
        <v>3442000000</v>
      </c>
      <c r="E23" s="1">
        <v>194000000</v>
      </c>
      <c r="F23" s="1">
        <v>49000000</v>
      </c>
      <c r="G23" s="1">
        <v>67594325</v>
      </c>
      <c r="H23" s="5">
        <f t="shared" si="9"/>
        <v>5.6362579895409644</v>
      </c>
      <c r="I23" s="5">
        <f t="shared" si="7"/>
        <v>1.4235909355026148</v>
      </c>
      <c r="J23" s="5">
        <f t="shared" si="8"/>
        <v>1.9638095583962811</v>
      </c>
    </row>
    <row r="24" spans="1:10" ht="13">
      <c r="A24" s="1">
        <v>2015</v>
      </c>
      <c r="B24" s="1" t="s">
        <v>14</v>
      </c>
      <c r="C24" s="1">
        <v>12927000000</v>
      </c>
      <c r="D24" s="1">
        <v>3663000000</v>
      </c>
      <c r="E24" s="1">
        <v>198000000</v>
      </c>
      <c r="F24" s="1">
        <v>49000000</v>
      </c>
      <c r="G24" s="1">
        <v>130411174</v>
      </c>
      <c r="H24" s="5">
        <f t="shared" si="9"/>
        <v>5.4054054054054053</v>
      </c>
      <c r="I24" s="5">
        <f t="shared" si="7"/>
        <v>1.3377013377013378</v>
      </c>
      <c r="J24" s="5">
        <f t="shared" si="8"/>
        <v>3.5602286104286103</v>
      </c>
    </row>
    <row r="25" spans="1:10" ht="13">
      <c r="A25" s="10">
        <v>2016</v>
      </c>
      <c r="B25" s="10" t="s">
        <v>14</v>
      </c>
      <c r="C25" s="10">
        <v>12936000000</v>
      </c>
      <c r="D25" s="10">
        <v>3607000000</v>
      </c>
      <c r="E25" s="10">
        <v>207000000</v>
      </c>
      <c r="F25" s="10">
        <v>52000000</v>
      </c>
      <c r="G25" s="10">
        <v>193604811</v>
      </c>
      <c r="H25" s="5">
        <f>100*E25/$D25</f>
        <v>5.7388411422234542</v>
      </c>
      <c r="I25" s="5">
        <f t="shared" si="7"/>
        <v>1.4416412531189353</v>
      </c>
      <c r="J25" s="5">
        <f t="shared" si="8"/>
        <v>5.3674746603825891</v>
      </c>
    </row>
    <row r="26" spans="1:10" ht="13">
      <c r="A26" s="10">
        <v>2017</v>
      </c>
      <c r="B26" s="10" t="s">
        <v>14</v>
      </c>
      <c r="C26" s="10">
        <v>13803000000</v>
      </c>
      <c r="D26" s="10">
        <v>4069000000</v>
      </c>
      <c r="E26" s="10">
        <v>195000000</v>
      </c>
      <c r="F26" s="10">
        <v>53000000</v>
      </c>
      <c r="G26" s="10">
        <v>247368474</v>
      </c>
      <c r="H26" s="5">
        <f>100*E26/$D26</f>
        <v>4.7923322683706067</v>
      </c>
      <c r="I26" s="5">
        <f t="shared" si="7"/>
        <v>1.3025313344802163</v>
      </c>
      <c r="J26" s="5">
        <f t="shared" si="8"/>
        <v>6.0793431801425415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2018-09-12T05:40:54Z</dcterms:modified>
</cp:coreProperties>
</file>