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人物基础属性" sheetId="4" r:id="rId1"/>
    <sheet name="经验设计" sheetId="5" r:id="rId2"/>
    <sheet name="道具" sheetId="6" r:id="rId3"/>
  </sheets>
  <calcPr calcId="144525"/>
</workbook>
</file>

<file path=xl/sharedStrings.xml><?xml version="1.0" encoding="utf-8"?>
<sst xmlns="http://schemas.openxmlformats.org/spreadsheetml/2006/main" count="261" uniqueCount="87">
  <si>
    <t>等级</t>
  </si>
  <si>
    <t>基础生命值</t>
  </si>
  <si>
    <t>基础饱食度</t>
  </si>
  <si>
    <t>基础水分</t>
  </si>
  <si>
    <t>基础体力值</t>
  </si>
  <si>
    <t>基础护甲</t>
  </si>
  <si>
    <t>经验</t>
  </si>
  <si>
    <t>时间（min)</t>
  </si>
  <si>
    <t>怪物数量</t>
  </si>
  <si>
    <t>怪物经验</t>
  </si>
  <si>
    <t>升级经验</t>
  </si>
  <si>
    <t>类型</t>
  </si>
  <si>
    <t>名称</t>
  </si>
  <si>
    <t>来源</t>
  </si>
  <si>
    <t>效用</t>
  </si>
  <si>
    <t>○</t>
  </si>
  <si>
    <t>拾取</t>
  </si>
  <si>
    <t>基础生成权重</t>
  </si>
  <si>
    <t>优先生成位置</t>
  </si>
  <si>
    <t>开采来源</t>
  </si>
  <si>
    <t>猎杀来源</t>
  </si>
  <si>
    <t>制作</t>
  </si>
  <si>
    <t>制作材料</t>
  </si>
  <si>
    <t>工具台</t>
  </si>
  <si>
    <t>工具台等级</t>
  </si>
  <si>
    <t>已有模型</t>
  </si>
  <si>
    <t>●</t>
  </si>
  <si>
    <t>食物</t>
  </si>
  <si>
    <t>生肉</t>
  </si>
  <si>
    <t>动物</t>
  </si>
  <si>
    <t>+10饱腹度</t>
  </si>
  <si>
    <t>生培根</t>
  </si>
  <si>
    <t>鸡蛋</t>
  </si>
  <si>
    <t>面包</t>
  </si>
  <si>
    <t>土豆</t>
  </si>
  <si>
    <t>+5饱腹度</t>
  </si>
  <si>
    <t>胡萝卜</t>
  </si>
  <si>
    <t>番茄</t>
  </si>
  <si>
    <t>葡萄</t>
  </si>
  <si>
    <t>蓝莓</t>
  </si>
  <si>
    <t>苹果</t>
  </si>
  <si>
    <t>水</t>
  </si>
  <si>
    <t>+5饱腹度+3水分</t>
  </si>
  <si>
    <t>牛奶</t>
  </si>
  <si>
    <t>+10水分</t>
  </si>
  <si>
    <t>烤肉</t>
  </si>
  <si>
    <t>生肉1+木材2</t>
  </si>
  <si>
    <t>灶台</t>
  </si>
  <si>
    <t>培根</t>
  </si>
  <si>
    <t>生培根1+木材2</t>
  </si>
  <si>
    <t>+20饱腹度</t>
  </si>
  <si>
    <t>炖菜</t>
  </si>
  <si>
    <t>胡萝卜1+番茄1+水2+木材3</t>
  </si>
  <si>
    <t>炖肉</t>
  </si>
  <si>
    <t>生肉1+土豆1+水2+木材3</t>
  </si>
  <si>
    <t>药品</t>
  </si>
  <si>
    <t>绷带</t>
  </si>
  <si>
    <t>布料1</t>
  </si>
  <si>
    <t>草药</t>
  </si>
  <si>
    <t>药箱</t>
  </si>
  <si>
    <t>材料</t>
  </si>
  <si>
    <t>木头</t>
  </si>
  <si>
    <t>树木</t>
  </si>
  <si>
    <t>布料</t>
  </si>
  <si>
    <t>布料2</t>
  </si>
  <si>
    <t>工作台</t>
  </si>
  <si>
    <t>皮革</t>
  </si>
  <si>
    <t>金属</t>
  </si>
  <si>
    <t>石头</t>
  </si>
  <si>
    <t>石堆</t>
  </si>
  <si>
    <t>绳子</t>
  </si>
  <si>
    <t>火药</t>
  </si>
  <si>
    <t>煤</t>
  </si>
  <si>
    <t>铜线</t>
  </si>
  <si>
    <t>燃料</t>
  </si>
  <si>
    <t>武器</t>
  </si>
  <si>
    <t>木棍</t>
  </si>
  <si>
    <t>近战武器</t>
  </si>
  <si>
    <t>石头斧子</t>
  </si>
  <si>
    <t>木材10+石头5</t>
  </si>
  <si>
    <t>近战武器，并提高开采效率</t>
  </si>
  <si>
    <t>弓箭</t>
  </si>
  <si>
    <t>箭支</t>
  </si>
  <si>
    <t>木材10+石头5（单批20支）</t>
  </si>
  <si>
    <t>枪械</t>
  </si>
  <si>
    <t>弹药</t>
  </si>
  <si>
    <t>火药5+铜5（单批20发）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</si>
</sst>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FFF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人物基础属性!$B$1</c:f>
              <c:strCache>
                <c:ptCount val="1"/>
                <c:pt idx="0">
                  <c:v>基础生命值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人物基础属性!$B$2:$B$26</c:f>
              <c:numCache>
                <c:formatCode>General</c:formatCode>
                <c:ptCount val="25"/>
                <c:pt idx="0">
                  <c:v>100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100</c:v>
                </c:pt>
                <c:pt idx="5">
                  <c:v>105</c:v>
                </c:pt>
                <c:pt idx="6">
                  <c:v>112</c:v>
                </c:pt>
                <c:pt idx="7">
                  <c:v>121</c:v>
                </c:pt>
                <c:pt idx="8">
                  <c:v>132</c:v>
                </c:pt>
                <c:pt idx="9">
                  <c:v>145</c:v>
                </c:pt>
                <c:pt idx="10">
                  <c:v>160</c:v>
                </c:pt>
                <c:pt idx="11">
                  <c:v>177</c:v>
                </c:pt>
                <c:pt idx="12">
                  <c:v>196</c:v>
                </c:pt>
                <c:pt idx="13">
                  <c:v>217</c:v>
                </c:pt>
                <c:pt idx="14">
                  <c:v>240</c:v>
                </c:pt>
                <c:pt idx="15">
                  <c:v>265</c:v>
                </c:pt>
                <c:pt idx="16">
                  <c:v>292</c:v>
                </c:pt>
                <c:pt idx="17">
                  <c:v>321</c:v>
                </c:pt>
                <c:pt idx="18">
                  <c:v>352</c:v>
                </c:pt>
                <c:pt idx="19">
                  <c:v>385</c:v>
                </c:pt>
                <c:pt idx="20">
                  <c:v>420</c:v>
                </c:pt>
                <c:pt idx="21">
                  <c:v>457</c:v>
                </c:pt>
                <c:pt idx="22">
                  <c:v>496</c:v>
                </c:pt>
                <c:pt idx="23">
                  <c:v>537</c:v>
                </c:pt>
                <c:pt idx="24">
                  <c:v>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22462"/>
        <c:axId val="534224639"/>
      </c:lineChart>
      <c:catAx>
        <c:axId val="3126224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224639"/>
        <c:crosses val="autoZero"/>
        <c:auto val="1"/>
        <c:lblAlgn val="ctr"/>
        <c:lblOffset val="100"/>
        <c:noMultiLvlLbl val="0"/>
      </c:catAx>
      <c:valAx>
        <c:axId val="5342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6224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人物基础属性!$C$1</c:f>
              <c:strCache>
                <c:ptCount val="1"/>
                <c:pt idx="0">
                  <c:v>基础饱食度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人物基础属性!$C$2:$C$26</c:f>
              <c:numCache>
                <c:formatCode>General</c:formatCode>
                <c:ptCount val="25"/>
                <c:pt idx="0">
                  <c:v>100</c:v>
                </c:pt>
                <c:pt idx="1">
                  <c:v>102</c:v>
                </c:pt>
                <c:pt idx="2">
                  <c:v>104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  <c:pt idx="6">
                  <c:v>112</c:v>
                </c:pt>
                <c:pt idx="7">
                  <c:v>114</c:v>
                </c:pt>
                <c:pt idx="8">
                  <c:v>116</c:v>
                </c:pt>
                <c:pt idx="9">
                  <c:v>118</c:v>
                </c:pt>
                <c:pt idx="10">
                  <c:v>120</c:v>
                </c:pt>
                <c:pt idx="11">
                  <c:v>122</c:v>
                </c:pt>
                <c:pt idx="12">
                  <c:v>124</c:v>
                </c:pt>
                <c:pt idx="13">
                  <c:v>126</c:v>
                </c:pt>
                <c:pt idx="14">
                  <c:v>128</c:v>
                </c:pt>
                <c:pt idx="15">
                  <c:v>130</c:v>
                </c:pt>
                <c:pt idx="16">
                  <c:v>132</c:v>
                </c:pt>
                <c:pt idx="17">
                  <c:v>134</c:v>
                </c:pt>
                <c:pt idx="18">
                  <c:v>136</c:v>
                </c:pt>
                <c:pt idx="19">
                  <c:v>138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146</c:v>
                </c:pt>
                <c:pt idx="24">
                  <c:v>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84921"/>
        <c:axId val="522134427"/>
      </c:lineChart>
      <c:catAx>
        <c:axId val="855849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2134427"/>
        <c:crosses val="autoZero"/>
        <c:auto val="1"/>
        <c:lblAlgn val="ctr"/>
        <c:lblOffset val="100"/>
        <c:noMultiLvlLbl val="0"/>
      </c:catAx>
      <c:valAx>
        <c:axId val="522134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849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人物基础属性!$D$1</c:f>
              <c:strCache>
                <c:ptCount val="1"/>
                <c:pt idx="0">
                  <c:v>基础水分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人物基础属性!$D$2:$D$26</c:f>
              <c:numCache>
                <c:formatCode>General</c:formatCode>
                <c:ptCount val="25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30725"/>
        <c:axId val="922994658"/>
      </c:lineChart>
      <c:catAx>
        <c:axId val="7773307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2994658"/>
        <c:crosses val="autoZero"/>
        <c:auto val="1"/>
        <c:lblAlgn val="ctr"/>
        <c:lblOffset val="100"/>
        <c:noMultiLvlLbl val="0"/>
      </c:catAx>
      <c:valAx>
        <c:axId val="922994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3307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人物基础属性!$E$1</c:f>
              <c:strCache>
                <c:ptCount val="1"/>
                <c:pt idx="0">
                  <c:v>基础体力值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人物基础属性!$E$2:$E$26</c:f>
              <c:numCache>
                <c:formatCode>General</c:formatCode>
                <c:ptCount val="2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800566"/>
        <c:axId val="564983800"/>
      </c:lineChart>
      <c:catAx>
        <c:axId val="3438005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4983800"/>
        <c:crosses val="autoZero"/>
        <c:auto val="1"/>
        <c:lblAlgn val="ctr"/>
        <c:lblOffset val="100"/>
        <c:noMultiLvlLbl val="0"/>
      </c:catAx>
      <c:valAx>
        <c:axId val="5649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800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人物基础属性!$F$1</c:f>
              <c:strCache>
                <c:ptCount val="1"/>
                <c:pt idx="0">
                  <c:v>基础护甲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人物基础属性!$F$2:$F$26</c:f>
              <c:numCache>
                <c:formatCode>General</c:formatCode>
                <c:ptCount val="2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0.9</c:v>
                </c:pt>
                <c:pt idx="22">
                  <c:v>0.9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1251"/>
        <c:axId val="118624957"/>
      </c:lineChart>
      <c:catAx>
        <c:axId val="1980012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624957"/>
        <c:crosses val="autoZero"/>
        <c:auto val="1"/>
        <c:lblAlgn val="ctr"/>
        <c:lblOffset val="100"/>
        <c:noMultiLvlLbl val="0"/>
      </c:catAx>
      <c:valAx>
        <c:axId val="1186249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0012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人物基础属性!$G$1</c:f>
              <c:strCache>
                <c:ptCount val="1"/>
                <c:pt idx="0">
                  <c:v>经验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人物基础属性!$G$2:$G$26</c:f>
              <c:numCache>
                <c:formatCode>General</c:formatCode>
                <c:ptCount val="25"/>
                <c:pt idx="0">
                  <c:v>200</c:v>
                </c:pt>
                <c:pt idx="1">
                  <c:v>1000</c:v>
                </c:pt>
                <c:pt idx="2">
                  <c:v>2000</c:v>
                </c:pt>
                <c:pt idx="3">
                  <c:v>3200</c:v>
                </c:pt>
                <c:pt idx="4">
                  <c:v>4600</c:v>
                </c:pt>
                <c:pt idx="5">
                  <c:v>6200</c:v>
                </c:pt>
                <c:pt idx="6">
                  <c:v>8000</c:v>
                </c:pt>
                <c:pt idx="7">
                  <c:v>10000</c:v>
                </c:pt>
                <c:pt idx="8">
                  <c:v>12200</c:v>
                </c:pt>
                <c:pt idx="9">
                  <c:v>14600</c:v>
                </c:pt>
                <c:pt idx="10">
                  <c:v>17200</c:v>
                </c:pt>
                <c:pt idx="11">
                  <c:v>20600</c:v>
                </c:pt>
                <c:pt idx="12">
                  <c:v>24320</c:v>
                </c:pt>
                <c:pt idx="13">
                  <c:v>28784</c:v>
                </c:pt>
                <c:pt idx="14">
                  <c:v>34140.8</c:v>
                </c:pt>
                <c:pt idx="15">
                  <c:v>40568.96</c:v>
                </c:pt>
                <c:pt idx="16">
                  <c:v>48282.752</c:v>
                </c:pt>
                <c:pt idx="17">
                  <c:v>57539.3024</c:v>
                </c:pt>
                <c:pt idx="18">
                  <c:v>68647.16288</c:v>
                </c:pt>
                <c:pt idx="19">
                  <c:v>81976.595456</c:v>
                </c:pt>
                <c:pt idx="20">
                  <c:v>97971.9145472</c:v>
                </c:pt>
                <c:pt idx="21">
                  <c:v>117166.29745664</c:v>
                </c:pt>
                <c:pt idx="22">
                  <c:v>140199.556947968</c:v>
                </c:pt>
                <c:pt idx="23">
                  <c:v>167839.468337562</c:v>
                </c:pt>
                <c:pt idx="24">
                  <c:v>201007.362005074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455874"/>
        <c:axId val="970899536"/>
      </c:lineChart>
      <c:catAx>
        <c:axId val="36845587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899536"/>
        <c:crosses val="autoZero"/>
        <c:auto val="1"/>
        <c:lblAlgn val="ctr"/>
        <c:lblOffset val="100"/>
        <c:noMultiLvlLbl val="0"/>
      </c:catAx>
      <c:valAx>
        <c:axId val="970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4558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经验设计!$E$1</c:f>
              <c:strCache>
                <c:ptCount val="1"/>
                <c:pt idx="0">
                  <c:v>升级经验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经验设计!$E$2:$E$26</c:f>
              <c:numCache>
                <c:formatCode>General</c:formatCode>
                <c:ptCount val="25"/>
                <c:pt idx="0">
                  <c:v>20</c:v>
                </c:pt>
                <c:pt idx="1">
                  <c:v>80</c:v>
                </c:pt>
                <c:pt idx="2">
                  <c:v>180</c:v>
                </c:pt>
                <c:pt idx="3">
                  <c:v>320</c:v>
                </c:pt>
                <c:pt idx="4">
                  <c:v>500</c:v>
                </c:pt>
                <c:pt idx="5">
                  <c:v>720</c:v>
                </c:pt>
                <c:pt idx="6">
                  <c:v>980</c:v>
                </c:pt>
                <c:pt idx="7">
                  <c:v>1280</c:v>
                </c:pt>
                <c:pt idx="8">
                  <c:v>1620</c:v>
                </c:pt>
                <c:pt idx="9">
                  <c:v>2000</c:v>
                </c:pt>
                <c:pt idx="10">
                  <c:v>2420</c:v>
                </c:pt>
                <c:pt idx="11">
                  <c:v>2880</c:v>
                </c:pt>
                <c:pt idx="12">
                  <c:v>3380</c:v>
                </c:pt>
                <c:pt idx="13">
                  <c:v>3920</c:v>
                </c:pt>
                <c:pt idx="14">
                  <c:v>4500</c:v>
                </c:pt>
                <c:pt idx="15">
                  <c:v>5120</c:v>
                </c:pt>
                <c:pt idx="16">
                  <c:v>5780</c:v>
                </c:pt>
                <c:pt idx="17">
                  <c:v>6480</c:v>
                </c:pt>
                <c:pt idx="18">
                  <c:v>7220</c:v>
                </c:pt>
                <c:pt idx="19">
                  <c:v>8000</c:v>
                </c:pt>
                <c:pt idx="20">
                  <c:v>8820</c:v>
                </c:pt>
                <c:pt idx="21">
                  <c:v>9680</c:v>
                </c:pt>
                <c:pt idx="22">
                  <c:v>10580</c:v>
                </c:pt>
                <c:pt idx="23">
                  <c:v>11520</c:v>
                </c:pt>
                <c:pt idx="24">
                  <c:v>12500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347372"/>
        <c:axId val="293639652"/>
      </c:lineChart>
      <c:catAx>
        <c:axId val="2443473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639652"/>
        <c:crosses val="autoZero"/>
        <c:auto val="1"/>
        <c:lblAlgn val="ctr"/>
        <c:lblOffset val="100"/>
        <c:noMultiLvlLbl val="0"/>
      </c:catAx>
      <c:valAx>
        <c:axId val="2936396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3473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经验设计!$B$1</c:f>
              <c:strCache>
                <c:ptCount val="1"/>
                <c:pt idx="0">
                  <c:v>时间（min)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经验设计!$B$2:$B$26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86782"/>
        <c:axId val="56690338"/>
      </c:lineChart>
      <c:catAx>
        <c:axId val="5205867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90338"/>
        <c:crosses val="autoZero"/>
        <c:auto val="1"/>
        <c:lblAlgn val="ctr"/>
        <c:lblOffset val="100"/>
        <c:noMultiLvlLbl val="0"/>
      </c:catAx>
      <c:valAx>
        <c:axId val="56690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5867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经验设计!$D$1</c:f>
              <c:strCache>
                <c:ptCount val="1"/>
                <c:pt idx="0">
                  <c:v>怪物经验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经验设计!$D$2:$D$26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23676"/>
        <c:axId val="798033572"/>
      </c:lineChart>
      <c:catAx>
        <c:axId val="5594236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033572"/>
        <c:crosses val="autoZero"/>
        <c:auto val="1"/>
        <c:lblAlgn val="ctr"/>
        <c:lblOffset val="100"/>
        <c:noMultiLvlLbl val="0"/>
      </c:catAx>
      <c:valAx>
        <c:axId val="798033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4236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267970</xdr:colOff>
      <xdr:row>27</xdr:row>
      <xdr:rowOff>31750</xdr:rowOff>
    </xdr:from>
    <xdr:to>
      <xdr:col>6</xdr:col>
      <xdr:colOff>11430</xdr:colOff>
      <xdr:row>43</xdr:row>
      <xdr:rowOff>31750</xdr:rowOff>
    </xdr:to>
    <xdr:graphicFrame>
      <xdr:nvGraphicFramePr>
        <xdr:cNvPr id="3" name="图表 2"/>
        <xdr:cNvGraphicFramePr/>
      </xdr:nvGraphicFramePr>
      <xdr:xfrm>
        <a:off x="267970" y="4660900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</xdr:colOff>
      <xdr:row>0</xdr:row>
      <xdr:rowOff>73025</xdr:rowOff>
    </xdr:from>
    <xdr:to>
      <xdr:col>13</xdr:col>
      <xdr:colOff>537210</xdr:colOff>
      <xdr:row>16</xdr:row>
      <xdr:rowOff>73025</xdr:rowOff>
    </xdr:to>
    <xdr:graphicFrame>
      <xdr:nvGraphicFramePr>
        <xdr:cNvPr id="4" name="图表 3"/>
        <xdr:cNvGraphicFramePr/>
      </xdr:nvGraphicFramePr>
      <xdr:xfrm>
        <a:off x="5594985" y="730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88900</xdr:colOff>
      <xdr:row>17</xdr:row>
      <xdr:rowOff>15875</xdr:rowOff>
    </xdr:from>
    <xdr:to>
      <xdr:col>13</xdr:col>
      <xdr:colOff>546735</xdr:colOff>
      <xdr:row>33</xdr:row>
      <xdr:rowOff>15875</xdr:rowOff>
    </xdr:to>
    <xdr:graphicFrame>
      <xdr:nvGraphicFramePr>
        <xdr:cNvPr id="5" name="图表 4"/>
        <xdr:cNvGraphicFramePr/>
      </xdr:nvGraphicFramePr>
      <xdr:xfrm>
        <a:off x="5604510" y="29305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98425</xdr:colOff>
      <xdr:row>33</xdr:row>
      <xdr:rowOff>149225</xdr:rowOff>
    </xdr:from>
    <xdr:to>
      <xdr:col>13</xdr:col>
      <xdr:colOff>556260</xdr:colOff>
      <xdr:row>49</xdr:row>
      <xdr:rowOff>149225</xdr:rowOff>
    </xdr:to>
    <xdr:graphicFrame>
      <xdr:nvGraphicFramePr>
        <xdr:cNvPr id="6" name="图表 5"/>
        <xdr:cNvGraphicFramePr/>
      </xdr:nvGraphicFramePr>
      <xdr:xfrm>
        <a:off x="5614035" y="58070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260350</xdr:colOff>
      <xdr:row>43</xdr:row>
      <xdr:rowOff>149225</xdr:rowOff>
    </xdr:from>
    <xdr:to>
      <xdr:col>6</xdr:col>
      <xdr:colOff>3810</xdr:colOff>
      <xdr:row>59</xdr:row>
      <xdr:rowOff>149225</xdr:rowOff>
    </xdr:to>
    <xdr:graphicFrame>
      <xdr:nvGraphicFramePr>
        <xdr:cNvPr id="7" name="图表 6"/>
        <xdr:cNvGraphicFramePr/>
      </xdr:nvGraphicFramePr>
      <xdr:xfrm>
        <a:off x="260350" y="7521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660400</xdr:colOff>
      <xdr:row>0</xdr:row>
      <xdr:rowOff>111125</xdr:rowOff>
    </xdr:from>
    <xdr:to>
      <xdr:col>20</xdr:col>
      <xdr:colOff>432435</xdr:colOff>
      <xdr:row>16</xdr:row>
      <xdr:rowOff>111125</xdr:rowOff>
    </xdr:to>
    <xdr:graphicFrame>
      <xdr:nvGraphicFramePr>
        <xdr:cNvPr id="2" name="图表 1"/>
        <xdr:cNvGraphicFramePr/>
      </xdr:nvGraphicFramePr>
      <xdr:xfrm>
        <a:off x="10290810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146050</xdr:colOff>
      <xdr:row>0</xdr:row>
      <xdr:rowOff>82550</xdr:rowOff>
    </xdr:from>
    <xdr:to>
      <xdr:col>20</xdr:col>
      <xdr:colOff>603250</xdr:colOff>
      <xdr:row>16</xdr:row>
      <xdr:rowOff>82550</xdr:rowOff>
    </xdr:to>
    <xdr:graphicFrame>
      <xdr:nvGraphicFramePr>
        <xdr:cNvPr id="2" name="图表 1"/>
        <xdr:cNvGraphicFramePr/>
      </xdr:nvGraphicFramePr>
      <xdr:xfrm>
        <a:off x="10156825" y="82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612775</xdr:colOff>
      <xdr:row>27</xdr:row>
      <xdr:rowOff>63500</xdr:rowOff>
    </xdr:from>
    <xdr:to>
      <xdr:col>6</xdr:col>
      <xdr:colOff>660400</xdr:colOff>
      <xdr:row>43</xdr:row>
      <xdr:rowOff>63500</xdr:rowOff>
    </xdr:to>
    <xdr:graphicFrame>
      <xdr:nvGraphicFramePr>
        <xdr:cNvPr id="3" name="图表 2"/>
        <xdr:cNvGraphicFramePr/>
      </xdr:nvGraphicFramePr>
      <xdr:xfrm>
        <a:off x="612775" y="4692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25</xdr:row>
      <xdr:rowOff>34925</xdr:rowOff>
    </xdr:from>
    <xdr:to>
      <xdr:col>18</xdr:col>
      <xdr:colOff>374650</xdr:colOff>
      <xdr:row>41</xdr:row>
      <xdr:rowOff>34925</xdr:rowOff>
    </xdr:to>
    <xdr:graphicFrame>
      <xdr:nvGraphicFramePr>
        <xdr:cNvPr id="4" name="图表 3"/>
        <xdr:cNvGraphicFramePr/>
      </xdr:nvGraphicFramePr>
      <xdr:xfrm>
        <a:off x="8556625" y="43211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26"/>
  <sheetViews>
    <sheetView workbookViewId="0">
      <selection activeCell="E1" sqref="E1"/>
    </sheetView>
  </sheetViews>
  <sheetFormatPr defaultColWidth="9" defaultRowHeight="13.5" outlineLevelCol="6"/>
  <cols>
    <col min="1" max="1" width="10.125" customWidth="1"/>
    <col min="2" max="3" width="11.5" customWidth="1"/>
    <col min="4" max="4" width="9.375" customWidth="1"/>
    <col min="5" max="5" width="11.5" customWidth="1"/>
    <col min="6" max="6" width="9.375" customWidth="1"/>
    <col min="7" max="7" width="9.00833333333333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>
      <c r="A2" s="13">
        <v>1</v>
      </c>
      <c r="B2">
        <f>POWER(A2,2)-6*A2+105</f>
        <v>100</v>
      </c>
      <c r="C2">
        <f>2*A2+98</f>
        <v>100</v>
      </c>
      <c r="D2">
        <f>4*A2+96</f>
        <v>100</v>
      </c>
      <c r="E2">
        <f>10*A2+90</f>
        <v>100</v>
      </c>
      <c r="F2" s="14">
        <v>0</v>
      </c>
      <c r="G2" s="15">
        <f>100*POWER(A2,2)+500*A2-400</f>
        <v>200</v>
      </c>
    </row>
    <row r="3" spans="1:7">
      <c r="A3" s="13">
        <v>2</v>
      </c>
      <c r="B3">
        <f t="shared" ref="B3:B26" si="0">POWER(A3,2)-6*A3+105</f>
        <v>97</v>
      </c>
      <c r="C3">
        <f t="shared" ref="C3:C26" si="1">2*A3+98</f>
        <v>102</v>
      </c>
      <c r="D3">
        <f t="shared" ref="D3:D26" si="2">4*A3+96</f>
        <v>104</v>
      </c>
      <c r="E3">
        <f t="shared" ref="E3:E26" si="3">10*A3+90</f>
        <v>110</v>
      </c>
      <c r="F3" s="14">
        <v>0.1</v>
      </c>
      <c r="G3" s="15">
        <f t="shared" ref="G3:G12" si="4">100*POWER(A3,2)+500*A3-400</f>
        <v>1000</v>
      </c>
    </row>
    <row r="4" spans="1:7">
      <c r="A4" s="13">
        <v>3</v>
      </c>
      <c r="B4">
        <f t="shared" si="0"/>
        <v>96</v>
      </c>
      <c r="C4">
        <f t="shared" si="1"/>
        <v>104</v>
      </c>
      <c r="D4">
        <f t="shared" si="2"/>
        <v>108</v>
      </c>
      <c r="E4">
        <f t="shared" si="3"/>
        <v>120</v>
      </c>
      <c r="F4" s="14">
        <v>0.1</v>
      </c>
      <c r="G4" s="15">
        <f t="shared" si="4"/>
        <v>2000</v>
      </c>
    </row>
    <row r="5" spans="1:7">
      <c r="A5" s="13">
        <v>4</v>
      </c>
      <c r="B5">
        <f t="shared" si="0"/>
        <v>97</v>
      </c>
      <c r="C5">
        <f t="shared" si="1"/>
        <v>106</v>
      </c>
      <c r="D5">
        <f t="shared" si="2"/>
        <v>112</v>
      </c>
      <c r="E5">
        <f t="shared" si="3"/>
        <v>130</v>
      </c>
      <c r="F5" s="14">
        <v>0.1</v>
      </c>
      <c r="G5" s="15">
        <f t="shared" si="4"/>
        <v>3200</v>
      </c>
    </row>
    <row r="6" spans="1:7">
      <c r="A6" s="13">
        <v>5</v>
      </c>
      <c r="B6">
        <f t="shared" si="0"/>
        <v>100</v>
      </c>
      <c r="C6">
        <f t="shared" si="1"/>
        <v>108</v>
      </c>
      <c r="D6">
        <f t="shared" si="2"/>
        <v>116</v>
      </c>
      <c r="E6">
        <f t="shared" si="3"/>
        <v>140</v>
      </c>
      <c r="F6" s="14">
        <v>0.2</v>
      </c>
      <c r="G6" s="15">
        <f t="shared" si="4"/>
        <v>4600</v>
      </c>
    </row>
    <row r="7" spans="1:7">
      <c r="A7" s="13">
        <v>6</v>
      </c>
      <c r="B7">
        <f t="shared" si="0"/>
        <v>105</v>
      </c>
      <c r="C7">
        <f t="shared" si="1"/>
        <v>110</v>
      </c>
      <c r="D7">
        <f t="shared" si="2"/>
        <v>120</v>
      </c>
      <c r="E7">
        <f t="shared" si="3"/>
        <v>150</v>
      </c>
      <c r="F7" s="14">
        <v>0.2</v>
      </c>
      <c r="G7" s="15">
        <f t="shared" si="4"/>
        <v>6200</v>
      </c>
    </row>
    <row r="8" spans="1:7">
      <c r="A8" s="13">
        <v>7</v>
      </c>
      <c r="B8">
        <f t="shared" si="0"/>
        <v>112</v>
      </c>
      <c r="C8">
        <f t="shared" si="1"/>
        <v>112</v>
      </c>
      <c r="D8">
        <f t="shared" si="2"/>
        <v>124</v>
      </c>
      <c r="E8">
        <f t="shared" si="3"/>
        <v>160</v>
      </c>
      <c r="F8" s="14">
        <v>0.3</v>
      </c>
      <c r="G8" s="15">
        <f t="shared" si="4"/>
        <v>8000</v>
      </c>
    </row>
    <row r="9" spans="1:7">
      <c r="A9" s="13">
        <v>8</v>
      </c>
      <c r="B9">
        <f t="shared" si="0"/>
        <v>121</v>
      </c>
      <c r="C9">
        <f t="shared" si="1"/>
        <v>114</v>
      </c>
      <c r="D9">
        <f t="shared" si="2"/>
        <v>128</v>
      </c>
      <c r="E9">
        <f t="shared" si="3"/>
        <v>170</v>
      </c>
      <c r="F9" s="14">
        <v>0.3</v>
      </c>
      <c r="G9" s="15">
        <f t="shared" si="4"/>
        <v>10000</v>
      </c>
    </row>
    <row r="10" spans="1:7">
      <c r="A10" s="13">
        <v>9</v>
      </c>
      <c r="B10">
        <f t="shared" si="0"/>
        <v>132</v>
      </c>
      <c r="C10">
        <f t="shared" si="1"/>
        <v>116</v>
      </c>
      <c r="D10">
        <f t="shared" si="2"/>
        <v>132</v>
      </c>
      <c r="E10">
        <f t="shared" si="3"/>
        <v>180</v>
      </c>
      <c r="F10" s="14">
        <v>0.4</v>
      </c>
      <c r="G10" s="15">
        <f t="shared" si="4"/>
        <v>12200</v>
      </c>
    </row>
    <row r="11" spans="1:7">
      <c r="A11" s="13">
        <v>10</v>
      </c>
      <c r="B11">
        <f t="shared" si="0"/>
        <v>145</v>
      </c>
      <c r="C11">
        <f t="shared" si="1"/>
        <v>118</v>
      </c>
      <c r="D11">
        <f t="shared" si="2"/>
        <v>136</v>
      </c>
      <c r="E11">
        <f t="shared" si="3"/>
        <v>190</v>
      </c>
      <c r="F11" s="14">
        <v>0.4</v>
      </c>
      <c r="G11" s="15">
        <f t="shared" si="4"/>
        <v>14600</v>
      </c>
    </row>
    <row r="12" spans="1:7">
      <c r="A12" s="13">
        <v>11</v>
      </c>
      <c r="B12">
        <f t="shared" si="0"/>
        <v>160</v>
      </c>
      <c r="C12">
        <f t="shared" si="1"/>
        <v>120</v>
      </c>
      <c r="D12">
        <f t="shared" si="2"/>
        <v>140</v>
      </c>
      <c r="E12">
        <f t="shared" si="3"/>
        <v>200</v>
      </c>
      <c r="F12" s="14">
        <v>0.5</v>
      </c>
      <c r="G12" s="15">
        <f t="shared" si="4"/>
        <v>17200</v>
      </c>
    </row>
    <row r="13" spans="1:7">
      <c r="A13" s="13">
        <v>12</v>
      </c>
      <c r="B13">
        <f t="shared" si="0"/>
        <v>177</v>
      </c>
      <c r="C13">
        <f t="shared" si="1"/>
        <v>122</v>
      </c>
      <c r="D13">
        <f t="shared" si="2"/>
        <v>144</v>
      </c>
      <c r="E13">
        <f t="shared" si="3"/>
        <v>210</v>
      </c>
      <c r="F13" s="14">
        <v>0.5</v>
      </c>
      <c r="G13" s="16">
        <f>20600+3100*((1-POWER(1.2,(A13-11)))/(1-1.2)-1)</f>
        <v>20600</v>
      </c>
    </row>
    <row r="14" spans="1:7">
      <c r="A14" s="13">
        <v>13</v>
      </c>
      <c r="B14">
        <f t="shared" si="0"/>
        <v>196</v>
      </c>
      <c r="C14">
        <f t="shared" si="1"/>
        <v>124</v>
      </c>
      <c r="D14">
        <f t="shared" si="2"/>
        <v>148</v>
      </c>
      <c r="E14">
        <f t="shared" si="3"/>
        <v>220</v>
      </c>
      <c r="F14" s="14">
        <v>0.5</v>
      </c>
      <c r="G14" s="16">
        <f t="shared" ref="G14:G26" si="5">20600+3100*((1-POWER(1.2,(A14-11)))/(1-1.2)-1)</f>
        <v>24320</v>
      </c>
    </row>
    <row r="15" spans="1:7">
      <c r="A15" s="13">
        <v>14</v>
      </c>
      <c r="B15">
        <f t="shared" si="0"/>
        <v>217</v>
      </c>
      <c r="C15">
        <f t="shared" si="1"/>
        <v>126</v>
      </c>
      <c r="D15">
        <f t="shared" si="2"/>
        <v>152</v>
      </c>
      <c r="E15">
        <f t="shared" si="3"/>
        <v>230</v>
      </c>
      <c r="F15" s="14">
        <v>0.6</v>
      </c>
      <c r="G15" s="16">
        <f t="shared" si="5"/>
        <v>28784</v>
      </c>
    </row>
    <row r="16" spans="1:7">
      <c r="A16" s="13">
        <v>15</v>
      </c>
      <c r="B16">
        <f t="shared" si="0"/>
        <v>240</v>
      </c>
      <c r="C16">
        <f t="shared" si="1"/>
        <v>128</v>
      </c>
      <c r="D16">
        <f t="shared" si="2"/>
        <v>156</v>
      </c>
      <c r="E16">
        <f t="shared" si="3"/>
        <v>240</v>
      </c>
      <c r="F16" s="14">
        <v>0.7</v>
      </c>
      <c r="G16" s="16">
        <f t="shared" si="5"/>
        <v>34140.8</v>
      </c>
    </row>
    <row r="17" spans="1:7">
      <c r="A17" s="13">
        <v>16</v>
      </c>
      <c r="B17">
        <f t="shared" si="0"/>
        <v>265</v>
      </c>
      <c r="C17">
        <f t="shared" si="1"/>
        <v>130</v>
      </c>
      <c r="D17">
        <f t="shared" si="2"/>
        <v>160</v>
      </c>
      <c r="E17">
        <f t="shared" si="3"/>
        <v>250</v>
      </c>
      <c r="F17" s="14">
        <v>0.7</v>
      </c>
      <c r="G17" s="16">
        <f t="shared" si="5"/>
        <v>40568.96</v>
      </c>
    </row>
    <row r="18" spans="1:7">
      <c r="A18" s="13">
        <v>17</v>
      </c>
      <c r="B18">
        <f t="shared" si="0"/>
        <v>292</v>
      </c>
      <c r="C18">
        <f t="shared" si="1"/>
        <v>132</v>
      </c>
      <c r="D18">
        <f t="shared" si="2"/>
        <v>164</v>
      </c>
      <c r="E18">
        <f t="shared" si="3"/>
        <v>260</v>
      </c>
      <c r="F18" s="14">
        <v>0.7</v>
      </c>
      <c r="G18" s="16">
        <f t="shared" si="5"/>
        <v>48282.752</v>
      </c>
    </row>
    <row r="19" spans="1:7">
      <c r="A19" s="13">
        <v>18</v>
      </c>
      <c r="B19">
        <f t="shared" si="0"/>
        <v>321</v>
      </c>
      <c r="C19">
        <f t="shared" si="1"/>
        <v>134</v>
      </c>
      <c r="D19">
        <f t="shared" si="2"/>
        <v>168</v>
      </c>
      <c r="E19">
        <f t="shared" si="3"/>
        <v>270</v>
      </c>
      <c r="F19" s="14">
        <v>0.8</v>
      </c>
      <c r="G19" s="16">
        <f t="shared" si="5"/>
        <v>57539.3024</v>
      </c>
    </row>
    <row r="20" spans="1:7">
      <c r="A20" s="13">
        <v>19</v>
      </c>
      <c r="B20">
        <f t="shared" si="0"/>
        <v>352</v>
      </c>
      <c r="C20">
        <f t="shared" si="1"/>
        <v>136</v>
      </c>
      <c r="D20">
        <f t="shared" si="2"/>
        <v>172</v>
      </c>
      <c r="E20">
        <f t="shared" si="3"/>
        <v>280</v>
      </c>
      <c r="F20" s="14">
        <v>0.8</v>
      </c>
      <c r="G20" s="16">
        <f t="shared" si="5"/>
        <v>68647.16288</v>
      </c>
    </row>
    <row r="21" spans="1:7">
      <c r="A21" s="13">
        <v>20</v>
      </c>
      <c r="B21">
        <f t="shared" si="0"/>
        <v>385</v>
      </c>
      <c r="C21">
        <f t="shared" si="1"/>
        <v>138</v>
      </c>
      <c r="D21">
        <f t="shared" si="2"/>
        <v>176</v>
      </c>
      <c r="E21">
        <f t="shared" si="3"/>
        <v>290</v>
      </c>
      <c r="F21" s="14">
        <v>0.8</v>
      </c>
      <c r="G21" s="16">
        <f t="shared" si="5"/>
        <v>81976.595456</v>
      </c>
    </row>
    <row r="22" spans="1:7">
      <c r="A22" s="13">
        <v>21</v>
      </c>
      <c r="B22">
        <f t="shared" si="0"/>
        <v>420</v>
      </c>
      <c r="C22">
        <f t="shared" si="1"/>
        <v>140</v>
      </c>
      <c r="D22">
        <f t="shared" si="2"/>
        <v>180</v>
      </c>
      <c r="E22">
        <f t="shared" si="3"/>
        <v>300</v>
      </c>
      <c r="F22" s="14">
        <v>0.8</v>
      </c>
      <c r="G22" s="16">
        <f t="shared" si="5"/>
        <v>97971.9145472</v>
      </c>
    </row>
    <row r="23" spans="1:7">
      <c r="A23" s="13">
        <v>22</v>
      </c>
      <c r="B23">
        <f t="shared" si="0"/>
        <v>457</v>
      </c>
      <c r="C23">
        <f t="shared" si="1"/>
        <v>142</v>
      </c>
      <c r="D23">
        <f t="shared" si="2"/>
        <v>184</v>
      </c>
      <c r="E23">
        <f t="shared" si="3"/>
        <v>310</v>
      </c>
      <c r="F23" s="14">
        <v>0.9</v>
      </c>
      <c r="G23" s="16">
        <f t="shared" si="5"/>
        <v>117166.29745664</v>
      </c>
    </row>
    <row r="24" spans="1:7">
      <c r="A24" s="13">
        <v>23</v>
      </c>
      <c r="B24">
        <f t="shared" si="0"/>
        <v>496</v>
      </c>
      <c r="C24">
        <f t="shared" si="1"/>
        <v>144</v>
      </c>
      <c r="D24">
        <f t="shared" si="2"/>
        <v>188</v>
      </c>
      <c r="E24">
        <f t="shared" si="3"/>
        <v>320</v>
      </c>
      <c r="F24" s="14">
        <v>0.9</v>
      </c>
      <c r="G24" s="16">
        <f t="shared" si="5"/>
        <v>140199.556947968</v>
      </c>
    </row>
    <row r="25" spans="1:7">
      <c r="A25" s="13">
        <v>24</v>
      </c>
      <c r="B25">
        <f t="shared" si="0"/>
        <v>537</v>
      </c>
      <c r="C25">
        <f t="shared" si="1"/>
        <v>146</v>
      </c>
      <c r="D25">
        <f t="shared" si="2"/>
        <v>192</v>
      </c>
      <c r="E25">
        <f t="shared" si="3"/>
        <v>330</v>
      </c>
      <c r="F25" s="14">
        <v>1</v>
      </c>
      <c r="G25" s="16">
        <f t="shared" si="5"/>
        <v>167839.468337562</v>
      </c>
    </row>
    <row r="26" spans="1:7">
      <c r="A26" s="13">
        <v>25</v>
      </c>
      <c r="B26">
        <f t="shared" si="0"/>
        <v>580</v>
      </c>
      <c r="C26">
        <f t="shared" si="1"/>
        <v>148</v>
      </c>
      <c r="D26">
        <f t="shared" si="2"/>
        <v>196</v>
      </c>
      <c r="E26">
        <f t="shared" si="3"/>
        <v>340</v>
      </c>
      <c r="F26" s="14">
        <v>1</v>
      </c>
      <c r="G26" s="16">
        <f t="shared" si="5"/>
        <v>201007.362005074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G19" sqref="G19"/>
    </sheetView>
  </sheetViews>
  <sheetFormatPr defaultColWidth="9" defaultRowHeight="13.5" outlineLevelCol="4"/>
  <cols>
    <col min="1" max="1" width="10.125" customWidth="1"/>
    <col min="2" max="2" width="12.125" customWidth="1"/>
    <col min="3" max="5" width="9.375" customWidth="1"/>
  </cols>
  <sheetData>
    <row r="1" spans="1:5">
      <c r="A1" s="12" t="str">
        <f>人物基础属性!A1</f>
        <v>等级</v>
      </c>
      <c r="B1" s="12" t="s">
        <v>7</v>
      </c>
      <c r="C1" s="12" t="s">
        <v>8</v>
      </c>
      <c r="D1" s="12" t="s">
        <v>9</v>
      </c>
      <c r="E1" s="12" t="s">
        <v>10</v>
      </c>
    </row>
    <row r="2" spans="1:5">
      <c r="A2" s="13">
        <f>人物基础属性!A2</f>
        <v>1</v>
      </c>
      <c r="B2">
        <v>1</v>
      </c>
      <c r="C2">
        <v>2</v>
      </c>
      <c r="D2">
        <v>10</v>
      </c>
      <c r="E2">
        <f>C2*D2</f>
        <v>20</v>
      </c>
    </row>
    <row r="3" spans="1:5">
      <c r="A3" s="13">
        <f>人物基础属性!A3</f>
        <v>2</v>
      </c>
      <c r="B3">
        <v>2</v>
      </c>
      <c r="C3">
        <f>B3*2</f>
        <v>4</v>
      </c>
      <c r="D3">
        <f>D2+10</f>
        <v>20</v>
      </c>
      <c r="E3">
        <f t="shared" ref="E3:E26" si="0">C3*D3</f>
        <v>80</v>
      </c>
    </row>
    <row r="4" spans="1:5">
      <c r="A4" s="13">
        <f>人物基础属性!A4</f>
        <v>3</v>
      </c>
      <c r="B4">
        <v>3</v>
      </c>
      <c r="C4">
        <f t="shared" ref="C4:C26" si="1">B4*2</f>
        <v>6</v>
      </c>
      <c r="D4">
        <f t="shared" ref="D4:D26" si="2">D3+10</f>
        <v>30</v>
      </c>
      <c r="E4">
        <f t="shared" si="0"/>
        <v>180</v>
      </c>
    </row>
    <row r="5" spans="1:5">
      <c r="A5" s="13">
        <f>人物基础属性!A5</f>
        <v>4</v>
      </c>
      <c r="B5">
        <v>4</v>
      </c>
      <c r="C5">
        <f t="shared" si="1"/>
        <v>8</v>
      </c>
      <c r="D5">
        <f t="shared" si="2"/>
        <v>40</v>
      </c>
      <c r="E5">
        <f t="shared" si="0"/>
        <v>320</v>
      </c>
    </row>
    <row r="6" spans="1:5">
      <c r="A6" s="13">
        <f>人物基础属性!A6</f>
        <v>5</v>
      </c>
      <c r="B6">
        <v>5</v>
      </c>
      <c r="C6">
        <f t="shared" si="1"/>
        <v>10</v>
      </c>
      <c r="D6">
        <f t="shared" si="2"/>
        <v>50</v>
      </c>
      <c r="E6">
        <f t="shared" si="0"/>
        <v>500</v>
      </c>
    </row>
    <row r="7" spans="1:5">
      <c r="A7" s="13">
        <f>人物基础属性!A7</f>
        <v>6</v>
      </c>
      <c r="B7">
        <v>6</v>
      </c>
      <c r="C7">
        <f t="shared" si="1"/>
        <v>12</v>
      </c>
      <c r="D7">
        <f t="shared" si="2"/>
        <v>60</v>
      </c>
      <c r="E7">
        <f t="shared" si="0"/>
        <v>720</v>
      </c>
    </row>
    <row r="8" spans="1:5">
      <c r="A8" s="13">
        <f>人物基础属性!A8</f>
        <v>7</v>
      </c>
      <c r="B8">
        <v>7</v>
      </c>
      <c r="C8">
        <f t="shared" si="1"/>
        <v>14</v>
      </c>
      <c r="D8">
        <f t="shared" si="2"/>
        <v>70</v>
      </c>
      <c r="E8">
        <f t="shared" si="0"/>
        <v>980</v>
      </c>
    </row>
    <row r="9" spans="1:5">
      <c r="A9" s="13">
        <f>人物基础属性!A9</f>
        <v>8</v>
      </c>
      <c r="B9">
        <v>8</v>
      </c>
      <c r="C9">
        <f t="shared" si="1"/>
        <v>16</v>
      </c>
      <c r="D9">
        <f t="shared" si="2"/>
        <v>80</v>
      </c>
      <c r="E9">
        <f t="shared" si="0"/>
        <v>1280</v>
      </c>
    </row>
    <row r="10" spans="1:5">
      <c r="A10" s="13">
        <f>人物基础属性!A10</f>
        <v>9</v>
      </c>
      <c r="B10">
        <v>9</v>
      </c>
      <c r="C10">
        <f t="shared" si="1"/>
        <v>18</v>
      </c>
      <c r="D10">
        <f t="shared" si="2"/>
        <v>90</v>
      </c>
      <c r="E10">
        <f t="shared" si="0"/>
        <v>1620</v>
      </c>
    </row>
    <row r="11" spans="1:5">
      <c r="A11" s="13">
        <f>人物基础属性!A11</f>
        <v>10</v>
      </c>
      <c r="B11">
        <v>10</v>
      </c>
      <c r="C11">
        <f t="shared" si="1"/>
        <v>20</v>
      </c>
      <c r="D11">
        <f t="shared" si="2"/>
        <v>100</v>
      </c>
      <c r="E11">
        <f t="shared" si="0"/>
        <v>2000</v>
      </c>
    </row>
    <row r="12" spans="1:5">
      <c r="A12" s="13">
        <f>人物基础属性!A12</f>
        <v>11</v>
      </c>
      <c r="B12">
        <v>11</v>
      </c>
      <c r="C12">
        <f t="shared" si="1"/>
        <v>22</v>
      </c>
      <c r="D12">
        <f t="shared" si="2"/>
        <v>110</v>
      </c>
      <c r="E12">
        <f t="shared" si="0"/>
        <v>2420</v>
      </c>
    </row>
    <row r="13" spans="1:5">
      <c r="A13" s="13">
        <f>人物基础属性!A13</f>
        <v>12</v>
      </c>
      <c r="B13">
        <v>12</v>
      </c>
      <c r="C13">
        <f t="shared" si="1"/>
        <v>24</v>
      </c>
      <c r="D13">
        <f t="shared" si="2"/>
        <v>120</v>
      </c>
      <c r="E13">
        <f t="shared" si="0"/>
        <v>2880</v>
      </c>
    </row>
    <row r="14" spans="1:5">
      <c r="A14" s="13">
        <f>人物基础属性!A14</f>
        <v>13</v>
      </c>
      <c r="B14">
        <v>13</v>
      </c>
      <c r="C14">
        <f t="shared" si="1"/>
        <v>26</v>
      </c>
      <c r="D14">
        <f t="shared" si="2"/>
        <v>130</v>
      </c>
      <c r="E14">
        <f t="shared" si="0"/>
        <v>3380</v>
      </c>
    </row>
    <row r="15" spans="1:5">
      <c r="A15" s="13">
        <f>人物基础属性!A15</f>
        <v>14</v>
      </c>
      <c r="B15">
        <v>14</v>
      </c>
      <c r="C15">
        <f t="shared" si="1"/>
        <v>28</v>
      </c>
      <c r="D15">
        <f t="shared" si="2"/>
        <v>140</v>
      </c>
      <c r="E15">
        <f t="shared" si="0"/>
        <v>3920</v>
      </c>
    </row>
    <row r="16" spans="1:5">
      <c r="A16" s="13">
        <f>人物基础属性!A16</f>
        <v>15</v>
      </c>
      <c r="B16">
        <v>15</v>
      </c>
      <c r="C16">
        <f t="shared" si="1"/>
        <v>30</v>
      </c>
      <c r="D16">
        <f t="shared" si="2"/>
        <v>150</v>
      </c>
      <c r="E16">
        <f t="shared" si="0"/>
        <v>4500</v>
      </c>
    </row>
    <row r="17" spans="1:5">
      <c r="A17" s="13">
        <f>人物基础属性!A17</f>
        <v>16</v>
      </c>
      <c r="B17">
        <v>16</v>
      </c>
      <c r="C17">
        <f t="shared" si="1"/>
        <v>32</v>
      </c>
      <c r="D17">
        <f t="shared" si="2"/>
        <v>160</v>
      </c>
      <c r="E17">
        <f t="shared" si="0"/>
        <v>5120</v>
      </c>
    </row>
    <row r="18" spans="1:5">
      <c r="A18" s="13">
        <f>人物基础属性!A18</f>
        <v>17</v>
      </c>
      <c r="B18">
        <v>17</v>
      </c>
      <c r="C18">
        <f t="shared" si="1"/>
        <v>34</v>
      </c>
      <c r="D18">
        <f t="shared" si="2"/>
        <v>170</v>
      </c>
      <c r="E18">
        <f t="shared" si="0"/>
        <v>5780</v>
      </c>
    </row>
    <row r="19" spans="1:5">
      <c r="A19" s="13">
        <f>人物基础属性!A19</f>
        <v>18</v>
      </c>
      <c r="B19">
        <v>18</v>
      </c>
      <c r="C19">
        <f t="shared" si="1"/>
        <v>36</v>
      </c>
      <c r="D19">
        <f t="shared" si="2"/>
        <v>180</v>
      </c>
      <c r="E19">
        <f t="shared" si="0"/>
        <v>6480</v>
      </c>
    </row>
    <row r="20" spans="1:5">
      <c r="A20" s="13">
        <f>人物基础属性!A20</f>
        <v>19</v>
      </c>
      <c r="B20">
        <v>19</v>
      </c>
      <c r="C20">
        <f t="shared" si="1"/>
        <v>38</v>
      </c>
      <c r="D20">
        <f t="shared" si="2"/>
        <v>190</v>
      </c>
      <c r="E20">
        <f t="shared" si="0"/>
        <v>7220</v>
      </c>
    </row>
    <row r="21" spans="1:5">
      <c r="A21" s="13">
        <f>人物基础属性!A21</f>
        <v>20</v>
      </c>
      <c r="B21">
        <v>20</v>
      </c>
      <c r="C21">
        <f t="shared" si="1"/>
        <v>40</v>
      </c>
      <c r="D21">
        <f t="shared" si="2"/>
        <v>200</v>
      </c>
      <c r="E21">
        <f t="shared" si="0"/>
        <v>8000</v>
      </c>
    </row>
    <row r="22" spans="1:5">
      <c r="A22" s="13">
        <f>人物基础属性!A22</f>
        <v>21</v>
      </c>
      <c r="B22">
        <v>21</v>
      </c>
      <c r="C22">
        <f t="shared" si="1"/>
        <v>42</v>
      </c>
      <c r="D22">
        <f t="shared" si="2"/>
        <v>210</v>
      </c>
      <c r="E22">
        <f t="shared" si="0"/>
        <v>8820</v>
      </c>
    </row>
    <row r="23" spans="1:5">
      <c r="A23" s="13">
        <f>人物基础属性!A23</f>
        <v>22</v>
      </c>
      <c r="B23">
        <v>22</v>
      </c>
      <c r="C23">
        <f t="shared" si="1"/>
        <v>44</v>
      </c>
      <c r="D23">
        <f t="shared" si="2"/>
        <v>220</v>
      </c>
      <c r="E23">
        <f t="shared" si="0"/>
        <v>9680</v>
      </c>
    </row>
    <row r="24" spans="1:5">
      <c r="A24" s="13">
        <f>人物基础属性!A24</f>
        <v>23</v>
      </c>
      <c r="B24">
        <v>23</v>
      </c>
      <c r="C24">
        <f t="shared" si="1"/>
        <v>46</v>
      </c>
      <c r="D24">
        <f t="shared" si="2"/>
        <v>230</v>
      </c>
      <c r="E24">
        <f t="shared" si="0"/>
        <v>10580</v>
      </c>
    </row>
    <row r="25" spans="1:5">
      <c r="A25" s="13">
        <f>人物基础属性!A25</f>
        <v>24</v>
      </c>
      <c r="B25">
        <v>24</v>
      </c>
      <c r="C25">
        <f t="shared" si="1"/>
        <v>48</v>
      </c>
      <c r="D25">
        <f t="shared" si="2"/>
        <v>240</v>
      </c>
      <c r="E25">
        <f t="shared" si="0"/>
        <v>11520</v>
      </c>
    </row>
    <row r="26" spans="1:5">
      <c r="A26" s="13">
        <f>人物基础属性!A26</f>
        <v>25</v>
      </c>
      <c r="B26">
        <v>25</v>
      </c>
      <c r="C26">
        <f t="shared" si="1"/>
        <v>50</v>
      </c>
      <c r="D26">
        <f t="shared" si="2"/>
        <v>250</v>
      </c>
      <c r="E26">
        <f t="shared" si="0"/>
        <v>12500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8"/>
  <sheetViews>
    <sheetView tabSelected="1" workbookViewId="0">
      <pane xSplit="2" topLeftCell="C1" activePane="topRight" state="frozen"/>
      <selection/>
      <selection pane="topRight" activeCell="L15" sqref="L15"/>
    </sheetView>
  </sheetViews>
  <sheetFormatPr defaultColWidth="9" defaultRowHeight="13.5"/>
  <cols>
    <col min="2" max="2" width="12.875" style="1" customWidth="1"/>
    <col min="3" max="3" width="5.125" customWidth="1"/>
    <col min="4" max="5" width="12.875" customWidth="1"/>
    <col min="6" max="6" width="8.875" style="1" customWidth="1"/>
    <col min="7" max="7" width="9" style="1"/>
    <col min="8" max="8" width="5.125" customWidth="1"/>
    <col min="9" max="9" width="24.125" customWidth="1"/>
    <col min="10" max="10" width="8.125" style="1" customWidth="1"/>
    <col min="11" max="11" width="10.875" customWidth="1"/>
    <col min="12" max="12" width="23.375" customWidth="1"/>
    <col min="13" max="13" width="8.875" style="1" customWidth="1"/>
    <col min="27" max="27" width="9" hidden="1" customWidth="1"/>
  </cols>
  <sheetData>
    <row r="1" spans="1:27">
      <c r="A1" s="1" t="s">
        <v>11</v>
      </c>
      <c r="B1" s="1" t="s">
        <v>12</v>
      </c>
      <c r="C1" s="1" t="s">
        <v>13</v>
      </c>
      <c r="D1" s="1"/>
      <c r="E1" s="1"/>
      <c r="F1" s="1"/>
      <c r="G1" s="1"/>
      <c r="H1" s="1"/>
      <c r="I1" s="1"/>
      <c r="J1" s="1"/>
      <c r="K1" s="1"/>
      <c r="L1" s="1" t="s">
        <v>14</v>
      </c>
      <c r="AA1" s="1" t="s">
        <v>15</v>
      </c>
    </row>
    <row r="2" spans="3:27"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M2" s="1" t="s">
        <v>25</v>
      </c>
      <c r="AA2" s="1" t="s">
        <v>26</v>
      </c>
    </row>
    <row r="3" spans="1:13">
      <c r="A3" s="2" t="s">
        <v>27</v>
      </c>
      <c r="B3" s="2" t="s">
        <v>28</v>
      </c>
      <c r="C3" s="1" t="s">
        <v>26</v>
      </c>
      <c r="D3" s="1">
        <v>100</v>
      </c>
      <c r="F3" s="1" t="s">
        <v>15</v>
      </c>
      <c r="G3" s="1" t="s">
        <v>29</v>
      </c>
      <c r="H3" s="1" t="s">
        <v>15</v>
      </c>
      <c r="L3" s="17" t="s">
        <v>30</v>
      </c>
      <c r="M3" s="1" t="s">
        <v>15</v>
      </c>
    </row>
    <row r="4" spans="1:13">
      <c r="A4" s="3"/>
      <c r="B4" s="2" t="s">
        <v>31</v>
      </c>
      <c r="C4" s="1" t="s">
        <v>26</v>
      </c>
      <c r="D4" s="1"/>
      <c r="F4" s="1" t="s">
        <v>15</v>
      </c>
      <c r="G4" s="1" t="s">
        <v>15</v>
      </c>
      <c r="H4" s="1" t="s">
        <v>15</v>
      </c>
      <c r="M4" s="1" t="s">
        <v>15</v>
      </c>
    </row>
    <row r="5" spans="1:13">
      <c r="A5" s="3"/>
      <c r="B5" s="2" t="s">
        <v>32</v>
      </c>
      <c r="C5" s="1" t="s">
        <v>26</v>
      </c>
      <c r="D5" s="1"/>
      <c r="F5" s="1" t="s">
        <v>15</v>
      </c>
      <c r="G5" s="1" t="s">
        <v>15</v>
      </c>
      <c r="H5" s="1" t="s">
        <v>15</v>
      </c>
      <c r="M5" s="1" t="s">
        <v>15</v>
      </c>
    </row>
    <row r="6" spans="1:13">
      <c r="A6" s="3"/>
      <c r="B6" s="2" t="s">
        <v>33</v>
      </c>
      <c r="C6" s="1" t="s">
        <v>26</v>
      </c>
      <c r="D6" s="1"/>
      <c r="F6" s="1" t="s">
        <v>15</v>
      </c>
      <c r="G6" s="1" t="s">
        <v>15</v>
      </c>
      <c r="H6" s="1" t="s">
        <v>15</v>
      </c>
      <c r="M6" s="1" t="s">
        <v>15</v>
      </c>
    </row>
    <row r="7" spans="1:13">
      <c r="A7" s="3"/>
      <c r="B7" s="2" t="s">
        <v>34</v>
      </c>
      <c r="C7" s="1" t="s">
        <v>26</v>
      </c>
      <c r="D7" s="1">
        <v>200</v>
      </c>
      <c r="F7" s="1" t="s">
        <v>15</v>
      </c>
      <c r="G7" s="1" t="s">
        <v>15</v>
      </c>
      <c r="H7" s="1" t="s">
        <v>15</v>
      </c>
      <c r="L7" s="17" t="s">
        <v>35</v>
      </c>
      <c r="M7" s="1" t="s">
        <v>15</v>
      </c>
    </row>
    <row r="8" spans="1:13">
      <c r="A8" s="3"/>
      <c r="B8" s="2" t="s">
        <v>36</v>
      </c>
      <c r="C8" s="1" t="s">
        <v>26</v>
      </c>
      <c r="D8" s="1"/>
      <c r="F8" s="1" t="s">
        <v>15</v>
      </c>
      <c r="G8" s="1" t="s">
        <v>15</v>
      </c>
      <c r="H8" s="1" t="s">
        <v>15</v>
      </c>
      <c r="M8" s="1" t="s">
        <v>15</v>
      </c>
    </row>
    <row r="9" spans="1:13">
      <c r="A9" s="3"/>
      <c r="B9" s="2" t="s">
        <v>37</v>
      </c>
      <c r="C9" s="1" t="s">
        <v>26</v>
      </c>
      <c r="D9" s="1"/>
      <c r="F9" s="1" t="s">
        <v>15</v>
      </c>
      <c r="G9" s="1" t="s">
        <v>15</v>
      </c>
      <c r="H9" s="1" t="s">
        <v>15</v>
      </c>
      <c r="M9" s="1" t="s">
        <v>15</v>
      </c>
    </row>
    <row r="10" spans="1:13">
      <c r="A10" s="3"/>
      <c r="B10" s="2" t="s">
        <v>38</v>
      </c>
      <c r="C10" s="1" t="s">
        <v>26</v>
      </c>
      <c r="D10" s="1"/>
      <c r="F10" s="1" t="s">
        <v>15</v>
      </c>
      <c r="G10" s="1" t="s">
        <v>15</v>
      </c>
      <c r="H10" s="1" t="s">
        <v>15</v>
      </c>
      <c r="M10" s="1" t="s">
        <v>15</v>
      </c>
    </row>
    <row r="11" spans="1:13">
      <c r="A11" s="3"/>
      <c r="B11" s="2" t="s">
        <v>39</v>
      </c>
      <c r="C11" s="1" t="s">
        <v>26</v>
      </c>
      <c r="D11" s="1"/>
      <c r="F11" s="1" t="s">
        <v>15</v>
      </c>
      <c r="G11" s="1" t="s">
        <v>15</v>
      </c>
      <c r="H11" s="1" t="s">
        <v>15</v>
      </c>
      <c r="M11" s="1" t="s">
        <v>15</v>
      </c>
    </row>
    <row r="12" spans="1:13">
      <c r="A12" s="3"/>
      <c r="B12" s="2" t="s">
        <v>40</v>
      </c>
      <c r="C12" s="1" t="s">
        <v>26</v>
      </c>
      <c r="D12" s="1">
        <v>200</v>
      </c>
      <c r="F12" s="1" t="s">
        <v>15</v>
      </c>
      <c r="G12" s="1" t="s">
        <v>15</v>
      </c>
      <c r="H12" s="1" t="s">
        <v>15</v>
      </c>
      <c r="M12" s="1" t="s">
        <v>15</v>
      </c>
    </row>
    <row r="13" spans="1:13">
      <c r="A13" s="3"/>
      <c r="B13" s="2" t="s">
        <v>41</v>
      </c>
      <c r="C13" s="1" t="s">
        <v>26</v>
      </c>
      <c r="D13" s="1">
        <v>200</v>
      </c>
      <c r="F13" s="1" t="s">
        <v>15</v>
      </c>
      <c r="G13" s="1" t="s">
        <v>15</v>
      </c>
      <c r="H13" s="1" t="s">
        <v>15</v>
      </c>
      <c r="L13" s="17" t="s">
        <v>42</v>
      </c>
      <c r="M13" s="1" t="s">
        <v>15</v>
      </c>
    </row>
    <row r="14" spans="1:13">
      <c r="A14" s="3"/>
      <c r="B14" s="2" t="s">
        <v>43</v>
      </c>
      <c r="C14" s="1" t="s">
        <v>26</v>
      </c>
      <c r="D14" s="1"/>
      <c r="F14" s="1" t="s">
        <v>15</v>
      </c>
      <c r="G14" s="1" t="s">
        <v>15</v>
      </c>
      <c r="H14" s="1" t="s">
        <v>15</v>
      </c>
      <c r="L14" s="17" t="s">
        <v>44</v>
      </c>
      <c r="M14" s="1" t="s">
        <v>15</v>
      </c>
    </row>
    <row r="15" spans="1:13">
      <c r="A15" s="3"/>
      <c r="B15" s="2" t="s">
        <v>45</v>
      </c>
      <c r="C15" s="1" t="s">
        <v>15</v>
      </c>
      <c r="D15" s="1">
        <v>0</v>
      </c>
      <c r="F15" s="1" t="s">
        <v>15</v>
      </c>
      <c r="G15" s="1" t="s">
        <v>15</v>
      </c>
      <c r="H15" s="1" t="s">
        <v>26</v>
      </c>
      <c r="I15" t="s">
        <v>46</v>
      </c>
      <c r="J15" s="1" t="s">
        <v>47</v>
      </c>
      <c r="M15" s="1" t="s">
        <v>15</v>
      </c>
    </row>
    <row r="16" spans="1:13">
      <c r="A16" s="3"/>
      <c r="B16" s="2" t="s">
        <v>48</v>
      </c>
      <c r="C16" s="1" t="s">
        <v>15</v>
      </c>
      <c r="D16" s="1"/>
      <c r="F16" s="1" t="s">
        <v>15</v>
      </c>
      <c r="G16" s="1" t="s">
        <v>15</v>
      </c>
      <c r="H16" s="1" t="s">
        <v>26</v>
      </c>
      <c r="I16" t="s">
        <v>49</v>
      </c>
      <c r="J16" s="1"/>
      <c r="L16" s="17" t="s">
        <v>50</v>
      </c>
      <c r="M16" s="1" t="s">
        <v>15</v>
      </c>
    </row>
    <row r="17" spans="1:13">
      <c r="A17" s="3"/>
      <c r="B17" s="2" t="s">
        <v>51</v>
      </c>
      <c r="C17" s="1" t="s">
        <v>15</v>
      </c>
      <c r="D17" s="1"/>
      <c r="F17" s="1" t="s">
        <v>15</v>
      </c>
      <c r="G17" s="1" t="s">
        <v>15</v>
      </c>
      <c r="H17" s="1" t="s">
        <v>26</v>
      </c>
      <c r="I17" t="s">
        <v>52</v>
      </c>
      <c r="J17" s="1"/>
      <c r="L17" s="17" t="s">
        <v>50</v>
      </c>
      <c r="M17" s="1" t="s">
        <v>15</v>
      </c>
    </row>
    <row r="18" spans="1:13">
      <c r="A18" s="3"/>
      <c r="B18" s="2" t="s">
        <v>53</v>
      </c>
      <c r="C18" s="1" t="s">
        <v>15</v>
      </c>
      <c r="D18" s="1"/>
      <c r="F18" s="1" t="s">
        <v>15</v>
      </c>
      <c r="G18" s="1" t="s">
        <v>15</v>
      </c>
      <c r="H18" s="1" t="s">
        <v>26</v>
      </c>
      <c r="I18" t="s">
        <v>54</v>
      </c>
      <c r="J18" s="1"/>
      <c r="M18" s="1" t="s">
        <v>15</v>
      </c>
    </row>
    <row r="19" spans="1:13">
      <c r="A19" s="4" t="s">
        <v>55</v>
      </c>
      <c r="B19" s="4" t="s">
        <v>56</v>
      </c>
      <c r="C19" s="1" t="s">
        <v>26</v>
      </c>
      <c r="D19" s="1"/>
      <c r="F19" s="1" t="s">
        <v>15</v>
      </c>
      <c r="G19" s="1" t="s">
        <v>15</v>
      </c>
      <c r="H19" s="1" t="s">
        <v>26</v>
      </c>
      <c r="I19" t="s">
        <v>57</v>
      </c>
      <c r="J19" s="1"/>
      <c r="M19" s="1" t="s">
        <v>15</v>
      </c>
    </row>
    <row r="20" spans="1:13">
      <c r="A20" s="5"/>
      <c r="B20" s="4" t="s">
        <v>58</v>
      </c>
      <c r="C20" s="1" t="s">
        <v>26</v>
      </c>
      <c r="D20" s="1"/>
      <c r="F20" s="1" t="s">
        <v>15</v>
      </c>
      <c r="G20" s="1" t="s">
        <v>15</v>
      </c>
      <c r="H20" s="1" t="s">
        <v>26</v>
      </c>
      <c r="M20" s="1" t="s">
        <v>15</v>
      </c>
    </row>
    <row r="21" spans="1:13">
      <c r="A21" s="5"/>
      <c r="B21" s="4" t="s">
        <v>59</v>
      </c>
      <c r="C21" s="1" t="s">
        <v>26</v>
      </c>
      <c r="D21" s="1"/>
      <c r="F21" s="1" t="s">
        <v>15</v>
      </c>
      <c r="G21" s="1" t="s">
        <v>15</v>
      </c>
      <c r="H21" s="1" t="s">
        <v>26</v>
      </c>
      <c r="M21" s="1" t="s">
        <v>15</v>
      </c>
    </row>
    <row r="22" spans="1:13">
      <c r="A22" s="6" t="s">
        <v>60</v>
      </c>
      <c r="B22" s="6" t="s">
        <v>61</v>
      </c>
      <c r="C22" s="1" t="s">
        <v>26</v>
      </c>
      <c r="D22" s="1">
        <v>1000</v>
      </c>
      <c r="F22" s="1" t="s">
        <v>62</v>
      </c>
      <c r="G22" s="1" t="s">
        <v>15</v>
      </c>
      <c r="H22" s="1" t="s">
        <v>15</v>
      </c>
      <c r="M22" s="1" t="s">
        <v>15</v>
      </c>
    </row>
    <row r="23" spans="1:13">
      <c r="A23" s="7"/>
      <c r="B23" s="6" t="s">
        <v>63</v>
      </c>
      <c r="C23" s="1" t="s">
        <v>26</v>
      </c>
      <c r="D23" s="1">
        <v>1000</v>
      </c>
      <c r="F23" s="1" t="s">
        <v>15</v>
      </c>
      <c r="G23" s="1" t="s">
        <v>15</v>
      </c>
      <c r="H23" s="1" t="s">
        <v>26</v>
      </c>
      <c r="I23" t="s">
        <v>64</v>
      </c>
      <c r="J23" s="1" t="s">
        <v>65</v>
      </c>
      <c r="K23">
        <v>1</v>
      </c>
      <c r="M23" s="1" t="s">
        <v>15</v>
      </c>
    </row>
    <row r="24" spans="1:13">
      <c r="A24" s="7"/>
      <c r="B24" s="6" t="s">
        <v>66</v>
      </c>
      <c r="C24" s="1" t="s">
        <v>26</v>
      </c>
      <c r="D24" s="1">
        <v>300</v>
      </c>
      <c r="F24" s="1" t="s">
        <v>15</v>
      </c>
      <c r="G24" s="1" t="s">
        <v>29</v>
      </c>
      <c r="H24" s="1" t="s">
        <v>15</v>
      </c>
      <c r="M24" s="1" t="s">
        <v>15</v>
      </c>
    </row>
    <row r="25" spans="1:13">
      <c r="A25" s="7"/>
      <c r="B25" s="6" t="s">
        <v>67</v>
      </c>
      <c r="C25" s="1" t="s">
        <v>26</v>
      </c>
      <c r="D25" s="1">
        <v>200</v>
      </c>
      <c r="F25" s="1" t="s">
        <v>15</v>
      </c>
      <c r="G25" s="1" t="s">
        <v>15</v>
      </c>
      <c r="H25" s="1" t="s">
        <v>15</v>
      </c>
      <c r="M25" s="1" t="s">
        <v>15</v>
      </c>
    </row>
    <row r="26" spans="1:13">
      <c r="A26" s="7"/>
      <c r="B26" s="6" t="s">
        <v>68</v>
      </c>
      <c r="C26" s="1" t="s">
        <v>26</v>
      </c>
      <c r="D26" s="1">
        <v>300</v>
      </c>
      <c r="F26" s="1" t="s">
        <v>69</v>
      </c>
      <c r="G26" s="1" t="s">
        <v>15</v>
      </c>
      <c r="H26" s="1" t="s">
        <v>26</v>
      </c>
      <c r="M26" s="1" t="s">
        <v>15</v>
      </c>
    </row>
    <row r="27" spans="1:13">
      <c r="A27" s="7"/>
      <c r="B27" s="6" t="s">
        <v>70</v>
      </c>
      <c r="C27" s="1" t="s">
        <v>26</v>
      </c>
      <c r="D27" s="1">
        <v>200</v>
      </c>
      <c r="F27" s="1" t="s">
        <v>15</v>
      </c>
      <c r="G27" s="1" t="s">
        <v>15</v>
      </c>
      <c r="H27" s="1" t="s">
        <v>26</v>
      </c>
      <c r="M27" s="1" t="s">
        <v>15</v>
      </c>
    </row>
    <row r="28" spans="1:13">
      <c r="A28" s="7"/>
      <c r="B28" s="6" t="s">
        <v>71</v>
      </c>
      <c r="C28" s="1" t="s">
        <v>26</v>
      </c>
      <c r="D28" s="1"/>
      <c r="F28" s="1" t="s">
        <v>15</v>
      </c>
      <c r="G28" s="1" t="s">
        <v>15</v>
      </c>
      <c r="H28" s="1" t="s">
        <v>26</v>
      </c>
      <c r="M28" s="1" t="s">
        <v>15</v>
      </c>
    </row>
    <row r="29" spans="1:13">
      <c r="A29" s="7"/>
      <c r="B29" s="6" t="s">
        <v>72</v>
      </c>
      <c r="C29" s="1" t="s">
        <v>26</v>
      </c>
      <c r="D29" s="1"/>
      <c r="F29" s="1" t="s">
        <v>15</v>
      </c>
      <c r="G29" s="1" t="s">
        <v>15</v>
      </c>
      <c r="H29" s="1" t="s">
        <v>26</v>
      </c>
      <c r="M29" s="1" t="s">
        <v>15</v>
      </c>
    </row>
    <row r="30" spans="1:13">
      <c r="A30" s="7"/>
      <c r="B30" s="6" t="s">
        <v>73</v>
      </c>
      <c r="C30" s="1" t="s">
        <v>26</v>
      </c>
      <c r="D30" s="1"/>
      <c r="F30" s="1" t="s">
        <v>15</v>
      </c>
      <c r="G30" s="1" t="s">
        <v>15</v>
      </c>
      <c r="H30" s="1" t="s">
        <v>26</v>
      </c>
      <c r="M30" s="1" t="s">
        <v>15</v>
      </c>
    </row>
    <row r="31" spans="1:13">
      <c r="A31" s="7"/>
      <c r="B31" s="6" t="s">
        <v>74</v>
      </c>
      <c r="C31" s="1" t="s">
        <v>26</v>
      </c>
      <c r="D31" s="1"/>
      <c r="F31" s="1" t="s">
        <v>15</v>
      </c>
      <c r="G31" s="1" t="s">
        <v>15</v>
      </c>
      <c r="H31" s="1" t="s">
        <v>26</v>
      </c>
      <c r="M31" s="1" t="s">
        <v>15</v>
      </c>
    </row>
    <row r="32" spans="1:13">
      <c r="A32" s="8" t="s">
        <v>75</v>
      </c>
      <c r="B32" s="8" t="s">
        <v>76</v>
      </c>
      <c r="C32" s="1" t="s">
        <v>26</v>
      </c>
      <c r="D32" s="1"/>
      <c r="F32" s="1" t="s">
        <v>15</v>
      </c>
      <c r="G32" s="1" t="s">
        <v>15</v>
      </c>
      <c r="H32" s="1" t="s">
        <v>26</v>
      </c>
      <c r="K32">
        <v>1</v>
      </c>
      <c r="L32" t="s">
        <v>77</v>
      </c>
      <c r="M32" s="1" t="s">
        <v>15</v>
      </c>
    </row>
    <row r="33" spans="1:13">
      <c r="A33" s="9"/>
      <c r="B33" s="8" t="s">
        <v>78</v>
      </c>
      <c r="C33" s="1" t="s">
        <v>26</v>
      </c>
      <c r="D33" s="1"/>
      <c r="F33" s="1" t="s">
        <v>15</v>
      </c>
      <c r="G33" s="1" t="s">
        <v>15</v>
      </c>
      <c r="H33" s="1" t="s">
        <v>26</v>
      </c>
      <c r="I33" t="s">
        <v>79</v>
      </c>
      <c r="J33" s="1" t="s">
        <v>65</v>
      </c>
      <c r="L33" t="s">
        <v>80</v>
      </c>
      <c r="M33" s="1" t="s">
        <v>15</v>
      </c>
    </row>
    <row r="34" spans="1:13">
      <c r="A34" s="9"/>
      <c r="B34" s="8" t="s">
        <v>81</v>
      </c>
      <c r="C34" s="1" t="s">
        <v>26</v>
      </c>
      <c r="D34" s="1"/>
      <c r="F34" s="1" t="s">
        <v>15</v>
      </c>
      <c r="G34" s="1" t="s">
        <v>15</v>
      </c>
      <c r="H34" s="1" t="s">
        <v>26</v>
      </c>
      <c r="K34">
        <v>2</v>
      </c>
      <c r="M34" s="1" t="s">
        <v>15</v>
      </c>
    </row>
    <row r="35" spans="1:13">
      <c r="A35" s="9"/>
      <c r="B35" s="8" t="s">
        <v>82</v>
      </c>
      <c r="C35" s="1" t="s">
        <v>26</v>
      </c>
      <c r="D35" s="1"/>
      <c r="F35" s="1" t="s">
        <v>15</v>
      </c>
      <c r="G35" s="1" t="s">
        <v>15</v>
      </c>
      <c r="H35" s="1" t="s">
        <v>26</v>
      </c>
      <c r="I35" t="s">
        <v>83</v>
      </c>
      <c r="J35" s="1"/>
      <c r="K35">
        <v>2</v>
      </c>
      <c r="M35" s="1" t="s">
        <v>15</v>
      </c>
    </row>
    <row r="36" spans="1:13">
      <c r="A36" s="9"/>
      <c r="B36" s="8" t="s">
        <v>84</v>
      </c>
      <c r="C36" s="1" t="s">
        <v>26</v>
      </c>
      <c r="D36" s="1"/>
      <c r="F36" s="1" t="s">
        <v>15</v>
      </c>
      <c r="G36" s="1" t="s">
        <v>15</v>
      </c>
      <c r="H36" s="1" t="s">
        <v>26</v>
      </c>
      <c r="K36">
        <v>3</v>
      </c>
      <c r="M36" s="1" t="s">
        <v>15</v>
      </c>
    </row>
    <row r="37" spans="1:13">
      <c r="A37" s="9"/>
      <c r="B37" s="8" t="s">
        <v>85</v>
      </c>
      <c r="C37" s="1" t="s">
        <v>26</v>
      </c>
      <c r="D37" s="1"/>
      <c r="F37" s="1" t="s">
        <v>15</v>
      </c>
      <c r="G37" s="1" t="s">
        <v>15</v>
      </c>
      <c r="H37" s="1" t="s">
        <v>26</v>
      </c>
      <c r="I37" t="s">
        <v>86</v>
      </c>
      <c r="J37" s="1"/>
      <c r="K37">
        <v>3</v>
      </c>
      <c r="M37" s="1" t="s">
        <v>15</v>
      </c>
    </row>
    <row r="38" spans="1:2">
      <c r="A38" s="10"/>
      <c r="B38" s="11"/>
    </row>
  </sheetData>
  <mergeCells count="7">
    <mergeCell ref="C1:K1"/>
    <mergeCell ref="A3:A18"/>
    <mergeCell ref="A19:A21"/>
    <mergeCell ref="A22:A31"/>
    <mergeCell ref="A32:A37"/>
    <mergeCell ref="J15:J19"/>
    <mergeCell ref="J33:J37"/>
  </mergeCells>
  <dataValidations count="1">
    <dataValidation type="list" allowBlank="1" showInputMessage="1" showErrorMessage="1" sqref="H22 M22 C3:C18 C19:C37 H3:H14 H15:H21 H23:H25 H26:H37 M3:M21 M23:M37">
      <formula1>$AA$1:$AA$2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人物基础属性</vt:lpstr>
      <vt:lpstr>经验设计</vt:lpstr>
      <vt:lpstr>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Harrick</cp:lastModifiedBy>
  <dcterms:created xsi:type="dcterms:W3CDTF">2022-01-13T19:56:00Z</dcterms:created>
  <dcterms:modified xsi:type="dcterms:W3CDTF">2022-01-18T20:11:30Z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6950ABC207194BBCA413F682437BCC8D</vt:lpwstr>
  </property>
</Properties>
</file>