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1BC7CEBD-8440-4427-921C-5AC40ED069B1}" xr6:coauthVersionLast="47" xr6:coauthVersionMax="47" xr10:uidLastSave="{00000000-0000-0000-0000-000000000000}"/>
  <bookViews>
    <workbookView xWindow="13500" yWindow="0" windowWidth="23040" windowHeight="12360" firstSheet="3" activeTab="18" xr2:uid="{54E84D00-2FA0-48D6-B43C-4139CA5CDFDD}"/>
  </bookViews>
  <sheets>
    <sheet name="M21" sheetId="1" r:id="rId1"/>
    <sheet name="M22" sheetId="2" r:id="rId2"/>
    <sheet name="M3" sheetId="3" r:id="rId3"/>
    <sheet name="M24" sheetId="4" r:id="rId4"/>
    <sheet name="M5" sheetId="5" r:id="rId5"/>
    <sheet name="M26" sheetId="6" r:id="rId6"/>
    <sheet name="M7" sheetId="7" r:id="rId7"/>
    <sheet name="M28" sheetId="8" r:id="rId8"/>
    <sheet name="M29" sheetId="9" r:id="rId9"/>
    <sheet name="M30" sheetId="10" r:id="rId10"/>
    <sheet name="M31" sheetId="11" r:id="rId11"/>
    <sheet name="M32" sheetId="12" r:id="rId12"/>
    <sheet name="M33" sheetId="13" r:id="rId13"/>
    <sheet name="M34" sheetId="14" r:id="rId14"/>
    <sheet name="M35" sheetId="15" r:id="rId15"/>
    <sheet name="M36" sheetId="16" r:id="rId16"/>
    <sheet name="M37" sheetId="17" r:id="rId17"/>
    <sheet name="M38" sheetId="18" r:id="rId18"/>
    <sheet name="M39" sheetId="19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9" l="1"/>
  <c r="C17" i="19"/>
  <c r="C16" i="19"/>
  <c r="D15" i="19"/>
  <c r="C15" i="19"/>
  <c r="C14" i="19"/>
  <c r="C13" i="19"/>
  <c r="C12" i="19"/>
  <c r="D11" i="19"/>
  <c r="C11" i="19"/>
  <c r="C10" i="19"/>
  <c r="C9" i="19"/>
  <c r="C4" i="19"/>
  <c r="D18" i="19" s="1"/>
  <c r="C18" i="18"/>
  <c r="C17" i="18"/>
  <c r="C16" i="18"/>
  <c r="C15" i="18"/>
  <c r="C14" i="18"/>
  <c r="C13" i="18"/>
  <c r="C12" i="18"/>
  <c r="C11" i="18"/>
  <c r="C10" i="18"/>
  <c r="C9" i="18"/>
  <c r="C4" i="18"/>
  <c r="D18" i="18" s="1"/>
  <c r="C18" i="17"/>
  <c r="C17" i="17"/>
  <c r="C16" i="17"/>
  <c r="C15" i="17"/>
  <c r="C14" i="17"/>
  <c r="C13" i="17"/>
  <c r="C12" i="17"/>
  <c r="C11" i="17"/>
  <c r="C10" i="17"/>
  <c r="C9" i="17"/>
  <c r="C4" i="17"/>
  <c r="D18" i="17" s="1"/>
  <c r="C18" i="16"/>
  <c r="C17" i="16"/>
  <c r="C16" i="16"/>
  <c r="C15" i="16"/>
  <c r="C14" i="16"/>
  <c r="C13" i="16"/>
  <c r="C12" i="16"/>
  <c r="C11" i="16"/>
  <c r="C10" i="16"/>
  <c r="C9" i="16"/>
  <c r="C4" i="16"/>
  <c r="D18" i="16" s="1"/>
  <c r="C18" i="15"/>
  <c r="C17" i="15"/>
  <c r="C16" i="15"/>
  <c r="C15" i="15"/>
  <c r="C14" i="15"/>
  <c r="C13" i="15"/>
  <c r="C12" i="15"/>
  <c r="C11" i="15"/>
  <c r="C10" i="15"/>
  <c r="C9" i="15"/>
  <c r="C4" i="15"/>
  <c r="D18" i="15" s="1"/>
  <c r="C4" i="14"/>
  <c r="C18" i="14"/>
  <c r="C17" i="14"/>
  <c r="C16" i="14"/>
  <c r="C15" i="14"/>
  <c r="C14" i="14"/>
  <c r="C13" i="14"/>
  <c r="C12" i="14"/>
  <c r="C11" i="14"/>
  <c r="C10" i="14"/>
  <c r="C9" i="14"/>
  <c r="D18" i="14"/>
  <c r="C18" i="13"/>
  <c r="C17" i="13"/>
  <c r="C16" i="13"/>
  <c r="C15" i="13"/>
  <c r="C14" i="13"/>
  <c r="C13" i="13"/>
  <c r="C12" i="13"/>
  <c r="C11" i="13"/>
  <c r="C10" i="13"/>
  <c r="C9" i="13"/>
  <c r="C4" i="13"/>
  <c r="D18" i="13" s="1"/>
  <c r="C18" i="12"/>
  <c r="C17" i="12"/>
  <c r="C16" i="12"/>
  <c r="C15" i="12"/>
  <c r="C14" i="12"/>
  <c r="C13" i="12"/>
  <c r="C12" i="12"/>
  <c r="C11" i="12"/>
  <c r="C10" i="12"/>
  <c r="C9" i="12"/>
  <c r="C4" i="12"/>
  <c r="D17" i="12" s="1"/>
  <c r="C17" i="11"/>
  <c r="C16" i="11"/>
  <c r="C15" i="11"/>
  <c r="C14" i="11"/>
  <c r="C13" i="11"/>
  <c r="C12" i="11"/>
  <c r="C11" i="11"/>
  <c r="C10" i="11"/>
  <c r="C9" i="11"/>
  <c r="C4" i="11"/>
  <c r="C18" i="10"/>
  <c r="C17" i="10"/>
  <c r="C16" i="10"/>
  <c r="C15" i="10"/>
  <c r="C14" i="10"/>
  <c r="C13" i="10"/>
  <c r="C12" i="10"/>
  <c r="C11" i="10"/>
  <c r="C10" i="10"/>
  <c r="C9" i="10"/>
  <c r="C4" i="10"/>
  <c r="D17" i="10" s="1"/>
  <c r="C18" i="9"/>
  <c r="C17" i="9"/>
  <c r="C16" i="9"/>
  <c r="C15" i="9"/>
  <c r="C14" i="9"/>
  <c r="C13" i="9"/>
  <c r="C12" i="9"/>
  <c r="C11" i="9"/>
  <c r="C10" i="9"/>
  <c r="C9" i="9"/>
  <c r="C4" i="9"/>
  <c r="D18" i="9" s="1"/>
  <c r="C18" i="8"/>
  <c r="C17" i="8"/>
  <c r="C16" i="8"/>
  <c r="C15" i="8"/>
  <c r="C14" i="8"/>
  <c r="C13" i="8"/>
  <c r="C12" i="8"/>
  <c r="C11" i="8"/>
  <c r="C10" i="8"/>
  <c r="C9" i="8"/>
  <c r="C4" i="8"/>
  <c r="D18" i="8" s="1"/>
  <c r="C18" i="7"/>
  <c r="C17" i="7"/>
  <c r="C16" i="7"/>
  <c r="C15" i="7"/>
  <c r="C14" i="7"/>
  <c r="C13" i="7"/>
  <c r="C12" i="7"/>
  <c r="C11" i="7"/>
  <c r="C10" i="7"/>
  <c r="C9" i="7"/>
  <c r="C4" i="7"/>
  <c r="D11" i="7" s="1"/>
  <c r="C15" i="6"/>
  <c r="C14" i="6"/>
  <c r="C13" i="6"/>
  <c r="C12" i="6"/>
  <c r="C11" i="6"/>
  <c r="C10" i="6"/>
  <c r="C9" i="6"/>
  <c r="C4" i="6"/>
  <c r="D18" i="6" s="1"/>
  <c r="C18" i="5"/>
  <c r="C17" i="5"/>
  <c r="C16" i="5"/>
  <c r="C15" i="5"/>
  <c r="C14" i="5"/>
  <c r="C13" i="5"/>
  <c r="C12" i="5"/>
  <c r="C11" i="5"/>
  <c r="C10" i="5"/>
  <c r="C9" i="5"/>
  <c r="C4" i="5"/>
  <c r="D18" i="5" s="1"/>
  <c r="D14" i="12" l="1"/>
  <c r="D10" i="12"/>
  <c r="D18" i="12"/>
  <c r="D9" i="12"/>
  <c r="D12" i="19"/>
  <c r="D16" i="19"/>
  <c r="D9" i="19"/>
  <c r="D13" i="19"/>
  <c r="D17" i="19"/>
  <c r="D10" i="19"/>
  <c r="D14" i="19"/>
  <c r="D9" i="18"/>
  <c r="D15" i="18"/>
  <c r="D11" i="18"/>
  <c r="D12" i="18"/>
  <c r="D16" i="18"/>
  <c r="D13" i="18"/>
  <c r="D17" i="18"/>
  <c r="D10" i="18"/>
  <c r="C21" i="18" s="1"/>
  <c r="D14" i="18"/>
  <c r="D11" i="17"/>
  <c r="D15" i="17"/>
  <c r="D12" i="17"/>
  <c r="D16" i="17"/>
  <c r="D9" i="17"/>
  <c r="D13" i="17"/>
  <c r="D17" i="17"/>
  <c r="D10" i="17"/>
  <c r="D14" i="17"/>
  <c r="D15" i="16"/>
  <c r="D11" i="16"/>
  <c r="D12" i="16"/>
  <c r="D16" i="16"/>
  <c r="D9" i="16"/>
  <c r="D13" i="16"/>
  <c r="D17" i="16"/>
  <c r="D10" i="16"/>
  <c r="D14" i="16"/>
  <c r="D11" i="15"/>
  <c r="D15" i="15"/>
  <c r="D16" i="15"/>
  <c r="D12" i="15"/>
  <c r="D9" i="15"/>
  <c r="D13" i="15"/>
  <c r="D17" i="15"/>
  <c r="D10" i="15"/>
  <c r="D14" i="15"/>
  <c r="D15" i="14"/>
  <c r="D11" i="14"/>
  <c r="D12" i="14"/>
  <c r="D16" i="14"/>
  <c r="D9" i="14"/>
  <c r="D13" i="14"/>
  <c r="D17" i="14"/>
  <c r="D10" i="14"/>
  <c r="D14" i="14"/>
  <c r="D15" i="13"/>
  <c r="D11" i="13"/>
  <c r="D12" i="13"/>
  <c r="D16" i="13"/>
  <c r="D9" i="13"/>
  <c r="D13" i="13"/>
  <c r="D17" i="13"/>
  <c r="D10" i="13"/>
  <c r="D14" i="13"/>
  <c r="D11" i="12"/>
  <c r="D15" i="12"/>
  <c r="D12" i="12"/>
  <c r="D16" i="12"/>
  <c r="D13" i="12"/>
  <c r="D11" i="11"/>
  <c r="D15" i="11"/>
  <c r="D9" i="11"/>
  <c r="D13" i="11"/>
  <c r="D17" i="11"/>
  <c r="D16" i="11"/>
  <c r="D12" i="11"/>
  <c r="D10" i="11"/>
  <c r="D14" i="11"/>
  <c r="D14" i="10"/>
  <c r="D10" i="10"/>
  <c r="D11" i="10"/>
  <c r="D15" i="10"/>
  <c r="D18" i="10"/>
  <c r="D12" i="10"/>
  <c r="D16" i="10"/>
  <c r="D9" i="10"/>
  <c r="D13" i="10"/>
  <c r="D15" i="9"/>
  <c r="D11" i="9"/>
  <c r="D12" i="9"/>
  <c r="D16" i="9"/>
  <c r="D9" i="9"/>
  <c r="D13" i="9"/>
  <c r="D17" i="9"/>
  <c r="D10" i="9"/>
  <c r="D14" i="9"/>
  <c r="D15" i="8"/>
  <c r="D11" i="8"/>
  <c r="D12" i="8"/>
  <c r="D16" i="8"/>
  <c r="D9" i="8"/>
  <c r="D13" i="8"/>
  <c r="D17" i="8"/>
  <c r="D10" i="8"/>
  <c r="D14" i="8"/>
  <c r="D14" i="7"/>
  <c r="D10" i="7"/>
  <c r="D18" i="7"/>
  <c r="D15" i="7"/>
  <c r="D12" i="7"/>
  <c r="D16" i="7"/>
  <c r="D9" i="7"/>
  <c r="C21" i="7" s="1"/>
  <c r="D13" i="7"/>
  <c r="D17" i="7"/>
  <c r="D15" i="6"/>
  <c r="D11" i="6"/>
  <c r="D12" i="6"/>
  <c r="D16" i="6"/>
  <c r="D9" i="6"/>
  <c r="D13" i="6"/>
  <c r="D17" i="6"/>
  <c r="D10" i="6"/>
  <c r="D14" i="6"/>
  <c r="D16" i="5"/>
  <c r="D15" i="5"/>
  <c r="D12" i="5"/>
  <c r="D11" i="5"/>
  <c r="D9" i="5"/>
  <c r="D13" i="5"/>
  <c r="D17" i="5"/>
  <c r="D10" i="5"/>
  <c r="D14" i="5"/>
  <c r="C18" i="4"/>
  <c r="C17" i="4"/>
  <c r="C16" i="4"/>
  <c r="C15" i="4"/>
  <c r="C14" i="4"/>
  <c r="C13" i="4"/>
  <c r="C12" i="4"/>
  <c r="C11" i="4"/>
  <c r="C10" i="4"/>
  <c r="C9" i="4"/>
  <c r="C4" i="4"/>
  <c r="D18" i="4" s="1"/>
  <c r="C9" i="3"/>
  <c r="C18" i="3"/>
  <c r="C17" i="3"/>
  <c r="C16" i="3"/>
  <c r="C15" i="3"/>
  <c r="C14" i="3"/>
  <c r="C13" i="3"/>
  <c r="C12" i="3"/>
  <c r="C11" i="3"/>
  <c r="C10" i="3"/>
  <c r="C4" i="3"/>
  <c r="D18" i="3" s="1"/>
  <c r="C4" i="2"/>
  <c r="D10" i="2" s="1"/>
  <c r="C18" i="2"/>
  <c r="C17" i="2"/>
  <c r="C16" i="2"/>
  <c r="C15" i="2"/>
  <c r="C14" i="2"/>
  <c r="C13" i="2"/>
  <c r="C12" i="2"/>
  <c r="C11" i="2"/>
  <c r="C10" i="2"/>
  <c r="C9" i="2"/>
  <c r="C14" i="1"/>
  <c r="C12" i="1"/>
  <c r="C10" i="1"/>
  <c r="C9" i="1"/>
  <c r="C18" i="1"/>
  <c r="C17" i="1"/>
  <c r="C16" i="1"/>
  <c r="C15" i="1"/>
  <c r="C13" i="1"/>
  <c r="C11" i="1"/>
  <c r="D14" i="1"/>
  <c r="C4" i="1"/>
  <c r="D12" i="1" s="1"/>
  <c r="C21" i="13" l="1"/>
  <c r="C21" i="5"/>
  <c r="D18" i="2"/>
  <c r="D16" i="1"/>
  <c r="D13" i="1"/>
  <c r="D15" i="1"/>
  <c r="D9" i="1"/>
  <c r="D17" i="1"/>
  <c r="D10" i="1"/>
  <c r="D11" i="1"/>
  <c r="D18" i="1"/>
  <c r="C21" i="12"/>
  <c r="C21" i="10"/>
  <c r="C21" i="19"/>
  <c r="C21" i="17"/>
  <c r="C21" i="16"/>
  <c r="C21" i="15"/>
  <c r="C21" i="14"/>
  <c r="C21" i="11"/>
  <c r="C21" i="9"/>
  <c r="C21" i="8"/>
  <c r="C21" i="6"/>
  <c r="D15" i="4"/>
  <c r="D11" i="4"/>
  <c r="D12" i="4"/>
  <c r="D16" i="4"/>
  <c r="D9" i="4"/>
  <c r="D13" i="4"/>
  <c r="D17" i="4"/>
  <c r="D10" i="4"/>
  <c r="D14" i="4"/>
  <c r="D15" i="3"/>
  <c r="D11" i="3"/>
  <c r="D12" i="3"/>
  <c r="D16" i="3"/>
  <c r="D9" i="3"/>
  <c r="D13" i="3"/>
  <c r="D17" i="3"/>
  <c r="D10" i="3"/>
  <c r="D14" i="3"/>
  <c r="D13" i="2"/>
  <c r="D15" i="2"/>
  <c r="D11" i="2"/>
  <c r="D16" i="2"/>
  <c r="D12" i="2"/>
  <c r="D9" i="2"/>
  <c r="D17" i="2"/>
  <c r="D14" i="2"/>
  <c r="C21" i="3" l="1"/>
  <c r="C21" i="4"/>
  <c r="C21" i="1"/>
  <c r="C21" i="2"/>
</calcChain>
</file>

<file path=xl/sharedStrings.xml><?xml version="1.0" encoding="utf-8"?>
<sst xmlns="http://schemas.openxmlformats.org/spreadsheetml/2006/main" count="285" uniqueCount="33">
  <si>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</si>
  <si>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</si>
  <si>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</si>
  <si>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</si>
  <si>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</si>
  <si>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</si>
  <si>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</si>
  <si>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</si>
  <si>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</si>
  <si>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</si>
  <si>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</si>
  <si>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</si>
  <si>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Modulus</t>
  </si>
  <si>
    <t>Mass Crosslinker</t>
  </si>
  <si>
    <t>M21</t>
    <phoneticPr fontId="3" type="noConversion"/>
  </si>
  <si>
    <t>M22</t>
    <phoneticPr fontId="3" type="noConversion"/>
  </si>
  <si>
    <t>M23</t>
    <phoneticPr fontId="3" type="noConversion"/>
  </si>
  <si>
    <t>M24</t>
    <phoneticPr fontId="3" type="noConversion"/>
  </si>
  <si>
    <t>M25</t>
    <phoneticPr fontId="3" type="noConversion"/>
  </si>
  <si>
    <t>M26</t>
    <phoneticPr fontId="3" type="noConversion"/>
  </si>
  <si>
    <t>M27</t>
    <phoneticPr fontId="3" type="noConversion"/>
  </si>
  <si>
    <t>M28</t>
    <phoneticPr fontId="3" type="noConversion"/>
  </si>
  <si>
    <t>M29</t>
    <phoneticPr fontId="3" type="noConversion"/>
  </si>
  <si>
    <t>M30</t>
    <phoneticPr fontId="3" type="noConversion"/>
  </si>
  <si>
    <t>M31</t>
    <phoneticPr fontId="3" type="noConversion"/>
  </si>
  <si>
    <t>M33</t>
    <phoneticPr fontId="3" type="noConversion"/>
  </si>
  <si>
    <t>M32</t>
    <phoneticPr fontId="3" type="noConversion"/>
  </si>
  <si>
    <t>M34</t>
    <phoneticPr fontId="3" type="noConversion"/>
  </si>
  <si>
    <t>M35</t>
    <phoneticPr fontId="3" type="noConversion"/>
  </si>
  <si>
    <t>M36</t>
    <phoneticPr fontId="3" type="noConversion"/>
  </si>
  <si>
    <t>M37</t>
    <phoneticPr fontId="3" type="noConversion"/>
  </si>
  <si>
    <t>M38</t>
    <phoneticPr fontId="3" type="noConversion"/>
  </si>
  <si>
    <t>M39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</si>
</sst>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);[Red]\(0.0\)"/>
    <numFmt numFmtId="178" formatCode="0.00_ "/>
    <numFmt numFmtId="179" formatCode="0.0_ "/>
    <numFmt numFmtId="180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1"/>
    <xf numFmtId="0" fontId="4" fillId="0" borderId="1" xfId="1" applyFont="1" applyBorder="1"/>
    <xf numFmtId="0" fontId="2" fillId="0" borderId="1" xfId="1" applyBorder="1"/>
    <xf numFmtId="0" fontId="4" fillId="0" borderId="5" xfId="1" applyFont="1" applyBorder="1"/>
    <xf numFmtId="0" fontId="2" fillId="0" borderId="5" xfId="1" applyBorder="1"/>
    <xf numFmtId="49" fontId="5" fillId="2" borderId="6" xfId="1" applyNumberFormat="1" applyFont="1" applyFill="1" applyBorder="1"/>
    <xf numFmtId="49" fontId="4" fillId="2" borderId="7" xfId="1" applyNumberFormat="1" applyFont="1" applyFill="1" applyBorder="1"/>
    <xf numFmtId="49" fontId="4" fillId="2" borderId="8" xfId="1" applyNumberFormat="1" applyFont="1" applyFill="1" applyBorder="1"/>
    <xf numFmtId="49" fontId="5" fillId="2" borderId="1" xfId="1" applyNumberFormat="1" applyFont="1" applyFill="1" applyBorder="1"/>
    <xf numFmtId="0" fontId="2" fillId="2" borderId="1" xfId="1" applyFill="1" applyBorder="1"/>
    <xf numFmtId="49" fontId="2" fillId="2" borderId="1" xfId="1" applyNumberFormat="1" applyFill="1" applyBorder="1"/>
    <xf numFmtId="0" fontId="2" fillId="0" borderId="1" xfId="1" applyBorder="1" applyAlignment="1">
      <alignment horizontal="center"/>
    </xf>
    <xf numFmtId="49" fontId="4" fillId="2" borderId="1" xfId="1" applyNumberFormat="1" applyFont="1" applyFill="1" applyBorder="1"/>
    <xf numFmtId="0" fontId="2" fillId="0" borderId="1" xfId="1" applyBorder="1" applyAlignment="1">
      <alignment horizontal="center" vertical="center"/>
    </xf>
    <xf numFmtId="49" fontId="4" fillId="2" borderId="9" xfId="1" applyNumberFormat="1" applyFont="1" applyFill="1" applyBorder="1"/>
    <xf numFmtId="0" fontId="2" fillId="0" borderId="1" xfId="1" applyBorder="1" applyAlignment="1">
      <alignment vertical="center"/>
    </xf>
    <xf numFmtId="49" fontId="4" fillId="2" borderId="10" xfId="1" applyNumberFormat="1" applyFont="1" applyFill="1" applyBorder="1"/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177" fontId="0" fillId="0" borderId="2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49" fontId="1" fillId="2" borderId="6" xfId="1" applyNumberFormat="1" applyFont="1" applyFill="1" applyBorder="1"/>
    <xf numFmtId="176" fontId="0" fillId="0" borderId="1" xfId="0" applyNumberFormat="1" applyBorder="1" applyAlignment="1"/>
    <xf numFmtId="179" fontId="0" fillId="0" borderId="2" xfId="0" applyNumberFormat="1" applyBorder="1" applyAlignment="1"/>
    <xf numFmtId="179" fontId="0" fillId="0" borderId="1" xfId="0" applyNumberFormat="1" applyBorder="1" applyAlignment="1"/>
    <xf numFmtId="178" fontId="0" fillId="0" borderId="1" xfId="0" applyNumberFormat="1" applyBorder="1" applyAlignment="1"/>
    <xf numFmtId="179" fontId="0" fillId="0" borderId="3" xfId="0" applyNumberFormat="1" applyBorder="1" applyAlignment="1"/>
    <xf numFmtId="179" fontId="0" fillId="0" borderId="4" xfId="0" applyNumberFormat="1" applyBorder="1" applyAlignment="1"/>
    <xf numFmtId="177" fontId="0" fillId="0" borderId="2" xfId="0" applyNumberFormat="1" applyBorder="1" applyAlignment="1"/>
    <xf numFmtId="180" fontId="0" fillId="0" borderId="1" xfId="0" applyNumberFormat="1" applyBorder="1" applyAlignment="1"/>
    <xf numFmtId="177" fontId="0" fillId="0" borderId="1" xfId="0" applyNumberFormat="1" applyBorder="1" applyAlignment="1"/>
    <xf numFmtId="177" fontId="0" fillId="0" borderId="3" xfId="3" applyNumberFormat="1" applyFont="1" applyBorder="1" applyAlignment="1"/>
    <xf numFmtId="177" fontId="0" fillId="0" borderId="4" xfId="3" applyNumberFormat="1" applyFont="1" applyBorder="1" applyAlignment="1"/>
    <xf numFmtId="2" fontId="0" fillId="0" borderId="1" xfId="0" applyNumberFormat="1" applyBorder="1" applyAlignment="1"/>
    <xf numFmtId="176" fontId="0" fillId="0" borderId="3" xfId="0" applyNumberFormat="1" applyBorder="1" applyAlignment="1"/>
    <xf numFmtId="176" fontId="0" fillId="0" borderId="4" xfId="0" applyNumberFormat="1" applyBorder="1" applyAlignment="1"/>
    <xf numFmtId="17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百分比" xfId="3" builtinId="5"/>
    <cellStyle name="百分比 2" xfId="2" xr:uid="{278F2475-5092-406C-936F-610BAD7B7614}"/>
    <cellStyle name="常规" xfId="0" builtinId="0"/>
    <cellStyle name="常规 2" xfId="1" xr:uid="{9A530BF5-2FFE-4233-8BE5-F72A08A42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'M21'!$C$8:$C$18</c:f>
              <c:numCache>
                <c:formatCode>General</c:formatCode>
                <c:ptCount val="11"/>
                <c:pt idx="0">
                  <c:v>0</c:v>
                </c:pt>
                <c:pt idx="1">
                  <c:v>2.097902097902098E-2</c:v>
                </c:pt>
                <c:pt idx="2">
                  <c:v>3.4965034965034968E-2</c:v>
                </c:pt>
                <c:pt idx="3">
                  <c:v>5.5944055944055944E-2</c:v>
                </c:pt>
                <c:pt idx="4">
                  <c:v>6.4335664335664261E-2</c:v>
                </c:pt>
                <c:pt idx="5">
                  <c:v>9.7902097902097904E-2</c:v>
                </c:pt>
                <c:pt idx="6">
                  <c:v>0.10769230769230773</c:v>
                </c:pt>
                <c:pt idx="7">
                  <c:v>0.1202797202797202</c:v>
                </c:pt>
                <c:pt idx="8">
                  <c:v>0.14545454545454553</c:v>
                </c:pt>
                <c:pt idx="9">
                  <c:v>0.17482517482517482</c:v>
                </c:pt>
                <c:pt idx="10">
                  <c:v>0.19440559440559449</c:v>
                </c:pt>
              </c:numCache>
            </c:numRef>
          </c:xVal>
          <c:yVal>
            <c:numRef>
              <c:f>'M21'!$D$8:$D$18</c:f>
              <c:numCache>
                <c:formatCode>General</c:formatCode>
                <c:ptCount val="11"/>
                <c:pt idx="0">
                  <c:v>0</c:v>
                </c:pt>
                <c:pt idx="1">
                  <c:v>12606.820512820514</c:v>
                </c:pt>
                <c:pt idx="2">
                  <c:v>25160.871794871793</c:v>
                </c:pt>
                <c:pt idx="3">
                  <c:v>37767.692307692319</c:v>
                </c:pt>
                <c:pt idx="4">
                  <c:v>50155.897435897445</c:v>
                </c:pt>
                <c:pt idx="5">
                  <c:v>62762.717948717953</c:v>
                </c:pt>
                <c:pt idx="6">
                  <c:v>75424.82051282053</c:v>
                </c:pt>
                <c:pt idx="7">
                  <c:v>88099.487179487187</c:v>
                </c:pt>
                <c:pt idx="8">
                  <c:v>100681.1794871795</c:v>
                </c:pt>
                <c:pt idx="9">
                  <c:v>113260.35897435898</c:v>
                </c:pt>
                <c:pt idx="10">
                  <c:v>125862.15384615386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CF1-B893-31245A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4848"/>
        <c:axId val="1162059344"/>
      </c:scatterChart>
      <c:valAx>
        <c:axId val="1165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59344"/>
        <c:crosses val="autoZero"/>
        <c:crossBetween val="midCat"/>
      </c:valAx>
      <c:valAx>
        <c:axId val="1162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'M30'!$C$8:$C$18</c:f>
              <c:numCache>
                <c:formatCode>General</c:formatCode>
                <c:ptCount val="11"/>
                <c:pt idx="0">
                  <c:v>0</c:v>
                </c:pt>
                <c:pt idx="1">
                  <c:v>2.1676300578034682E-2</c:v>
                </c:pt>
                <c:pt idx="2">
                  <c:v>4.1907514450866927E-2</c:v>
                </c:pt>
                <c:pt idx="3">
                  <c:v>6.9364161849710934E-2</c:v>
                </c:pt>
                <c:pt idx="4">
                  <c:v>8.9595375722543391E-2</c:v>
                </c:pt>
                <c:pt idx="5">
                  <c:v>0.11849710982658963</c:v>
                </c:pt>
                <c:pt idx="6">
                  <c:v>0.12861271676300565</c:v>
                </c:pt>
                <c:pt idx="7">
                  <c:v>0.15173410404624277</c:v>
                </c:pt>
                <c:pt idx="8">
                  <c:v>0.1575144508670519</c:v>
                </c:pt>
                <c:pt idx="9">
                  <c:v>0.16329479768786123</c:v>
                </c:pt>
                <c:pt idx="10">
                  <c:v>0.16763005780346812</c:v>
                </c:pt>
              </c:numCache>
            </c:numRef>
          </c:xVal>
          <c:yVal>
            <c:numRef>
              <c:f>'M30'!$D$8:$D$18</c:f>
              <c:numCache>
                <c:formatCode>General</c:formatCode>
                <c:ptCount val="11"/>
                <c:pt idx="0">
                  <c:v>0</c:v>
                </c:pt>
                <c:pt idx="1">
                  <c:v>54676.461538461546</c:v>
                </c:pt>
                <c:pt idx="2">
                  <c:v>104809.74358974359</c:v>
                </c:pt>
                <c:pt idx="3">
                  <c:v>155071.1794871795</c:v>
                </c:pt>
                <c:pt idx="4">
                  <c:v>205196.92307692312</c:v>
                </c:pt>
                <c:pt idx="5">
                  <c:v>255438.25641025641</c:v>
                </c:pt>
                <c:pt idx="6">
                  <c:v>280561.43589743588</c:v>
                </c:pt>
                <c:pt idx="7">
                  <c:v>305767.53846153844</c:v>
                </c:pt>
                <c:pt idx="8">
                  <c:v>318324.10256410262</c:v>
                </c:pt>
                <c:pt idx="9">
                  <c:v>330885.69230769231</c:v>
                </c:pt>
                <c:pt idx="10">
                  <c:v>343449.79487179493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4052-9A91-2835627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776"/>
        <c:axId val="1671289856"/>
      </c:scatterChart>
      <c:valAx>
        <c:axId val="16704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9856"/>
        <c:crosses val="autoZero"/>
        <c:crossBetween val="midCat"/>
      </c:valAx>
      <c:valAx>
        <c:axId val="1671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'M31'!$C$8:$C$17</c:f>
              <c:numCache>
                <c:formatCode>General</c:formatCode>
                <c:ptCount val="10"/>
                <c:pt idx="0">
                  <c:v>0</c:v>
                </c:pt>
                <c:pt idx="1">
                  <c:v>2.4011299435028291E-2</c:v>
                </c:pt>
                <c:pt idx="2">
                  <c:v>4.5197740112994392E-2</c:v>
                </c:pt>
                <c:pt idx="3">
                  <c:v>6.6384180790960493E-2</c:v>
                </c:pt>
                <c:pt idx="4">
                  <c:v>8.0508474576271236E-2</c:v>
                </c:pt>
                <c:pt idx="5">
                  <c:v>9.1807909604519775E-2</c:v>
                </c:pt>
                <c:pt idx="6">
                  <c:v>0.10451977401129951</c:v>
                </c:pt>
                <c:pt idx="7">
                  <c:v>0.11581920903954807</c:v>
                </c:pt>
                <c:pt idx="8">
                  <c:v>0.12288135593220344</c:v>
                </c:pt>
                <c:pt idx="9">
                  <c:v>0.13841807909604517</c:v>
                </c:pt>
              </c:numCache>
            </c:numRef>
          </c:xVal>
          <c:yVal>
            <c:numRef>
              <c:f>'M31'!$D$8:$D$17</c:f>
              <c:numCache>
                <c:formatCode>General</c:formatCode>
                <c:ptCount val="10"/>
                <c:pt idx="0">
                  <c:v>0</c:v>
                </c:pt>
                <c:pt idx="1">
                  <c:v>48390.312213039491</c:v>
                </c:pt>
                <c:pt idx="2">
                  <c:v>93392.47015610653</c:v>
                </c:pt>
                <c:pt idx="3">
                  <c:v>138279.88980716257</c:v>
                </c:pt>
                <c:pt idx="4">
                  <c:v>160779.84389348028</c:v>
                </c:pt>
                <c:pt idx="5">
                  <c:v>183275.29843893484</c:v>
                </c:pt>
                <c:pt idx="6">
                  <c:v>205766.25344352616</c:v>
                </c:pt>
                <c:pt idx="7">
                  <c:v>227928.74196510564</c:v>
                </c:pt>
                <c:pt idx="8">
                  <c:v>250410.69788797069</c:v>
                </c:pt>
                <c:pt idx="9">
                  <c:v>272728.4205693297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A-4484-A96F-773322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9952"/>
        <c:axId val="1787661328"/>
      </c:scatterChart>
      <c:valAx>
        <c:axId val="11676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61328"/>
        <c:crosses val="autoZero"/>
        <c:crossBetween val="midCat"/>
      </c:valAx>
      <c:valAx>
        <c:axId val="178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'M32'!$C$8:$C$18</c:f>
              <c:numCache>
                <c:formatCode>General</c:formatCode>
                <c:ptCount val="11"/>
                <c:pt idx="0">
                  <c:v>0</c:v>
                </c:pt>
                <c:pt idx="1">
                  <c:v>3.125E-2</c:v>
                </c:pt>
                <c:pt idx="2">
                  <c:v>7.8125E-2</c:v>
                </c:pt>
                <c:pt idx="3">
                  <c:v>0.109375</c:v>
                </c:pt>
                <c:pt idx="4">
                  <c:v>0.1640625</c:v>
                </c:pt>
                <c:pt idx="5">
                  <c:v>0.203125</c:v>
                </c:pt>
                <c:pt idx="6">
                  <c:v>0.265625</c:v>
                </c:pt>
                <c:pt idx="7">
                  <c:v>0.328125</c:v>
                </c:pt>
                <c:pt idx="8">
                  <c:v>0.375</c:v>
                </c:pt>
                <c:pt idx="9">
                  <c:v>0.4375</c:v>
                </c:pt>
                <c:pt idx="10">
                  <c:v>0.484375</c:v>
                </c:pt>
              </c:numCache>
            </c:numRef>
          </c:xVal>
          <c:yVal>
            <c:numRef>
              <c:f>'M32'!$D$8:$D$18</c:f>
              <c:numCache>
                <c:formatCode>General</c:formatCode>
                <c:ptCount val="11"/>
                <c:pt idx="0">
                  <c:v>0</c:v>
                </c:pt>
                <c:pt idx="1">
                  <c:v>31150.000000000004</c:v>
                </c:pt>
                <c:pt idx="2">
                  <c:v>60841.666666666679</c:v>
                </c:pt>
                <c:pt idx="3">
                  <c:v>90057.916666666672</c:v>
                </c:pt>
                <c:pt idx="4">
                  <c:v>119256.66666666669</c:v>
                </c:pt>
                <c:pt idx="5">
                  <c:v>148472.91666666669</c:v>
                </c:pt>
                <c:pt idx="6">
                  <c:v>177852.50000000003</c:v>
                </c:pt>
                <c:pt idx="7">
                  <c:v>207057.08333333337</c:v>
                </c:pt>
                <c:pt idx="8">
                  <c:v>236699.16666666672</c:v>
                </c:pt>
                <c:pt idx="9">
                  <c:v>265320.41666666669</c:v>
                </c:pt>
                <c:pt idx="10">
                  <c:v>294959.58333333331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58B-8AE5-33A3AF0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448"/>
        <c:axId val="1797142672"/>
      </c:scatterChart>
      <c:valAx>
        <c:axId val="916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2672"/>
        <c:crosses val="autoZero"/>
        <c:crossBetween val="midCat"/>
      </c:valAx>
      <c:valAx>
        <c:axId val="1797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'M33'!$C$8:$C$18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1.4184397163120567E-2</c:v>
                </c:pt>
                <c:pt idx="2">
                  <c:v>2.8368794326241134E-2</c:v>
                </c:pt>
                <c:pt idx="3">
                  <c:v>3.8297872340425573E-2</c:v>
                </c:pt>
                <c:pt idx="4">
                  <c:v>5.1063829787233964E-2</c:v>
                </c:pt>
                <c:pt idx="5">
                  <c:v>6.3829787234042548E-2</c:v>
                </c:pt>
                <c:pt idx="6">
                  <c:v>9.2198581560283682E-2</c:v>
                </c:pt>
                <c:pt idx="7">
                  <c:v>0.10780141843971623</c:v>
                </c:pt>
                <c:pt idx="8">
                  <c:v>0.12340425531914898</c:v>
                </c:pt>
                <c:pt idx="9">
                  <c:v>0.13475177304964539</c:v>
                </c:pt>
                <c:pt idx="10">
                  <c:v>0.14751773049645397</c:v>
                </c:pt>
              </c:numCache>
            </c:numRef>
          </c:xVal>
          <c:yVal>
            <c:numRef>
              <c:f>'M33'!$D$8:$D$18</c:f>
              <c:numCache>
                <c:formatCode>General</c:formatCode>
                <c:ptCount val="11"/>
                <c:pt idx="0">
                  <c:v>0</c:v>
                </c:pt>
                <c:pt idx="1">
                  <c:v>12173.777777777779</c:v>
                </c:pt>
                <c:pt idx="2">
                  <c:v>36932.691358024691</c:v>
                </c:pt>
                <c:pt idx="3">
                  <c:v>61135.061728395063</c:v>
                </c:pt>
                <c:pt idx="4">
                  <c:v>85315.654320987655</c:v>
                </c:pt>
                <c:pt idx="5">
                  <c:v>109518.02469135802</c:v>
                </c:pt>
                <c:pt idx="6">
                  <c:v>157917.92592592593</c:v>
                </c:pt>
                <c:pt idx="7">
                  <c:v>182117.87654320989</c:v>
                </c:pt>
                <c:pt idx="8">
                  <c:v>206175.06172839506</c:v>
                </c:pt>
                <c:pt idx="9">
                  <c:v>218273.82716049382</c:v>
                </c:pt>
                <c:pt idx="10">
                  <c:v>229421.62962962964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78E-BB96-32636E0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1616"/>
        <c:axId val="1314933072"/>
      </c:scatterChart>
      <c:valAx>
        <c:axId val="16704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3072"/>
        <c:crosses val="autoZero"/>
        <c:crossBetween val="midCat"/>
      </c:valAx>
      <c:valAx>
        <c:axId val="131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'M34'!$C$8:$C$18</c:f>
              <c:numCache>
                <c:formatCode>General</c:formatCode>
                <c:ptCount val="11"/>
                <c:pt idx="0">
                  <c:v>0</c:v>
                </c:pt>
                <c:pt idx="1">
                  <c:v>4.0927694406548048E-3</c:v>
                </c:pt>
                <c:pt idx="2">
                  <c:v>2.4556616643929021E-2</c:v>
                </c:pt>
                <c:pt idx="3">
                  <c:v>4.9113233287858236E-2</c:v>
                </c:pt>
                <c:pt idx="4">
                  <c:v>7.2305593451568853E-2</c:v>
                </c:pt>
                <c:pt idx="5">
                  <c:v>8.4583901773533463E-2</c:v>
                </c:pt>
                <c:pt idx="6">
                  <c:v>9.5497953615279671E-2</c:v>
                </c:pt>
                <c:pt idx="7">
                  <c:v>0.10641200545702588</c:v>
                </c:pt>
                <c:pt idx="8">
                  <c:v>0.1159618008185539</c:v>
                </c:pt>
                <c:pt idx="9">
                  <c:v>0.1214188267394271</c:v>
                </c:pt>
                <c:pt idx="10">
                  <c:v>0.13096862210095511</c:v>
                </c:pt>
              </c:numCache>
            </c:numRef>
          </c:xVal>
          <c:yVal>
            <c:numRef>
              <c:f>'M34'!$D$8:$D$18</c:f>
              <c:numCache>
                <c:formatCode>General</c:formatCode>
                <c:ptCount val="11"/>
                <c:pt idx="0">
                  <c:v>0</c:v>
                </c:pt>
                <c:pt idx="1">
                  <c:v>2848.5941438821014</c:v>
                </c:pt>
                <c:pt idx="2">
                  <c:v>21745.472173744423</c:v>
                </c:pt>
                <c:pt idx="3">
                  <c:v>40727.865037812684</c:v>
                </c:pt>
                <c:pt idx="4">
                  <c:v>78709.75373279037</c:v>
                </c:pt>
                <c:pt idx="5">
                  <c:v>97580.02714756639</c:v>
                </c:pt>
                <c:pt idx="6">
                  <c:v>135618.9257320147</c:v>
                </c:pt>
                <c:pt idx="7">
                  <c:v>145114.87298817141</c:v>
                </c:pt>
                <c:pt idx="8">
                  <c:v>164298.7007950359</c:v>
                </c:pt>
                <c:pt idx="9">
                  <c:v>173760.44211751016</c:v>
                </c:pt>
                <c:pt idx="10">
                  <c:v>183300.09695559434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044-B598-446595F6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5456"/>
        <c:axId val="1797143168"/>
      </c:scatterChart>
      <c:valAx>
        <c:axId val="1670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3168"/>
        <c:crosses val="autoZero"/>
        <c:crossBetween val="midCat"/>
      </c:valAx>
      <c:valAx>
        <c:axId val="179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'M35'!$C$8:$C$18</c:f>
              <c:numCache>
                <c:formatCode>General</c:formatCode>
                <c:ptCount val="11"/>
                <c:pt idx="0">
                  <c:v>0</c:v>
                </c:pt>
                <c:pt idx="1">
                  <c:v>1.5850144092218937E-2</c:v>
                </c:pt>
                <c:pt idx="2">
                  <c:v>5.1873198847262159E-2</c:v>
                </c:pt>
                <c:pt idx="3">
                  <c:v>7.34870317002881E-2</c:v>
                </c:pt>
                <c:pt idx="4">
                  <c:v>0.11239193083573482</c:v>
                </c:pt>
                <c:pt idx="5">
                  <c:v>0.19020172910662805</c:v>
                </c:pt>
                <c:pt idx="6">
                  <c:v>0.26080691642651288</c:v>
                </c:pt>
                <c:pt idx="7">
                  <c:v>0.27521613832853015</c:v>
                </c:pt>
                <c:pt idx="8">
                  <c:v>0.28242074927953881</c:v>
                </c:pt>
                <c:pt idx="9">
                  <c:v>0.30403458213256473</c:v>
                </c:pt>
                <c:pt idx="10">
                  <c:v>0.33861671469740628</c:v>
                </c:pt>
              </c:numCache>
            </c:numRef>
          </c:xVal>
          <c:yVal>
            <c:numRef>
              <c:f>'M35'!$D$8:$D$18</c:f>
              <c:numCache>
                <c:formatCode>General</c:formatCode>
                <c:ptCount val="11"/>
                <c:pt idx="0">
                  <c:v>0</c:v>
                </c:pt>
                <c:pt idx="1">
                  <c:v>16840.22988505747</c:v>
                </c:pt>
                <c:pt idx="2">
                  <c:v>42430.825496342746</c:v>
                </c:pt>
                <c:pt idx="3">
                  <c:v>55213.32288401253</c:v>
                </c:pt>
                <c:pt idx="4">
                  <c:v>80806.478578892362</c:v>
                </c:pt>
                <c:pt idx="5">
                  <c:v>131997.9101358412</c:v>
                </c:pt>
                <c:pt idx="6">
                  <c:v>157598.74608150474</c:v>
                </c:pt>
                <c:pt idx="7">
                  <c:v>169707.94148380356</c:v>
                </c:pt>
                <c:pt idx="8">
                  <c:v>181945.14106583074</c:v>
                </c:pt>
                <c:pt idx="9">
                  <c:v>194745.55903866253</c:v>
                </c:pt>
                <c:pt idx="10">
                  <c:v>206265.93521421109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F72-9692-637D205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66128"/>
        <c:axId val="1797130272"/>
      </c:scatterChart>
      <c:valAx>
        <c:axId val="167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0272"/>
        <c:crosses val="autoZero"/>
        <c:crossBetween val="midCat"/>
      </c:valAx>
      <c:valAx>
        <c:axId val="179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'M36'!$C$8:$C$18</c:f>
              <c:numCache>
                <c:formatCode>General</c:formatCode>
                <c:ptCount val="11"/>
                <c:pt idx="0">
                  <c:v>0</c:v>
                </c:pt>
                <c:pt idx="1">
                  <c:v>4.3593130779392301E-2</c:v>
                </c:pt>
                <c:pt idx="2">
                  <c:v>7.5297225891677713E-2</c:v>
                </c:pt>
                <c:pt idx="3">
                  <c:v>9.6433289299867858E-2</c:v>
                </c:pt>
                <c:pt idx="4">
                  <c:v>0.11624834874504619</c:v>
                </c:pt>
                <c:pt idx="5">
                  <c:v>0.15455746367239104</c:v>
                </c:pt>
                <c:pt idx="6">
                  <c:v>0.18890356671070008</c:v>
                </c:pt>
                <c:pt idx="7">
                  <c:v>0.2047556142668428</c:v>
                </c:pt>
                <c:pt idx="8">
                  <c:v>0.22324966974900912</c:v>
                </c:pt>
                <c:pt idx="9">
                  <c:v>0.27212681638044905</c:v>
                </c:pt>
                <c:pt idx="10">
                  <c:v>0.30250990752972245</c:v>
                </c:pt>
              </c:numCache>
            </c:numRef>
          </c:xVal>
          <c:yVal>
            <c:numRef>
              <c:f>'M36'!$D$8:$D$18</c:f>
              <c:numCache>
                <c:formatCode>General</c:formatCode>
                <c:ptCount val="11"/>
                <c:pt idx="0">
                  <c:v>0</c:v>
                </c:pt>
                <c:pt idx="1">
                  <c:v>31176.923076923082</c:v>
                </c:pt>
                <c:pt idx="2">
                  <c:v>58557.692307692312</c:v>
                </c:pt>
                <c:pt idx="3">
                  <c:v>72019.23076923078</c:v>
                </c:pt>
                <c:pt idx="4">
                  <c:v>85453.846153846171</c:v>
                </c:pt>
                <c:pt idx="5">
                  <c:v>112538.46153846158</c:v>
                </c:pt>
                <c:pt idx="6">
                  <c:v>126000.00000000001</c:v>
                </c:pt>
                <c:pt idx="7">
                  <c:v>138734.61538461538</c:v>
                </c:pt>
                <c:pt idx="8">
                  <c:v>152196.15384615384</c:v>
                </c:pt>
                <c:pt idx="9">
                  <c:v>178203.84615384619</c:v>
                </c:pt>
                <c:pt idx="10">
                  <c:v>190319.23076923078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275-8F4A-290C8ADD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9488"/>
        <c:axId val="1136634528"/>
      </c:scatterChart>
      <c:valAx>
        <c:axId val="11646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34528"/>
        <c:crosses val="autoZero"/>
        <c:crossBetween val="midCat"/>
      </c:valAx>
      <c:valAx>
        <c:axId val="1136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6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'M37'!$C$8:$C$18</c:f>
              <c:numCache>
                <c:formatCode>General</c:formatCode>
                <c:ptCount val="11"/>
                <c:pt idx="0">
                  <c:v>0</c:v>
                </c:pt>
                <c:pt idx="1">
                  <c:v>5.6338028169014086E-2</c:v>
                </c:pt>
                <c:pt idx="2">
                  <c:v>7.0422535211267609E-2</c:v>
                </c:pt>
                <c:pt idx="3">
                  <c:v>9.8591549295774641E-2</c:v>
                </c:pt>
                <c:pt idx="4">
                  <c:v>0.11267605633802817</c:v>
                </c:pt>
                <c:pt idx="5">
                  <c:v>0.11971830985915492</c:v>
                </c:pt>
                <c:pt idx="6">
                  <c:v>0.12676056338028169</c:v>
                </c:pt>
                <c:pt idx="7">
                  <c:v>0.15492957746478872</c:v>
                </c:pt>
                <c:pt idx="8">
                  <c:v>0.16901408450704225</c:v>
                </c:pt>
                <c:pt idx="9">
                  <c:v>0.18309859154929578</c:v>
                </c:pt>
                <c:pt idx="10">
                  <c:v>0.21126760563380281</c:v>
                </c:pt>
              </c:numCache>
            </c:numRef>
          </c:xVal>
          <c:yVal>
            <c:numRef>
              <c:f>'M37'!$D$8:$D$18</c:f>
              <c:numCache>
                <c:formatCode>General</c:formatCode>
                <c:ptCount val="11"/>
                <c:pt idx="0">
                  <c:v>0</c:v>
                </c:pt>
                <c:pt idx="1">
                  <c:v>54302.051282051289</c:v>
                </c:pt>
                <c:pt idx="2">
                  <c:v>66866.153846153844</c:v>
                </c:pt>
                <c:pt idx="3">
                  <c:v>79430.256410256421</c:v>
                </c:pt>
                <c:pt idx="4">
                  <c:v>91994.358974358998</c:v>
                </c:pt>
                <c:pt idx="5">
                  <c:v>104558.46153846156</c:v>
                </c:pt>
                <c:pt idx="6">
                  <c:v>117122.56410256412</c:v>
                </c:pt>
                <c:pt idx="7">
                  <c:v>129686.6666666667</c:v>
                </c:pt>
                <c:pt idx="8">
                  <c:v>142250.76923076925</c:v>
                </c:pt>
                <c:pt idx="9">
                  <c:v>154814.87179487181</c:v>
                </c:pt>
                <c:pt idx="10">
                  <c:v>167378.97435897437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4-4EE7-8703-C99121A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777072"/>
        <c:axId val="1797131264"/>
      </c:scatterChart>
      <c:valAx>
        <c:axId val="13187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1264"/>
        <c:crosses val="autoZero"/>
        <c:crossBetween val="midCat"/>
      </c:valAx>
      <c:valAx>
        <c:axId val="17971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7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'M38'!$C$8:$C$18</c:f>
              <c:numCache>
                <c:formatCode>General</c:formatCode>
                <c:ptCount val="11"/>
                <c:pt idx="0">
                  <c:v>0</c:v>
                </c:pt>
                <c:pt idx="1">
                  <c:v>2.8653295128940235E-3</c:v>
                </c:pt>
                <c:pt idx="2">
                  <c:v>1.5759312320917027E-2</c:v>
                </c:pt>
                <c:pt idx="3">
                  <c:v>3.0085959885386943E-2</c:v>
                </c:pt>
                <c:pt idx="4">
                  <c:v>4.1547277936962834E-2</c:v>
                </c:pt>
                <c:pt idx="5">
                  <c:v>4.8710601719197791E-2</c:v>
                </c:pt>
                <c:pt idx="6">
                  <c:v>6.0171919770773685E-2</c:v>
                </c:pt>
                <c:pt idx="7">
                  <c:v>7.163323782234958E-2</c:v>
                </c:pt>
                <c:pt idx="8">
                  <c:v>7.4498567335243598E-2</c:v>
                </c:pt>
                <c:pt idx="9">
                  <c:v>9.0257879656160417E-2</c:v>
                </c:pt>
                <c:pt idx="10">
                  <c:v>0.10171919770773652</c:v>
                </c:pt>
              </c:numCache>
            </c:numRef>
          </c:xVal>
          <c:yVal>
            <c:numRef>
              <c:f>'M38'!$D$8:$D$18</c:f>
              <c:numCache>
                <c:formatCode>General</c:formatCode>
                <c:ptCount val="11"/>
                <c:pt idx="0">
                  <c:v>0</c:v>
                </c:pt>
                <c:pt idx="1">
                  <c:v>931.00000000000011</c:v>
                </c:pt>
                <c:pt idx="2">
                  <c:v>19801.653846153844</c:v>
                </c:pt>
                <c:pt idx="3">
                  <c:v>38691.153846153851</c:v>
                </c:pt>
                <c:pt idx="4">
                  <c:v>57563.692307692319</c:v>
                </c:pt>
                <c:pt idx="5">
                  <c:v>76432.461538461546</c:v>
                </c:pt>
                <c:pt idx="6">
                  <c:v>95301.23076923078</c:v>
                </c:pt>
                <c:pt idx="7">
                  <c:v>114023.00000000001</c:v>
                </c:pt>
                <c:pt idx="8">
                  <c:v>133153.73076923078</c:v>
                </c:pt>
                <c:pt idx="9">
                  <c:v>152022.5</c:v>
                </c:pt>
                <c:pt idx="10">
                  <c:v>170868.65384615387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9-4F02-BACC-412BB132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883216"/>
        <c:axId val="1797128784"/>
      </c:scatterChart>
      <c:valAx>
        <c:axId val="16688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8784"/>
        <c:crosses val="autoZero"/>
        <c:crossBetween val="midCat"/>
      </c:valAx>
      <c:valAx>
        <c:axId val="17971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8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'M39'!$C$8:$C$18</c:f>
              <c:numCache>
                <c:formatCode>General</c:formatCode>
                <c:ptCount val="11"/>
                <c:pt idx="0">
                  <c:v>0</c:v>
                </c:pt>
                <c:pt idx="1">
                  <c:v>2.7777777777778173E-3</c:v>
                </c:pt>
                <c:pt idx="2">
                  <c:v>1.1111111111111072E-2</c:v>
                </c:pt>
                <c:pt idx="3">
                  <c:v>2.3611111111111152E-2</c:v>
                </c:pt>
                <c:pt idx="4">
                  <c:v>3.0555555555555596E-2</c:v>
                </c:pt>
                <c:pt idx="5">
                  <c:v>3.4722222222222224E-2</c:v>
                </c:pt>
                <c:pt idx="6">
                  <c:v>4.5833333333333295E-2</c:v>
                </c:pt>
                <c:pt idx="7">
                  <c:v>5.5555555555555552E-2</c:v>
                </c:pt>
                <c:pt idx="8">
                  <c:v>6.5277777777777823E-2</c:v>
                </c:pt>
                <c:pt idx="9">
                  <c:v>7.3611111111111072E-2</c:v>
                </c:pt>
                <c:pt idx="10">
                  <c:v>8.4722222222222143E-2</c:v>
                </c:pt>
              </c:numCache>
            </c:numRef>
          </c:xVal>
          <c:yVal>
            <c:numRef>
              <c:f>'M39'!$D$8:$D$18</c:f>
              <c:numCache>
                <c:formatCode>General</c:formatCode>
                <c:ptCount val="11"/>
                <c:pt idx="0">
                  <c:v>0</c:v>
                </c:pt>
                <c:pt idx="1">
                  <c:v>931.00000000000011</c:v>
                </c:pt>
                <c:pt idx="2">
                  <c:v>19801.653846153844</c:v>
                </c:pt>
                <c:pt idx="3">
                  <c:v>38934.269230769234</c:v>
                </c:pt>
                <c:pt idx="4">
                  <c:v>57806.807692307695</c:v>
                </c:pt>
                <c:pt idx="5">
                  <c:v>76526.692307692327</c:v>
                </c:pt>
                <c:pt idx="6">
                  <c:v>95399.23076923078</c:v>
                </c:pt>
                <c:pt idx="7">
                  <c:v>114271.76923076925</c:v>
                </c:pt>
                <c:pt idx="8">
                  <c:v>133144.30769230772</c:v>
                </c:pt>
                <c:pt idx="9">
                  <c:v>152020.6153846154</c:v>
                </c:pt>
                <c:pt idx="10">
                  <c:v>170864.88461538462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7-48EA-B8CD-7F0930F7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62944"/>
        <c:axId val="1623282576"/>
      </c:scatterChart>
      <c:valAx>
        <c:axId val="13192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282576"/>
        <c:crosses val="autoZero"/>
        <c:crossBetween val="midCat"/>
      </c:valAx>
      <c:valAx>
        <c:axId val="16232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26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'M22'!$C$8:$C$18</c:f>
              <c:numCache>
                <c:formatCode>General</c:formatCode>
                <c:ptCount val="11"/>
                <c:pt idx="0">
                  <c:v>0</c:v>
                </c:pt>
                <c:pt idx="1">
                  <c:v>2.5185185185185227E-2</c:v>
                </c:pt>
                <c:pt idx="2">
                  <c:v>4.4444444444444446E-2</c:v>
                </c:pt>
                <c:pt idx="3">
                  <c:v>5.9259259259259262E-2</c:v>
                </c:pt>
                <c:pt idx="4">
                  <c:v>8.8888888888888892E-2</c:v>
                </c:pt>
                <c:pt idx="5">
                  <c:v>0.11851851851851852</c:v>
                </c:pt>
                <c:pt idx="6">
                  <c:v>0.14814814814814814</c:v>
                </c:pt>
                <c:pt idx="7">
                  <c:v>0.2</c:v>
                </c:pt>
                <c:pt idx="8">
                  <c:v>0.22962962962962963</c:v>
                </c:pt>
                <c:pt idx="9">
                  <c:v>0.25185185185185183</c:v>
                </c:pt>
                <c:pt idx="10">
                  <c:v>0.28296296296296286</c:v>
                </c:pt>
              </c:numCache>
            </c:numRef>
          </c:xVal>
          <c:yVal>
            <c:numRef>
              <c:f>'M22'!$D$8:$D$18</c:f>
              <c:numCache>
                <c:formatCode>General</c:formatCode>
                <c:ptCount val="11"/>
                <c:pt idx="0">
                  <c:v>0</c:v>
                </c:pt>
                <c:pt idx="1">
                  <c:v>15698.846153846158</c:v>
                </c:pt>
                <c:pt idx="2">
                  <c:v>29222.307692307702</c:v>
                </c:pt>
                <c:pt idx="3">
                  <c:v>42341.923076923093</c:v>
                </c:pt>
                <c:pt idx="4">
                  <c:v>56032.307692307702</c:v>
                </c:pt>
                <c:pt idx="5">
                  <c:v>69558.461538461546</c:v>
                </c:pt>
                <c:pt idx="6">
                  <c:v>83020.000000000015</c:v>
                </c:pt>
                <c:pt idx="7">
                  <c:v>109803.07692307694</c:v>
                </c:pt>
                <c:pt idx="8">
                  <c:v>122920.00000000003</c:v>
                </c:pt>
                <c:pt idx="9">
                  <c:v>136475.76923076925</c:v>
                </c:pt>
                <c:pt idx="10">
                  <c:v>150179.6153846154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524-B249-ADC11B7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48704"/>
        <c:axId val="1787653392"/>
      </c:scatterChart>
      <c:valAx>
        <c:axId val="1140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53392"/>
        <c:crosses val="autoZero"/>
        <c:crossBetween val="midCat"/>
      </c:valAx>
      <c:valAx>
        <c:axId val="178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7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'M3'!$C$8:$C$18</c:f>
              <c:numCache>
                <c:formatCode>General</c:formatCode>
                <c:ptCount val="11"/>
                <c:pt idx="0">
                  <c:v>0</c:v>
                </c:pt>
                <c:pt idx="1">
                  <c:v>4.0816326530611858E-3</c:v>
                </c:pt>
                <c:pt idx="2">
                  <c:v>1.088435374149656E-2</c:v>
                </c:pt>
                <c:pt idx="3">
                  <c:v>2.7210884353741496E-2</c:v>
                </c:pt>
                <c:pt idx="4">
                  <c:v>3.6734693877551058E-2</c:v>
                </c:pt>
                <c:pt idx="5">
                  <c:v>5.4421768707482991E-2</c:v>
                </c:pt>
                <c:pt idx="6">
                  <c:v>6.1224489795918366E-2</c:v>
                </c:pt>
                <c:pt idx="7">
                  <c:v>7.6190476190476114E-2</c:v>
                </c:pt>
                <c:pt idx="8">
                  <c:v>9.5238095238095233E-2</c:v>
                </c:pt>
                <c:pt idx="9">
                  <c:v>0.10884353741496598</c:v>
                </c:pt>
                <c:pt idx="10">
                  <c:v>0.12925170068027211</c:v>
                </c:pt>
              </c:numCache>
            </c:numRef>
          </c:xVal>
          <c:yVal>
            <c:numRef>
              <c:f>'M3'!$D$8:$D$18</c:f>
              <c:numCache>
                <c:formatCode>General</c:formatCode>
                <c:ptCount val="11"/>
                <c:pt idx="0">
                  <c:v>0</c:v>
                </c:pt>
                <c:pt idx="1">
                  <c:v>3071.4398422090735</c:v>
                </c:pt>
                <c:pt idx="2">
                  <c:v>22400.828402366864</c:v>
                </c:pt>
                <c:pt idx="3">
                  <c:v>42180.591715976334</c:v>
                </c:pt>
                <c:pt idx="4">
                  <c:v>61506.114398422098</c:v>
                </c:pt>
                <c:pt idx="5">
                  <c:v>81405.719921104552</c:v>
                </c:pt>
                <c:pt idx="6">
                  <c:v>100738.97435897439</c:v>
                </c:pt>
                <c:pt idx="7">
                  <c:v>120068.36291913217</c:v>
                </c:pt>
                <c:pt idx="8">
                  <c:v>139395.81854043395</c:v>
                </c:pt>
                <c:pt idx="9">
                  <c:v>158727.14003944775</c:v>
                </c:pt>
                <c:pt idx="10">
                  <c:v>178056.52859960555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FB9-A4AB-3D9CAEFB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26928"/>
        <c:axId val="1671291344"/>
      </c:scatterChart>
      <c:valAx>
        <c:axId val="1624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91344"/>
        <c:crosses val="autoZero"/>
        <c:crossBetween val="midCat"/>
      </c:valAx>
      <c:valAx>
        <c:axId val="1671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'M24'!$C$8:$C$18</c:f>
              <c:numCache>
                <c:formatCode>General</c:formatCode>
                <c:ptCount val="11"/>
                <c:pt idx="0">
                  <c:v>0</c:v>
                </c:pt>
                <c:pt idx="1">
                  <c:v>9.6818810511756972E-3</c:v>
                </c:pt>
                <c:pt idx="2">
                  <c:v>2.3513139695712351E-2</c:v>
                </c:pt>
                <c:pt idx="3">
                  <c:v>3.7344398340249003E-2</c:v>
                </c:pt>
                <c:pt idx="4">
                  <c:v>5.1175656984785656E-2</c:v>
                </c:pt>
                <c:pt idx="5">
                  <c:v>5.8091286307053985E-2</c:v>
                </c:pt>
                <c:pt idx="6">
                  <c:v>7.1922544951590631E-2</c:v>
                </c:pt>
                <c:pt idx="7">
                  <c:v>9.5435684647302982E-2</c:v>
                </c:pt>
                <c:pt idx="8">
                  <c:v>0.10650069156293226</c:v>
                </c:pt>
                <c:pt idx="9">
                  <c:v>0.11341632088520059</c:v>
                </c:pt>
                <c:pt idx="10">
                  <c:v>0.13416320885200558</c:v>
                </c:pt>
              </c:numCache>
            </c:numRef>
          </c:xVal>
          <c:yVal>
            <c:numRef>
              <c:f>'M24'!$D$8:$D$18</c:f>
              <c:numCache>
                <c:formatCode>General</c:formatCode>
                <c:ptCount val="11"/>
                <c:pt idx="0">
                  <c:v>0</c:v>
                </c:pt>
                <c:pt idx="1">
                  <c:v>3024.9028749028753</c:v>
                </c:pt>
                <c:pt idx="2">
                  <c:v>22061.421911421912</c:v>
                </c:pt>
                <c:pt idx="3">
                  <c:v>41541.491841491843</c:v>
                </c:pt>
                <c:pt idx="4">
                  <c:v>60574.203574203581</c:v>
                </c:pt>
                <c:pt idx="5">
                  <c:v>80172.299922299935</c:v>
                </c:pt>
                <c:pt idx="6">
                  <c:v>99212.626262626276</c:v>
                </c:pt>
                <c:pt idx="7">
                  <c:v>118249.14529914531</c:v>
                </c:pt>
                <c:pt idx="8">
                  <c:v>137283.76068376069</c:v>
                </c:pt>
                <c:pt idx="9">
                  <c:v>156322.18337218338</c:v>
                </c:pt>
                <c:pt idx="10">
                  <c:v>175358.70240870243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980-87F7-9BE9CA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7040"/>
        <c:axId val="1314934560"/>
      </c:scatterChart>
      <c:valAx>
        <c:axId val="1320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4560"/>
        <c:crosses val="autoZero"/>
        <c:crossBetween val="midCat"/>
      </c:valAx>
      <c:valAx>
        <c:axId val="1314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'M5'!$C$8:$C$18</c:f>
              <c:numCache>
                <c:formatCode>General</c:formatCode>
                <c:ptCount val="11"/>
                <c:pt idx="0">
                  <c:v>0</c:v>
                </c:pt>
                <c:pt idx="1">
                  <c:v>4.2134831460673757E-3</c:v>
                </c:pt>
                <c:pt idx="2">
                  <c:v>1.8258426966292093E-2</c:v>
                </c:pt>
                <c:pt idx="3">
                  <c:v>2.8089887640449437E-2</c:v>
                </c:pt>
                <c:pt idx="4">
                  <c:v>3.9325842696629171E-2</c:v>
                </c:pt>
                <c:pt idx="5">
                  <c:v>5.3370786516853889E-2</c:v>
                </c:pt>
                <c:pt idx="6">
                  <c:v>7.4438202247190971E-2</c:v>
                </c:pt>
                <c:pt idx="7">
                  <c:v>8.5674157303370704E-2</c:v>
                </c:pt>
                <c:pt idx="8">
                  <c:v>0.10252808988764041</c:v>
                </c:pt>
                <c:pt idx="9">
                  <c:v>0.13061797752808985</c:v>
                </c:pt>
                <c:pt idx="10">
                  <c:v>0.14185393258426957</c:v>
                </c:pt>
              </c:numCache>
            </c:numRef>
          </c:xVal>
          <c:yVal>
            <c:numRef>
              <c:f>'M5'!$D$8:$D$18</c:f>
              <c:numCache>
                <c:formatCode>General</c:formatCode>
                <c:ptCount val="11"/>
                <c:pt idx="0">
                  <c:v>0</c:v>
                </c:pt>
                <c:pt idx="1">
                  <c:v>24658.307692307699</c:v>
                </c:pt>
                <c:pt idx="2">
                  <c:v>43485.61538461539</c:v>
                </c:pt>
                <c:pt idx="3">
                  <c:v>62320.461538461546</c:v>
                </c:pt>
                <c:pt idx="4">
                  <c:v>81098.769230769234</c:v>
                </c:pt>
                <c:pt idx="5">
                  <c:v>99797.923076923093</c:v>
                </c:pt>
                <c:pt idx="6">
                  <c:v>118625.23076923079</c:v>
                </c:pt>
                <c:pt idx="7">
                  <c:v>136988.92307692309</c:v>
                </c:pt>
                <c:pt idx="8">
                  <c:v>155846.38461538465</c:v>
                </c:pt>
                <c:pt idx="9">
                  <c:v>174673.69230769234</c:v>
                </c:pt>
                <c:pt idx="10">
                  <c:v>193591.46153846159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8-43EF-A62A-5CCA7D6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2096"/>
        <c:axId val="1797129776"/>
      </c:scatterChart>
      <c:valAx>
        <c:axId val="167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9776"/>
        <c:crosses val="autoZero"/>
        <c:crossBetween val="midCat"/>
      </c:valAx>
      <c:valAx>
        <c:axId val="1797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'M26'!$C$8:$C$15</c:f>
              <c:numCache>
                <c:formatCode>General</c:formatCode>
                <c:ptCount val="8"/>
                <c:pt idx="0">
                  <c:v>0</c:v>
                </c:pt>
                <c:pt idx="1">
                  <c:v>1.4285714285714285E-2</c:v>
                </c:pt>
                <c:pt idx="2">
                  <c:v>2.4285714285714327E-2</c:v>
                </c:pt>
                <c:pt idx="3">
                  <c:v>2.9999999999999919E-2</c:v>
                </c:pt>
                <c:pt idx="4">
                  <c:v>4.2857142857142858E-2</c:v>
                </c:pt>
                <c:pt idx="5">
                  <c:v>5.4285714285714243E-2</c:v>
                </c:pt>
                <c:pt idx="6">
                  <c:v>6.4285714285714279E-2</c:v>
                </c:pt>
                <c:pt idx="7">
                  <c:v>7.428571428571433E-2</c:v>
                </c:pt>
              </c:numCache>
            </c:numRef>
          </c:xVal>
          <c:yVal>
            <c:numRef>
              <c:f>'M26'!$D$8:$D$15</c:f>
              <c:numCache>
                <c:formatCode>General</c:formatCode>
                <c:ptCount val="8"/>
                <c:pt idx="0">
                  <c:v>0</c:v>
                </c:pt>
                <c:pt idx="1">
                  <c:v>24741.230769230773</c:v>
                </c:pt>
                <c:pt idx="2">
                  <c:v>43534.61538461539</c:v>
                </c:pt>
                <c:pt idx="3">
                  <c:v>62497.61538461539</c:v>
                </c:pt>
                <c:pt idx="4">
                  <c:v>81151.538461538468</c:v>
                </c:pt>
                <c:pt idx="5">
                  <c:v>99997.692307692341</c:v>
                </c:pt>
                <c:pt idx="6">
                  <c:v>118813.69230769233</c:v>
                </c:pt>
                <c:pt idx="7">
                  <c:v>137663.6153846154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667-9881-327514A8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3008"/>
        <c:axId val="1630553104"/>
      </c:scatterChart>
      <c:valAx>
        <c:axId val="16245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53104"/>
        <c:crosses val="autoZero"/>
        <c:crossBetween val="midCat"/>
      </c:valAx>
      <c:valAx>
        <c:axId val="1630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'M7'!$C$8:$C$18</c:f>
              <c:numCache>
                <c:formatCode>General</c:formatCode>
                <c:ptCount val="11"/>
                <c:pt idx="0">
                  <c:v>0</c:v>
                </c:pt>
                <c:pt idx="1">
                  <c:v>0.17142857142857143</c:v>
                </c:pt>
                <c:pt idx="2">
                  <c:v>0.21428571428571427</c:v>
                </c:pt>
                <c:pt idx="3">
                  <c:v>0.24285714285714285</c:v>
                </c:pt>
                <c:pt idx="4">
                  <c:v>0.27142857142857141</c:v>
                </c:pt>
                <c:pt idx="5">
                  <c:v>0.38571428571428573</c:v>
                </c:pt>
                <c:pt idx="6">
                  <c:v>0.5</c:v>
                </c:pt>
                <c:pt idx="7">
                  <c:v>0.6428571428571429</c:v>
                </c:pt>
                <c:pt idx="8">
                  <c:v>0.68571428571428572</c:v>
                </c:pt>
                <c:pt idx="9">
                  <c:v>0.7857142857142857</c:v>
                </c:pt>
                <c:pt idx="10">
                  <c:v>0.8571428571428571</c:v>
                </c:pt>
              </c:numCache>
            </c:numRef>
          </c:xVal>
          <c:yVal>
            <c:numRef>
              <c:f>'M7'!$D$8:$D$18</c:f>
              <c:numCache>
                <c:formatCode>General</c:formatCode>
                <c:ptCount val="11"/>
                <c:pt idx="0">
                  <c:v>0</c:v>
                </c:pt>
                <c:pt idx="1">
                  <c:v>29098.461538461539</c:v>
                </c:pt>
                <c:pt idx="2">
                  <c:v>54226.666666666672</c:v>
                </c:pt>
                <c:pt idx="3">
                  <c:v>79354.871794871797</c:v>
                </c:pt>
                <c:pt idx="4">
                  <c:v>91918.974358974374</c:v>
                </c:pt>
                <c:pt idx="5">
                  <c:v>142175.38461538462</c:v>
                </c:pt>
                <c:pt idx="6">
                  <c:v>192431.79487179487</c:v>
                </c:pt>
                <c:pt idx="7">
                  <c:v>242688.20512820515</c:v>
                </c:pt>
                <c:pt idx="8">
                  <c:v>255252.30769230772</c:v>
                </c:pt>
                <c:pt idx="9">
                  <c:v>305508.71794871794</c:v>
                </c:pt>
                <c:pt idx="10">
                  <c:v>330636.92307692306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D-4A8E-BB7B-5B056B0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4496"/>
        <c:axId val="1630563024"/>
      </c:scatterChart>
      <c:valAx>
        <c:axId val="16704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63024"/>
        <c:crosses val="autoZero"/>
        <c:crossBetween val="midCat"/>
      </c:valAx>
      <c:valAx>
        <c:axId val="16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'M28'!$C$8:$C$18</c:f>
              <c:numCache>
                <c:formatCode>General</c:formatCode>
                <c:ptCount val="11"/>
                <c:pt idx="0">
                  <c:v>0</c:v>
                </c:pt>
                <c:pt idx="1">
                  <c:v>4.1278295605858974E-2</c:v>
                </c:pt>
                <c:pt idx="2">
                  <c:v>5.8588548601864264E-2</c:v>
                </c:pt>
                <c:pt idx="3">
                  <c:v>9.8535286284953477E-2</c:v>
                </c:pt>
                <c:pt idx="4">
                  <c:v>0.1251664447403463</c:v>
                </c:pt>
                <c:pt idx="5">
                  <c:v>0.15845539280958731</c:v>
                </c:pt>
                <c:pt idx="6">
                  <c:v>0.19174434087882833</c:v>
                </c:pt>
                <c:pt idx="7">
                  <c:v>0.22769640479360864</c:v>
                </c:pt>
                <c:pt idx="8">
                  <c:v>0.26631158455392812</c:v>
                </c:pt>
                <c:pt idx="9">
                  <c:v>0.30758988015978711</c:v>
                </c:pt>
                <c:pt idx="10">
                  <c:v>0.35286284953395475</c:v>
                </c:pt>
              </c:numCache>
            </c:numRef>
          </c:xVal>
          <c:yVal>
            <c:numRef>
              <c:f>'M28'!$D$8:$D$18</c:f>
              <c:numCache>
                <c:formatCode>General</c:formatCode>
                <c:ptCount val="11"/>
                <c:pt idx="0">
                  <c:v>0</c:v>
                </c:pt>
                <c:pt idx="1">
                  <c:v>51454.316637301796</c:v>
                </c:pt>
                <c:pt idx="2">
                  <c:v>76219.481500125868</c:v>
                </c:pt>
                <c:pt idx="3">
                  <c:v>100836.6473697458</c:v>
                </c:pt>
                <c:pt idx="4">
                  <c:v>125873.14372011079</c:v>
                </c:pt>
                <c:pt idx="5">
                  <c:v>150539.64258746541</c:v>
                </c:pt>
                <c:pt idx="6">
                  <c:v>175304.80745028949</c:v>
                </c:pt>
                <c:pt idx="7">
                  <c:v>200008.30606594519</c:v>
                </c:pt>
                <c:pt idx="8">
                  <c:v>224687.13818273347</c:v>
                </c:pt>
                <c:pt idx="9">
                  <c:v>249435.03649635043</c:v>
                </c:pt>
                <c:pt idx="10">
                  <c:v>274128.66851245909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4028-AAFD-3B4875A8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2368"/>
        <c:axId val="1138181232"/>
      </c:scatterChart>
      <c:valAx>
        <c:axId val="91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81232"/>
        <c:crosses val="autoZero"/>
        <c:crossBetween val="midCat"/>
      </c:valAx>
      <c:valAx>
        <c:axId val="1138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'M29'!$C$8:$C$18</c:f>
              <c:numCache>
                <c:formatCode>General</c:formatCode>
                <c:ptCount val="11"/>
                <c:pt idx="0">
                  <c:v>0</c:v>
                </c:pt>
                <c:pt idx="1">
                  <c:v>5.4744525547446039E-3</c:v>
                </c:pt>
                <c:pt idx="2">
                  <c:v>1.8248175182481754E-2</c:v>
                </c:pt>
                <c:pt idx="3">
                  <c:v>3.8321167883211708E-2</c:v>
                </c:pt>
                <c:pt idx="4">
                  <c:v>4.5620437956204379E-2</c:v>
                </c:pt>
                <c:pt idx="5">
                  <c:v>6.021897810218986E-2</c:v>
                </c:pt>
                <c:pt idx="6">
                  <c:v>9.6715328467153361E-2</c:v>
                </c:pt>
                <c:pt idx="7">
                  <c:v>0.10948905109489052</c:v>
                </c:pt>
                <c:pt idx="8">
                  <c:v>0.12956204379562047</c:v>
                </c:pt>
                <c:pt idx="9">
                  <c:v>0.14233576642335774</c:v>
                </c:pt>
                <c:pt idx="10">
                  <c:v>0.1569343065693431</c:v>
                </c:pt>
              </c:numCache>
            </c:numRef>
          </c:xVal>
          <c:yVal>
            <c:numRef>
              <c:f>'M29'!$D$8:$D$18</c:f>
              <c:numCache>
                <c:formatCode>General</c:formatCode>
                <c:ptCount val="11"/>
                <c:pt idx="0">
                  <c:v>0</c:v>
                </c:pt>
                <c:pt idx="1">
                  <c:v>10970.346153846158</c:v>
                </c:pt>
                <c:pt idx="2">
                  <c:v>20387.769230769234</c:v>
                </c:pt>
                <c:pt idx="3">
                  <c:v>39537.346153846156</c:v>
                </c:pt>
                <c:pt idx="4">
                  <c:v>58370.307692307702</c:v>
                </c:pt>
                <c:pt idx="5">
                  <c:v>77208.923076923093</c:v>
                </c:pt>
                <c:pt idx="6">
                  <c:v>96049.423076923078</c:v>
                </c:pt>
                <c:pt idx="7">
                  <c:v>114795.69230769233</c:v>
                </c:pt>
                <c:pt idx="8">
                  <c:v>133636.19230769234</c:v>
                </c:pt>
                <c:pt idx="9">
                  <c:v>152476.69230769234</c:v>
                </c:pt>
                <c:pt idx="10">
                  <c:v>171315.30769230769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9-4E5D-995F-420C0AEE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2528"/>
        <c:axId val="1671288368"/>
      </c:scatterChart>
      <c:valAx>
        <c:axId val="16245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8368"/>
        <c:crosses val="autoZero"/>
        <c:crossBetween val="midCat"/>
      </c:valAx>
      <c:valAx>
        <c:axId val="1671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41910</xdr:rowOff>
    </xdr:from>
    <xdr:to>
      <xdr:col>12</xdr:col>
      <xdr:colOff>373380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558505-3867-2B94-CC2F-A5735512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148590</xdr:rowOff>
    </xdr:from>
    <xdr:to>
      <xdr:col>12</xdr:col>
      <xdr:colOff>15240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0F7C5-7C0A-A8A4-D052-CC20BAE2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3</xdr:row>
      <xdr:rowOff>163830</xdr:rowOff>
    </xdr:from>
    <xdr:to>
      <xdr:col>11</xdr:col>
      <xdr:colOff>472440</xdr:colOff>
      <xdr:row>19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D504F-08CE-E4C1-0950-A4FF5ED8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57150</xdr:rowOff>
    </xdr:from>
    <xdr:to>
      <xdr:col>12</xdr:col>
      <xdr:colOff>137160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79D18A-A6B4-F82B-A981-D1DFE47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11</xdr:col>
      <xdr:colOff>411480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44300-A074-F2B6-20D1-C45B073E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11430</xdr:rowOff>
    </xdr:from>
    <xdr:to>
      <xdr:col>11</xdr:col>
      <xdr:colOff>594360</xdr:colOff>
      <xdr:row>20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7B57E-A77A-3EC8-939E-33F3159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171450</xdr:rowOff>
    </xdr:from>
    <xdr:to>
      <xdr:col>13</xdr:col>
      <xdr:colOff>38100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9BB99-DCBB-4DF3-B091-BB393F68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3</xdr:row>
      <xdr:rowOff>102870</xdr:rowOff>
    </xdr:from>
    <xdr:to>
      <xdr:col>11</xdr:col>
      <xdr:colOff>556260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33C1CC-4322-B497-BBD1-F34B75D1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4</xdr:row>
      <xdr:rowOff>49530</xdr:rowOff>
    </xdr:from>
    <xdr:to>
      <xdr:col>12</xdr:col>
      <xdr:colOff>198120</xdr:colOff>
      <xdr:row>19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8E20C6-6E37-53BE-EBA8-B1FC2263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</xdr:row>
      <xdr:rowOff>140970</xdr:rowOff>
    </xdr:from>
    <xdr:to>
      <xdr:col>11</xdr:col>
      <xdr:colOff>480060</xdr:colOff>
      <xdr:row>19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651A53-810B-22E2-84EF-1E009815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110490</xdr:rowOff>
    </xdr:from>
    <xdr:to>
      <xdr:col>14</xdr:col>
      <xdr:colOff>457200</xdr:colOff>
      <xdr:row>18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5F9-3A72-FA73-DB5A-73FEBFB50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7</xdr:row>
      <xdr:rowOff>41910</xdr:rowOff>
    </xdr:from>
    <xdr:to>
      <xdr:col>14</xdr:col>
      <xdr:colOff>60960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C650-BFF4-5F20-1EF1-60D6B28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3</xdr:row>
      <xdr:rowOff>133350</xdr:rowOff>
    </xdr:from>
    <xdr:to>
      <xdr:col>12</xdr:col>
      <xdr:colOff>278130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846E-7C2D-88F2-785B-E0677447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</xdr:row>
      <xdr:rowOff>163830</xdr:rowOff>
    </xdr:from>
    <xdr:to>
      <xdr:col>11</xdr:col>
      <xdr:colOff>407670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DCEAA-FFC4-59CB-F8E4-64E74D73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3</xdr:row>
      <xdr:rowOff>133350</xdr:rowOff>
    </xdr:from>
    <xdr:to>
      <xdr:col>12</xdr:col>
      <xdr:colOff>87630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C8DC3-0BFD-395F-CAE9-73B4603A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1604010</xdr:colOff>
      <xdr:row>3</xdr:row>
      <xdr:rowOff>41910</xdr:rowOff>
    </xdr:from>
    <xdr:to>
      <xdr:col>11</xdr:col>
      <xdr:colOff>285750</xdr:colOff>
      <xdr:row>18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19D2F2-21A9-4B0B-83BA-6328A794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</xdr:colOff>
      <xdr:row>4</xdr:row>
      <xdr:rowOff>140970</xdr:rowOff>
    </xdr:from>
    <xdr:to>
      <xdr:col>12</xdr:col>
      <xdr:colOff>468630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C20DD-7971-449E-E411-4B9C0A2F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11430</xdr:rowOff>
    </xdr:from>
    <xdr:to>
      <xdr:col>11</xdr:col>
      <xdr:colOff>400050</xdr:colOff>
      <xdr:row>19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A8588-E6B8-7917-2DDE-C9B638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19050</xdr:rowOff>
    </xdr:from>
    <xdr:to>
      <xdr:col>14</xdr:col>
      <xdr:colOff>11430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E0365-7187-F0CE-1461-376F2C7E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7415-27F9-4563-B2FB-615EE5B217BB}">
  <dimension ref="A1:D21"/>
  <sheetViews>
    <sheetView workbookViewId="0">
      <selection activeCell="C27" sqref="C27"/>
    </sheetView>
  </sheetViews>
  <sheetFormatPr defaultRowHeight="13.8" x14ac:dyDescent="0.25"/>
  <cols>
    <col min="1" max="1" width="24.77734375" customWidth="1"/>
    <col min="2" max="2" width="21.44140625" customWidth="1"/>
    <col min="3" max="3" width="22.6640625" customWidth="1"/>
    <col min="4" max="4" width="26.77734375" customWidth="1"/>
  </cols>
  <sheetData>
    <row r="1" spans="1:4" ht="14.4" x14ac:dyDescent="0.3">
      <c r="A1" s="6" t="s">
        <v>0</v>
      </c>
      <c r="B1" s="27" t="s">
        <v>14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13</v>
      </c>
      <c r="C3" s="4" t="s">
        <v>3</v>
      </c>
      <c r="D3" s="1"/>
    </row>
    <row r="4" spans="1:4" x14ac:dyDescent="0.25">
      <c r="A4" s="11" t="s">
        <v>4</v>
      </c>
      <c r="B4" s="25">
        <v>3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71.5</v>
      </c>
      <c r="C8" s="3">
        <v>0</v>
      </c>
      <c r="D8" s="3">
        <v>0</v>
      </c>
    </row>
    <row r="9" spans="1:4" x14ac:dyDescent="0.25">
      <c r="A9" s="21">
        <v>50.17</v>
      </c>
      <c r="B9" s="21">
        <v>73</v>
      </c>
      <c r="C9" s="3">
        <f>(B9-B8)/B8</f>
        <v>2.097902097902098E-2</v>
      </c>
      <c r="D9" s="3">
        <f>(A9*9.8/1000)/(C4)</f>
        <v>12606.820512820514</v>
      </c>
    </row>
    <row r="10" spans="1:4" x14ac:dyDescent="0.25">
      <c r="A10" s="21">
        <v>100.13</v>
      </c>
      <c r="B10" s="21">
        <v>74</v>
      </c>
      <c r="C10" s="3">
        <f>(B10-B8)/B8</f>
        <v>3.4965034965034968E-2</v>
      </c>
      <c r="D10" s="3">
        <f>(A10*9.8/1000)/(C4)</f>
        <v>25160.871794871793</v>
      </c>
    </row>
    <row r="11" spans="1:4" x14ac:dyDescent="0.25">
      <c r="A11" s="21">
        <v>150.30000000000001</v>
      </c>
      <c r="B11" s="21">
        <v>75.5</v>
      </c>
      <c r="C11" s="3">
        <f>(B11-B8)/B8</f>
        <v>5.5944055944055944E-2</v>
      </c>
      <c r="D11" s="3">
        <f>(A11*9.8/1000)/(C4)</f>
        <v>37767.692307692319</v>
      </c>
    </row>
    <row r="12" spans="1:4" x14ac:dyDescent="0.25">
      <c r="A12" s="21">
        <v>199.6</v>
      </c>
      <c r="B12" s="21">
        <v>76.099999999999994</v>
      </c>
      <c r="C12" s="3">
        <f>(B12-B8)/B8</f>
        <v>6.4335664335664261E-2</v>
      </c>
      <c r="D12" s="3">
        <f>(A12*9.8/1000)/(C4)</f>
        <v>50155.897435897445</v>
      </c>
    </row>
    <row r="13" spans="1:4" x14ac:dyDescent="0.25">
      <c r="A13" s="21">
        <v>249.77</v>
      </c>
      <c r="B13" s="21">
        <v>78.5</v>
      </c>
      <c r="C13" s="3">
        <f>(B13-B8)/B8</f>
        <v>9.7902097902097904E-2</v>
      </c>
      <c r="D13" s="3">
        <f>(A13*9.8/1000)/(C4)</f>
        <v>62762.717948717953</v>
      </c>
    </row>
    <row r="14" spans="1:4" x14ac:dyDescent="0.25">
      <c r="A14" s="21">
        <v>300.16000000000003</v>
      </c>
      <c r="B14" s="21">
        <v>79.2</v>
      </c>
      <c r="C14" s="3">
        <f>(B14-B8)/B8</f>
        <v>0.10769230769230773</v>
      </c>
      <c r="D14" s="3">
        <f>(A14*9.8/1000)/(C4)</f>
        <v>75424.82051282053</v>
      </c>
    </row>
    <row r="15" spans="1:4" x14ac:dyDescent="0.25">
      <c r="A15" s="21">
        <v>350.6</v>
      </c>
      <c r="B15" s="21">
        <v>80.099999999999994</v>
      </c>
      <c r="C15" s="3">
        <f>(B15-B8)/B8</f>
        <v>0.1202797202797202</v>
      </c>
      <c r="D15" s="3">
        <f>(A15*9.8/1000)/(C4)</f>
        <v>88099.487179487187</v>
      </c>
    </row>
    <row r="16" spans="1:4" x14ac:dyDescent="0.25">
      <c r="A16" s="21">
        <v>400.67</v>
      </c>
      <c r="B16" s="21">
        <v>81.900000000000006</v>
      </c>
      <c r="C16" s="3">
        <f>(B16-B8)/B8</f>
        <v>0.14545454545454553</v>
      </c>
      <c r="D16" s="3">
        <f>(A16*9.8/1000)/(C4)</f>
        <v>100681.1794871795</v>
      </c>
    </row>
    <row r="17" spans="1:4" x14ac:dyDescent="0.25">
      <c r="A17" s="21">
        <v>450.73</v>
      </c>
      <c r="B17" s="21">
        <v>84</v>
      </c>
      <c r="C17" s="3">
        <f>(B17-B8)/B8</f>
        <v>0.17482517482517482</v>
      </c>
      <c r="D17" s="3">
        <f>(A17*9.8/1000)/(C4)</f>
        <v>113260.35897435898</v>
      </c>
    </row>
    <row r="18" spans="1:4" x14ac:dyDescent="0.25">
      <c r="A18" s="21">
        <v>500.88</v>
      </c>
      <c r="B18" s="21">
        <v>85.4</v>
      </c>
      <c r="C18" s="3">
        <f>(B18-B8)/B8</f>
        <v>0.19440559440559449</v>
      </c>
      <c r="D18" s="3">
        <f>(A18*9.8/1000)/(C4)</f>
        <v>125862.15384615386</v>
      </c>
    </row>
    <row r="20" spans="1:4" x14ac:dyDescent="0.25">
      <c r="A20" s="2" t="s">
        <v>11</v>
      </c>
      <c r="B20" s="26">
        <v>40</v>
      </c>
      <c r="C20" s="2" t="s">
        <v>12</v>
      </c>
      <c r="D20" s="1"/>
    </row>
    <row r="21" spans="1:4" x14ac:dyDescent="0.25">
      <c r="A21" s="2" t="s">
        <v>13</v>
      </c>
      <c r="B21" s="26">
        <v>3</v>
      </c>
      <c r="C21" s="3">
        <f>SLOPE(D8:D18,C8:C18)</f>
        <v>656121.71083938482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D642-E136-4830-927D-CBAA32EB15A7}">
  <dimension ref="A1:D21"/>
  <sheetViews>
    <sheetView workbookViewId="0">
      <selection activeCell="K21" sqref="K21"/>
    </sheetView>
  </sheetViews>
  <sheetFormatPr defaultRowHeight="13.8" x14ac:dyDescent="0.25"/>
  <cols>
    <col min="1" max="1" width="17.77734375" customWidth="1"/>
    <col min="2" max="2" width="17" customWidth="1"/>
    <col min="3" max="4" width="17.44140625" customWidth="1"/>
  </cols>
  <sheetData>
    <row r="1" spans="1:4" ht="14.4" x14ac:dyDescent="0.3">
      <c r="A1" s="6" t="s">
        <v>0</v>
      </c>
      <c r="B1" s="27" t="s">
        <v>23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0">
        <v>13</v>
      </c>
      <c r="C3" s="4" t="s">
        <v>3</v>
      </c>
      <c r="D3" s="1"/>
    </row>
    <row r="4" spans="1:4" x14ac:dyDescent="0.25">
      <c r="A4" s="11" t="s">
        <v>4</v>
      </c>
      <c r="B4" s="41">
        <v>3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69.2</v>
      </c>
      <c r="C8" s="3">
        <v>0</v>
      </c>
      <c r="D8" s="3">
        <v>0</v>
      </c>
    </row>
    <row r="9" spans="1:4" x14ac:dyDescent="0.25">
      <c r="A9" s="21">
        <v>217.59</v>
      </c>
      <c r="B9" s="21">
        <v>70.7</v>
      </c>
      <c r="C9" s="3">
        <f>(B9-B8)/B8</f>
        <v>2.1676300578034682E-2</v>
      </c>
      <c r="D9" s="3">
        <f>(A9*9.8/1000)/(C4)</f>
        <v>54676.461538461546</v>
      </c>
    </row>
    <row r="10" spans="1:4" x14ac:dyDescent="0.25">
      <c r="A10" s="39">
        <v>417.1</v>
      </c>
      <c r="B10" s="21">
        <v>72.099999999999994</v>
      </c>
      <c r="C10" s="3">
        <f>(B10-B8)/B8</f>
        <v>4.1907514450866927E-2</v>
      </c>
      <c r="D10" s="3">
        <f>(A10*9.8/1000)/(C4)</f>
        <v>104809.74358974359</v>
      </c>
    </row>
    <row r="11" spans="1:4" x14ac:dyDescent="0.25">
      <c r="A11" s="21">
        <v>617.12</v>
      </c>
      <c r="B11" s="28">
        <v>74</v>
      </c>
      <c r="C11" s="3">
        <f>(B11-B8)/B8</f>
        <v>6.9364161849710934E-2</v>
      </c>
      <c r="D11" s="3">
        <f>(A11*9.8/1000)/(C4)</f>
        <v>155071.1794871795</v>
      </c>
    </row>
    <row r="12" spans="1:4" x14ac:dyDescent="0.25">
      <c r="A12" s="39">
        <v>816.6</v>
      </c>
      <c r="B12" s="21">
        <v>75.400000000000006</v>
      </c>
      <c r="C12" s="3">
        <f>(B12-B8)/B8</f>
        <v>8.9595375722543391E-2</v>
      </c>
      <c r="D12" s="3">
        <f>(A12*9.8/1000)/(C4)</f>
        <v>205196.92307692312</v>
      </c>
    </row>
    <row r="13" spans="1:4" x14ac:dyDescent="0.25">
      <c r="A13" s="21">
        <v>1016.54</v>
      </c>
      <c r="B13" s="21">
        <v>77.400000000000006</v>
      </c>
      <c r="C13" s="3">
        <f>(B13-B8)/B8</f>
        <v>0.11849710982658963</v>
      </c>
      <c r="D13" s="3">
        <f>(A13*9.8/1000)/(C4)</f>
        <v>255438.25641025641</v>
      </c>
    </row>
    <row r="14" spans="1:4" x14ac:dyDescent="0.25">
      <c r="A14" s="21">
        <v>1116.52</v>
      </c>
      <c r="B14" s="21">
        <v>78.099999999999994</v>
      </c>
      <c r="C14" s="3">
        <f>(B14-B8)/B8</f>
        <v>0.12861271676300565</v>
      </c>
      <c r="D14" s="3">
        <f>(A14*9.8/1000)/(C4)</f>
        <v>280561.43589743588</v>
      </c>
    </row>
    <row r="15" spans="1:4" x14ac:dyDescent="0.25">
      <c r="A15" s="21">
        <v>1216.83</v>
      </c>
      <c r="B15" s="21">
        <v>79.7</v>
      </c>
      <c r="C15" s="3">
        <f>(B15-B8)/B8</f>
        <v>0.15173410404624277</v>
      </c>
      <c r="D15" s="3">
        <f>(A15*9.8/1000)/(C4)</f>
        <v>305767.53846153844</v>
      </c>
    </row>
    <row r="16" spans="1:4" x14ac:dyDescent="0.25">
      <c r="A16" s="39">
        <v>1266.8</v>
      </c>
      <c r="B16" s="21">
        <v>80.099999999999994</v>
      </c>
      <c r="C16" s="3">
        <f>(B16-B8)/B8</f>
        <v>0.1575144508670519</v>
      </c>
      <c r="D16" s="3">
        <f>(A16*9.8/1000)/(C4)</f>
        <v>318324.10256410262</v>
      </c>
    </row>
    <row r="17" spans="1:4" x14ac:dyDescent="0.25">
      <c r="A17" s="21">
        <v>1316.79</v>
      </c>
      <c r="B17" s="21">
        <v>80.5</v>
      </c>
      <c r="C17" s="3">
        <f>(B17-B8)/B8</f>
        <v>0.16329479768786123</v>
      </c>
      <c r="D17" s="3">
        <f>(A17*9.8/1000)/(C4)</f>
        <v>330885.69230769231</v>
      </c>
    </row>
    <row r="18" spans="1:4" x14ac:dyDescent="0.25">
      <c r="A18" s="21">
        <v>1366.79</v>
      </c>
      <c r="B18" s="21">
        <v>80.8</v>
      </c>
      <c r="C18" s="3">
        <f>(B18-B8)/B8</f>
        <v>0.16763005780346812</v>
      </c>
      <c r="D18" s="3">
        <f>(A18*9.8/1000)/(C4)</f>
        <v>343449.79487179493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6</v>
      </c>
      <c r="C21" s="3">
        <f>SLOPE(D8:D18,C8:C18)</f>
        <v>1976432.1099869648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AF2-FD17-4A94-82E8-37D8E1819268}">
  <dimension ref="A1:D21"/>
  <sheetViews>
    <sheetView workbookViewId="0">
      <selection activeCell="B1" sqref="B1"/>
    </sheetView>
  </sheetViews>
  <sheetFormatPr defaultRowHeight="13.8" x14ac:dyDescent="0.25"/>
  <cols>
    <col min="1" max="1" width="19.109375" customWidth="1"/>
    <col min="2" max="2" width="22.21875" customWidth="1"/>
    <col min="3" max="3" width="19.44140625" customWidth="1"/>
    <col min="4" max="4" width="22.33203125" customWidth="1"/>
  </cols>
  <sheetData>
    <row r="1" spans="1:4" ht="14.4" x14ac:dyDescent="0.3">
      <c r="A1" s="6" t="s">
        <v>0</v>
      </c>
      <c r="B1" s="27" t="s">
        <v>24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13.2</v>
      </c>
      <c r="C3" s="4" t="s">
        <v>3</v>
      </c>
      <c r="D3" s="1"/>
    </row>
    <row r="4" spans="1:4" x14ac:dyDescent="0.25">
      <c r="A4" s="11" t="s">
        <v>4</v>
      </c>
      <c r="B4" s="25">
        <v>3.3</v>
      </c>
      <c r="C4" s="5">
        <f>(B3/1000)*(B4/1000)</f>
        <v>4.3559999999999996E-5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70.8</v>
      </c>
      <c r="C8" s="3">
        <v>0</v>
      </c>
      <c r="D8" s="3">
        <v>0</v>
      </c>
    </row>
    <row r="9" spans="1:4" x14ac:dyDescent="0.25">
      <c r="A9" s="21">
        <v>215.09</v>
      </c>
      <c r="B9" s="21">
        <v>72.5</v>
      </c>
      <c r="C9" s="3">
        <f>(B9-B8)/B8</f>
        <v>2.4011299435028291E-2</v>
      </c>
      <c r="D9" s="3">
        <f>(A9*9.8/1000)/(C4)</f>
        <v>48390.312213039491</v>
      </c>
    </row>
    <row r="10" spans="1:4" x14ac:dyDescent="0.25">
      <c r="A10" s="21">
        <v>415.12</v>
      </c>
      <c r="B10" s="28">
        <v>74</v>
      </c>
      <c r="C10" s="3">
        <f>(B10-B8)/B8</f>
        <v>4.5197740112994392E-2</v>
      </c>
      <c r="D10" s="3">
        <f>(A10*9.8/1000)/(C4)</f>
        <v>93392.47015610653</v>
      </c>
    </row>
    <row r="11" spans="1:4" x14ac:dyDescent="0.25">
      <c r="A11" s="21">
        <v>614.64</v>
      </c>
      <c r="B11" s="21">
        <v>75.5</v>
      </c>
      <c r="C11" s="3">
        <f>(B11-B8)/B8</f>
        <v>6.6384180790960493E-2</v>
      </c>
      <c r="D11" s="3">
        <f>(A11*9.8/1000)/(C4)</f>
        <v>138279.88980716257</v>
      </c>
    </row>
    <row r="12" spans="1:4" x14ac:dyDescent="0.25">
      <c r="A12" s="21">
        <v>714.65</v>
      </c>
      <c r="B12" s="21">
        <v>76.5</v>
      </c>
      <c r="C12" s="3">
        <f>(B12-B8)/B8</f>
        <v>8.0508474576271236E-2</v>
      </c>
      <c r="D12" s="3">
        <f>(A12*9.8/1000)/(C4)</f>
        <v>160779.84389348028</v>
      </c>
    </row>
    <row r="13" spans="1:4" x14ac:dyDescent="0.25">
      <c r="A13" s="21">
        <v>814.64</v>
      </c>
      <c r="B13" s="21">
        <v>77.3</v>
      </c>
      <c r="C13" s="3">
        <f>(B13-B8)/B8</f>
        <v>9.1807909604519775E-2</v>
      </c>
      <c r="D13" s="3">
        <f>(A13*9.8/1000)/(C4)</f>
        <v>183275.29843893484</v>
      </c>
    </row>
    <row r="14" spans="1:4" x14ac:dyDescent="0.25">
      <c r="A14" s="21">
        <v>914.61</v>
      </c>
      <c r="B14" s="21">
        <v>78.2</v>
      </c>
      <c r="C14" s="3">
        <f>(B14-B8)/B8</f>
        <v>0.10451977401129951</v>
      </c>
      <c r="D14" s="3">
        <f>(A14*9.8/1000)/(C4)</f>
        <v>205766.25344352616</v>
      </c>
    </row>
    <row r="15" spans="1:4" x14ac:dyDescent="0.25">
      <c r="A15" s="21">
        <v>1013.12</v>
      </c>
      <c r="B15" s="28">
        <v>79</v>
      </c>
      <c r="C15" s="3">
        <f>(B15-B8)/B8</f>
        <v>0.11581920903954807</v>
      </c>
      <c r="D15" s="3">
        <f>(A15*9.8/1000)/(C4)</f>
        <v>227928.74196510564</v>
      </c>
    </row>
    <row r="16" spans="1:4" x14ac:dyDescent="0.25">
      <c r="A16" s="21">
        <v>1113.05</v>
      </c>
      <c r="B16" s="21">
        <v>79.5</v>
      </c>
      <c r="C16" s="3">
        <f>(B16-B8)/B8</f>
        <v>0.12288135593220344</v>
      </c>
      <c r="D16" s="3">
        <f>(A16*9.8/1000)/(C4)</f>
        <v>250410.69788797069</v>
      </c>
    </row>
    <row r="17" spans="1:4" x14ac:dyDescent="0.25">
      <c r="A17" s="21">
        <v>1212.25</v>
      </c>
      <c r="B17" s="21">
        <v>80.599999999999994</v>
      </c>
      <c r="C17" s="3">
        <f>(B17-B8)/B8</f>
        <v>0.13841807909604517</v>
      </c>
      <c r="D17" s="3">
        <f>(A17*9.8/1000)/(C4)</f>
        <v>272728.4205693297</v>
      </c>
    </row>
    <row r="18" spans="1:4" x14ac:dyDescent="0.25">
      <c r="A18" s="21"/>
      <c r="B18" s="21"/>
      <c r="C18" s="3"/>
      <c r="D18" s="3"/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6</v>
      </c>
      <c r="C21" s="3">
        <f>SLOPE(D8:D18,C8:C18)</f>
        <v>1974943.2450044279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BD6D-1E23-422A-879D-69986480876E}">
  <dimension ref="A1:D21"/>
  <sheetViews>
    <sheetView workbookViewId="0">
      <selection activeCell="B1" sqref="B1"/>
    </sheetView>
  </sheetViews>
  <sheetFormatPr defaultRowHeight="13.8" x14ac:dyDescent="0.25"/>
  <cols>
    <col min="1" max="1" width="17.21875" customWidth="1"/>
    <col min="2" max="2" width="18.6640625" customWidth="1"/>
    <col min="3" max="3" width="17.109375" customWidth="1"/>
    <col min="4" max="4" width="19.33203125" customWidth="1"/>
  </cols>
  <sheetData>
    <row r="1" spans="1:4" ht="14.4" x14ac:dyDescent="0.3">
      <c r="A1" s="6" t="s">
        <v>0</v>
      </c>
      <c r="B1" s="27" t="s">
        <v>26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14</v>
      </c>
      <c r="C3" s="4" t="s">
        <v>3</v>
      </c>
      <c r="D3" s="1"/>
    </row>
    <row r="4" spans="1:4" x14ac:dyDescent="0.25">
      <c r="A4" s="11" t="s">
        <v>4</v>
      </c>
      <c r="B4" s="25">
        <v>2.4</v>
      </c>
      <c r="C4" s="5">
        <f>(B3/1000)*(B4/1000)</f>
        <v>3.3599999999999997E-5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64</v>
      </c>
      <c r="C8" s="3">
        <v>0</v>
      </c>
      <c r="D8" s="3">
        <v>0</v>
      </c>
    </row>
    <row r="9" spans="1:4" x14ac:dyDescent="0.25">
      <c r="A9" s="21">
        <v>106.8</v>
      </c>
      <c r="B9" s="21">
        <v>66</v>
      </c>
      <c r="C9" s="3">
        <f>(B9-B8)/B8</f>
        <v>3.125E-2</v>
      </c>
      <c r="D9" s="3">
        <f>(A9*9.8/1000)/(C4)</f>
        <v>31150.000000000004</v>
      </c>
    </row>
    <row r="10" spans="1:4" x14ac:dyDescent="0.25">
      <c r="A10" s="21">
        <v>208.6</v>
      </c>
      <c r="B10" s="21">
        <v>69</v>
      </c>
      <c r="C10" s="3">
        <f>(B10-B8)/B8</f>
        <v>7.8125E-2</v>
      </c>
      <c r="D10" s="3">
        <f>(A10*9.8/1000)/(C4)</f>
        <v>60841.666666666679</v>
      </c>
    </row>
    <row r="11" spans="1:4" x14ac:dyDescent="0.25">
      <c r="A11" s="21">
        <v>308.77</v>
      </c>
      <c r="B11" s="21">
        <v>71</v>
      </c>
      <c r="C11" s="3">
        <f>(B11-B8)/B8</f>
        <v>0.109375</v>
      </c>
      <c r="D11" s="3">
        <f>(A11*9.8/1000)/(C4)</f>
        <v>90057.916666666672</v>
      </c>
    </row>
    <row r="12" spans="1:4" x14ac:dyDescent="0.25">
      <c r="A12" s="21">
        <v>408.88</v>
      </c>
      <c r="B12" s="21">
        <v>74.5</v>
      </c>
      <c r="C12" s="3">
        <f>(B12-B8)/B8</f>
        <v>0.1640625</v>
      </c>
      <c r="D12" s="3">
        <f>(A12*9.8/1000)/(C4)</f>
        <v>119256.66666666669</v>
      </c>
    </row>
    <row r="13" spans="1:4" x14ac:dyDescent="0.25">
      <c r="A13" s="21">
        <v>509.05</v>
      </c>
      <c r="B13" s="21">
        <v>77</v>
      </c>
      <c r="C13" s="3">
        <f>(B13-B8)/B8</f>
        <v>0.203125</v>
      </c>
      <c r="D13" s="3">
        <f>(A13*9.8/1000)/(C4)</f>
        <v>148472.91666666669</v>
      </c>
    </row>
    <row r="14" spans="1:4" x14ac:dyDescent="0.25">
      <c r="A14" s="21">
        <v>609.78</v>
      </c>
      <c r="B14" s="21">
        <v>81</v>
      </c>
      <c r="C14" s="3">
        <f>(B14-B8)/B8</f>
        <v>0.265625</v>
      </c>
      <c r="D14" s="3">
        <f>(A14*9.8/1000)/(C4)</f>
        <v>177852.50000000003</v>
      </c>
    </row>
    <row r="15" spans="1:4" x14ac:dyDescent="0.25">
      <c r="A15" s="21">
        <v>709.91</v>
      </c>
      <c r="B15" s="21">
        <v>85</v>
      </c>
      <c r="C15" s="3">
        <f>(B15-B8)/B8</f>
        <v>0.328125</v>
      </c>
      <c r="D15" s="3">
        <f>(A15*9.8/1000)/(C4)</f>
        <v>207057.08333333337</v>
      </c>
    </row>
    <row r="16" spans="1:4" x14ac:dyDescent="0.25">
      <c r="A16" s="21">
        <v>811.54</v>
      </c>
      <c r="B16" s="21">
        <v>88</v>
      </c>
      <c r="C16" s="3">
        <f>(B16-B8)/B8</f>
        <v>0.375</v>
      </c>
      <c r="D16" s="3">
        <f>(A16*9.8/1000)/(C4)</f>
        <v>236699.16666666672</v>
      </c>
    </row>
    <row r="17" spans="1:4" x14ac:dyDescent="0.25">
      <c r="A17" s="21">
        <v>909.67</v>
      </c>
      <c r="B17" s="21">
        <v>92</v>
      </c>
      <c r="C17" s="3">
        <f>(B17-B8)/B8</f>
        <v>0.4375</v>
      </c>
      <c r="D17" s="3">
        <f>(A17*9.8/1000)/(C4)</f>
        <v>265320.41666666669</v>
      </c>
    </row>
    <row r="18" spans="1:4" x14ac:dyDescent="0.25">
      <c r="A18" s="21">
        <v>1011.29</v>
      </c>
      <c r="B18" s="21">
        <v>95</v>
      </c>
      <c r="C18" s="3">
        <f>(B18-B8)/B8</f>
        <v>0.484375</v>
      </c>
      <c r="D18" s="3">
        <f>(A18*9.8/1000)/(C4)</f>
        <v>294959.58333333331</v>
      </c>
    </row>
    <row r="20" spans="1:4" x14ac:dyDescent="0.25">
      <c r="A20" s="2" t="s">
        <v>11</v>
      </c>
      <c r="B20" s="14">
        <v>40.08</v>
      </c>
      <c r="C20" s="2" t="s">
        <v>12</v>
      </c>
      <c r="D20" s="1"/>
    </row>
    <row r="21" spans="1:4" x14ac:dyDescent="0.25">
      <c r="A21" s="2" t="s">
        <v>13</v>
      </c>
      <c r="B21" s="14">
        <v>3.04</v>
      </c>
      <c r="C21" s="3">
        <f>SLOPE(D8:D18,C8:C18)</f>
        <v>585898.94543935545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6FB-C4C1-4A5F-B7D1-2AA165C8C0A9}">
  <dimension ref="A1:D21"/>
  <sheetViews>
    <sheetView workbookViewId="0">
      <selection activeCell="I29" sqref="I29"/>
    </sheetView>
  </sheetViews>
  <sheetFormatPr defaultRowHeight="13.8" x14ac:dyDescent="0.25"/>
  <cols>
    <col min="1" max="1" width="18" customWidth="1"/>
    <col min="2" max="2" width="18.109375" customWidth="1"/>
    <col min="3" max="3" width="17.21875" customWidth="1"/>
    <col min="4" max="4" width="17.33203125" customWidth="1"/>
  </cols>
  <sheetData>
    <row r="1" spans="1:4" ht="14.4" x14ac:dyDescent="0.3">
      <c r="A1" s="6" t="s">
        <v>0</v>
      </c>
      <c r="B1" s="27" t="s">
        <v>25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13.5</v>
      </c>
      <c r="C3" s="4" t="s">
        <v>3</v>
      </c>
      <c r="D3" s="1"/>
    </row>
    <row r="4" spans="1:4" x14ac:dyDescent="0.25">
      <c r="A4" s="11" t="s">
        <v>4</v>
      </c>
      <c r="B4" s="25">
        <v>3</v>
      </c>
      <c r="C4" s="5">
        <f>(B3/1000)*(B4/1000)</f>
        <v>4.0500000000000002E-5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70.5</v>
      </c>
      <c r="C8" s="3">
        <v>0</v>
      </c>
      <c r="D8" s="3">
        <v>0</v>
      </c>
    </row>
    <row r="9" spans="1:4" x14ac:dyDescent="0.25">
      <c r="A9" s="21">
        <v>50.31</v>
      </c>
      <c r="B9" s="21">
        <v>71.5</v>
      </c>
      <c r="C9" s="3">
        <f>(B9-B8)/B8</f>
        <v>1.4184397163120567E-2</v>
      </c>
      <c r="D9" s="3">
        <f>(A9*9.8/1000)/(C4)</f>
        <v>12173.777777777779</v>
      </c>
    </row>
    <row r="10" spans="1:4" x14ac:dyDescent="0.25">
      <c r="A10" s="21">
        <v>152.63</v>
      </c>
      <c r="B10" s="21">
        <v>72.5</v>
      </c>
      <c r="C10" s="3">
        <f>(B10-B8)/B8</f>
        <v>2.8368794326241134E-2</v>
      </c>
      <c r="D10" s="3">
        <f>(A10*9.8/1000)/(C4)</f>
        <v>36932.691358024691</v>
      </c>
    </row>
    <row r="11" spans="1:4" x14ac:dyDescent="0.25">
      <c r="A11" s="21">
        <v>252.65</v>
      </c>
      <c r="B11" s="21">
        <v>73.2</v>
      </c>
      <c r="C11" s="3">
        <f>(B11-B8)/B8</f>
        <v>3.8297872340425573E-2</v>
      </c>
      <c r="D11" s="3">
        <f>(A11*9.8/1000)/(C4)</f>
        <v>61135.061728395063</v>
      </c>
    </row>
    <row r="12" spans="1:4" x14ac:dyDescent="0.25">
      <c r="A12" s="21">
        <v>352.58</v>
      </c>
      <c r="B12" s="21">
        <v>74.099999999999994</v>
      </c>
      <c r="C12" s="3">
        <f>(B12-B8)/B8</f>
        <v>5.1063829787233964E-2</v>
      </c>
      <c r="D12" s="3">
        <f>(A12*9.8/1000)/(C4)</f>
        <v>85315.654320987655</v>
      </c>
    </row>
    <row r="13" spans="1:4" x14ac:dyDescent="0.25">
      <c r="A13" s="21">
        <v>452.6</v>
      </c>
      <c r="B13" s="21">
        <v>75</v>
      </c>
      <c r="C13" s="3">
        <f>(B13-B8)/B8</f>
        <v>6.3829787234042548E-2</v>
      </c>
      <c r="D13" s="3">
        <f>(A13*9.8/1000)/(C4)</f>
        <v>109518.02469135802</v>
      </c>
    </row>
    <row r="14" spans="1:4" x14ac:dyDescent="0.25">
      <c r="A14" s="21">
        <v>652.62</v>
      </c>
      <c r="B14" s="21">
        <v>77</v>
      </c>
      <c r="C14" s="3">
        <f>(B14-B8)/B8</f>
        <v>9.2198581560283682E-2</v>
      </c>
      <c r="D14" s="3">
        <f>(A14*9.8/1000)/(C4)</f>
        <v>157917.92592592593</v>
      </c>
    </row>
    <row r="15" spans="1:4" x14ac:dyDescent="0.25">
      <c r="A15" s="21">
        <v>752.63</v>
      </c>
      <c r="B15" s="21">
        <v>78.099999999999994</v>
      </c>
      <c r="C15" s="3">
        <f>(B15-B8)/B8</f>
        <v>0.10780141843971623</v>
      </c>
      <c r="D15" s="3">
        <f>(A15*9.8/1000)/(C4)</f>
        <v>182117.87654320989</v>
      </c>
    </row>
    <row r="16" spans="1:4" x14ac:dyDescent="0.25">
      <c r="A16" s="21">
        <v>852.05</v>
      </c>
      <c r="B16" s="21">
        <v>79.2</v>
      </c>
      <c r="C16" s="3">
        <f>(B16-B8)/B8</f>
        <v>0.12340425531914898</v>
      </c>
      <c r="D16" s="3">
        <f>(A16*9.8/1000)/(C4)</f>
        <v>206175.06172839506</v>
      </c>
    </row>
    <row r="17" spans="1:4" x14ac:dyDescent="0.25">
      <c r="A17" s="21">
        <v>902.05</v>
      </c>
      <c r="B17" s="21">
        <v>80</v>
      </c>
      <c r="C17" s="3">
        <f>(B17-B8)/B8</f>
        <v>0.13475177304964539</v>
      </c>
      <c r="D17" s="3">
        <f>(A17*9.8/1000)/(C4)</f>
        <v>218273.82716049382</v>
      </c>
    </row>
    <row r="18" spans="1:4" x14ac:dyDescent="0.25">
      <c r="A18" s="21">
        <v>948.12</v>
      </c>
      <c r="B18" s="21">
        <v>80.900000000000006</v>
      </c>
      <c r="C18" s="3">
        <f>(B18-B8)/B8</f>
        <v>0.14751773049645397</v>
      </c>
      <c r="D18" s="3">
        <f>(A18*9.8/1000)/(C4)</f>
        <v>229421.62962962964</v>
      </c>
    </row>
    <row r="20" spans="1:4" x14ac:dyDescent="0.25">
      <c r="A20" s="2" t="s">
        <v>11</v>
      </c>
      <c r="B20" s="14"/>
      <c r="C20" s="2" t="s">
        <v>12</v>
      </c>
      <c r="D20" s="1"/>
    </row>
    <row r="21" spans="1:4" x14ac:dyDescent="0.25">
      <c r="A21" s="2" t="s">
        <v>13</v>
      </c>
      <c r="B21" s="14"/>
      <c r="C21" s="3">
        <f>SLOPE(D8:D18,C8:C18)</f>
        <v>1657770.5921409018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02D-09D5-41BE-8091-23729F36A977}">
  <dimension ref="A1:D21"/>
  <sheetViews>
    <sheetView workbookViewId="0">
      <selection activeCell="B1" sqref="B1"/>
    </sheetView>
  </sheetViews>
  <sheetFormatPr defaultRowHeight="13.8" x14ac:dyDescent="0.25"/>
  <cols>
    <col min="1" max="1" width="16.77734375" customWidth="1"/>
    <col min="2" max="2" width="20.21875" customWidth="1"/>
    <col min="3" max="4" width="21.109375" customWidth="1"/>
  </cols>
  <sheetData>
    <row r="1" spans="1:4" ht="14.4" x14ac:dyDescent="0.3">
      <c r="A1" s="6" t="s">
        <v>0</v>
      </c>
      <c r="B1" s="27" t="s">
        <v>27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19.100000000000001</v>
      </c>
      <c r="C3" s="4" t="s">
        <v>3</v>
      </c>
      <c r="D3" s="1"/>
    </row>
    <row r="4" spans="1:4" x14ac:dyDescent="0.25">
      <c r="A4" s="11" t="s">
        <v>4</v>
      </c>
      <c r="B4" s="25">
        <v>2.7</v>
      </c>
      <c r="C4" s="5">
        <f>(B3/1000)*(B4/1000)</f>
        <v>5.1570000000000009E-5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73.3</v>
      </c>
      <c r="C8" s="3">
        <v>0</v>
      </c>
      <c r="D8" s="3">
        <v>0</v>
      </c>
    </row>
    <row r="9" spans="1:4" x14ac:dyDescent="0.25">
      <c r="A9" s="21">
        <v>14.99</v>
      </c>
      <c r="B9" s="21">
        <v>73.599999999999994</v>
      </c>
      <c r="C9" s="3">
        <f>(B9-B8)/B8</f>
        <v>4.0927694406548048E-3</v>
      </c>
      <c r="D9" s="3">
        <f>(A9*9.8/1000)/(C4)</f>
        <v>2848.5941438821014</v>
      </c>
    </row>
    <row r="10" spans="1:4" x14ac:dyDescent="0.25">
      <c r="A10" s="21">
        <v>114.43</v>
      </c>
      <c r="B10" s="21">
        <v>75.099999999999994</v>
      </c>
      <c r="C10" s="3">
        <f>(B10-B8)/B8</f>
        <v>2.4556616643929021E-2</v>
      </c>
      <c r="D10" s="3">
        <f>(A10*9.8/1000)/(C4)</f>
        <v>21745.472173744423</v>
      </c>
    </row>
    <row r="11" spans="1:4" x14ac:dyDescent="0.25">
      <c r="A11" s="21">
        <v>214.32</v>
      </c>
      <c r="B11" s="21">
        <v>76.900000000000006</v>
      </c>
      <c r="C11" s="3">
        <f>(B11-B8)/B8</f>
        <v>4.9113233287858236E-2</v>
      </c>
      <c r="D11" s="3">
        <f>(A11*9.8/1000)/(C4)</f>
        <v>40727.865037812684</v>
      </c>
    </row>
    <row r="12" spans="1:4" x14ac:dyDescent="0.25">
      <c r="A12" s="21">
        <v>414.19</v>
      </c>
      <c r="B12" s="21">
        <v>78.599999999999994</v>
      </c>
      <c r="C12" s="3">
        <f>(B12-B8)/B8</f>
        <v>7.2305593451568853E-2</v>
      </c>
      <c r="D12" s="3">
        <f>(A12*9.8/1000)/(C4)</f>
        <v>78709.75373279037</v>
      </c>
    </row>
    <row r="13" spans="1:4" x14ac:dyDescent="0.25">
      <c r="A13" s="21">
        <v>513.49</v>
      </c>
      <c r="B13" s="21">
        <v>79.5</v>
      </c>
      <c r="C13" s="3">
        <f>(B13-B8)/B8</f>
        <v>8.4583901773533463E-2</v>
      </c>
      <c r="D13" s="3">
        <f>(A13*9.8/1000)/(C4)</f>
        <v>97580.02714756639</v>
      </c>
    </row>
    <row r="14" spans="1:4" x14ac:dyDescent="0.25">
      <c r="A14" s="21">
        <v>713.66</v>
      </c>
      <c r="B14" s="21">
        <v>80.3</v>
      </c>
      <c r="C14" s="3">
        <f>(B14-B8)/B8</f>
        <v>9.5497953615279671E-2</v>
      </c>
      <c r="D14" s="3">
        <f>(A14*9.8/1000)/(C4)</f>
        <v>135618.9257320147</v>
      </c>
    </row>
    <row r="15" spans="1:4" x14ac:dyDescent="0.25">
      <c r="A15" s="21">
        <v>763.63</v>
      </c>
      <c r="B15" s="21">
        <v>81.099999999999994</v>
      </c>
      <c r="C15" s="3">
        <f>(B15-B8)/B8</f>
        <v>0.10641200545702588</v>
      </c>
      <c r="D15" s="3">
        <f>(A15*9.8/1000)/(C4)</f>
        <v>145114.87298817141</v>
      </c>
    </row>
    <row r="16" spans="1:4" x14ac:dyDescent="0.25">
      <c r="A16" s="21">
        <v>864.58</v>
      </c>
      <c r="B16" s="21">
        <v>81.8</v>
      </c>
      <c r="C16" s="3">
        <f>(B16-B8)/B8</f>
        <v>0.1159618008185539</v>
      </c>
      <c r="D16" s="3">
        <f>(A16*9.8/1000)/(C4)</f>
        <v>164298.7007950359</v>
      </c>
    </row>
    <row r="17" spans="1:4" x14ac:dyDescent="0.25">
      <c r="A17" s="21">
        <v>914.37</v>
      </c>
      <c r="B17" s="21">
        <v>82.2</v>
      </c>
      <c r="C17" s="3">
        <f>(B17-B8)/B8</f>
        <v>0.1214188267394271</v>
      </c>
      <c r="D17" s="3">
        <f>(A17*9.8/1000)/(C4)</f>
        <v>173760.44211751016</v>
      </c>
    </row>
    <row r="18" spans="1:4" x14ac:dyDescent="0.25">
      <c r="A18" s="21">
        <v>964.57</v>
      </c>
      <c r="B18" s="21">
        <v>82.9</v>
      </c>
      <c r="C18" s="3">
        <f>(B18-B8)/B8</f>
        <v>0.13096862210095511</v>
      </c>
      <c r="D18" s="3">
        <f>(A18*9.8/1000)/(C4)</f>
        <v>183300.09695559434</v>
      </c>
    </row>
    <row r="20" spans="1:4" x14ac:dyDescent="0.25">
      <c r="A20" s="2" t="s">
        <v>11</v>
      </c>
      <c r="B20" s="26">
        <v>39.96</v>
      </c>
      <c r="C20" s="2" t="s">
        <v>12</v>
      </c>
      <c r="D20" s="1"/>
    </row>
    <row r="21" spans="1:4" x14ac:dyDescent="0.25">
      <c r="A21" s="2" t="s">
        <v>13</v>
      </c>
      <c r="B21" s="26">
        <v>5.99</v>
      </c>
      <c r="C21" s="3">
        <f>SLOPE(D8:D18,C8:C18)</f>
        <v>1464855.5100215564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2576-2BF1-44F9-A6CF-55CF52AA38F6}">
  <dimension ref="A1:D21"/>
  <sheetViews>
    <sheetView topLeftCell="B1" workbookViewId="0">
      <selection activeCell="I28" sqref="I28"/>
    </sheetView>
  </sheetViews>
  <sheetFormatPr defaultRowHeight="13.8" x14ac:dyDescent="0.25"/>
  <cols>
    <col min="1" max="1" width="19.44140625" customWidth="1"/>
    <col min="2" max="2" width="17.21875" customWidth="1"/>
    <col min="3" max="3" width="17.33203125" customWidth="1"/>
    <col min="4" max="4" width="19.33203125" customWidth="1"/>
  </cols>
  <sheetData>
    <row r="1" spans="1:4" ht="14.4" x14ac:dyDescent="0.3">
      <c r="A1" s="6" t="s">
        <v>0</v>
      </c>
      <c r="B1" s="27" t="s">
        <v>28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4">
        <v>13.2</v>
      </c>
      <c r="C3" s="4" t="s">
        <v>3</v>
      </c>
      <c r="D3" s="1"/>
    </row>
    <row r="4" spans="1:4" x14ac:dyDescent="0.25">
      <c r="A4" s="11" t="s">
        <v>4</v>
      </c>
      <c r="B4" s="43">
        <v>2.9</v>
      </c>
      <c r="C4" s="5">
        <f>(B3/1000)*(B4/1000)</f>
        <v>3.8279999999999999E-5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2">
        <v>0</v>
      </c>
      <c r="B8" s="22">
        <v>69.400000000000006</v>
      </c>
      <c r="C8" s="3">
        <v>0</v>
      </c>
      <c r="D8" s="3">
        <v>0</v>
      </c>
    </row>
    <row r="9" spans="1:4" x14ac:dyDescent="0.25">
      <c r="A9" s="23">
        <v>65.78</v>
      </c>
      <c r="B9" s="23">
        <v>70.5</v>
      </c>
      <c r="C9" s="3">
        <f>(B9-B8)/B8</f>
        <v>1.5850144092218937E-2</v>
      </c>
      <c r="D9" s="3">
        <f>(A9*9.8/1000)/(C4)</f>
        <v>16840.22988505747</v>
      </c>
    </row>
    <row r="10" spans="1:4" x14ac:dyDescent="0.25">
      <c r="A10" s="23">
        <v>165.74</v>
      </c>
      <c r="B10" s="23">
        <v>73</v>
      </c>
      <c r="C10" s="3">
        <f>(B10-B8)/B8</f>
        <v>5.1873198847262159E-2</v>
      </c>
      <c r="D10" s="3">
        <f>(A10*9.8/1000)/(C4)</f>
        <v>42430.825496342746</v>
      </c>
    </row>
    <row r="11" spans="1:4" x14ac:dyDescent="0.25">
      <c r="A11" s="23">
        <v>215.67</v>
      </c>
      <c r="B11" s="23">
        <v>74.5</v>
      </c>
      <c r="C11" s="3">
        <f>(B11-B8)/B8</f>
        <v>7.34870317002881E-2</v>
      </c>
      <c r="D11" s="3">
        <f>(A11*9.8/1000)/(C4)</f>
        <v>55213.32288401253</v>
      </c>
    </row>
    <row r="12" spans="1:4" x14ac:dyDescent="0.25">
      <c r="A12" s="23">
        <v>315.64</v>
      </c>
      <c r="B12" s="23">
        <v>77.2</v>
      </c>
      <c r="C12" s="3">
        <f>(B12-B8)/B8</f>
        <v>0.11239193083573482</v>
      </c>
      <c r="D12" s="3">
        <f>(A12*9.8/1000)/(C4)</f>
        <v>80806.478578892362</v>
      </c>
    </row>
    <row r="13" spans="1:4" x14ac:dyDescent="0.25">
      <c r="A13" s="23">
        <v>515.6</v>
      </c>
      <c r="B13" s="23">
        <v>82.6</v>
      </c>
      <c r="C13" s="3">
        <f>(B13-B8)/B8</f>
        <v>0.19020172910662805</v>
      </c>
      <c r="D13" s="3">
        <f>(A13*9.8/1000)/(C4)</f>
        <v>131997.9101358412</v>
      </c>
    </row>
    <row r="14" spans="1:4" x14ac:dyDescent="0.25">
      <c r="A14" s="23">
        <v>615.6</v>
      </c>
      <c r="B14" s="23">
        <v>87.5</v>
      </c>
      <c r="C14" s="3">
        <f>(B14-B8)/B8</f>
        <v>0.26080691642651288</v>
      </c>
      <c r="D14" s="3">
        <f>(A14*9.8/1000)/(C4)</f>
        <v>157598.74608150474</v>
      </c>
    </row>
    <row r="15" spans="1:4" x14ac:dyDescent="0.25">
      <c r="A15" s="23">
        <v>662.9</v>
      </c>
      <c r="B15" s="23">
        <v>88.5</v>
      </c>
      <c r="C15" s="3">
        <f>(B15-B8)/B8</f>
        <v>0.27521613832853015</v>
      </c>
      <c r="D15" s="3">
        <f>(A15*9.8/1000)/(C4)</f>
        <v>169707.94148380356</v>
      </c>
    </row>
    <row r="16" spans="1:4" x14ac:dyDescent="0.25">
      <c r="A16" s="23">
        <v>710.7</v>
      </c>
      <c r="B16" s="23">
        <v>89</v>
      </c>
      <c r="C16" s="3">
        <f>(B16-B8)/B8</f>
        <v>0.28242074927953881</v>
      </c>
      <c r="D16" s="3">
        <f>(A16*9.8/1000)/(C4)</f>
        <v>181945.14106583074</v>
      </c>
    </row>
    <row r="17" spans="1:4" x14ac:dyDescent="0.25">
      <c r="A17" s="23">
        <v>760.7</v>
      </c>
      <c r="B17" s="23">
        <v>90.5</v>
      </c>
      <c r="C17" s="3">
        <f>(B17-B8)/B8</f>
        <v>0.30403458213256473</v>
      </c>
      <c r="D17" s="3">
        <f>(A17*9.8/1000)/(C4)</f>
        <v>194745.55903866253</v>
      </c>
    </row>
    <row r="18" spans="1:4" x14ac:dyDescent="0.25">
      <c r="A18" s="23">
        <v>805.7</v>
      </c>
      <c r="B18" s="23">
        <v>92.9</v>
      </c>
      <c r="C18" s="3">
        <f>(B18-B8)/B8</f>
        <v>0.33861671469740628</v>
      </c>
      <c r="D18" s="3">
        <f>(A18*9.8/1000)/(C4)</f>
        <v>206265.93521421109</v>
      </c>
    </row>
    <row r="20" spans="1:4" x14ac:dyDescent="0.25">
      <c r="A20" s="2" t="s">
        <v>11</v>
      </c>
      <c r="B20" s="26">
        <v>39.950000000000003</v>
      </c>
      <c r="C20" s="2" t="s">
        <v>12</v>
      </c>
      <c r="D20" s="1"/>
    </row>
    <row r="21" spans="1:4" x14ac:dyDescent="0.25">
      <c r="A21" s="2" t="s">
        <v>13</v>
      </c>
      <c r="B21" s="26">
        <v>1.98</v>
      </c>
      <c r="C21" s="3">
        <f>SLOPE(D8:D18,C8:C18)</f>
        <v>599449.55193752737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10CF-93B0-404E-B40F-61AE22044E05}">
  <dimension ref="A1:D21"/>
  <sheetViews>
    <sheetView workbookViewId="0">
      <selection activeCell="I25" sqref="I25"/>
    </sheetView>
  </sheetViews>
  <sheetFormatPr defaultRowHeight="13.8" x14ac:dyDescent="0.25"/>
  <cols>
    <col min="1" max="1" width="17.21875" customWidth="1"/>
    <col min="2" max="2" width="16.44140625" customWidth="1"/>
    <col min="3" max="3" width="20.44140625" customWidth="1"/>
    <col min="4" max="4" width="20.33203125" customWidth="1"/>
  </cols>
  <sheetData>
    <row r="1" spans="1:4" ht="14.4" x14ac:dyDescent="0.3">
      <c r="A1" s="6" t="s">
        <v>0</v>
      </c>
      <c r="B1" s="27" t="s">
        <v>29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2">
        <v>13</v>
      </c>
      <c r="C3" s="4" t="s">
        <v>3</v>
      </c>
      <c r="D3" s="1"/>
    </row>
    <row r="4" spans="1:4" x14ac:dyDescent="0.25">
      <c r="A4" s="11" t="s">
        <v>4</v>
      </c>
      <c r="B4" s="43">
        <v>2.8</v>
      </c>
      <c r="C4" s="5">
        <f>(B3/1000)*(B4/1000)</f>
        <v>3.6399999999999997E-5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2">
        <v>0</v>
      </c>
      <c r="B8" s="22">
        <v>75.7</v>
      </c>
      <c r="C8" s="3">
        <v>0</v>
      </c>
      <c r="D8" s="3">
        <v>0</v>
      </c>
    </row>
    <row r="9" spans="1:4" x14ac:dyDescent="0.25">
      <c r="A9" s="23">
        <v>115.8</v>
      </c>
      <c r="B9" s="23">
        <v>79</v>
      </c>
      <c r="C9" s="3">
        <f>(B9-B8)/B8</f>
        <v>4.3593130779392301E-2</v>
      </c>
      <c r="D9" s="3">
        <f>(A9*9.8/1000)/(C4)</f>
        <v>31176.923076923082</v>
      </c>
    </row>
    <row r="10" spans="1:4" x14ac:dyDescent="0.25">
      <c r="A10" s="23">
        <v>217.5</v>
      </c>
      <c r="B10" s="23">
        <v>81.400000000000006</v>
      </c>
      <c r="C10" s="3">
        <f>(B10-B8)/B8</f>
        <v>7.5297225891677713E-2</v>
      </c>
      <c r="D10" s="3">
        <f>(A10*9.8/1000)/(C4)</f>
        <v>58557.692307692312</v>
      </c>
    </row>
    <row r="11" spans="1:4" x14ac:dyDescent="0.25">
      <c r="A11" s="23">
        <v>267.5</v>
      </c>
      <c r="B11" s="23">
        <v>83</v>
      </c>
      <c r="C11" s="3">
        <f>(B11-B8)/B8</f>
        <v>9.6433289299867858E-2</v>
      </c>
      <c r="D11" s="3">
        <f>(A11*9.8/1000)/(C4)</f>
        <v>72019.23076923078</v>
      </c>
    </row>
    <row r="12" spans="1:4" x14ac:dyDescent="0.25">
      <c r="A12" s="23">
        <v>317.39999999999998</v>
      </c>
      <c r="B12" s="23">
        <v>84.5</v>
      </c>
      <c r="C12" s="3">
        <f>(B12-B8)/B8</f>
        <v>0.11624834874504619</v>
      </c>
      <c r="D12" s="3">
        <f>(A12*9.8/1000)/(C4)</f>
        <v>85453.846153846171</v>
      </c>
    </row>
    <row r="13" spans="1:4" x14ac:dyDescent="0.25">
      <c r="A13" s="23">
        <v>418</v>
      </c>
      <c r="B13" s="23">
        <v>87.4</v>
      </c>
      <c r="C13" s="3">
        <f>(B13-B8)/B8</f>
        <v>0.15455746367239104</v>
      </c>
      <c r="D13" s="3">
        <f>(A13*9.8/1000)/(C4)</f>
        <v>112538.46153846158</v>
      </c>
    </row>
    <row r="14" spans="1:4" x14ac:dyDescent="0.25">
      <c r="A14" s="23">
        <v>468</v>
      </c>
      <c r="B14" s="23">
        <v>90</v>
      </c>
      <c r="C14" s="3">
        <f>(B14-B8)/B8</f>
        <v>0.18890356671070008</v>
      </c>
      <c r="D14" s="3">
        <f>(A14*9.8/1000)/(C4)</f>
        <v>126000.00000000001</v>
      </c>
    </row>
    <row r="15" spans="1:4" x14ac:dyDescent="0.25">
      <c r="A15" s="23">
        <v>515.29999999999995</v>
      </c>
      <c r="B15" s="23">
        <v>91.2</v>
      </c>
      <c r="C15" s="3">
        <f>(B15-B8)/B8</f>
        <v>0.2047556142668428</v>
      </c>
      <c r="D15" s="3">
        <f>(A15*9.8/1000)/(C4)</f>
        <v>138734.61538461538</v>
      </c>
    </row>
    <row r="16" spans="1:4" x14ac:dyDescent="0.25">
      <c r="A16" s="23">
        <v>565.29999999999995</v>
      </c>
      <c r="B16" s="23">
        <v>92.6</v>
      </c>
      <c r="C16" s="3">
        <f>(B16-B8)/B8</f>
        <v>0.22324966974900912</v>
      </c>
      <c r="D16" s="3">
        <f>(A16*9.8/1000)/(C4)</f>
        <v>152196.15384615384</v>
      </c>
    </row>
    <row r="17" spans="1:4" x14ac:dyDescent="0.25">
      <c r="A17" s="23">
        <v>661.9</v>
      </c>
      <c r="B17" s="23">
        <v>96.3</v>
      </c>
      <c r="C17" s="3">
        <f>(B17-B8)/B8</f>
        <v>0.27212681638044905</v>
      </c>
      <c r="D17" s="3">
        <f>(A17*9.8/1000)/(C4)</f>
        <v>178203.84615384619</v>
      </c>
    </row>
    <row r="18" spans="1:4" x14ac:dyDescent="0.25">
      <c r="A18" s="23">
        <v>706.9</v>
      </c>
      <c r="B18" s="23">
        <v>98.6</v>
      </c>
      <c r="C18" s="3">
        <f>(B18-B8)/B8</f>
        <v>0.30250990752972245</v>
      </c>
      <c r="D18" s="3">
        <f>(A18*9.8/1000)/(C4)</f>
        <v>190319.23076923078</v>
      </c>
    </row>
    <row r="20" spans="1:4" x14ac:dyDescent="0.25">
      <c r="A20" s="2" t="s">
        <v>11</v>
      </c>
      <c r="B20" s="14">
        <v>39.950000000000003</v>
      </c>
      <c r="C20" s="2" t="s">
        <v>12</v>
      </c>
      <c r="D20" s="1"/>
    </row>
    <row r="21" spans="1:4" x14ac:dyDescent="0.25">
      <c r="A21" s="2" t="s">
        <v>13</v>
      </c>
      <c r="B21" s="14">
        <v>1.98</v>
      </c>
      <c r="C21" s="3">
        <f>SLOPE(D8:D18,C8:C18)</f>
        <v>630466.2246549736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50CA-FD1B-46EE-A364-AA89F8CFE8EB}">
  <dimension ref="A1:D21"/>
  <sheetViews>
    <sheetView workbookViewId="0">
      <selection activeCell="G26" sqref="G26"/>
    </sheetView>
  </sheetViews>
  <sheetFormatPr defaultRowHeight="13.8" x14ac:dyDescent="0.25"/>
  <cols>
    <col min="1" max="1" width="18.88671875" customWidth="1"/>
    <col min="2" max="2" width="20.88671875" customWidth="1"/>
    <col min="3" max="3" width="18.5546875" customWidth="1"/>
    <col min="4" max="4" width="18.44140625" customWidth="1"/>
  </cols>
  <sheetData>
    <row r="1" spans="1:4" ht="14.4" x14ac:dyDescent="0.3">
      <c r="A1" s="6" t="s">
        <v>0</v>
      </c>
      <c r="B1" s="27" t="s">
        <v>30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18">
        <v>13</v>
      </c>
      <c r="C3" s="4" t="s">
        <v>3</v>
      </c>
      <c r="D3" s="1"/>
    </row>
    <row r="4" spans="1:4" x14ac:dyDescent="0.25">
      <c r="A4" s="11" t="s">
        <v>4</v>
      </c>
      <c r="B4" s="19">
        <v>3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71</v>
      </c>
      <c r="C8" s="3">
        <v>0</v>
      </c>
      <c r="D8" s="3">
        <v>0</v>
      </c>
    </row>
    <row r="9" spans="1:4" x14ac:dyDescent="0.25">
      <c r="A9" s="21">
        <v>216.1</v>
      </c>
      <c r="B9" s="21">
        <v>75</v>
      </c>
      <c r="C9" s="3">
        <f>(B9-B8)/B8</f>
        <v>5.6338028169014086E-2</v>
      </c>
      <c r="D9" s="3">
        <f>(A9*9.8/1000)/(C4)</f>
        <v>54302.051282051289</v>
      </c>
    </row>
    <row r="10" spans="1:4" x14ac:dyDescent="0.25">
      <c r="A10" s="21">
        <v>266.10000000000002</v>
      </c>
      <c r="B10" s="21">
        <v>76</v>
      </c>
      <c r="C10" s="3">
        <f>(B10-B8)/B8</f>
        <v>7.0422535211267609E-2</v>
      </c>
      <c r="D10" s="3">
        <f>(A10*9.8/1000)/(C4)</f>
        <v>66866.153846153844</v>
      </c>
    </row>
    <row r="11" spans="1:4" x14ac:dyDescent="0.25">
      <c r="A11" s="21">
        <v>316.10000000000002</v>
      </c>
      <c r="B11" s="21">
        <v>78</v>
      </c>
      <c r="C11" s="3">
        <f>(B11-B8)/B8</f>
        <v>9.8591549295774641E-2</v>
      </c>
      <c r="D11" s="3">
        <f>(A11*9.8/1000)/(C4)</f>
        <v>79430.256410256421</v>
      </c>
    </row>
    <row r="12" spans="1:4" x14ac:dyDescent="0.25">
      <c r="A12" s="21">
        <v>366.1</v>
      </c>
      <c r="B12" s="21">
        <v>79</v>
      </c>
      <c r="C12" s="3">
        <f>(B12-B8)/B8</f>
        <v>0.11267605633802817</v>
      </c>
      <c r="D12" s="3">
        <f>(A12*9.8/1000)/(C4)</f>
        <v>91994.358974358998</v>
      </c>
    </row>
    <row r="13" spans="1:4" x14ac:dyDescent="0.25">
      <c r="A13" s="21">
        <v>416.1</v>
      </c>
      <c r="B13" s="21">
        <v>79.5</v>
      </c>
      <c r="C13" s="3">
        <f>(B13-B8)/B8</f>
        <v>0.11971830985915492</v>
      </c>
      <c r="D13" s="3">
        <f>(A13*9.8/1000)/(C4)</f>
        <v>104558.46153846156</v>
      </c>
    </row>
    <row r="14" spans="1:4" x14ac:dyDescent="0.25">
      <c r="A14" s="21">
        <v>466.1</v>
      </c>
      <c r="B14" s="21">
        <v>80</v>
      </c>
      <c r="C14" s="3">
        <f>(B14-B8)/B8</f>
        <v>0.12676056338028169</v>
      </c>
      <c r="D14" s="3">
        <f>(A14*9.8/1000)/(C4)</f>
        <v>117122.56410256412</v>
      </c>
    </row>
    <row r="15" spans="1:4" x14ac:dyDescent="0.25">
      <c r="A15" s="21">
        <v>516.1</v>
      </c>
      <c r="B15" s="21">
        <v>82</v>
      </c>
      <c r="C15" s="3">
        <f>(B15-B8)/B8</f>
        <v>0.15492957746478872</v>
      </c>
      <c r="D15" s="3">
        <f>(A15*9.8/1000)/(C4)</f>
        <v>129686.6666666667</v>
      </c>
    </row>
    <row r="16" spans="1:4" x14ac:dyDescent="0.25">
      <c r="A16" s="21">
        <v>566.1</v>
      </c>
      <c r="B16" s="21">
        <v>83</v>
      </c>
      <c r="C16" s="3">
        <f>(B16-B8)/B8</f>
        <v>0.16901408450704225</v>
      </c>
      <c r="D16" s="3">
        <f>(A16*9.8/1000)/(C4)</f>
        <v>142250.76923076925</v>
      </c>
    </row>
    <row r="17" spans="1:4" x14ac:dyDescent="0.25">
      <c r="A17" s="21">
        <v>616.1</v>
      </c>
      <c r="B17" s="21">
        <v>84</v>
      </c>
      <c r="C17" s="3">
        <f>(B17-B8)/B8</f>
        <v>0.18309859154929578</v>
      </c>
      <c r="D17" s="3">
        <f>(A17*9.8/1000)/(C4)</f>
        <v>154814.87179487181</v>
      </c>
    </row>
    <row r="18" spans="1:4" x14ac:dyDescent="0.25">
      <c r="A18" s="21">
        <v>666.1</v>
      </c>
      <c r="B18" s="21">
        <v>86</v>
      </c>
      <c r="C18" s="3">
        <f>(B18-B8)/B8</f>
        <v>0.21126760563380281</v>
      </c>
      <c r="D18" s="3">
        <f>(A18*9.8/1000)/(C4)</f>
        <v>167378.97435897437</v>
      </c>
    </row>
    <row r="20" spans="1:4" x14ac:dyDescent="0.25">
      <c r="A20" s="2" t="s">
        <v>11</v>
      </c>
      <c r="B20" s="14">
        <v>40.049999999999997</v>
      </c>
      <c r="C20" s="2" t="s">
        <v>12</v>
      </c>
      <c r="D20" s="1"/>
    </row>
    <row r="21" spans="1:4" x14ac:dyDescent="0.25">
      <c r="A21" s="2" t="s">
        <v>13</v>
      </c>
      <c r="B21" s="14">
        <v>2.99</v>
      </c>
      <c r="C21" s="3">
        <f>SLOPE(D8:D18,C8:C18)</f>
        <v>799848.25894652202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8886-D2C0-4C88-8DAD-6B269E85968F}">
  <dimension ref="A1:D21"/>
  <sheetViews>
    <sheetView workbookViewId="0">
      <selection activeCell="H26" sqref="H26"/>
    </sheetView>
  </sheetViews>
  <sheetFormatPr defaultRowHeight="13.8" x14ac:dyDescent="0.25"/>
  <cols>
    <col min="1" max="1" width="17.88671875" customWidth="1"/>
    <col min="2" max="2" width="16.109375" customWidth="1"/>
    <col min="3" max="3" width="17.88671875" customWidth="1"/>
    <col min="4" max="4" width="24.21875" customWidth="1"/>
  </cols>
  <sheetData>
    <row r="1" spans="1:4" ht="14.4" x14ac:dyDescent="0.3">
      <c r="A1" s="6" t="s">
        <v>0</v>
      </c>
      <c r="B1" s="27" t="s">
        <v>31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18">
        <v>13</v>
      </c>
      <c r="C3" s="4" t="s">
        <v>3</v>
      </c>
      <c r="D3" s="1"/>
    </row>
    <row r="4" spans="1:4" x14ac:dyDescent="0.25">
      <c r="A4" s="11" t="s">
        <v>4</v>
      </c>
      <c r="B4" s="19">
        <v>4</v>
      </c>
      <c r="C4" s="5">
        <f>(B3/1000)*(B4/1000)</f>
        <v>5.1999999999999997E-5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69.8</v>
      </c>
      <c r="C8" s="3">
        <v>0</v>
      </c>
      <c r="D8" s="3">
        <v>0</v>
      </c>
    </row>
    <row r="9" spans="1:4" x14ac:dyDescent="0.25">
      <c r="A9" s="21">
        <v>4.9400000000000004</v>
      </c>
      <c r="B9" s="21">
        <v>70</v>
      </c>
      <c r="C9" s="3">
        <f>(B9-B8)/B8</f>
        <v>2.8653295128940235E-3</v>
      </c>
      <c r="D9" s="3">
        <f>(A9*9.8/1000)/(C4)</f>
        <v>931.00000000000011</v>
      </c>
    </row>
    <row r="10" spans="1:4" x14ac:dyDescent="0.25">
      <c r="A10" s="21">
        <v>105.07</v>
      </c>
      <c r="B10" s="21">
        <v>70.900000000000006</v>
      </c>
      <c r="C10" s="3">
        <f>(B10-B8)/B8</f>
        <v>1.5759312320917027E-2</v>
      </c>
      <c r="D10" s="3">
        <f>(A10*9.8/1000)/(C4)</f>
        <v>19801.653846153844</v>
      </c>
    </row>
    <row r="11" spans="1:4" x14ac:dyDescent="0.25">
      <c r="A11" s="21">
        <v>205.3</v>
      </c>
      <c r="B11" s="21">
        <v>71.900000000000006</v>
      </c>
      <c r="C11" s="3">
        <f>(B11-B8)/B8</f>
        <v>3.0085959885386943E-2</v>
      </c>
      <c r="D11" s="3">
        <f>(A11*9.8/1000)/(C4)</f>
        <v>38691.153846153851</v>
      </c>
    </row>
    <row r="12" spans="1:4" x14ac:dyDescent="0.25">
      <c r="A12" s="21">
        <v>305.44</v>
      </c>
      <c r="B12" s="21">
        <v>72.7</v>
      </c>
      <c r="C12" s="3">
        <f>(B12-B8)/B8</f>
        <v>4.1547277936962834E-2</v>
      </c>
      <c r="D12" s="3">
        <f>(A12*9.8/1000)/(C4)</f>
        <v>57563.692307692319</v>
      </c>
    </row>
    <row r="13" spans="1:4" x14ac:dyDescent="0.25">
      <c r="A13" s="21">
        <v>405.56</v>
      </c>
      <c r="B13" s="21">
        <v>73.2</v>
      </c>
      <c r="C13" s="3">
        <f>(B13-B8)/B8</f>
        <v>4.8710601719197791E-2</v>
      </c>
      <c r="D13" s="3">
        <f>(A13*9.8/1000)/(C4)</f>
        <v>76432.461538461546</v>
      </c>
    </row>
    <row r="14" spans="1:4" x14ac:dyDescent="0.25">
      <c r="A14" s="21">
        <v>505.68</v>
      </c>
      <c r="B14" s="21">
        <v>74</v>
      </c>
      <c r="C14" s="3">
        <f>(B14-B8)/B8</f>
        <v>6.0171919770773685E-2</v>
      </c>
      <c r="D14" s="3">
        <f>(A14*9.8/1000)/(C4)</f>
        <v>95301.23076923078</v>
      </c>
    </row>
    <row r="15" spans="1:4" x14ac:dyDescent="0.25">
      <c r="A15" s="21">
        <v>605.02</v>
      </c>
      <c r="B15" s="21">
        <v>74.8</v>
      </c>
      <c r="C15" s="3">
        <f>(B15-B8)/B8</f>
        <v>7.163323782234958E-2</v>
      </c>
      <c r="D15" s="3">
        <f>(A15*9.8/1000)/(C4)</f>
        <v>114023.00000000001</v>
      </c>
    </row>
    <row r="16" spans="1:4" x14ac:dyDescent="0.25">
      <c r="A16" s="21">
        <v>706.53</v>
      </c>
      <c r="B16" s="21">
        <v>75</v>
      </c>
      <c r="C16" s="3">
        <f>(B16-B8)/B8</f>
        <v>7.4498567335243598E-2</v>
      </c>
      <c r="D16" s="3">
        <f>(A16*9.8/1000)/(C4)</f>
        <v>133153.73076923078</v>
      </c>
    </row>
    <row r="17" spans="1:4" x14ac:dyDescent="0.25">
      <c r="A17" s="21">
        <v>806.65</v>
      </c>
      <c r="B17" s="21">
        <v>76.099999999999994</v>
      </c>
      <c r="C17" s="3">
        <f>(B17-B8)/B8</f>
        <v>9.0257879656160417E-2</v>
      </c>
      <c r="D17" s="3">
        <f>(A17*9.8/1000)/(C4)</f>
        <v>152022.5</v>
      </c>
    </row>
    <row r="18" spans="1:4" x14ac:dyDescent="0.25">
      <c r="A18" s="21">
        <v>906.65</v>
      </c>
      <c r="B18" s="21">
        <v>76.900000000000006</v>
      </c>
      <c r="C18" s="3">
        <f>(B18-B8)/B8</f>
        <v>0.10171919770773652</v>
      </c>
      <c r="D18" s="3">
        <f>(A18*9.8/1000)/(C4)</f>
        <v>170868.65384615387</v>
      </c>
    </row>
    <row r="19" spans="1:4" x14ac:dyDescent="0.25">
      <c r="A19" s="21">
        <v>1006.77</v>
      </c>
      <c r="B19" s="21">
        <v>77.099999999999994</v>
      </c>
    </row>
    <row r="20" spans="1:4" x14ac:dyDescent="0.25">
      <c r="A20" s="2" t="s">
        <v>11</v>
      </c>
      <c r="B20" s="14">
        <v>40.020000000000003</v>
      </c>
      <c r="C20" s="2" t="s">
        <v>12</v>
      </c>
      <c r="D20" s="1"/>
    </row>
    <row r="21" spans="1:4" x14ac:dyDescent="0.25">
      <c r="A21" s="2" t="s">
        <v>13</v>
      </c>
      <c r="B21" s="14">
        <v>4</v>
      </c>
      <c r="C21" s="3">
        <f>SLOPE(D8:D18,C8:C18)</f>
        <v>1741115.257758996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3425-01E9-45F7-B5B5-8F95EC9C7EF0}">
  <dimension ref="A1:D21"/>
  <sheetViews>
    <sheetView tabSelected="1" workbookViewId="0">
      <selection activeCell="F21" sqref="F21"/>
    </sheetView>
  </sheetViews>
  <sheetFormatPr defaultRowHeight="13.8" x14ac:dyDescent="0.25"/>
  <cols>
    <col min="1" max="1" width="17.6640625" customWidth="1"/>
    <col min="2" max="2" width="15.88671875" customWidth="1"/>
    <col min="3" max="3" width="20.33203125" customWidth="1"/>
    <col min="4" max="4" width="16.21875" customWidth="1"/>
  </cols>
  <sheetData>
    <row r="1" spans="1:4" ht="14.4" x14ac:dyDescent="0.3">
      <c r="A1" s="6" t="s">
        <v>0</v>
      </c>
      <c r="B1" s="27" t="s">
        <v>32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18">
        <v>13</v>
      </c>
      <c r="C3" s="4" t="s">
        <v>3</v>
      </c>
      <c r="D3" s="1"/>
    </row>
    <row r="4" spans="1:4" x14ac:dyDescent="0.25">
      <c r="A4" s="11" t="s">
        <v>4</v>
      </c>
      <c r="B4" s="19">
        <v>4</v>
      </c>
      <c r="C4" s="5">
        <f>(B3/1000)*(B4/1000)</f>
        <v>5.1999999999999997E-5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72</v>
      </c>
      <c r="C8" s="3">
        <v>0</v>
      </c>
      <c r="D8" s="3">
        <v>0</v>
      </c>
    </row>
    <row r="9" spans="1:4" x14ac:dyDescent="0.25">
      <c r="A9" s="21">
        <v>4.9400000000000004</v>
      </c>
      <c r="B9" s="21">
        <v>72.2</v>
      </c>
      <c r="C9" s="3">
        <f>(B9-B8)/B8</f>
        <v>2.7777777777778173E-3</v>
      </c>
      <c r="D9" s="3">
        <f>(A9*9.8/1000)/(C4)</f>
        <v>931.00000000000011</v>
      </c>
    </row>
    <row r="10" spans="1:4" x14ac:dyDescent="0.25">
      <c r="A10" s="21">
        <v>105.07</v>
      </c>
      <c r="B10" s="21">
        <v>72.8</v>
      </c>
      <c r="C10" s="3">
        <f>(B10-B8)/B8</f>
        <v>1.1111111111111072E-2</v>
      </c>
      <c r="D10" s="3">
        <f>(A10*9.8/1000)/(C4)</f>
        <v>19801.653846153844</v>
      </c>
    </row>
    <row r="11" spans="1:4" x14ac:dyDescent="0.25">
      <c r="A11" s="21">
        <v>206.59</v>
      </c>
      <c r="B11" s="21">
        <v>73.7</v>
      </c>
      <c r="C11" s="3">
        <f>(B11-B8)/B8</f>
        <v>2.3611111111111152E-2</v>
      </c>
      <c r="D11" s="3">
        <f>(A11*9.8/1000)/(C4)</f>
        <v>38934.269230769234</v>
      </c>
    </row>
    <row r="12" spans="1:4" x14ac:dyDescent="0.25">
      <c r="A12" s="21">
        <v>306.73</v>
      </c>
      <c r="B12" s="21">
        <v>74.2</v>
      </c>
      <c r="C12" s="3">
        <f>(B12-B8)/B8</f>
        <v>3.0555555555555596E-2</v>
      </c>
      <c r="D12" s="3">
        <f>(A12*9.8/1000)/(C4)</f>
        <v>57806.807692307695</v>
      </c>
    </row>
    <row r="13" spans="1:4" x14ac:dyDescent="0.25">
      <c r="A13" s="21">
        <v>406.06</v>
      </c>
      <c r="B13" s="21">
        <v>74.5</v>
      </c>
      <c r="C13" s="3">
        <f>(B13-B8)/B8</f>
        <v>3.4722222222222224E-2</v>
      </c>
      <c r="D13" s="3">
        <f>(A13*9.8/1000)/(C4)</f>
        <v>76526.692307692327</v>
      </c>
    </row>
    <row r="14" spans="1:4" x14ac:dyDescent="0.25">
      <c r="A14" s="21">
        <v>506.2</v>
      </c>
      <c r="B14" s="21">
        <v>75.3</v>
      </c>
      <c r="C14" s="3">
        <f>(B14-B8)/B8</f>
        <v>4.5833333333333295E-2</v>
      </c>
      <c r="D14" s="3">
        <f>(A14*9.8/1000)/(C4)</f>
        <v>95399.23076923078</v>
      </c>
    </row>
    <row r="15" spans="1:4" x14ac:dyDescent="0.25">
      <c r="A15" s="21">
        <v>606.34</v>
      </c>
      <c r="B15" s="21">
        <v>76</v>
      </c>
      <c r="C15" s="3">
        <f>(B15-B8)/B8</f>
        <v>5.5555555555555552E-2</v>
      </c>
      <c r="D15" s="3">
        <f>(A15*9.8/1000)/(C4)</f>
        <v>114271.76923076925</v>
      </c>
    </row>
    <row r="16" spans="1:4" x14ac:dyDescent="0.25">
      <c r="A16" s="21">
        <v>706.48</v>
      </c>
      <c r="B16" s="21">
        <v>76.7</v>
      </c>
      <c r="C16" s="3">
        <f>(B16-B8)/B8</f>
        <v>6.5277777777777823E-2</v>
      </c>
      <c r="D16" s="3">
        <f>(A16*9.8/1000)/(C4)</f>
        <v>133144.30769230772</v>
      </c>
    </row>
    <row r="17" spans="1:4" x14ac:dyDescent="0.25">
      <c r="A17" s="21">
        <v>806.64</v>
      </c>
      <c r="B17" s="21">
        <v>77.3</v>
      </c>
      <c r="C17" s="3">
        <f>(B17-B8)/B8</f>
        <v>7.3611111111111072E-2</v>
      </c>
      <c r="D17" s="3">
        <f>(A17*9.8/1000)/(C4)</f>
        <v>152020.6153846154</v>
      </c>
    </row>
    <row r="18" spans="1:4" x14ac:dyDescent="0.25">
      <c r="A18" s="21">
        <v>906.63</v>
      </c>
      <c r="B18" s="21">
        <v>78.099999999999994</v>
      </c>
      <c r="C18" s="3">
        <f>(B18-B8)/B8</f>
        <v>8.4722222222222143E-2</v>
      </c>
      <c r="D18" s="3">
        <f>(A18*9.8/1000)/(C4)</f>
        <v>170864.88461538462</v>
      </c>
    </row>
    <row r="19" spans="1:4" x14ac:dyDescent="0.25">
      <c r="A19" s="21">
        <v>1006.79</v>
      </c>
      <c r="B19" s="21">
        <v>79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6</v>
      </c>
      <c r="C21" s="3">
        <f>SLOPE(D8:D18,C8:C18)</f>
        <v>2089537.6040353104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BEB-7275-42A2-961D-A5F763C977C1}">
  <dimension ref="A1:D21"/>
  <sheetViews>
    <sheetView workbookViewId="0">
      <selection activeCell="B1" sqref="B1"/>
    </sheetView>
  </sheetViews>
  <sheetFormatPr defaultRowHeight="13.8" x14ac:dyDescent="0.25"/>
  <cols>
    <col min="1" max="1" width="22.33203125" customWidth="1"/>
    <col min="2" max="2" width="21.6640625" customWidth="1"/>
    <col min="3" max="3" width="22.44140625" customWidth="1"/>
    <col min="4" max="4" width="16" customWidth="1"/>
  </cols>
  <sheetData>
    <row r="1" spans="1:4" ht="14.4" x14ac:dyDescent="0.3">
      <c r="A1" s="6" t="s">
        <v>0</v>
      </c>
      <c r="B1" s="27" t="s">
        <v>15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13</v>
      </c>
      <c r="C3" s="4" t="s">
        <v>3</v>
      </c>
      <c r="D3" s="1"/>
    </row>
    <row r="4" spans="1:4" x14ac:dyDescent="0.25">
      <c r="A4" s="11" t="s">
        <v>4</v>
      </c>
      <c r="B4" s="25">
        <v>2.8</v>
      </c>
      <c r="C4" s="5">
        <f>(B3/1000)*(B4/1000)</f>
        <v>3.6399999999999997E-5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8.35</v>
      </c>
      <c r="B8" s="20">
        <v>67.5</v>
      </c>
      <c r="C8" s="3">
        <v>0</v>
      </c>
      <c r="D8" s="3">
        <v>0</v>
      </c>
    </row>
    <row r="9" spans="1:4" x14ac:dyDescent="0.25">
      <c r="A9" s="21">
        <v>58.31</v>
      </c>
      <c r="B9" s="21">
        <v>69.2</v>
      </c>
      <c r="C9" s="3">
        <f>(B9-B8)/B8</f>
        <v>2.5185185185185227E-2</v>
      </c>
      <c r="D9" s="3">
        <f>(A9*9.8/1000)/(C4)</f>
        <v>15698.846153846158</v>
      </c>
    </row>
    <row r="10" spans="1:4" x14ac:dyDescent="0.25">
      <c r="A10" s="21">
        <v>108.54</v>
      </c>
      <c r="B10" s="21">
        <v>70.5</v>
      </c>
      <c r="C10" s="3">
        <f>(B10-B8)/B8</f>
        <v>4.4444444444444446E-2</v>
      </c>
      <c r="D10" s="3">
        <f>(A10*9.8/1000)/(C4)</f>
        <v>29222.307692307702</v>
      </c>
    </row>
    <row r="11" spans="1:4" x14ac:dyDescent="0.25">
      <c r="A11" s="21">
        <v>157.27000000000001</v>
      </c>
      <c r="B11" s="21">
        <v>71.5</v>
      </c>
      <c r="C11" s="3">
        <f>(B11-B8)/B8</f>
        <v>5.9259259259259262E-2</v>
      </c>
      <c r="D11" s="3">
        <f>(A11*9.8/1000)/(C4)</f>
        <v>42341.923076923093</v>
      </c>
    </row>
    <row r="12" spans="1:4" x14ac:dyDescent="0.25">
      <c r="A12" s="21">
        <v>208.12</v>
      </c>
      <c r="B12" s="21">
        <v>73.5</v>
      </c>
      <c r="C12" s="3">
        <f>(B12-B8)/B8</f>
        <v>8.8888888888888892E-2</v>
      </c>
      <c r="D12" s="3">
        <f>(A12*9.8/1000)/(C4)</f>
        <v>56032.307692307702</v>
      </c>
    </row>
    <row r="13" spans="1:4" x14ac:dyDescent="0.25">
      <c r="A13" s="21">
        <v>258.36</v>
      </c>
      <c r="B13" s="21">
        <v>75.5</v>
      </c>
      <c r="C13" s="3">
        <f>(B13-B8)/B8</f>
        <v>0.11851851851851852</v>
      </c>
      <c r="D13" s="3">
        <f>(A13*9.8/1000)/(C4)</f>
        <v>69558.461538461546</v>
      </c>
    </row>
    <row r="14" spans="1:4" x14ac:dyDescent="0.25">
      <c r="A14" s="21">
        <v>308.36</v>
      </c>
      <c r="B14" s="21">
        <v>77.5</v>
      </c>
      <c r="C14" s="3">
        <f>(B14-B8)/B8</f>
        <v>0.14814814814814814</v>
      </c>
      <c r="D14" s="3">
        <f>(A14*9.8/1000)/(C4)</f>
        <v>83020.000000000015</v>
      </c>
    </row>
    <row r="15" spans="1:4" x14ac:dyDescent="0.25">
      <c r="A15" s="21">
        <v>407.84</v>
      </c>
      <c r="B15" s="28">
        <v>81</v>
      </c>
      <c r="C15" s="3">
        <f>(B15-B8)/B8</f>
        <v>0.2</v>
      </c>
      <c r="D15" s="3">
        <f>(A15*9.8/1000)/(C4)</f>
        <v>109803.07692307694</v>
      </c>
    </row>
    <row r="16" spans="1:4" x14ac:dyDescent="0.25">
      <c r="A16" s="21">
        <v>456.56</v>
      </c>
      <c r="B16" s="28">
        <v>83</v>
      </c>
      <c r="C16" s="3">
        <f>(B16-B8)/B8</f>
        <v>0.22962962962962963</v>
      </c>
      <c r="D16" s="3">
        <f>(A16*9.8/1000)/(C4)</f>
        <v>122920.00000000003</v>
      </c>
    </row>
    <row r="17" spans="1:4" x14ac:dyDescent="0.25">
      <c r="A17" s="21">
        <v>506.91</v>
      </c>
      <c r="B17" s="21">
        <v>84.5</v>
      </c>
      <c r="C17" s="3">
        <f>(B17-B8)/B8</f>
        <v>0.25185185185185183</v>
      </c>
      <c r="D17" s="3">
        <f>(A17*9.8/1000)/(C4)</f>
        <v>136475.76923076925</v>
      </c>
    </row>
    <row r="18" spans="1:4" x14ac:dyDescent="0.25">
      <c r="A18" s="21">
        <v>557.80999999999995</v>
      </c>
      <c r="B18" s="21">
        <v>86.6</v>
      </c>
      <c r="C18" s="3">
        <f>(B18-B8)/B8</f>
        <v>0.28296296296296286</v>
      </c>
      <c r="D18" s="3">
        <f>(A18*9.8/1000)/(C4)</f>
        <v>150179.6153846154</v>
      </c>
    </row>
    <row r="20" spans="1:4" x14ac:dyDescent="0.25">
      <c r="A20" s="2" t="s">
        <v>11</v>
      </c>
      <c r="B20" s="14"/>
      <c r="C20" s="2" t="s">
        <v>12</v>
      </c>
      <c r="D20" s="1"/>
    </row>
    <row r="21" spans="1:4" x14ac:dyDescent="0.25">
      <c r="A21" s="2" t="s">
        <v>13</v>
      </c>
      <c r="B21" s="14"/>
      <c r="C21" s="3">
        <f>SLOPE(D8:D18,C8:C18)</f>
        <v>517796.18214515114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2699-44E5-4E8A-82D0-B46CC061897D}">
  <dimension ref="A1:D21"/>
  <sheetViews>
    <sheetView workbookViewId="0">
      <selection activeCell="B1" sqref="B1"/>
    </sheetView>
  </sheetViews>
  <sheetFormatPr defaultRowHeight="13.8" x14ac:dyDescent="0.25"/>
  <cols>
    <col min="1" max="1" width="17" customWidth="1"/>
    <col min="2" max="2" width="14.33203125" customWidth="1"/>
    <col min="3" max="4" width="17.21875" customWidth="1"/>
  </cols>
  <sheetData>
    <row r="1" spans="1:4" ht="14.4" x14ac:dyDescent="0.3">
      <c r="A1" s="6" t="s">
        <v>0</v>
      </c>
      <c r="B1" s="27" t="s">
        <v>16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>
        <v>13</v>
      </c>
      <c r="C3" s="4" t="s">
        <v>3</v>
      </c>
      <c r="D3" s="1"/>
    </row>
    <row r="4" spans="1:4" x14ac:dyDescent="0.25">
      <c r="A4" s="11" t="s">
        <v>4</v>
      </c>
      <c r="B4">
        <v>3.9</v>
      </c>
      <c r="C4" s="5">
        <f>(B3/1000)*(B4/1000)</f>
        <v>5.0699999999999992E-5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>
        <v>0</v>
      </c>
      <c r="B8">
        <v>73.5</v>
      </c>
      <c r="C8" s="3">
        <v>0</v>
      </c>
      <c r="D8" s="3">
        <v>0</v>
      </c>
    </row>
    <row r="9" spans="1:4" x14ac:dyDescent="0.25">
      <c r="A9">
        <v>15.89</v>
      </c>
      <c r="B9">
        <v>73.8</v>
      </c>
      <c r="C9" s="3">
        <f>(B9-B8)/B8</f>
        <v>4.0816326530611858E-3</v>
      </c>
      <c r="D9" s="3">
        <f>(A9*9.8/1000)/(C4)</f>
        <v>3071.4398422090735</v>
      </c>
    </row>
    <row r="10" spans="1:4" x14ac:dyDescent="0.25">
      <c r="A10">
        <v>115.89</v>
      </c>
      <c r="B10">
        <v>74.3</v>
      </c>
      <c r="C10" s="3">
        <f>(B10-B8)/B8</f>
        <v>1.088435374149656E-2</v>
      </c>
      <c r="D10" s="3">
        <f>(A10*9.8/1000)/(C4)</f>
        <v>22400.828402366864</v>
      </c>
    </row>
    <row r="11" spans="1:4" x14ac:dyDescent="0.25">
      <c r="A11">
        <v>218.22</v>
      </c>
      <c r="B11">
        <v>75.5</v>
      </c>
      <c r="C11" s="3">
        <f>(B11-B8)/B8</f>
        <v>2.7210884353741496E-2</v>
      </c>
      <c r="D11" s="3">
        <f>(A11*9.8/1000)/(C4)</f>
        <v>42180.591715976334</v>
      </c>
    </row>
    <row r="12" spans="1:4" x14ac:dyDescent="0.25">
      <c r="A12">
        <v>318.2</v>
      </c>
      <c r="B12">
        <v>76.2</v>
      </c>
      <c r="C12" s="3">
        <f>(B12-B8)/B8</f>
        <v>3.6734693877551058E-2</v>
      </c>
      <c r="D12" s="3">
        <f>(A12*9.8/1000)/(C4)</f>
        <v>61506.114398422098</v>
      </c>
    </row>
    <row r="13" spans="1:4" x14ac:dyDescent="0.25">
      <c r="A13">
        <v>421.15</v>
      </c>
      <c r="B13">
        <v>77.5</v>
      </c>
      <c r="C13" s="3">
        <f>(B13-B8)/B8</f>
        <v>5.4421768707482991E-2</v>
      </c>
      <c r="D13" s="3">
        <f>(A13*9.8/1000)/(C4)</f>
        <v>81405.719921104552</v>
      </c>
    </row>
    <row r="14" spans="1:4" x14ac:dyDescent="0.25">
      <c r="A14">
        <v>521.16999999999996</v>
      </c>
      <c r="B14">
        <v>78</v>
      </c>
      <c r="C14" s="3">
        <f>(B14-B8)/B8</f>
        <v>6.1224489795918366E-2</v>
      </c>
      <c r="D14" s="3">
        <f>(A14*9.8/1000)/(C4)</f>
        <v>100738.97435897439</v>
      </c>
    </row>
    <row r="15" spans="1:4" x14ac:dyDescent="0.25">
      <c r="A15">
        <v>621.16999999999996</v>
      </c>
      <c r="B15">
        <v>79.099999999999994</v>
      </c>
      <c r="C15" s="3">
        <f>(B15-B8)/B8</f>
        <v>7.6190476190476114E-2</v>
      </c>
      <c r="D15" s="3">
        <f>(A15*9.8/1000)/(C4)</f>
        <v>120068.36291913217</v>
      </c>
    </row>
    <row r="16" spans="1:4" x14ac:dyDescent="0.25">
      <c r="A16">
        <v>721.16</v>
      </c>
      <c r="B16">
        <v>80.5</v>
      </c>
      <c r="C16" s="3">
        <f>(B16-B8)/B8</f>
        <v>9.5238095238095233E-2</v>
      </c>
      <c r="D16" s="3">
        <f>(A16*9.8/1000)/(C4)</f>
        <v>139395.81854043395</v>
      </c>
    </row>
    <row r="17" spans="1:4" x14ac:dyDescent="0.25">
      <c r="A17">
        <v>821.17</v>
      </c>
      <c r="B17">
        <v>81.5</v>
      </c>
      <c r="C17" s="3">
        <f>(B17-B8)/B8</f>
        <v>0.10884353741496598</v>
      </c>
      <c r="D17" s="3">
        <f>(A17*9.8/1000)/(C4)</f>
        <v>158727.14003944775</v>
      </c>
    </row>
    <row r="18" spans="1:4" x14ac:dyDescent="0.25">
      <c r="A18">
        <v>921.17</v>
      </c>
      <c r="B18">
        <v>83</v>
      </c>
      <c r="C18" s="3">
        <f>(B18-B8)/B8</f>
        <v>0.12925170068027211</v>
      </c>
      <c r="D18" s="3">
        <f>(A18*9.8/1000)/(C4)</f>
        <v>178056.52859960555</v>
      </c>
    </row>
    <row r="19" spans="1:4" x14ac:dyDescent="0.25">
      <c r="A19">
        <v>1021.18</v>
      </c>
      <c r="B19">
        <v>83.8</v>
      </c>
    </row>
    <row r="20" spans="1:4" x14ac:dyDescent="0.25">
      <c r="A20" s="2" t="s">
        <v>11</v>
      </c>
      <c r="B20" s="14"/>
      <c r="C20" s="2" t="s">
        <v>12</v>
      </c>
      <c r="D20" s="1"/>
    </row>
    <row r="21" spans="1:4" x14ac:dyDescent="0.25">
      <c r="A21" s="2" t="s">
        <v>13</v>
      </c>
      <c r="B21" s="14"/>
      <c r="C21" s="3">
        <f>SLOPE(D8:D18,C8:C18)</f>
        <v>1414136.0732178988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1884-1E45-4C92-B896-06B7F777B70E}">
  <dimension ref="A1:D21"/>
  <sheetViews>
    <sheetView workbookViewId="0">
      <selection activeCell="B1" sqref="B1"/>
    </sheetView>
  </sheetViews>
  <sheetFormatPr defaultRowHeight="13.8" x14ac:dyDescent="0.25"/>
  <cols>
    <col min="1" max="1" width="20.88671875" customWidth="1"/>
    <col min="2" max="2" width="17.5546875" customWidth="1"/>
    <col min="3" max="3" width="17.88671875" customWidth="1"/>
    <col min="4" max="4" width="23.44140625" customWidth="1"/>
  </cols>
  <sheetData>
    <row r="1" spans="1:4" ht="14.4" x14ac:dyDescent="0.3">
      <c r="A1" s="6" t="s">
        <v>0</v>
      </c>
      <c r="B1" s="27" t="s">
        <v>17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>
        <v>13.2</v>
      </c>
      <c r="C3" s="4" t="s">
        <v>3</v>
      </c>
      <c r="D3" s="1"/>
    </row>
    <row r="4" spans="1:4" x14ac:dyDescent="0.25">
      <c r="A4" s="11" t="s">
        <v>4</v>
      </c>
      <c r="B4">
        <v>3.9</v>
      </c>
      <c r="C4" s="5">
        <f>(B3/1000)*(B4/1000)</f>
        <v>5.1479999999999995E-5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15" t="s">
        <v>7</v>
      </c>
      <c r="B7" s="17" t="s">
        <v>8</v>
      </c>
      <c r="C7" s="2" t="s">
        <v>9</v>
      </c>
      <c r="D7" s="2" t="s">
        <v>10</v>
      </c>
    </row>
    <row r="8" spans="1:4" x14ac:dyDescent="0.25">
      <c r="A8">
        <v>0</v>
      </c>
      <c r="B8">
        <v>72.3</v>
      </c>
      <c r="C8" s="3">
        <v>0</v>
      </c>
      <c r="D8" s="3">
        <v>0</v>
      </c>
    </row>
    <row r="9" spans="1:4" x14ac:dyDescent="0.25">
      <c r="A9">
        <v>15.89</v>
      </c>
      <c r="B9">
        <v>73</v>
      </c>
      <c r="C9" s="3">
        <f>(B9-B8)/B8</f>
        <v>9.6818810511756972E-3</v>
      </c>
      <c r="D9" s="3">
        <f>(A9*9.8/1000)/(C4)</f>
        <v>3024.9028749028753</v>
      </c>
    </row>
    <row r="10" spans="1:4" x14ac:dyDescent="0.25">
      <c r="A10">
        <v>115.89</v>
      </c>
      <c r="B10">
        <v>74</v>
      </c>
      <c r="C10" s="3">
        <f>(B10-B8)/B8</f>
        <v>2.3513139695712351E-2</v>
      </c>
      <c r="D10" s="3">
        <f>(A10*9.8/1000)/(C4)</f>
        <v>22061.421911421912</v>
      </c>
    </row>
    <row r="11" spans="1:4" x14ac:dyDescent="0.25">
      <c r="A11">
        <v>218.22</v>
      </c>
      <c r="B11">
        <v>75</v>
      </c>
      <c r="C11" s="3">
        <f>(B11-B8)/B8</f>
        <v>3.7344398340249003E-2</v>
      </c>
      <c r="D11" s="3">
        <f>(A11*9.8/1000)/(C4)</f>
        <v>41541.491841491843</v>
      </c>
    </row>
    <row r="12" spans="1:4" x14ac:dyDescent="0.25">
      <c r="A12">
        <v>318.2</v>
      </c>
      <c r="B12">
        <v>76</v>
      </c>
      <c r="C12" s="3">
        <f>(B12-B8)/B8</f>
        <v>5.1175656984785656E-2</v>
      </c>
      <c r="D12" s="3">
        <f>(A12*9.8/1000)/(C4)</f>
        <v>60574.203574203581</v>
      </c>
    </row>
    <row r="13" spans="1:4" x14ac:dyDescent="0.25">
      <c r="A13">
        <v>421.15</v>
      </c>
      <c r="B13">
        <v>76.5</v>
      </c>
      <c r="C13" s="3">
        <f>(B13-B8)/B8</f>
        <v>5.8091286307053985E-2</v>
      </c>
      <c r="D13" s="3">
        <f>(A13*9.8/1000)/(C4)</f>
        <v>80172.299922299935</v>
      </c>
    </row>
    <row r="14" spans="1:4" x14ac:dyDescent="0.25">
      <c r="A14">
        <v>521.16999999999996</v>
      </c>
      <c r="B14">
        <v>77.5</v>
      </c>
      <c r="C14" s="3">
        <f>(B14-B8)/B8</f>
        <v>7.1922544951590631E-2</v>
      </c>
      <c r="D14" s="3">
        <f>(A14*9.8/1000)/(C4)</f>
        <v>99212.626262626276</v>
      </c>
    </row>
    <row r="15" spans="1:4" x14ac:dyDescent="0.25">
      <c r="A15">
        <v>621.16999999999996</v>
      </c>
      <c r="B15">
        <v>79.2</v>
      </c>
      <c r="C15" s="3">
        <f>(B15-B8)/B8</f>
        <v>9.5435684647302982E-2</v>
      </c>
      <c r="D15" s="3">
        <f>(A15*9.8/1000)/(C4)</f>
        <v>118249.14529914531</v>
      </c>
    </row>
    <row r="16" spans="1:4" x14ac:dyDescent="0.25">
      <c r="A16">
        <v>721.16</v>
      </c>
      <c r="B16">
        <v>80</v>
      </c>
      <c r="C16" s="3">
        <f>(B16-B8)/B8</f>
        <v>0.10650069156293226</v>
      </c>
      <c r="D16" s="3">
        <f>(A16*9.8/1000)/(C4)</f>
        <v>137283.76068376069</v>
      </c>
    </row>
    <row r="17" spans="1:4" x14ac:dyDescent="0.25">
      <c r="A17">
        <v>821.17</v>
      </c>
      <c r="B17">
        <v>80.5</v>
      </c>
      <c r="C17" s="3">
        <f>(B17-B8)/B8</f>
        <v>0.11341632088520059</v>
      </c>
      <c r="D17" s="3">
        <f>(A17*9.8/1000)/(C4)</f>
        <v>156322.18337218338</v>
      </c>
    </row>
    <row r="18" spans="1:4" x14ac:dyDescent="0.25">
      <c r="A18">
        <v>921.17</v>
      </c>
      <c r="B18">
        <v>82</v>
      </c>
      <c r="C18" s="3">
        <f>(B18-B8)/B8</f>
        <v>0.13416320885200558</v>
      </c>
      <c r="D18" s="3">
        <f>(A18*9.8/1000)/(C4)</f>
        <v>175358.70240870243</v>
      </c>
    </row>
    <row r="19" spans="1:4" x14ac:dyDescent="0.25">
      <c r="A19">
        <v>1021.18</v>
      </c>
      <c r="B19">
        <v>83.5</v>
      </c>
    </row>
    <row r="20" spans="1:4" x14ac:dyDescent="0.25">
      <c r="A20" s="2" t="s">
        <v>11</v>
      </c>
      <c r="B20" s="16">
        <v>40</v>
      </c>
      <c r="C20" s="2" t="s">
        <v>12</v>
      </c>
      <c r="D20" s="1"/>
    </row>
    <row r="21" spans="1:4" x14ac:dyDescent="0.25">
      <c r="A21" s="2" t="s">
        <v>13</v>
      </c>
      <c r="B21" s="16">
        <v>5</v>
      </c>
      <c r="C21" s="3">
        <f>SLOPE(D8:D18,C8:C18)</f>
        <v>1371300.1267079005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278-6A38-415D-8A63-FDCF5DC62061}">
  <dimension ref="A1:D21"/>
  <sheetViews>
    <sheetView workbookViewId="0">
      <selection activeCell="B1" sqref="B1"/>
    </sheetView>
  </sheetViews>
  <sheetFormatPr defaultRowHeight="13.8" x14ac:dyDescent="0.25"/>
  <cols>
    <col min="1" max="1" width="16.44140625" customWidth="1"/>
    <col min="2" max="2" width="17.6640625" customWidth="1"/>
    <col min="3" max="3" width="18.21875" customWidth="1"/>
    <col min="4" max="4" width="18.88671875" customWidth="1"/>
  </cols>
  <sheetData>
    <row r="1" spans="1:4" ht="14.4" x14ac:dyDescent="0.3">
      <c r="A1" s="6" t="s">
        <v>0</v>
      </c>
      <c r="B1" s="27" t="s">
        <v>18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32">
        <v>13</v>
      </c>
      <c r="C3" s="4" t="s">
        <v>3</v>
      </c>
      <c r="D3" s="1"/>
    </row>
    <row r="4" spans="1:4" x14ac:dyDescent="0.25">
      <c r="A4" s="11" t="s">
        <v>4</v>
      </c>
      <c r="B4" s="33">
        <v>2</v>
      </c>
      <c r="C4" s="5">
        <f>(B3/1000)*(B4/1000)</f>
        <v>2.5999999999999998E-5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71.2</v>
      </c>
      <c r="C8" s="3">
        <v>0</v>
      </c>
      <c r="D8" s="3">
        <v>0</v>
      </c>
    </row>
    <row r="9" spans="1:4" x14ac:dyDescent="0.25">
      <c r="A9" s="21">
        <v>65.42</v>
      </c>
      <c r="B9" s="21">
        <v>71.5</v>
      </c>
      <c r="C9" s="3">
        <f>(B9-B8)/B8</f>
        <v>4.2134831460673757E-3</v>
      </c>
      <c r="D9" s="3">
        <f>(A9*9.8/1000)/(C4)</f>
        <v>24658.307692307699</v>
      </c>
    </row>
    <row r="10" spans="1:4" x14ac:dyDescent="0.25">
      <c r="A10" s="21">
        <v>115.37</v>
      </c>
      <c r="B10" s="21">
        <v>72.5</v>
      </c>
      <c r="C10" s="3">
        <f>(B10-B8)/B8</f>
        <v>1.8258426966292093E-2</v>
      </c>
      <c r="D10" s="3">
        <f>(A10*9.8/1000)/(C4)</f>
        <v>43485.61538461539</v>
      </c>
    </row>
    <row r="11" spans="1:4" x14ac:dyDescent="0.25">
      <c r="A11" s="21">
        <v>165.34</v>
      </c>
      <c r="B11" s="21">
        <v>73.2</v>
      </c>
      <c r="C11" s="3">
        <f>(B11-B8)/B8</f>
        <v>2.8089887640449437E-2</v>
      </c>
      <c r="D11" s="3">
        <f>(A11*9.8/1000)/(C4)</f>
        <v>62320.461538461546</v>
      </c>
    </row>
    <row r="12" spans="1:4" x14ac:dyDescent="0.25">
      <c r="A12" s="21">
        <v>215.16</v>
      </c>
      <c r="B12" s="30">
        <v>74</v>
      </c>
      <c r="C12" s="3">
        <f>(B12-B8)/B8</f>
        <v>3.9325842696629171E-2</v>
      </c>
      <c r="D12" s="3">
        <f>(A12*9.8/1000)/(C4)</f>
        <v>81098.769230769234</v>
      </c>
    </row>
    <row r="13" spans="1:4" x14ac:dyDescent="0.25">
      <c r="A13" s="21">
        <v>264.77</v>
      </c>
      <c r="B13" s="30">
        <v>75</v>
      </c>
      <c r="C13" s="3">
        <f>(B13-B8)/B8</f>
        <v>5.3370786516853889E-2</v>
      </c>
      <c r="D13" s="3">
        <f>(A13*9.8/1000)/(C4)</f>
        <v>99797.923076923093</v>
      </c>
    </row>
    <row r="14" spans="1:4" x14ac:dyDescent="0.25">
      <c r="A14" s="21">
        <v>314.72000000000003</v>
      </c>
      <c r="B14" s="21">
        <v>76.5</v>
      </c>
      <c r="C14" s="3">
        <f>(B14-B8)/B8</f>
        <v>7.4438202247190971E-2</v>
      </c>
      <c r="D14" s="3">
        <f>(A14*9.8/1000)/(C4)</f>
        <v>118625.23076923079</v>
      </c>
    </row>
    <row r="15" spans="1:4" x14ac:dyDescent="0.25">
      <c r="A15" s="21">
        <v>363.44</v>
      </c>
      <c r="B15" s="21">
        <v>77.3</v>
      </c>
      <c r="C15" s="3">
        <f>(B15-B8)/B8</f>
        <v>8.5674157303370704E-2</v>
      </c>
      <c r="D15" s="3">
        <f>(A15*9.8/1000)/(C4)</f>
        <v>136988.92307692309</v>
      </c>
    </row>
    <row r="16" spans="1:4" x14ac:dyDescent="0.25">
      <c r="A16" s="21">
        <v>413.47</v>
      </c>
      <c r="B16" s="21">
        <v>78.5</v>
      </c>
      <c r="C16" s="3">
        <f>(B16-B8)/B8</f>
        <v>0.10252808988764041</v>
      </c>
      <c r="D16" s="3">
        <f>(A16*9.8/1000)/(C4)</f>
        <v>155846.38461538465</v>
      </c>
    </row>
    <row r="17" spans="1:4" x14ac:dyDescent="0.25">
      <c r="A17" s="21">
        <v>463.42</v>
      </c>
      <c r="B17" s="21">
        <v>80.5</v>
      </c>
      <c r="C17" s="3">
        <f>(B17-B8)/B8</f>
        <v>0.13061797752808985</v>
      </c>
      <c r="D17" s="3">
        <f>(A17*9.8/1000)/(C4)</f>
        <v>174673.69230769234</v>
      </c>
    </row>
    <row r="18" spans="1:4" x14ac:dyDescent="0.25">
      <c r="A18" s="21">
        <v>513.61</v>
      </c>
      <c r="B18" s="21">
        <v>81.3</v>
      </c>
      <c r="C18" s="3">
        <f>(B18-B8)/B8</f>
        <v>0.14185393258426957</v>
      </c>
      <c r="D18" s="3">
        <f>(A18*9.8/1000)/(C4)</f>
        <v>193591.46153846159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6</v>
      </c>
      <c r="C21" s="3">
        <f>SLOPE(D8:D18,C8:C18)</f>
        <v>1264553.8686689159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EA5-757B-42DB-876A-90E60E049BA3}">
  <dimension ref="A1:D21"/>
  <sheetViews>
    <sheetView workbookViewId="0">
      <selection activeCell="C25" sqref="C25"/>
    </sheetView>
  </sheetViews>
  <sheetFormatPr defaultRowHeight="13.8" x14ac:dyDescent="0.25"/>
  <cols>
    <col min="1" max="1" width="20.6640625" customWidth="1"/>
    <col min="2" max="2" width="19.6640625" customWidth="1"/>
    <col min="3" max="3" width="18.33203125" customWidth="1"/>
    <col min="4" max="4" width="23.6640625" customWidth="1"/>
  </cols>
  <sheetData>
    <row r="1" spans="1:4" ht="14.4" x14ac:dyDescent="0.3">
      <c r="A1" s="6" t="s">
        <v>0</v>
      </c>
      <c r="B1" s="27" t="s">
        <v>19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32">
        <v>13</v>
      </c>
      <c r="C3" s="4" t="s">
        <v>3</v>
      </c>
      <c r="D3" s="1"/>
    </row>
    <row r="4" spans="1:4" x14ac:dyDescent="0.25">
      <c r="A4" s="11" t="s">
        <v>4</v>
      </c>
      <c r="B4" s="33">
        <v>2</v>
      </c>
      <c r="C4" s="5">
        <f>(B3/1000)*(B4/1000)</f>
        <v>2.5999999999999998E-5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9">
        <v>70</v>
      </c>
      <c r="C8" s="3">
        <v>0</v>
      </c>
      <c r="D8" s="3">
        <v>0</v>
      </c>
    </row>
    <row r="9" spans="1:4" x14ac:dyDescent="0.25">
      <c r="A9" s="21">
        <v>65.64</v>
      </c>
      <c r="B9" s="30">
        <v>71</v>
      </c>
      <c r="C9" s="3">
        <f>(B9-B8)/B8</f>
        <v>1.4285714285714285E-2</v>
      </c>
      <c r="D9" s="3">
        <f>(A9*9.8/1000)/(C4)</f>
        <v>24741.230769230773</v>
      </c>
    </row>
    <row r="10" spans="1:4" x14ac:dyDescent="0.25">
      <c r="A10" s="31">
        <v>115.5</v>
      </c>
      <c r="B10" s="21">
        <v>71.7</v>
      </c>
      <c r="C10" s="3">
        <f>(B10-B8)/B8</f>
        <v>2.4285714285714327E-2</v>
      </c>
      <c r="D10" s="3">
        <f>(A10*9.8/1000)/(C4)</f>
        <v>43534.61538461539</v>
      </c>
    </row>
    <row r="11" spans="1:4" x14ac:dyDescent="0.25">
      <c r="A11" s="21">
        <v>165.81</v>
      </c>
      <c r="B11" s="21">
        <v>72.099999999999994</v>
      </c>
      <c r="C11" s="3">
        <f>(B11-B8)/B8</f>
        <v>2.9999999999999919E-2</v>
      </c>
      <c r="D11" s="3">
        <f>(A11*9.8/1000)/(C4)</f>
        <v>62497.61538461539</v>
      </c>
    </row>
    <row r="12" spans="1:4" x14ac:dyDescent="0.25">
      <c r="A12" s="31">
        <v>215.3</v>
      </c>
      <c r="B12" s="30">
        <v>73</v>
      </c>
      <c r="C12" s="3">
        <f>(B12-B8)/B8</f>
        <v>4.2857142857142858E-2</v>
      </c>
      <c r="D12" s="3">
        <f>(A12*9.8/1000)/(C4)</f>
        <v>81151.538461538468</v>
      </c>
    </row>
    <row r="13" spans="1:4" x14ac:dyDescent="0.25">
      <c r="A13" s="31">
        <v>265.3</v>
      </c>
      <c r="B13" s="21">
        <v>73.8</v>
      </c>
      <c r="C13" s="3">
        <f>(B13-B8)/B8</f>
        <v>5.4285714285714243E-2</v>
      </c>
      <c r="D13" s="3">
        <f>(A13*9.8/1000)/(C4)</f>
        <v>99997.692307692341</v>
      </c>
    </row>
    <row r="14" spans="1:4" x14ac:dyDescent="0.25">
      <c r="A14" s="21">
        <v>315.22000000000003</v>
      </c>
      <c r="B14" s="21">
        <v>74.5</v>
      </c>
      <c r="C14" s="3">
        <f>(B14-B8)/B8</f>
        <v>6.4285714285714279E-2</v>
      </c>
      <c r="D14" s="3">
        <f>(A14*9.8/1000)/(C4)</f>
        <v>118813.69230769233</v>
      </c>
    </row>
    <row r="15" spans="1:4" x14ac:dyDescent="0.25">
      <c r="A15" s="21">
        <v>365.23</v>
      </c>
      <c r="B15" s="21">
        <v>75.2</v>
      </c>
      <c r="C15" s="3">
        <f>(B15-B8)/B8</f>
        <v>7.428571428571433E-2</v>
      </c>
      <c r="D15" s="3">
        <f>(A15*9.8/1000)/(C4)</f>
        <v>137663.6153846154</v>
      </c>
    </row>
    <row r="16" spans="1:4" x14ac:dyDescent="0.25">
      <c r="A16" s="21">
        <v>415.15</v>
      </c>
      <c r="B16" s="30">
        <v>76.5</v>
      </c>
      <c r="C16" s="3"/>
      <c r="D16" s="3">
        <f>(A16*9.8/1000)/(C4)</f>
        <v>156479.6153846154</v>
      </c>
    </row>
    <row r="17" spans="1:4" x14ac:dyDescent="0.25">
      <c r="A17" s="21">
        <v>465.14</v>
      </c>
      <c r="B17" s="21">
        <v>77.2</v>
      </c>
      <c r="C17" s="3"/>
      <c r="D17" s="3">
        <f>(A17*9.8/1000)/(C4)</f>
        <v>175322.00000000003</v>
      </c>
    </row>
    <row r="18" spans="1:4" x14ac:dyDescent="0.25">
      <c r="A18" s="21">
        <v>515.14</v>
      </c>
      <c r="B18" s="21">
        <v>78.5</v>
      </c>
      <c r="C18" s="3"/>
      <c r="D18" s="3">
        <f>(A18*9.8/1000)/(C4)</f>
        <v>194168.15384615387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6</v>
      </c>
      <c r="C21" s="3">
        <f>SLOPE(D8:D18,C8:C18)</f>
        <v>1852307.2821661674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0DA-7E4B-4567-B2D5-D77BE83D5AD1}">
  <dimension ref="A1:D21"/>
  <sheetViews>
    <sheetView workbookViewId="0">
      <selection activeCell="D24" sqref="D24"/>
    </sheetView>
  </sheetViews>
  <sheetFormatPr defaultRowHeight="13.8" x14ac:dyDescent="0.25"/>
  <cols>
    <col min="1" max="1" width="18.5546875" customWidth="1"/>
    <col min="2" max="2" width="16.33203125" customWidth="1"/>
    <col min="3" max="3" width="17.109375" customWidth="1"/>
    <col min="4" max="4" width="21.44140625" customWidth="1"/>
  </cols>
  <sheetData>
    <row r="1" spans="1:4" ht="14.4" x14ac:dyDescent="0.3">
      <c r="A1" s="6" t="s">
        <v>0</v>
      </c>
      <c r="B1" s="27" t="s">
        <v>20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12">
        <v>13</v>
      </c>
      <c r="C3" s="4" t="s">
        <v>3</v>
      </c>
      <c r="D3" s="1"/>
    </row>
    <row r="4" spans="1:4" x14ac:dyDescent="0.25">
      <c r="A4" s="11" t="s">
        <v>4</v>
      </c>
      <c r="B4" s="12">
        <v>3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70</v>
      </c>
      <c r="C8" s="3">
        <v>0</v>
      </c>
      <c r="D8" s="3">
        <v>0</v>
      </c>
    </row>
    <row r="9" spans="1:4" x14ac:dyDescent="0.25">
      <c r="A9" s="21">
        <v>115.8</v>
      </c>
      <c r="B9" s="21">
        <v>82</v>
      </c>
      <c r="C9" s="3">
        <f>(B9-B8)/B8</f>
        <v>0.17142857142857143</v>
      </c>
      <c r="D9" s="3">
        <f>(A9*9.8/1000)/(C4)</f>
        <v>29098.461538461539</v>
      </c>
    </row>
    <row r="10" spans="1:4" x14ac:dyDescent="0.25">
      <c r="A10" s="21">
        <v>215.8</v>
      </c>
      <c r="B10" s="21">
        <v>85</v>
      </c>
      <c r="C10" s="3">
        <f>(B10-B8)/B8</f>
        <v>0.21428571428571427</v>
      </c>
      <c r="D10" s="3">
        <f>(A10*9.8/1000)/(C4)</f>
        <v>54226.666666666672</v>
      </c>
    </row>
    <row r="11" spans="1:4" x14ac:dyDescent="0.25">
      <c r="A11" s="21">
        <v>315.8</v>
      </c>
      <c r="B11" s="21">
        <v>87</v>
      </c>
      <c r="C11" s="3">
        <f>(B11-B8)/B8</f>
        <v>0.24285714285714285</v>
      </c>
      <c r="D11" s="3">
        <f>(A11*9.8/1000)/(C4)</f>
        <v>79354.871794871797</v>
      </c>
    </row>
    <row r="12" spans="1:4" x14ac:dyDescent="0.25">
      <c r="A12" s="21">
        <v>365.8</v>
      </c>
      <c r="B12" s="21">
        <v>89</v>
      </c>
      <c r="C12" s="3">
        <f>(B12-B8)/B8</f>
        <v>0.27142857142857141</v>
      </c>
      <c r="D12" s="3">
        <f>(A12*9.8/1000)/(C4)</f>
        <v>91918.974358974374</v>
      </c>
    </row>
    <row r="13" spans="1:4" x14ac:dyDescent="0.25">
      <c r="A13" s="21">
        <v>565.79999999999995</v>
      </c>
      <c r="B13" s="21">
        <v>97</v>
      </c>
      <c r="C13" s="3">
        <f>(B13-B8)/B8</f>
        <v>0.38571428571428573</v>
      </c>
      <c r="D13" s="3">
        <f>(A13*9.8/1000)/(C4)</f>
        <v>142175.38461538462</v>
      </c>
    </row>
    <row r="14" spans="1:4" x14ac:dyDescent="0.25">
      <c r="A14" s="21">
        <v>765.8</v>
      </c>
      <c r="B14" s="21">
        <v>105</v>
      </c>
      <c r="C14" s="3">
        <f>(B14-B8)/B8</f>
        <v>0.5</v>
      </c>
      <c r="D14" s="3">
        <f>(A14*9.8/1000)/(C4)</f>
        <v>192431.79487179487</v>
      </c>
    </row>
    <row r="15" spans="1:4" x14ac:dyDescent="0.25">
      <c r="A15" s="21">
        <v>965.8</v>
      </c>
      <c r="B15" s="21">
        <v>115</v>
      </c>
      <c r="C15" s="3">
        <f>(B15-B8)/B8</f>
        <v>0.6428571428571429</v>
      </c>
      <c r="D15" s="3">
        <f>(A15*9.8/1000)/(C4)</f>
        <v>242688.20512820515</v>
      </c>
    </row>
    <row r="16" spans="1:4" x14ac:dyDescent="0.25">
      <c r="A16" s="21">
        <v>1015.8</v>
      </c>
      <c r="B16" s="21">
        <v>118</v>
      </c>
      <c r="C16" s="3">
        <f>(B16-B8)/B8</f>
        <v>0.68571428571428572</v>
      </c>
      <c r="D16" s="3">
        <f>(A16*9.8/1000)/(C4)</f>
        <v>255252.30769230772</v>
      </c>
    </row>
    <row r="17" spans="1:4" x14ac:dyDescent="0.25">
      <c r="A17" s="21">
        <v>1215.8</v>
      </c>
      <c r="B17" s="21">
        <v>125</v>
      </c>
      <c r="C17" s="3">
        <f>(B17-B8)/B8</f>
        <v>0.7857142857142857</v>
      </c>
      <c r="D17" s="3">
        <f>(A17*9.8/1000)/(C4)</f>
        <v>305508.71794871794</v>
      </c>
    </row>
    <row r="18" spans="1:4" x14ac:dyDescent="0.25">
      <c r="A18" s="21">
        <v>1315.8</v>
      </c>
      <c r="B18" s="21">
        <v>130</v>
      </c>
      <c r="C18" s="3">
        <f>(B18-B8)/B8</f>
        <v>0.8571428571428571</v>
      </c>
      <c r="D18" s="3">
        <f>(A18*9.8/1000)/(C4)</f>
        <v>330636.92307692306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3</v>
      </c>
      <c r="C21" s="3">
        <f>SLOPE(D8:D18,C8:C18)</f>
        <v>409086.43112898571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7FE-B4BA-425C-831A-93B2FCACA800}">
  <dimension ref="A1:D21"/>
  <sheetViews>
    <sheetView workbookViewId="0">
      <selection activeCell="B3" sqref="B3:B4"/>
    </sheetView>
  </sheetViews>
  <sheetFormatPr defaultRowHeight="13.8" x14ac:dyDescent="0.25"/>
  <cols>
    <col min="1" max="1" width="19.109375" customWidth="1"/>
    <col min="2" max="2" width="17.77734375" customWidth="1"/>
    <col min="3" max="3" width="18.5546875" customWidth="1"/>
    <col min="4" max="4" width="19" customWidth="1"/>
  </cols>
  <sheetData>
    <row r="1" spans="1:4" ht="14.4" x14ac:dyDescent="0.3">
      <c r="A1" s="6" t="s">
        <v>0</v>
      </c>
      <c r="B1" s="27" t="s">
        <v>21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>
        <v>13.7</v>
      </c>
      <c r="C3" s="4" t="s">
        <v>3</v>
      </c>
      <c r="D3" s="1"/>
    </row>
    <row r="4" spans="1:4" x14ac:dyDescent="0.25">
      <c r="A4" s="11" t="s">
        <v>4</v>
      </c>
      <c r="B4" s="25">
        <v>2.9</v>
      </c>
      <c r="C4" s="5">
        <f>(B3/1000)*(B4/1000)</f>
        <v>3.9729999999999994E-5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0">
        <v>0</v>
      </c>
      <c r="B8" s="20">
        <v>75.099999999999994</v>
      </c>
      <c r="C8" s="3">
        <v>0</v>
      </c>
      <c r="D8" s="3">
        <v>0</v>
      </c>
    </row>
    <row r="9" spans="1:4" x14ac:dyDescent="0.25">
      <c r="A9" s="21">
        <v>208.6</v>
      </c>
      <c r="B9" s="21">
        <v>78.2</v>
      </c>
      <c r="C9" s="3">
        <f>(B9-B8)/B8</f>
        <v>4.1278295605858974E-2</v>
      </c>
      <c r="D9" s="3">
        <f>(A9*9.8/1000)/(C4)</f>
        <v>51454.316637301796</v>
      </c>
    </row>
    <row r="10" spans="1:4" x14ac:dyDescent="0.25">
      <c r="A10" s="21">
        <v>309</v>
      </c>
      <c r="B10" s="21">
        <v>79.5</v>
      </c>
      <c r="C10" s="3">
        <f>(B10-B8)/B8</f>
        <v>5.8588548601864264E-2</v>
      </c>
      <c r="D10" s="3">
        <f>(A10*9.8/1000)/(C4)</f>
        <v>76219.481500125868</v>
      </c>
    </row>
    <row r="11" spans="1:4" x14ac:dyDescent="0.25">
      <c r="A11" s="21">
        <v>408.8</v>
      </c>
      <c r="B11" s="21">
        <v>82.5</v>
      </c>
      <c r="C11" s="3">
        <f>(B11-B8)/B8</f>
        <v>9.8535286284953477E-2</v>
      </c>
      <c r="D11" s="3">
        <f>(A11*9.8/1000)/(C4)</f>
        <v>100836.6473697458</v>
      </c>
    </row>
    <row r="12" spans="1:4" x14ac:dyDescent="0.25">
      <c r="A12" s="21">
        <v>510.3</v>
      </c>
      <c r="B12" s="21">
        <v>84.5</v>
      </c>
      <c r="C12" s="3">
        <f>(B12-B8)/B8</f>
        <v>0.1251664447403463</v>
      </c>
      <c r="D12" s="3">
        <f>(A12*9.8/1000)/(C4)</f>
        <v>125873.14372011079</v>
      </c>
    </row>
    <row r="13" spans="1:4" x14ac:dyDescent="0.25">
      <c r="A13" s="21">
        <v>610.29999999999995</v>
      </c>
      <c r="B13" s="21">
        <v>87</v>
      </c>
      <c r="C13" s="3">
        <f>(B13-B8)/B8</f>
        <v>0.15845539280958731</v>
      </c>
      <c r="D13" s="3">
        <f>(A13*9.8/1000)/(C4)</f>
        <v>150539.64258746541</v>
      </c>
    </row>
    <row r="14" spans="1:4" x14ac:dyDescent="0.25">
      <c r="A14" s="21">
        <v>710.7</v>
      </c>
      <c r="B14" s="21">
        <v>89.5</v>
      </c>
      <c r="C14" s="3">
        <f>(B14-B8)/B8</f>
        <v>0.19174434087882833</v>
      </c>
      <c r="D14" s="3">
        <f>(A14*9.8/1000)/(C4)</f>
        <v>175304.80745028949</v>
      </c>
    </row>
    <row r="15" spans="1:4" x14ac:dyDescent="0.25">
      <c r="A15" s="21">
        <v>810.85</v>
      </c>
      <c r="B15" s="21">
        <v>92.2</v>
      </c>
      <c r="C15" s="3">
        <f>(B15-B8)/B8</f>
        <v>0.22769640479360864</v>
      </c>
      <c r="D15" s="3">
        <f>(A15*9.8/1000)/(C4)</f>
        <v>200008.30606594519</v>
      </c>
    </row>
    <row r="16" spans="1:4" x14ac:dyDescent="0.25">
      <c r="A16" s="21">
        <v>910.9</v>
      </c>
      <c r="B16" s="21">
        <v>95.1</v>
      </c>
      <c r="C16" s="3">
        <f>(B16-B8)/B8</f>
        <v>0.26631158455392812</v>
      </c>
      <c r="D16" s="3">
        <f>(A16*9.8/1000)/(C4)</f>
        <v>224687.13818273347</v>
      </c>
    </row>
    <row r="17" spans="1:4" x14ac:dyDescent="0.25">
      <c r="A17" s="21">
        <v>1011.23</v>
      </c>
      <c r="B17" s="21">
        <v>98.2</v>
      </c>
      <c r="C17" s="3">
        <f>(B17-B8)/B8</f>
        <v>0.30758988015978711</v>
      </c>
      <c r="D17" s="3">
        <f>(A17*9.8/1000)/(C4)</f>
        <v>249435.03649635043</v>
      </c>
    </row>
    <row r="18" spans="1:4" x14ac:dyDescent="0.25">
      <c r="A18" s="21">
        <v>1111.3399999999999</v>
      </c>
      <c r="B18" s="21">
        <v>101.6</v>
      </c>
      <c r="C18" s="3">
        <f>(B18-B8)/B8</f>
        <v>0.35286284953395475</v>
      </c>
      <c r="D18" s="3">
        <f>(A18*9.8/1000)/(C4)</f>
        <v>274128.66851245909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4</v>
      </c>
      <c r="C21" s="3">
        <f>SLOPE(D8:D18,C8:C18)</f>
        <v>750804.28417939134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F9E4-49AE-474A-8CFC-80136C4D6E03}">
  <dimension ref="A1:D21"/>
  <sheetViews>
    <sheetView workbookViewId="0">
      <selection activeCell="F11" sqref="F11"/>
    </sheetView>
  </sheetViews>
  <sheetFormatPr defaultRowHeight="13.8" x14ac:dyDescent="0.25"/>
  <cols>
    <col min="1" max="1" width="22.33203125" customWidth="1"/>
    <col min="2" max="2" width="18.77734375" customWidth="1"/>
    <col min="3" max="3" width="16" customWidth="1"/>
    <col min="4" max="4" width="18.33203125" customWidth="1"/>
  </cols>
  <sheetData>
    <row r="1" spans="1:4" ht="14.4" x14ac:dyDescent="0.3">
      <c r="A1" s="6" t="s">
        <v>0</v>
      </c>
      <c r="B1" s="27" t="s">
        <v>22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37">
        <v>13</v>
      </c>
      <c r="C3" s="4" t="s">
        <v>3</v>
      </c>
      <c r="D3" s="1"/>
    </row>
    <row r="4" spans="1:4" x14ac:dyDescent="0.25">
      <c r="A4" s="11" t="s">
        <v>4</v>
      </c>
      <c r="B4" s="38">
        <v>4</v>
      </c>
      <c r="C4" s="5">
        <f>(B3/1000)*(B4/1000)</f>
        <v>5.1999999999999997E-5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34">
        <v>0</v>
      </c>
      <c r="B8" s="34">
        <v>54.8</v>
      </c>
      <c r="C8" s="3">
        <v>0</v>
      </c>
      <c r="D8" s="3">
        <v>0</v>
      </c>
    </row>
    <row r="9" spans="1:4" x14ac:dyDescent="0.25">
      <c r="A9" s="35">
        <v>58.21</v>
      </c>
      <c r="B9" s="36">
        <v>55.1</v>
      </c>
      <c r="C9" s="3">
        <f>(B9-B8)/B8</f>
        <v>5.4744525547446039E-3</v>
      </c>
      <c r="D9" s="3">
        <f>(A9*9.8/1000)/(C4)</f>
        <v>10970.346153846158</v>
      </c>
    </row>
    <row r="10" spans="1:4" x14ac:dyDescent="0.25">
      <c r="A10" s="35">
        <v>108.18</v>
      </c>
      <c r="B10" s="36">
        <v>55.8</v>
      </c>
      <c r="C10" s="3">
        <f>(B10-B8)/B8</f>
        <v>1.8248175182481754E-2</v>
      </c>
      <c r="D10" s="3">
        <f>(A10*9.8/1000)/(C4)</f>
        <v>20387.769230769234</v>
      </c>
    </row>
    <row r="11" spans="1:4" x14ac:dyDescent="0.25">
      <c r="A11" s="35">
        <v>209.79</v>
      </c>
      <c r="B11" s="36">
        <v>56.9</v>
      </c>
      <c r="C11" s="3">
        <f>(B11-B8)/B8</f>
        <v>3.8321167883211708E-2</v>
      </c>
      <c r="D11" s="3">
        <f>(A11*9.8/1000)/(C4)</f>
        <v>39537.346153846156</v>
      </c>
    </row>
    <row r="12" spans="1:4" x14ac:dyDescent="0.25">
      <c r="A12" s="35">
        <v>309.72000000000003</v>
      </c>
      <c r="B12" s="36">
        <v>57.3</v>
      </c>
      <c r="C12" s="3">
        <f>(B12-B8)/B8</f>
        <v>4.5620437956204379E-2</v>
      </c>
      <c r="D12" s="3">
        <f>(A12*9.8/1000)/(C4)</f>
        <v>58370.307692307702</v>
      </c>
    </row>
    <row r="13" spans="1:4" x14ac:dyDescent="0.25">
      <c r="A13" s="35">
        <v>409.68</v>
      </c>
      <c r="B13" s="36">
        <v>58.1</v>
      </c>
      <c r="C13" s="3">
        <f>(B13-B8)/B8</f>
        <v>6.021897810218986E-2</v>
      </c>
      <c r="D13" s="3">
        <f>(A13*9.8/1000)/(C4)</f>
        <v>77208.923076923093</v>
      </c>
    </row>
    <row r="14" spans="1:4" x14ac:dyDescent="0.25">
      <c r="A14" s="35">
        <v>509.65</v>
      </c>
      <c r="B14" s="36">
        <v>60.1</v>
      </c>
      <c r="C14" s="3">
        <f>(B14-B8)/B8</f>
        <v>9.6715328467153361E-2</v>
      </c>
      <c r="D14" s="3">
        <f>(A14*9.8/1000)/(C4)</f>
        <v>96049.423076923078</v>
      </c>
    </row>
    <row r="15" spans="1:4" x14ac:dyDescent="0.25">
      <c r="A15" s="35">
        <v>609.12</v>
      </c>
      <c r="B15" s="36">
        <v>60.8</v>
      </c>
      <c r="C15" s="3">
        <f>(B15-B8)/B8</f>
        <v>0.10948905109489052</v>
      </c>
      <c r="D15" s="3">
        <f>(A15*9.8/1000)/(C4)</f>
        <v>114795.69230769233</v>
      </c>
    </row>
    <row r="16" spans="1:4" x14ac:dyDescent="0.25">
      <c r="A16" s="35">
        <v>709.09</v>
      </c>
      <c r="B16" s="36">
        <v>61.9</v>
      </c>
      <c r="C16" s="3">
        <f>(B16-B8)/B8</f>
        <v>0.12956204379562047</v>
      </c>
      <c r="D16" s="3">
        <f>(A16*9.8/1000)/(C4)</f>
        <v>133636.19230769234</v>
      </c>
    </row>
    <row r="17" spans="1:4" x14ac:dyDescent="0.25">
      <c r="A17" s="35">
        <v>809.06</v>
      </c>
      <c r="B17" s="36">
        <v>62.6</v>
      </c>
      <c r="C17" s="3">
        <f>(B17-B8)/B8</f>
        <v>0.14233576642335774</v>
      </c>
      <c r="D17" s="3">
        <f>(A17*9.8/1000)/(C4)</f>
        <v>152476.69230769234</v>
      </c>
    </row>
    <row r="18" spans="1:4" x14ac:dyDescent="0.25">
      <c r="A18" s="35">
        <v>909.02</v>
      </c>
      <c r="B18" s="36">
        <v>63.4</v>
      </c>
      <c r="C18" s="3">
        <f>(B18-B8)/B8</f>
        <v>0.1569343065693431</v>
      </c>
      <c r="D18" s="3">
        <f>(A18*9.8/1000)/(C4)</f>
        <v>171315.30769230769</v>
      </c>
    </row>
    <row r="20" spans="1:4" x14ac:dyDescent="0.25">
      <c r="A20" s="2" t="s">
        <v>11</v>
      </c>
      <c r="B20" s="14">
        <v>39.984999999999999</v>
      </c>
      <c r="C20" s="2" t="s">
        <v>12</v>
      </c>
      <c r="D20" s="1"/>
    </row>
    <row r="21" spans="1:4" x14ac:dyDescent="0.25">
      <c r="A21" s="2" t="s">
        <v>13</v>
      </c>
      <c r="B21" s="14">
        <v>4.516</v>
      </c>
      <c r="C21" s="3">
        <f>SLOPE(D8:D18,C8:C18)</f>
        <v>1038260.3250428953</v>
      </c>
      <c r="D21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M21</vt:lpstr>
      <vt:lpstr>M22</vt:lpstr>
      <vt:lpstr>M3</vt:lpstr>
      <vt:lpstr>M24</vt:lpstr>
      <vt:lpstr>M5</vt:lpstr>
      <vt:lpstr>M26</vt:lpstr>
      <vt:lpstr>M7</vt:lpstr>
      <vt:lpstr>M28</vt:lpstr>
      <vt:lpstr>M29</vt:lpstr>
      <vt:lpstr>M30</vt:lpstr>
      <vt:lpstr>M31</vt:lpstr>
      <vt:lpstr>M32</vt:lpstr>
      <vt:lpstr>M33</vt:lpstr>
      <vt:lpstr>M34</vt:lpstr>
      <vt:lpstr>M35</vt:lpstr>
      <vt:lpstr>M36</vt:lpstr>
      <vt:lpstr>M37</vt:lpstr>
      <vt:lpstr>M38</vt:lpstr>
      <vt:lpstr>M39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Yu</dc:creator>
  <cp:lastModifiedBy>Hong Yu</cp:lastModifiedBy>
  <dcterms:created xsi:type="dcterms:W3CDTF">2024-02-21T11:27:00Z</dcterms:created>
  <dcterms:modified xsi:type="dcterms:W3CDTF">2024-02-29T03:27:34Z</dcterms:modified>
</cp:coreProperties>
</file>