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rawford\Downloads\"/>
    </mc:Choice>
  </mc:AlternateContent>
  <xr:revisionPtr revIDLastSave="0" documentId="13_ncr:1_{5D0ED2A2-2B7C-43CC-9E39-94CD7C83CFD6}" xr6:coauthVersionLast="36" xr6:coauthVersionMax="36" xr10:uidLastSave="{00000000-0000-0000-0000-000000000000}"/>
  <bookViews>
    <workbookView xWindow="0" yWindow="0" windowWidth="28800" windowHeight="12225" tabRatio="913" xr2:uid="{1F5A62BC-0EFF-469C-93DA-E9B5A62ECC09}"/>
  </bookViews>
  <sheets>
    <sheet name="Sheet1" sheetId="1" r:id="rId1"/>
    <sheet name="Louisville" sheetId="18" r:id="rId2"/>
    <sheet name="Birmingham" sheetId="17" r:id="rId3"/>
    <sheet name="Charlotte" sheetId="16" r:id="rId4"/>
    <sheet name="Cincinnati" sheetId="15" r:id="rId5"/>
    <sheet name="Columbus" sheetId="14" r:id="rId6"/>
    <sheet name="Grand Rapids" sheetId="13" r:id="rId7"/>
    <sheet name="Greensboro" sheetId="12" r:id="rId8"/>
    <sheet name="Greenville" sheetId="11" r:id="rId9"/>
    <sheet name="Indianapolis" sheetId="10" r:id="rId10"/>
    <sheet name="Kansas City" sheetId="9" r:id="rId11"/>
    <sheet name="Knoxville" sheetId="8" r:id="rId12"/>
    <sheet name="Memphis" sheetId="7" r:id="rId13"/>
    <sheet name="Nashville" sheetId="6" r:id="rId14"/>
    <sheet name="Oklahoma City" sheetId="5" r:id="rId15"/>
    <sheet name="Omaha" sheetId="4" r:id="rId16"/>
    <sheet name="St. Louis" sheetId="3" r:id="rId17"/>
    <sheet name="Tulsa" sheetId="2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CreatedFor">'[2]Returns Chart'!$G$4</definedName>
    <definedName name="CreatedForTitle">'[2]Returns Chart'!$F$4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5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D17" i="1" l="1"/>
  <c r="D12" i="1"/>
  <c r="D10" i="1"/>
  <c r="D14" i="1"/>
  <c r="D20" i="1"/>
  <c r="D4" i="1"/>
  <c r="D16" i="1"/>
  <c r="D9" i="1"/>
  <c r="D8" i="1"/>
  <c r="B21" i="1"/>
  <c r="C4" i="1" s="1"/>
  <c r="D7" i="1"/>
  <c r="D18" i="1"/>
  <c r="D13" i="1"/>
  <c r="D5" i="1"/>
  <c r="D19" i="1"/>
  <c r="D15" i="1"/>
  <c r="D11" i="1"/>
  <c r="D6" i="1"/>
</calcChain>
</file>

<file path=xl/sharedStrings.xml><?xml version="1.0" encoding="utf-8"?>
<sst xmlns="http://schemas.openxmlformats.org/spreadsheetml/2006/main" count="441" uniqueCount="63">
  <si>
    <t>Companies &amp; Deals Charts</t>
  </si>
  <si>
    <t>Search Criteria:</t>
  </si>
  <si>
    <t xml:space="preserve">Deal Type: All VC Stages; City: Tulsa, OK; Search HQ only; Investor Location: United States &gt; South &gt; Oklahoma; Search HQ only; </t>
  </si>
  <si>
    <t>Downloaded on:</t>
  </si>
  <si>
    <t>5/31/2019</t>
  </si>
  <si>
    <t>Table Filters:</t>
  </si>
  <si>
    <t>no filters</t>
  </si>
  <si>
    <t>Capital Invested &amp; Deal Count</t>
  </si>
  <si>
    <t>Line Graph: Deal Count               Bar Graph: Capital Invested               Time Period: 12 Years</t>
  </si>
  <si>
    <t>Time Period (12 Years)</t>
  </si>
  <si>
    <t>Capital Invested</t>
  </si>
  <si>
    <t>Deal Count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</si>
  <si>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</si>
  <si>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</si>
  <si>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</si>
  <si>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</si>
  <si>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</si>
  <si>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</si>
  <si>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</si>
  <si>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</si>
  <si>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</si>
  <si>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</si>
  <si>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</si>
  <si>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 xml:space="preserve">Deal Type: All VC Stages; City: Saint Louis, MO; Search HQ only; Investor Location: United States &gt; Midwest &gt; Missouri; Search HQ only; </t>
  </si>
  <si>
    <t>2019</t>
  </si>
  <si>
    <t xml:space="preserve">Deal Type: All VC Stages; City: Omaha, NE; Search HQ only; Investor Location: United States &gt; Midwest &gt; Nebraska; Search HQ only; </t>
  </si>
  <si>
    <t xml:space="preserve">Deal Type: All VC Stages; City: Oklahoma City, OK; Search HQ only; Investor Location: United States &gt; South &gt; Oklahoma; Search HQ only; </t>
  </si>
  <si>
    <t xml:space="preserve">Deal Type: All VC Stages; City: Nashville, TN; Search HQ only; Investor Location: United States &gt; Southeast &gt; Tennessee; Search HQ only; </t>
  </si>
  <si>
    <t xml:space="preserve">Deal Type: All VC Stages; City: Memphis, TN; Search HQ only; Investor Location: United States &gt; Southeast &gt; Tennessee; Search HQ only; </t>
  </si>
  <si>
    <t xml:space="preserve">Deal Type: All VC Stages; City: Knoxville, TN; Search HQ only; Investor Location: United States &gt; Southeast &gt; Tennessee; Search HQ only; </t>
  </si>
  <si>
    <t xml:space="preserve">Deal Type: All VC Stages; City: Kansas City, MO; Search HQ only; Investor Location: United States &gt; Midwest &gt; Missouri; Search HQ only; </t>
  </si>
  <si>
    <t xml:space="preserve">Deal Type: All VC Stages; City: Indianapolis, IN; Search HQ only; Investor Location: United States &gt; Great Lakes &gt; Indiana; Search HQ only; </t>
  </si>
  <si>
    <t xml:space="preserve">Deal Type: All VC Stages; City: Greenville, SC; Search HQ only; Investor Location: United States &gt; Southeast &gt; South Carolina; Search HQ only; </t>
  </si>
  <si>
    <t xml:space="preserve">Deal Type: All VC Stages; City: Greensboro, NC; Search HQ only; Investor Location: United States &gt; Southeast &gt; North Carolina; Search HQ only; </t>
  </si>
  <si>
    <t xml:space="preserve">Deal Type: All VC Stages; City: Grand Rapids, MI; Search HQ only; Investor Location: United States &gt; Great Lakes &gt; Michigan; Search HQ only; </t>
  </si>
  <si>
    <t xml:space="preserve">Deal Type: All VC Stages; City: Columbus, OH; Search HQ only; Investor Location: United States &gt; Great Lakes &gt; Ohio; Search HQ only; </t>
  </si>
  <si>
    <t xml:space="preserve">Deal Type: All VC Stages; City: Cincinnati, OH; Search HQ only; Investor Location: United States &gt; Great Lakes &gt; Ohio; Search HQ only; </t>
  </si>
  <si>
    <t xml:space="preserve">Deal Type: All VC Stages; City: Charlotte, NC; Search HQ only; Investor Location: United States &gt; Southeast &gt; North Carolina; Search HQ only; </t>
  </si>
  <si>
    <t xml:space="preserve">Deal Type: All VC Stages; City: Birmingham, AL; Search HQ only; Investor Location: United States &gt; Southeast &gt; Alabama; Search HQ only; </t>
  </si>
  <si>
    <t xml:space="preserve">Deal Type: All VC Stages; City: Louisville, KY; Search HQ only; Investor Location: United States &gt; Southeast &gt; Kentucky; Search HQ only; </t>
  </si>
  <si>
    <t>t</t>
  </si>
  <si>
    <t>City</t>
  </si>
  <si>
    <t>VC Investment 2008-5/31/19 ($mm)</t>
  </si>
  <si>
    <t>Percentage of Total</t>
  </si>
  <si>
    <t>Rank</t>
  </si>
  <si>
    <t>Louisville</t>
  </si>
  <si>
    <t>Birmingham</t>
  </si>
  <si>
    <t>Charlotte</t>
  </si>
  <si>
    <t>Cincinnati</t>
  </si>
  <si>
    <t>Columbus</t>
  </si>
  <si>
    <t>Grand Rapids</t>
  </si>
  <si>
    <t>Greensboro</t>
  </si>
  <si>
    <t>Greenville</t>
  </si>
  <si>
    <t>Indianapolis</t>
  </si>
  <si>
    <t>Kansas City</t>
  </si>
  <si>
    <t>Knoxville</t>
  </si>
  <si>
    <t>Memphis</t>
  </si>
  <si>
    <t>Nashville</t>
  </si>
  <si>
    <t>Oklahoma City</t>
  </si>
  <si>
    <t>Omaha</t>
  </si>
  <si>
    <t>St. Louis</t>
  </si>
  <si>
    <t>Tulsa</t>
  </si>
  <si>
    <t>VC Investment in Louisville and Peer Cities by Investors in Same State - 2008 to May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</si>
</sst>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&lt;1000]\$#,##0.00&quot;M&quot;;[&gt;=1000000]\$#,##0.00,,&quot;Tn&quot;;\$#,##0.00,&quot;B&quot;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6"/>
      <color indexed="8"/>
      <name val="Arial"/>
      <family val="2"/>
    </font>
    <font>
      <b/>
      <sz val="8"/>
      <color indexed="16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8"/>
      <color indexed="8"/>
      <name val="Arial"/>
      <family val="2"/>
      <charset val="204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  <charset val="204"/>
    </font>
    <font>
      <sz val="10"/>
      <name val="Arial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left" vertical="top" wrapText="1"/>
    </xf>
    <xf numFmtId="0" fontId="6" fillId="2" borderId="0" xfId="3" applyFill="1" applyAlignment="1">
      <alignment horizontal="right"/>
    </xf>
    <xf numFmtId="0" fontId="6" fillId="0" borderId="0" xfId="3"/>
    <xf numFmtId="0" fontId="7" fillId="0" borderId="0" xfId="0" applyFont="1" applyFill="1" applyAlignment="1">
      <alignment horizontal="right" vertical="top"/>
    </xf>
    <xf numFmtId="0" fontId="8" fillId="3" borderId="1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/>
    </xf>
    <xf numFmtId="0" fontId="10" fillId="0" borderId="3" xfId="0" applyFont="1" applyBorder="1" applyAlignment="1">
      <alignment horizontal="right" wrapText="1"/>
    </xf>
    <xf numFmtId="0" fontId="11" fillId="0" borderId="0" xfId="0" applyFont="1" applyAlignment="1">
      <alignment horizontal="left" wrapText="1"/>
    </xf>
    <xf numFmtId="164" fontId="11" fillId="0" borderId="0" xfId="0" applyNumberFormat="1" applyFont="1" applyAlignment="1">
      <alignment horizontal="right" wrapText="1"/>
    </xf>
    <xf numFmtId="3" fontId="11" fillId="0" borderId="0" xfId="0" applyNumberFormat="1" applyFont="1" applyAlignment="1">
      <alignment horizontal="right" wrapText="1"/>
    </xf>
    <xf numFmtId="0" fontId="12" fillId="0" borderId="0" xfId="0" applyFont="1" applyAlignment="1">
      <alignment horizontal="left" wrapText="1"/>
    </xf>
    <xf numFmtId="164" fontId="12" fillId="0" borderId="0" xfId="0" applyNumberFormat="1" applyFont="1" applyAlignment="1">
      <alignment horizontal="right" wrapText="1"/>
    </xf>
    <xf numFmtId="3" fontId="12" fillId="0" borderId="0" xfId="0" applyNumberFormat="1" applyFont="1" applyAlignment="1">
      <alignment horizontal="right" wrapText="1"/>
    </xf>
    <xf numFmtId="0" fontId="2" fillId="0" borderId="0" xfId="0" applyFont="1"/>
    <xf numFmtId="0" fontId="13" fillId="0" borderId="0" xfId="0" applyFont="1"/>
    <xf numFmtId="0" fontId="2" fillId="0" borderId="4" xfId="0" applyFont="1" applyBorder="1"/>
    <xf numFmtId="0" fontId="2" fillId="0" borderId="6" xfId="0" applyFont="1" applyBorder="1"/>
    <xf numFmtId="44" fontId="2" fillId="0" borderId="5" xfId="1" applyFont="1" applyBorder="1"/>
    <xf numFmtId="44" fontId="0" fillId="0" borderId="0" xfId="1" applyFont="1"/>
    <xf numFmtId="165" fontId="2" fillId="0" borderId="5" xfId="2" applyNumberFormat="1" applyFont="1" applyBorder="1"/>
    <xf numFmtId="165" fontId="0" fillId="0" borderId="0" xfId="2" applyNumberFormat="1" applyFont="1"/>
    <xf numFmtId="0" fontId="0" fillId="0" borderId="0" xfId="0" applyFont="1" applyBorder="1"/>
    <xf numFmtId="44" fontId="0" fillId="0" borderId="7" xfId="1" applyFont="1" applyBorder="1"/>
    <xf numFmtId="165" fontId="0" fillId="0" borderId="7" xfId="2" applyNumberFormat="1" applyFont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Louisville!$C$31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Louisville!$B$32:$B$332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Louisville!$C$32:$C$332</c:f>
              <c:numCache>
                <c:formatCode>[&lt;1000]\$#,##0.00"M";[&gt;=1000000]\$#,##0.00,,"Tn";\$#,##0.00,"B"</c:formatCode>
                <c:ptCount val="12"/>
                <c:pt idx="0">
                  <c:v>0.35</c:v>
                </c:pt>
                <c:pt idx="1">
                  <c:v>10.75</c:v>
                </c:pt>
                <c:pt idx="2">
                  <c:v>12.49</c:v>
                </c:pt>
                <c:pt idx="3">
                  <c:v>2.0299999999999998</c:v>
                </c:pt>
                <c:pt idx="4">
                  <c:v>11.4</c:v>
                </c:pt>
                <c:pt idx="5">
                  <c:v>3.86</c:v>
                </c:pt>
                <c:pt idx="6">
                  <c:v>7.9999999999999991</c:v>
                </c:pt>
                <c:pt idx="7">
                  <c:v>4.24</c:v>
                </c:pt>
                <c:pt idx="8">
                  <c:v>6.3899999999999988</c:v>
                </c:pt>
                <c:pt idx="9">
                  <c:v>5.4600000000000009</c:v>
                </c:pt>
                <c:pt idx="10">
                  <c:v>21.66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3-4AF4-A2A8-B5C71988B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Louisville!$D$31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Louisville!$B$32:$B$332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Louisville!$D$32:$D$332</c:f>
              <c:numCache>
                <c:formatCode>#,##0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3-4AF4-A2A8-B5C71988B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'Kansas City'!$C$31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'Kansas City'!$B$32:$B$332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'Kansas City'!$C$32:$C$332</c:f>
              <c:numCache>
                <c:formatCode>[&lt;1000]\$#,##0.00"M";[&gt;=1000000]\$#,##0.00,,"Tn";\$#,##0.00,"B"</c:formatCode>
                <c:ptCount val="12"/>
                <c:pt idx="0">
                  <c:v>18.36</c:v>
                </c:pt>
                <c:pt idx="3">
                  <c:v>5.7</c:v>
                </c:pt>
                <c:pt idx="4">
                  <c:v>1.42</c:v>
                </c:pt>
                <c:pt idx="5">
                  <c:v>1.6500000000000001</c:v>
                </c:pt>
                <c:pt idx="6">
                  <c:v>46.050000000000011</c:v>
                </c:pt>
                <c:pt idx="7">
                  <c:v>5.1099999999999985</c:v>
                </c:pt>
                <c:pt idx="8">
                  <c:v>10.93</c:v>
                </c:pt>
                <c:pt idx="9">
                  <c:v>14.23</c:v>
                </c:pt>
                <c:pt idx="10">
                  <c:v>32.33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0-48BA-8478-1E42D8AC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'Kansas City'!$D$31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'Kansas City'!$B$32:$B$332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'Kansas City'!$D$32:$D$332</c:f>
              <c:numCache>
                <c:formatCode>#,##0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7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15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0-48BA-8478-1E42D8AC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Knoxville!$C$31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Knoxville!$B$32:$B$332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Knoxville!$C$32:$C$332</c:f>
              <c:numCache>
                <c:formatCode>[&lt;1000]\$#,##0.00"M";[&gt;=1000000]\$#,##0.00,,"Tn";\$#,##0.00,"B"</c:formatCode>
                <c:ptCount val="11"/>
                <c:pt idx="0">
                  <c:v>0.05</c:v>
                </c:pt>
                <c:pt idx="1">
                  <c:v>7.23</c:v>
                </c:pt>
                <c:pt idx="2">
                  <c:v>4</c:v>
                </c:pt>
                <c:pt idx="3">
                  <c:v>1.26</c:v>
                </c:pt>
                <c:pt idx="4">
                  <c:v>1.53</c:v>
                </c:pt>
                <c:pt idx="5">
                  <c:v>1.31</c:v>
                </c:pt>
                <c:pt idx="6">
                  <c:v>0.02</c:v>
                </c:pt>
                <c:pt idx="7">
                  <c:v>4.3499999999999996</c:v>
                </c:pt>
                <c:pt idx="8">
                  <c:v>1.8</c:v>
                </c:pt>
                <c:pt idx="9">
                  <c:v>4.5</c:v>
                </c:pt>
                <c:pt idx="1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E-4F4D-A1C7-8B7EC94C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Knoxville!$D$31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Knoxville!$B$32:$B$332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Knoxville!$D$32:$D$332</c:f>
              <c:numCache>
                <c:formatCode>#,##0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12</c:v>
                </c:pt>
                <c:pt idx="5">
                  <c:v>9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E-4F4D-A1C7-8B7EC94C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Memphis!$C$31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Memphis!$B$32:$B$332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Memphis!$C$32:$C$332</c:f>
              <c:numCache>
                <c:formatCode>[&lt;1000]\$#,##0.00"M";[&gt;=1000000]\$#,##0.00,,"Tn";\$#,##0.00,"B"</c:formatCode>
                <c:ptCount val="12"/>
                <c:pt idx="0">
                  <c:v>5.8</c:v>
                </c:pt>
                <c:pt idx="1">
                  <c:v>15.4</c:v>
                </c:pt>
                <c:pt idx="2">
                  <c:v>1.03</c:v>
                </c:pt>
                <c:pt idx="3">
                  <c:v>3.65</c:v>
                </c:pt>
                <c:pt idx="4">
                  <c:v>7.31</c:v>
                </c:pt>
                <c:pt idx="5">
                  <c:v>10.319999999999999</c:v>
                </c:pt>
                <c:pt idx="6">
                  <c:v>11.42</c:v>
                </c:pt>
                <c:pt idx="7">
                  <c:v>3.5199999999999991</c:v>
                </c:pt>
                <c:pt idx="8">
                  <c:v>4.8299999999999992</c:v>
                </c:pt>
                <c:pt idx="9">
                  <c:v>5.07</c:v>
                </c:pt>
                <c:pt idx="10">
                  <c:v>5.07</c:v>
                </c:pt>
                <c:pt idx="1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B-4A99-AE56-087BE4BF7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Memphis!$D$31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Memphis!$B$32:$B$332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Memphis!$D$32:$D$332</c:f>
              <c:numCache>
                <c:formatCode>#,##0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23</c:v>
                </c:pt>
                <c:pt idx="7">
                  <c:v>17</c:v>
                </c:pt>
                <c:pt idx="8">
                  <c:v>18</c:v>
                </c:pt>
                <c:pt idx="9">
                  <c:v>13</c:v>
                </c:pt>
                <c:pt idx="10">
                  <c:v>10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B-4A99-AE56-087BE4BF7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Nashville!$C$31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Nashville!$B$32:$B$332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Nashville!$C$32:$C$332</c:f>
              <c:numCache>
                <c:formatCode>[&lt;1000]\$#,##0.00"M";[&gt;=1000000]\$#,##0.00,,"Tn";\$#,##0.00,"B"</c:formatCode>
                <c:ptCount val="12"/>
                <c:pt idx="0">
                  <c:v>19.920000000000002</c:v>
                </c:pt>
                <c:pt idx="1">
                  <c:v>74.709999999999994</c:v>
                </c:pt>
                <c:pt idx="2">
                  <c:v>38.010000000000005</c:v>
                </c:pt>
                <c:pt idx="3">
                  <c:v>61.56</c:v>
                </c:pt>
                <c:pt idx="4">
                  <c:v>103</c:v>
                </c:pt>
                <c:pt idx="5">
                  <c:v>153.12</c:v>
                </c:pt>
                <c:pt idx="6">
                  <c:v>88.289999999999992</c:v>
                </c:pt>
                <c:pt idx="7">
                  <c:v>96.259999999999991</c:v>
                </c:pt>
                <c:pt idx="8">
                  <c:v>97.29000000000002</c:v>
                </c:pt>
                <c:pt idx="9">
                  <c:v>38.830000000000005</c:v>
                </c:pt>
                <c:pt idx="10">
                  <c:v>48.79999999999999</c:v>
                </c:pt>
                <c:pt idx="11">
                  <c:v>8.0500000000000007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B-494D-B68F-B21588089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Nashville!$D$31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Nashville!$B$32:$B$332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Nashville!$D$32:$D$332</c:f>
              <c:numCache>
                <c:formatCode>#,##0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19</c:v>
                </c:pt>
                <c:pt idx="3">
                  <c:v>42</c:v>
                </c:pt>
                <c:pt idx="4">
                  <c:v>57</c:v>
                </c:pt>
                <c:pt idx="5">
                  <c:v>55</c:v>
                </c:pt>
                <c:pt idx="6">
                  <c:v>51</c:v>
                </c:pt>
                <c:pt idx="7">
                  <c:v>41</c:v>
                </c:pt>
                <c:pt idx="8">
                  <c:v>23</c:v>
                </c:pt>
                <c:pt idx="9">
                  <c:v>17</c:v>
                </c:pt>
                <c:pt idx="10">
                  <c:v>13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B-494D-B68F-B21588089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'Oklahoma City'!$C$31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'Oklahoma City'!$B$32:$B$332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'Oklahoma City'!$C$32:$C$332</c:f>
              <c:numCache>
                <c:formatCode>[&lt;1000]\$#,##0.00"M";[&gt;=1000000]\$#,##0.00,,"Tn";\$#,##0.00,"B"</c:formatCode>
                <c:ptCount val="12"/>
                <c:pt idx="0">
                  <c:v>35.200000000000003</c:v>
                </c:pt>
                <c:pt idx="1">
                  <c:v>3.5</c:v>
                </c:pt>
                <c:pt idx="2">
                  <c:v>0.1</c:v>
                </c:pt>
                <c:pt idx="3">
                  <c:v>3.1</c:v>
                </c:pt>
                <c:pt idx="4">
                  <c:v>9.6</c:v>
                </c:pt>
                <c:pt idx="5">
                  <c:v>6.6099999999999994</c:v>
                </c:pt>
                <c:pt idx="6">
                  <c:v>17.64</c:v>
                </c:pt>
                <c:pt idx="7">
                  <c:v>59.58</c:v>
                </c:pt>
                <c:pt idx="8">
                  <c:v>11.190000000000001</c:v>
                </c:pt>
                <c:pt idx="9">
                  <c:v>9.06</c:v>
                </c:pt>
                <c:pt idx="10">
                  <c:v>5</c:v>
                </c:pt>
                <c:pt idx="11">
                  <c:v>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2-437F-8E9B-683F2752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'Oklahoma City'!$D$31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'Oklahoma City'!$B$32:$B$332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'Oklahoma City'!$D$32:$D$332</c:f>
              <c:numCache>
                <c:formatCode>#,##0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9</c:v>
                </c:pt>
                <c:pt idx="6">
                  <c:v>9</c:v>
                </c:pt>
                <c:pt idx="7">
                  <c:v>16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2-437F-8E9B-683F2752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Omaha!$C$31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Omaha!$B$32:$B$332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Omaha!$C$32:$C$332</c:f>
              <c:numCache>
                <c:formatCode>[&lt;1000]\$#,##0.00"M";[&gt;=1000000]\$#,##0.00,,"Tn";\$#,##0.00,"B"</c:formatCode>
                <c:ptCount val="12"/>
                <c:pt idx="0">
                  <c:v>0.53</c:v>
                </c:pt>
                <c:pt idx="1">
                  <c:v>0.03</c:v>
                </c:pt>
                <c:pt idx="3">
                  <c:v>5.2</c:v>
                </c:pt>
                <c:pt idx="4">
                  <c:v>6.04</c:v>
                </c:pt>
                <c:pt idx="5">
                  <c:v>8.83</c:v>
                </c:pt>
                <c:pt idx="6">
                  <c:v>12.509999999999998</c:v>
                </c:pt>
                <c:pt idx="7">
                  <c:v>1.8800000000000001</c:v>
                </c:pt>
                <c:pt idx="8">
                  <c:v>6.0999999999999988</c:v>
                </c:pt>
                <c:pt idx="9">
                  <c:v>9.75</c:v>
                </c:pt>
                <c:pt idx="10">
                  <c:v>7.56</c:v>
                </c:pt>
                <c:pt idx="11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9-479C-AE48-50EC4BDF5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Omaha!$D$31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Omaha!$B$32:$B$332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Omaha!$D$32:$D$332</c:f>
              <c:numCache>
                <c:formatCode>#,##0</c:formatCode>
                <c:ptCount val="12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15</c:v>
                </c:pt>
                <c:pt idx="6">
                  <c:v>16</c:v>
                </c:pt>
                <c:pt idx="7">
                  <c:v>12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9-479C-AE48-50EC4BDF5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'St. Louis'!$C$31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'St. Louis'!$B$32:$B$332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'St. Louis'!$C$32:$C$332</c:f>
              <c:numCache>
                <c:formatCode>[&lt;1000]\$#,##0.00"M";[&gt;=1000000]\$#,##0.00,,"Tn";\$#,##0.00,"B"</c:formatCode>
                <c:ptCount val="12"/>
                <c:pt idx="0">
                  <c:v>29.75</c:v>
                </c:pt>
                <c:pt idx="1">
                  <c:v>32.520000000000003</c:v>
                </c:pt>
                <c:pt idx="2">
                  <c:v>11.8</c:v>
                </c:pt>
                <c:pt idx="3">
                  <c:v>40.689999999999991</c:v>
                </c:pt>
                <c:pt idx="4">
                  <c:v>36.419999999999995</c:v>
                </c:pt>
                <c:pt idx="5">
                  <c:v>65.549999999999983</c:v>
                </c:pt>
                <c:pt idx="6">
                  <c:v>48.009999999999991</c:v>
                </c:pt>
                <c:pt idx="7">
                  <c:v>141.04999999999998</c:v>
                </c:pt>
                <c:pt idx="8">
                  <c:v>58.07</c:v>
                </c:pt>
                <c:pt idx="9">
                  <c:v>117.78999999999999</c:v>
                </c:pt>
                <c:pt idx="10">
                  <c:v>453.78000000000009</c:v>
                </c:pt>
                <c:pt idx="11">
                  <c:v>8.0299999999999994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D-4F0C-A6DB-E52BE9788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'St. Louis'!$D$31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'St. Louis'!$B$32:$B$332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'St. Louis'!$D$32:$D$332</c:f>
              <c:numCache>
                <c:formatCode>#,##0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16</c:v>
                </c:pt>
                <c:pt idx="4">
                  <c:v>48</c:v>
                </c:pt>
                <c:pt idx="5">
                  <c:v>57</c:v>
                </c:pt>
                <c:pt idx="6">
                  <c:v>36</c:v>
                </c:pt>
                <c:pt idx="7">
                  <c:v>68</c:v>
                </c:pt>
                <c:pt idx="8">
                  <c:v>51</c:v>
                </c:pt>
                <c:pt idx="9">
                  <c:v>30</c:v>
                </c:pt>
                <c:pt idx="10">
                  <c:v>36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D-4F0C-A6DB-E52BE9788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Tulsa!$C$31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Tulsa!$B$32:$B$332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strCache>
            </c:strRef>
          </c:cat>
          <c:val>
            <c:numRef>
              <c:f>Tulsa!$C$32:$C$332</c:f>
              <c:numCache>
                <c:formatCode>[&lt;1000]\$#,##0.00"M";[&gt;=1000000]\$#,##0.00,,"Tn";\$#,##0.00,"B"</c:formatCode>
                <c:ptCount val="11"/>
                <c:pt idx="0">
                  <c:v>5.88</c:v>
                </c:pt>
                <c:pt idx="1">
                  <c:v>0.94000000000000006</c:v>
                </c:pt>
                <c:pt idx="3">
                  <c:v>0.62</c:v>
                </c:pt>
                <c:pt idx="4">
                  <c:v>0.57000000000000006</c:v>
                </c:pt>
                <c:pt idx="5">
                  <c:v>1.58</c:v>
                </c:pt>
                <c:pt idx="6">
                  <c:v>1.71</c:v>
                </c:pt>
                <c:pt idx="7">
                  <c:v>1.2999999999999998</c:v>
                </c:pt>
                <c:pt idx="8">
                  <c:v>0.05</c:v>
                </c:pt>
                <c:pt idx="9">
                  <c:v>1.85</c:v>
                </c:pt>
                <c:pt idx="10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A-4819-9B4B-22A59087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Tulsa!$D$31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Tulsa!$B$32:$B$332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strCache>
            </c:strRef>
          </c:cat>
          <c:val>
            <c:numRef>
              <c:f>Tulsa!$D$32:$D$332</c:f>
              <c:numCache>
                <c:formatCode>#,##0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A-4819-9B4B-22A59087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Birmingham!$C$31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Birmingham!$B$32:$B$332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Birmingham!$C$32:$C$332</c:f>
              <c:numCache>
                <c:formatCode>[&lt;1000]\$#,##0.00"M";[&gt;=1000000]\$#,##0.00,,"Tn";\$#,##0.00,"B"</c:formatCode>
                <c:ptCount val="12"/>
                <c:pt idx="0">
                  <c:v>6.05</c:v>
                </c:pt>
                <c:pt idx="1">
                  <c:v>0.05</c:v>
                </c:pt>
                <c:pt idx="2">
                  <c:v>4.5999999999999996</c:v>
                </c:pt>
                <c:pt idx="3">
                  <c:v>12.760000000000002</c:v>
                </c:pt>
                <c:pt idx="4">
                  <c:v>8.1300000000000008</c:v>
                </c:pt>
                <c:pt idx="5">
                  <c:v>0.04</c:v>
                </c:pt>
                <c:pt idx="6">
                  <c:v>0.15999999999999998</c:v>
                </c:pt>
                <c:pt idx="7">
                  <c:v>5.84</c:v>
                </c:pt>
                <c:pt idx="8">
                  <c:v>5.79</c:v>
                </c:pt>
                <c:pt idx="9">
                  <c:v>40.909999999999975</c:v>
                </c:pt>
                <c:pt idx="10">
                  <c:v>2.919999999999999</c:v>
                </c:pt>
                <c:pt idx="1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C-4D6E-BBE1-8933E76B9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Birmingham!$D$31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Birmingham!$B$32:$B$332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Birmingham!$D$32:$D$332</c:f>
              <c:numCache>
                <c:formatCode>#,##0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16</c:v>
                </c:pt>
                <c:pt idx="10">
                  <c:v>9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C-4D6E-BBE1-8933E76B9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Charlotte!$C$31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Charlotte!$B$32:$B$332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Charlotte!$C$32:$C$332</c:f>
              <c:numCache>
                <c:formatCode>[&lt;1000]\$#,##0.00"M";[&gt;=1000000]\$#,##0.00,,"Tn";\$#,##0.00,"B"</c:formatCode>
                <c:ptCount val="10"/>
                <c:pt idx="0">
                  <c:v>10.3</c:v>
                </c:pt>
                <c:pt idx="1">
                  <c:v>0.5</c:v>
                </c:pt>
                <c:pt idx="2">
                  <c:v>9.1100000000000012</c:v>
                </c:pt>
                <c:pt idx="3">
                  <c:v>7.0000000000000007E-2</c:v>
                </c:pt>
                <c:pt idx="4">
                  <c:v>1.2</c:v>
                </c:pt>
                <c:pt idx="5">
                  <c:v>242.47</c:v>
                </c:pt>
                <c:pt idx="6">
                  <c:v>10.02</c:v>
                </c:pt>
                <c:pt idx="7">
                  <c:v>0.06</c:v>
                </c:pt>
                <c:pt idx="8">
                  <c:v>18.239999999999998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6-40FF-8D3F-02A235FB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Charlotte!$D$31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Charlotte!$B$32:$B$332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Charlotte!$D$32:$D$332</c:f>
              <c:numCache>
                <c:formatCode>#,##0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6-40FF-8D3F-02A235FB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Cincinnati!$C$31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Cincinnati!$B$32:$B$332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Cincinnati!$C$32:$C$332</c:f>
              <c:numCache>
                <c:formatCode>[&lt;1000]\$#,##0.00"M";[&gt;=1000000]\$#,##0.00,,"Tn";\$#,##0.00,"B"</c:formatCode>
                <c:ptCount val="12"/>
                <c:pt idx="0">
                  <c:v>10.02</c:v>
                </c:pt>
                <c:pt idx="1">
                  <c:v>15.619999999999997</c:v>
                </c:pt>
                <c:pt idx="2">
                  <c:v>7.84</c:v>
                </c:pt>
                <c:pt idx="3">
                  <c:v>11.379999999999999</c:v>
                </c:pt>
                <c:pt idx="4">
                  <c:v>20.27</c:v>
                </c:pt>
                <c:pt idx="5">
                  <c:v>58.070000000000029</c:v>
                </c:pt>
                <c:pt idx="6">
                  <c:v>56.71</c:v>
                </c:pt>
                <c:pt idx="7">
                  <c:v>77.389999999999986</c:v>
                </c:pt>
                <c:pt idx="8">
                  <c:v>95.729999999999976</c:v>
                </c:pt>
                <c:pt idx="9">
                  <c:v>36.409999999999997</c:v>
                </c:pt>
                <c:pt idx="10">
                  <c:v>104.42</c:v>
                </c:pt>
                <c:pt idx="11">
                  <c:v>10.79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F-4171-AEE7-262D4F4F6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Cincinnati!$D$31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Cincinnati!$B$32:$B$332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Cincinnati!$D$32:$D$332</c:f>
              <c:numCache>
                <c:formatCode>#,##0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18</c:v>
                </c:pt>
                <c:pt idx="5">
                  <c:v>29</c:v>
                </c:pt>
                <c:pt idx="6">
                  <c:v>31</c:v>
                </c:pt>
                <c:pt idx="7">
                  <c:v>30</c:v>
                </c:pt>
                <c:pt idx="8">
                  <c:v>23</c:v>
                </c:pt>
                <c:pt idx="9">
                  <c:v>18</c:v>
                </c:pt>
                <c:pt idx="10">
                  <c:v>14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F-4171-AEE7-262D4F4F6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Columbus!$C$31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Columbus!$B$32:$B$332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Columbus!$C$32:$C$332</c:f>
              <c:numCache>
                <c:formatCode>[&lt;1000]\$#,##0.00"M";[&gt;=1000000]\$#,##0.00,,"Tn";\$#,##0.00,"B"</c:formatCode>
                <c:ptCount val="12"/>
                <c:pt idx="0">
                  <c:v>1.55</c:v>
                </c:pt>
                <c:pt idx="1">
                  <c:v>11.439999999999998</c:v>
                </c:pt>
                <c:pt idx="2">
                  <c:v>22.189999999999998</c:v>
                </c:pt>
                <c:pt idx="3">
                  <c:v>32.94</c:v>
                </c:pt>
                <c:pt idx="4">
                  <c:v>69.679999999999993</c:v>
                </c:pt>
                <c:pt idx="5">
                  <c:v>42.740000000000009</c:v>
                </c:pt>
                <c:pt idx="6">
                  <c:v>30.500000000000004</c:v>
                </c:pt>
                <c:pt idx="7">
                  <c:v>76.799999999999983</c:v>
                </c:pt>
                <c:pt idx="8">
                  <c:v>42.309999999999995</c:v>
                </c:pt>
                <c:pt idx="9">
                  <c:v>50.530000000000008</c:v>
                </c:pt>
                <c:pt idx="10">
                  <c:v>135.35999999999996</c:v>
                </c:pt>
                <c:pt idx="11">
                  <c:v>72.97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2-4B31-9FA7-95A9B53A4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Columbus!$D$31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Columbus!$B$32:$B$332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Columbus!$D$32:$D$332</c:f>
              <c:numCache>
                <c:formatCode>#,##0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30</c:v>
                </c:pt>
                <c:pt idx="6">
                  <c:v>24</c:v>
                </c:pt>
                <c:pt idx="7">
                  <c:v>31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2-4B31-9FA7-95A9B53A4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'Grand Rapids'!$C$31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'Grand Rapids'!$B$32:$B$332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'Grand Rapids'!$C$32:$C$332</c:f>
              <c:numCache>
                <c:formatCode>[&lt;1000]\$#,##0.00"M";[&gt;=1000000]\$#,##0.00,,"Tn";\$#,##0.00,"B"</c:formatCode>
                <c:ptCount val="11"/>
                <c:pt idx="1">
                  <c:v>12.84</c:v>
                </c:pt>
                <c:pt idx="2">
                  <c:v>6.8</c:v>
                </c:pt>
                <c:pt idx="3">
                  <c:v>1.1600000000000001</c:v>
                </c:pt>
                <c:pt idx="4">
                  <c:v>10.09</c:v>
                </c:pt>
                <c:pt idx="5">
                  <c:v>16.43</c:v>
                </c:pt>
                <c:pt idx="6">
                  <c:v>12.64</c:v>
                </c:pt>
                <c:pt idx="7">
                  <c:v>15.68</c:v>
                </c:pt>
                <c:pt idx="8">
                  <c:v>11.5</c:v>
                </c:pt>
                <c:pt idx="9">
                  <c:v>7.01</c:v>
                </c:pt>
                <c:pt idx="10">
                  <c:v>41.61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2-4AC6-B344-328CA9D2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'Grand Rapids'!$D$31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'Grand Rapids'!$B$32:$B$332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'Grand Rapids'!$D$32:$D$332</c:f>
              <c:numCache>
                <c:formatCode>#,##0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2-4AC6-B344-328CA9D2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Greensboro!$C$31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Greensboro!$B$32:$B$332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strCache>
            </c:strRef>
          </c:cat>
          <c:val>
            <c:numRef>
              <c:f>Greensboro!$C$32:$C$332</c:f>
              <c:numCache>
                <c:formatCode>[&lt;1000]\$#,##0.00"M";[&gt;=1000000]\$#,##0.00,,"Tn";\$#,##0.00,"B"</c:formatCode>
                <c:ptCount val="11"/>
                <c:pt idx="0">
                  <c:v>1</c:v>
                </c:pt>
                <c:pt idx="2">
                  <c:v>5.2</c:v>
                </c:pt>
                <c:pt idx="6">
                  <c:v>1.25</c:v>
                </c:pt>
                <c:pt idx="7">
                  <c:v>2.75</c:v>
                </c:pt>
                <c:pt idx="8">
                  <c:v>0.05</c:v>
                </c:pt>
                <c:pt idx="10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F-4DD6-B8C3-985E7069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Greensboro!$D$31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Greensboro!$B$32:$B$332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strCache>
            </c:strRef>
          </c:cat>
          <c:val>
            <c:numRef>
              <c:f>Greensboro!$D$32:$D$332</c:f>
              <c:numCache>
                <c:formatCode>#,##0</c:formatCode>
                <c:ptCount val="11"/>
                <c:pt idx="0">
                  <c:v>1</c:v>
                </c:pt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F-4DD6-B8C3-985E7069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Greenville!$C$31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Greenville!$B$32:$B$332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Greenville!$C$32:$C$332</c:f>
              <c:numCache>
                <c:formatCode>[&lt;1000]\$#,##0.00"M";[&gt;=1000000]\$#,##0.00,,"Tn";\$#,##0.00,"B"</c:formatCode>
                <c:ptCount val="12"/>
                <c:pt idx="0">
                  <c:v>3.3200000000000003</c:v>
                </c:pt>
                <c:pt idx="1">
                  <c:v>8.73</c:v>
                </c:pt>
                <c:pt idx="2">
                  <c:v>10.610000000000001</c:v>
                </c:pt>
                <c:pt idx="3">
                  <c:v>2.81</c:v>
                </c:pt>
                <c:pt idx="4">
                  <c:v>3.5199999999999996</c:v>
                </c:pt>
                <c:pt idx="5">
                  <c:v>1.58</c:v>
                </c:pt>
                <c:pt idx="6">
                  <c:v>3.75</c:v>
                </c:pt>
                <c:pt idx="7">
                  <c:v>2.7700000000000005</c:v>
                </c:pt>
                <c:pt idx="8">
                  <c:v>0.08</c:v>
                </c:pt>
                <c:pt idx="9">
                  <c:v>3.6</c:v>
                </c:pt>
                <c:pt idx="10">
                  <c:v>0.47000000000000003</c:v>
                </c:pt>
                <c:pt idx="11">
                  <c:v>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2-4124-B107-4D1E87886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Greenville!$D$31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Greenville!$B$32:$B$332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Greenville!$D$32:$D$332</c:f>
              <c:numCache>
                <c:formatCode>#,##0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12</c:v>
                </c:pt>
                <c:pt idx="5">
                  <c:v>8</c:v>
                </c:pt>
                <c:pt idx="6">
                  <c:v>14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2-4124-B107-4D1E87886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Indianapolis!$C$31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Indianapolis!$B$32:$B$332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Indianapolis!$C$32:$C$332</c:f>
              <c:numCache>
                <c:formatCode>[&lt;1000]\$#,##0.00"M";[&gt;=1000000]\$#,##0.00,,"Tn";\$#,##0.00,"B"</c:formatCode>
                <c:ptCount val="12"/>
                <c:pt idx="0">
                  <c:v>12.549999999999999</c:v>
                </c:pt>
                <c:pt idx="1">
                  <c:v>18.63</c:v>
                </c:pt>
                <c:pt idx="2">
                  <c:v>15.3</c:v>
                </c:pt>
                <c:pt idx="3">
                  <c:v>47.67</c:v>
                </c:pt>
                <c:pt idx="4">
                  <c:v>47.660000000000004</c:v>
                </c:pt>
                <c:pt idx="5">
                  <c:v>12.219999999999999</c:v>
                </c:pt>
                <c:pt idx="6">
                  <c:v>26.07</c:v>
                </c:pt>
                <c:pt idx="7">
                  <c:v>66.279999999999987</c:v>
                </c:pt>
                <c:pt idx="8">
                  <c:v>76.279999999999987</c:v>
                </c:pt>
                <c:pt idx="9">
                  <c:v>81.11</c:v>
                </c:pt>
                <c:pt idx="10">
                  <c:v>226.16000000000005</c:v>
                </c:pt>
                <c:pt idx="11">
                  <c:v>26.869999999999997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8-48FE-A184-49906C149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Indianapolis!$D$31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Indianapolis!$B$32:$B$332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Indianapolis!$D$32:$D$332</c:f>
              <c:numCache>
                <c:formatCode>#,##0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9</c:v>
                </c:pt>
                <c:pt idx="6">
                  <c:v>23</c:v>
                </c:pt>
                <c:pt idx="7">
                  <c:v>27</c:v>
                </c:pt>
                <c:pt idx="8">
                  <c:v>22</c:v>
                </c:pt>
                <c:pt idx="9">
                  <c:v>28</c:v>
                </c:pt>
                <c:pt idx="10">
                  <c:v>27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8-48FE-A184-49906C149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F47A1-904C-4918-AAFC-99E52D9EE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CAC8434E-0700-4BCA-8EE6-103B3E4A6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D0470-B443-494E-8F0F-A5891ED96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1F7DF9D4-978D-45B0-9544-1A14E3961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865A6-2206-4697-8532-D3C732765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40C0CD7E-AAF7-4CE2-836D-BC1B2BC35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00669-8638-4041-9B90-5F7FAABC9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5BBBFB73-A14C-4F45-9554-774F7594D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E6AD4-D3F7-42E0-B244-8598FA780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C84A88B6-0476-4233-898F-199CF94DA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375AB-CB68-42AF-9EFC-32416A1CE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4F5FEE04-BF39-42D6-A9C1-D34D2854B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1B72E-EAD0-40CB-86C6-B12373847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A9AD645E-4C56-431E-9A0A-23F1EFC73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74932-A332-48B7-A3ED-32C97E467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A63068CA-8023-47E0-B094-AFA243E73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307EF-DCB4-400D-AAB7-53D8D06FF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0B165C9B-166C-4730-9550-2D433CE0C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226DF-D9CC-4D4C-B802-5A445C06D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680D79B4-4B9F-45BB-98DE-5F64015F3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2281B-7577-484F-9F79-8FF74DB30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62FCE596-895D-4ADD-91E8-F3C2A0896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91865-1867-473D-98AB-B37FC905F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DA9385DA-685C-43C9-AE78-89553C61F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0C7BF-6D54-4F50-834A-AAE4E96C6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2AE96EF3-13C7-4A3E-8AAB-396FBC17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4F132-6781-4701-A887-CFE9FD28E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870780CD-BD34-4CFA-A88A-1D2F57CBA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B2F4E-6036-4F60-8F15-D8DC7AC4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B23598D8-31FE-473F-913B-F717864AE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DEE72-A302-4728-814F-036284DEB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CB98B382-0E6F-44E2-B766-DD930358C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3A09A-583F-4B5D-8F80-A75CFE98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40E273DE-C496-46C2-BE00-2B4CF9176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lsa%20Deals%20with%20at%20Least%20One%20Local%20Investo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Indianapolis%20Deals%20with%20at%20Least%20One%20Local%20Investo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Greenville%20Deals%20with%20at%20Least%20One%20Local%20Investo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Greensboro%20Deals%20with%20at%20Least%20One%20Local%20Investo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Grand%20Rapids%20Deals%20with%20at%20Least%20One%20Local%20Investo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olumbus%20Deals%20with%20at%20Least%20One%20Local%20Investo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incinnati%20Deals%20with%20at%20Least%20One%20Local%20Investo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harlotte%20Deals%20with%20at%20Least%20One%20Local%20Investo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Birmingham%20Deals%20with%20at%20Least%20One%20Local%20Investor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ouisville%20Deals%20with%20at%20Least%20One%20Local%20Inves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turns%20Char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.%20Louis%20Deals%20with%20at%20Least%20One%20Local%20Investo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maha%20Deals%20with%20at%20Least%20One%20Local%20Investo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klahoma%20City%20Deals%20with%20at%20Least%20One%20Local%20Investo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ashville%20Deals%20with%20at%20Least%20One%20Local%20Invest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emphis%20Deals%20with%20at%20Least%20One%20Local%20Investo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Knoxville%20Deals%20with%20at%20Least%20One%20Local%20Investo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Kansas%20City%20Deals%20with%20at%20Least%20One%20Local%20Inves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and Bar Chart"/>
      <sheetName val="Disclaimer"/>
    </sheetNames>
    <sheetDataSet>
      <sheetData sheetId="0">
        <row r="31">
          <cell r="C31" t="str">
            <v>Capital Invested</v>
          </cell>
          <cell r="D31" t="str">
            <v>Deal Count</v>
          </cell>
        </row>
        <row r="32">
          <cell r="B32" t="str">
            <v>2008</v>
          </cell>
          <cell r="C32">
            <v>5.88</v>
          </cell>
          <cell r="D32">
            <v>4</v>
          </cell>
        </row>
        <row r="33">
          <cell r="B33" t="str">
            <v>2009</v>
          </cell>
          <cell r="C33">
            <v>0.94000000000000006</v>
          </cell>
          <cell r="D33">
            <v>2</v>
          </cell>
        </row>
        <row r="34">
          <cell r="B34" t="str">
            <v>2010</v>
          </cell>
          <cell r="D34">
            <v>1</v>
          </cell>
        </row>
        <row r="35">
          <cell r="B35" t="str">
            <v>2011</v>
          </cell>
          <cell r="C35">
            <v>0.62</v>
          </cell>
          <cell r="D35">
            <v>1</v>
          </cell>
        </row>
        <row r="36">
          <cell r="B36" t="str">
            <v>2012</v>
          </cell>
          <cell r="C36">
            <v>0.57000000000000006</v>
          </cell>
          <cell r="D36">
            <v>3</v>
          </cell>
        </row>
        <row r="37">
          <cell r="B37" t="str">
            <v>2013</v>
          </cell>
          <cell r="C37">
            <v>1.58</v>
          </cell>
          <cell r="D37">
            <v>9</v>
          </cell>
        </row>
        <row r="38">
          <cell r="B38" t="str">
            <v>2014</v>
          </cell>
          <cell r="C38">
            <v>1.71</v>
          </cell>
          <cell r="D38">
            <v>7</v>
          </cell>
        </row>
        <row r="39">
          <cell r="B39" t="str">
            <v>2015</v>
          </cell>
          <cell r="C39">
            <v>1.2999999999999998</v>
          </cell>
          <cell r="D39">
            <v>4</v>
          </cell>
        </row>
        <row r="40">
          <cell r="B40" t="str">
            <v>2016</v>
          </cell>
          <cell r="C40">
            <v>0.05</v>
          </cell>
          <cell r="D40">
            <v>1</v>
          </cell>
        </row>
        <row r="41">
          <cell r="B41" t="str">
            <v>2017</v>
          </cell>
          <cell r="C41">
            <v>1.85</v>
          </cell>
          <cell r="D41">
            <v>1</v>
          </cell>
        </row>
        <row r="42">
          <cell r="B42" t="str">
            <v>2018</v>
          </cell>
          <cell r="C42">
            <v>0.28000000000000003</v>
          </cell>
          <cell r="D42">
            <v>1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and Bar Chart"/>
      <sheetName val="Disclaimer"/>
    </sheetNames>
    <sheetDataSet>
      <sheetData sheetId="0">
        <row r="31">
          <cell r="C31" t="str">
            <v>Capital Invested</v>
          </cell>
          <cell r="D31" t="str">
            <v>Deal Count</v>
          </cell>
        </row>
        <row r="32">
          <cell r="B32" t="str">
            <v>2008</v>
          </cell>
          <cell r="C32">
            <v>12.549999999999999</v>
          </cell>
          <cell r="D32">
            <v>6</v>
          </cell>
        </row>
        <row r="33">
          <cell r="B33" t="str">
            <v>2009</v>
          </cell>
          <cell r="C33">
            <v>18.63</v>
          </cell>
          <cell r="D33">
            <v>5</v>
          </cell>
        </row>
        <row r="34">
          <cell r="B34" t="str">
            <v>2010</v>
          </cell>
          <cell r="C34">
            <v>15.3</v>
          </cell>
          <cell r="D34">
            <v>9</v>
          </cell>
        </row>
        <row r="35">
          <cell r="B35" t="str">
            <v>2011</v>
          </cell>
          <cell r="C35">
            <v>47.67</v>
          </cell>
          <cell r="D35">
            <v>12</v>
          </cell>
        </row>
        <row r="36">
          <cell r="B36" t="str">
            <v>2012</v>
          </cell>
          <cell r="C36">
            <v>47.660000000000004</v>
          </cell>
          <cell r="D36">
            <v>15</v>
          </cell>
        </row>
        <row r="37">
          <cell r="B37" t="str">
            <v>2013</v>
          </cell>
          <cell r="C37">
            <v>12.219999999999999</v>
          </cell>
          <cell r="D37">
            <v>9</v>
          </cell>
        </row>
        <row r="38">
          <cell r="B38" t="str">
            <v>2014</v>
          </cell>
          <cell r="C38">
            <v>26.07</v>
          </cell>
          <cell r="D38">
            <v>23</v>
          </cell>
        </row>
        <row r="39">
          <cell r="B39" t="str">
            <v>2015</v>
          </cell>
          <cell r="C39">
            <v>66.279999999999987</v>
          </cell>
          <cell r="D39">
            <v>27</v>
          </cell>
        </row>
        <row r="40">
          <cell r="B40" t="str">
            <v>2016</v>
          </cell>
          <cell r="C40">
            <v>76.279999999999987</v>
          </cell>
          <cell r="D40">
            <v>22</v>
          </cell>
        </row>
        <row r="41">
          <cell r="B41" t="str">
            <v>2017</v>
          </cell>
          <cell r="C41">
            <v>81.11</v>
          </cell>
          <cell r="D41">
            <v>28</v>
          </cell>
        </row>
        <row r="42">
          <cell r="B42" t="str">
            <v>2018</v>
          </cell>
          <cell r="C42">
            <v>226.16000000000005</v>
          </cell>
          <cell r="D42">
            <v>27</v>
          </cell>
        </row>
        <row r="43">
          <cell r="B43" t="str">
            <v>2019</v>
          </cell>
          <cell r="C43">
            <v>26.869999999999997</v>
          </cell>
          <cell r="D43">
            <v>8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and Bar Chart"/>
      <sheetName val="Disclaimer"/>
    </sheetNames>
    <sheetDataSet>
      <sheetData sheetId="0">
        <row r="31">
          <cell r="C31" t="str">
            <v>Capital Invested</v>
          </cell>
          <cell r="D31" t="str">
            <v>Deal Count</v>
          </cell>
        </row>
        <row r="32">
          <cell r="B32" t="str">
            <v>2008</v>
          </cell>
          <cell r="C32">
            <v>3.3200000000000003</v>
          </cell>
          <cell r="D32">
            <v>2</v>
          </cell>
        </row>
        <row r="33">
          <cell r="B33" t="str">
            <v>2009</v>
          </cell>
          <cell r="C33">
            <v>8.73</v>
          </cell>
          <cell r="D33">
            <v>3</v>
          </cell>
        </row>
        <row r="34">
          <cell r="B34" t="str">
            <v>2010</v>
          </cell>
          <cell r="C34">
            <v>10.610000000000001</v>
          </cell>
          <cell r="D34">
            <v>5</v>
          </cell>
        </row>
        <row r="35">
          <cell r="B35" t="str">
            <v>2011</v>
          </cell>
          <cell r="C35">
            <v>2.81</v>
          </cell>
          <cell r="D35">
            <v>2</v>
          </cell>
        </row>
        <row r="36">
          <cell r="B36" t="str">
            <v>2012</v>
          </cell>
          <cell r="C36">
            <v>3.5199999999999996</v>
          </cell>
          <cell r="D36">
            <v>12</v>
          </cell>
        </row>
        <row r="37">
          <cell r="B37" t="str">
            <v>2013</v>
          </cell>
          <cell r="C37">
            <v>1.58</v>
          </cell>
          <cell r="D37">
            <v>8</v>
          </cell>
        </row>
        <row r="38">
          <cell r="B38" t="str">
            <v>2014</v>
          </cell>
          <cell r="C38">
            <v>3.75</v>
          </cell>
          <cell r="D38">
            <v>14</v>
          </cell>
        </row>
        <row r="39">
          <cell r="B39" t="str">
            <v>2015</v>
          </cell>
          <cell r="C39">
            <v>2.7700000000000005</v>
          </cell>
          <cell r="D39">
            <v>8</v>
          </cell>
        </row>
        <row r="40">
          <cell r="B40" t="str">
            <v>2016</v>
          </cell>
          <cell r="C40">
            <v>0.08</v>
          </cell>
          <cell r="D40">
            <v>6</v>
          </cell>
        </row>
        <row r="41">
          <cell r="B41" t="str">
            <v>2017</v>
          </cell>
          <cell r="C41">
            <v>3.6</v>
          </cell>
          <cell r="D41">
            <v>5</v>
          </cell>
        </row>
        <row r="42">
          <cell r="B42" t="str">
            <v>2018</v>
          </cell>
          <cell r="C42">
            <v>0.47000000000000003</v>
          </cell>
          <cell r="D42">
            <v>8</v>
          </cell>
        </row>
        <row r="43">
          <cell r="B43" t="str">
            <v>2019</v>
          </cell>
          <cell r="C43">
            <v>5.63</v>
          </cell>
          <cell r="D43">
            <v>3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and Bar Chart"/>
      <sheetName val="Disclaimer"/>
    </sheetNames>
    <sheetDataSet>
      <sheetData sheetId="0">
        <row r="31">
          <cell r="C31" t="str">
            <v>Capital Invested</v>
          </cell>
          <cell r="D31" t="str">
            <v>Deal Count</v>
          </cell>
        </row>
        <row r="32">
          <cell r="B32" t="str">
            <v>2008</v>
          </cell>
          <cell r="C32">
            <v>1</v>
          </cell>
          <cell r="D32">
            <v>1</v>
          </cell>
        </row>
        <row r="33">
          <cell r="B33" t="str">
            <v>2009</v>
          </cell>
        </row>
        <row r="34">
          <cell r="B34" t="str">
            <v>2010</v>
          </cell>
          <cell r="C34">
            <v>5.2</v>
          </cell>
          <cell r="D34">
            <v>1</v>
          </cell>
        </row>
        <row r="35">
          <cell r="B35" t="str">
            <v>2011</v>
          </cell>
        </row>
        <row r="36">
          <cell r="B36" t="str">
            <v>2012</v>
          </cell>
        </row>
        <row r="37">
          <cell r="B37" t="str">
            <v>2013</v>
          </cell>
          <cell r="D37">
            <v>1</v>
          </cell>
        </row>
        <row r="38">
          <cell r="B38" t="str">
            <v>2014</v>
          </cell>
          <cell r="C38">
            <v>1.25</v>
          </cell>
          <cell r="D38">
            <v>1</v>
          </cell>
        </row>
        <row r="39">
          <cell r="B39" t="str">
            <v>2015</v>
          </cell>
          <cell r="C39">
            <v>2.75</v>
          </cell>
          <cell r="D39">
            <v>5</v>
          </cell>
        </row>
        <row r="40">
          <cell r="B40" t="str">
            <v>2016</v>
          </cell>
          <cell r="C40">
            <v>0.05</v>
          </cell>
          <cell r="D40">
            <v>1</v>
          </cell>
        </row>
        <row r="41">
          <cell r="B41" t="str">
            <v>2017</v>
          </cell>
          <cell r="D41">
            <v>2</v>
          </cell>
        </row>
        <row r="42">
          <cell r="B42" t="str">
            <v>2018</v>
          </cell>
          <cell r="C42">
            <v>3.8</v>
          </cell>
          <cell r="D42">
            <v>1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and Bar Chart"/>
      <sheetName val="Disclaimer"/>
    </sheetNames>
    <sheetDataSet>
      <sheetData sheetId="0">
        <row r="31">
          <cell r="C31" t="str">
            <v>Capital Invested</v>
          </cell>
          <cell r="D31" t="str">
            <v>Deal Count</v>
          </cell>
        </row>
        <row r="32">
          <cell r="B32" t="str">
            <v>2009</v>
          </cell>
          <cell r="D32">
            <v>1</v>
          </cell>
        </row>
        <row r="33">
          <cell r="B33" t="str">
            <v>2010</v>
          </cell>
          <cell r="C33">
            <v>12.84</v>
          </cell>
          <cell r="D33">
            <v>2</v>
          </cell>
        </row>
        <row r="34">
          <cell r="B34" t="str">
            <v>2011</v>
          </cell>
          <cell r="C34">
            <v>6.8</v>
          </cell>
          <cell r="D34">
            <v>4</v>
          </cell>
        </row>
        <row r="35">
          <cell r="B35" t="str">
            <v>2012</v>
          </cell>
          <cell r="C35">
            <v>1.1600000000000001</v>
          </cell>
          <cell r="D35">
            <v>8</v>
          </cell>
        </row>
        <row r="36">
          <cell r="B36" t="str">
            <v>2013</v>
          </cell>
          <cell r="C36">
            <v>10.09</v>
          </cell>
          <cell r="D36">
            <v>8</v>
          </cell>
        </row>
        <row r="37">
          <cell r="B37" t="str">
            <v>2014</v>
          </cell>
          <cell r="C37">
            <v>16.43</v>
          </cell>
          <cell r="D37">
            <v>4</v>
          </cell>
        </row>
        <row r="38">
          <cell r="B38" t="str">
            <v>2015</v>
          </cell>
          <cell r="C38">
            <v>12.64</v>
          </cell>
          <cell r="D38">
            <v>6</v>
          </cell>
        </row>
        <row r="39">
          <cell r="B39" t="str">
            <v>2016</v>
          </cell>
          <cell r="C39">
            <v>15.68</v>
          </cell>
          <cell r="D39">
            <v>7</v>
          </cell>
        </row>
        <row r="40">
          <cell r="B40" t="str">
            <v>2017</v>
          </cell>
          <cell r="C40">
            <v>11.5</v>
          </cell>
          <cell r="D40">
            <v>4</v>
          </cell>
        </row>
        <row r="41">
          <cell r="B41" t="str">
            <v>2018</v>
          </cell>
          <cell r="C41">
            <v>7.01</v>
          </cell>
          <cell r="D41">
            <v>7</v>
          </cell>
        </row>
        <row r="42">
          <cell r="B42" t="str">
            <v>2019</v>
          </cell>
          <cell r="C42">
            <v>41.61</v>
          </cell>
          <cell r="D42">
            <v>5</v>
          </cell>
        </row>
      </sheetData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and Bar Chart"/>
      <sheetName val="Disclaimer"/>
    </sheetNames>
    <sheetDataSet>
      <sheetData sheetId="0">
        <row r="31">
          <cell r="C31" t="str">
            <v>Capital Invested</v>
          </cell>
          <cell r="D31" t="str">
            <v>Deal Count</v>
          </cell>
        </row>
        <row r="32">
          <cell r="B32" t="str">
            <v>2008</v>
          </cell>
          <cell r="C32">
            <v>1.55</v>
          </cell>
          <cell r="D32">
            <v>3</v>
          </cell>
        </row>
        <row r="33">
          <cell r="B33" t="str">
            <v>2009</v>
          </cell>
          <cell r="C33">
            <v>11.439999999999998</v>
          </cell>
          <cell r="D33">
            <v>8</v>
          </cell>
        </row>
        <row r="34">
          <cell r="B34" t="str">
            <v>2010</v>
          </cell>
          <cell r="C34">
            <v>22.189999999999998</v>
          </cell>
          <cell r="D34">
            <v>12</v>
          </cell>
        </row>
        <row r="35">
          <cell r="B35" t="str">
            <v>2011</v>
          </cell>
          <cell r="C35">
            <v>32.94</v>
          </cell>
          <cell r="D35">
            <v>16</v>
          </cell>
        </row>
        <row r="36">
          <cell r="B36" t="str">
            <v>2012</v>
          </cell>
          <cell r="C36">
            <v>69.679999999999993</v>
          </cell>
          <cell r="D36">
            <v>22</v>
          </cell>
        </row>
        <row r="37">
          <cell r="B37" t="str">
            <v>2013</v>
          </cell>
          <cell r="C37">
            <v>42.740000000000009</v>
          </cell>
          <cell r="D37">
            <v>30</v>
          </cell>
        </row>
        <row r="38">
          <cell r="B38" t="str">
            <v>2014</v>
          </cell>
          <cell r="C38">
            <v>30.500000000000004</v>
          </cell>
          <cell r="D38">
            <v>24</v>
          </cell>
        </row>
        <row r="39">
          <cell r="B39" t="str">
            <v>2015</v>
          </cell>
          <cell r="C39">
            <v>76.799999999999983</v>
          </cell>
          <cell r="D39">
            <v>31</v>
          </cell>
        </row>
        <row r="40">
          <cell r="B40" t="str">
            <v>2016</v>
          </cell>
          <cell r="C40">
            <v>42.309999999999995</v>
          </cell>
          <cell r="D40">
            <v>30</v>
          </cell>
        </row>
        <row r="41">
          <cell r="B41" t="str">
            <v>2017</v>
          </cell>
          <cell r="C41">
            <v>50.530000000000008</v>
          </cell>
          <cell r="D41">
            <v>33</v>
          </cell>
        </row>
        <row r="42">
          <cell r="B42" t="str">
            <v>2018</v>
          </cell>
          <cell r="C42">
            <v>135.35999999999996</v>
          </cell>
          <cell r="D42">
            <v>36</v>
          </cell>
        </row>
        <row r="43">
          <cell r="B43" t="str">
            <v>2019</v>
          </cell>
          <cell r="C43">
            <v>72.97</v>
          </cell>
          <cell r="D43">
            <v>4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and Bar Chart"/>
      <sheetName val="Disclaimer"/>
    </sheetNames>
    <sheetDataSet>
      <sheetData sheetId="0">
        <row r="31">
          <cell r="C31" t="str">
            <v>Capital Invested</v>
          </cell>
          <cell r="D31" t="str">
            <v>Deal Count</v>
          </cell>
        </row>
        <row r="32">
          <cell r="B32" t="str">
            <v>2008</v>
          </cell>
          <cell r="C32">
            <v>10.02</v>
          </cell>
          <cell r="D32">
            <v>4</v>
          </cell>
        </row>
        <row r="33">
          <cell r="B33" t="str">
            <v>2009</v>
          </cell>
          <cell r="C33">
            <v>15.619999999999997</v>
          </cell>
          <cell r="D33">
            <v>8</v>
          </cell>
        </row>
        <row r="34">
          <cell r="B34" t="str">
            <v>2010</v>
          </cell>
          <cell r="C34">
            <v>7.84</v>
          </cell>
          <cell r="D34">
            <v>9</v>
          </cell>
        </row>
        <row r="35">
          <cell r="B35" t="str">
            <v>2011</v>
          </cell>
          <cell r="C35">
            <v>11.379999999999999</v>
          </cell>
          <cell r="D35">
            <v>16</v>
          </cell>
        </row>
        <row r="36">
          <cell r="B36" t="str">
            <v>2012</v>
          </cell>
          <cell r="C36">
            <v>20.27</v>
          </cell>
          <cell r="D36">
            <v>18</v>
          </cell>
        </row>
        <row r="37">
          <cell r="B37" t="str">
            <v>2013</v>
          </cell>
          <cell r="C37">
            <v>58.070000000000029</v>
          </cell>
          <cell r="D37">
            <v>29</v>
          </cell>
        </row>
        <row r="38">
          <cell r="B38" t="str">
            <v>2014</v>
          </cell>
          <cell r="C38">
            <v>56.71</v>
          </cell>
          <cell r="D38">
            <v>31</v>
          </cell>
        </row>
        <row r="39">
          <cell r="B39" t="str">
            <v>2015</v>
          </cell>
          <cell r="C39">
            <v>77.389999999999986</v>
          </cell>
          <cell r="D39">
            <v>30</v>
          </cell>
        </row>
        <row r="40">
          <cell r="B40" t="str">
            <v>2016</v>
          </cell>
          <cell r="C40">
            <v>95.729999999999976</v>
          </cell>
          <cell r="D40">
            <v>23</v>
          </cell>
        </row>
        <row r="41">
          <cell r="B41" t="str">
            <v>2017</v>
          </cell>
          <cell r="C41">
            <v>36.409999999999997</v>
          </cell>
          <cell r="D41">
            <v>18</v>
          </cell>
        </row>
        <row r="42">
          <cell r="B42" t="str">
            <v>2018</v>
          </cell>
          <cell r="C42">
            <v>104.42</v>
          </cell>
          <cell r="D42">
            <v>14</v>
          </cell>
        </row>
        <row r="43">
          <cell r="B43" t="str">
            <v>2019</v>
          </cell>
          <cell r="C43">
            <v>10.79</v>
          </cell>
          <cell r="D43">
            <v>2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and Bar Chart"/>
      <sheetName val="Disclaimer"/>
    </sheetNames>
    <sheetDataSet>
      <sheetData sheetId="0">
        <row r="31">
          <cell r="C31" t="str">
            <v>Capital Invested</v>
          </cell>
          <cell r="D31" t="str">
            <v>Deal Count</v>
          </cell>
        </row>
        <row r="32">
          <cell r="B32" t="str">
            <v>2010</v>
          </cell>
          <cell r="C32">
            <v>10.3</v>
          </cell>
          <cell r="D32">
            <v>1</v>
          </cell>
        </row>
        <row r="33">
          <cell r="B33" t="str">
            <v>2011</v>
          </cell>
          <cell r="C33">
            <v>0.5</v>
          </cell>
          <cell r="D33">
            <v>1</v>
          </cell>
        </row>
        <row r="34">
          <cell r="B34" t="str">
            <v>2012</v>
          </cell>
          <cell r="C34">
            <v>9.1100000000000012</v>
          </cell>
          <cell r="D34">
            <v>6</v>
          </cell>
        </row>
        <row r="35">
          <cell r="B35" t="str">
            <v>2013</v>
          </cell>
          <cell r="C35">
            <v>7.0000000000000007E-2</v>
          </cell>
          <cell r="D35">
            <v>7</v>
          </cell>
        </row>
        <row r="36">
          <cell r="B36" t="str">
            <v>2014</v>
          </cell>
          <cell r="C36">
            <v>1.2</v>
          </cell>
          <cell r="D36">
            <v>2</v>
          </cell>
        </row>
        <row r="37">
          <cell r="B37" t="str">
            <v>2015</v>
          </cell>
          <cell r="C37">
            <v>242.47</v>
          </cell>
          <cell r="D37">
            <v>9</v>
          </cell>
        </row>
        <row r="38">
          <cell r="B38" t="str">
            <v>2016</v>
          </cell>
          <cell r="C38">
            <v>10.02</v>
          </cell>
          <cell r="D38">
            <v>5</v>
          </cell>
        </row>
        <row r="39">
          <cell r="B39" t="str">
            <v>2017</v>
          </cell>
          <cell r="C39">
            <v>0.06</v>
          </cell>
          <cell r="D39">
            <v>3</v>
          </cell>
        </row>
        <row r="40">
          <cell r="B40" t="str">
            <v>2018</v>
          </cell>
          <cell r="C40">
            <v>18.239999999999998</v>
          </cell>
          <cell r="D40">
            <v>7</v>
          </cell>
        </row>
        <row r="41">
          <cell r="B41" t="str">
            <v>2019</v>
          </cell>
          <cell r="C41">
            <v>1</v>
          </cell>
          <cell r="D41">
            <v>2</v>
          </cell>
        </row>
      </sheetData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and Bar Chart"/>
      <sheetName val="Disclaimer"/>
    </sheetNames>
    <sheetDataSet>
      <sheetData sheetId="0">
        <row r="31">
          <cell r="C31" t="str">
            <v>Capital Invested</v>
          </cell>
          <cell r="D31" t="str">
            <v>Deal Count</v>
          </cell>
        </row>
        <row r="32">
          <cell r="B32" t="str">
            <v>2008</v>
          </cell>
          <cell r="C32">
            <v>6.05</v>
          </cell>
          <cell r="D32">
            <v>3</v>
          </cell>
        </row>
        <row r="33">
          <cell r="B33" t="str">
            <v>2009</v>
          </cell>
          <cell r="C33">
            <v>0.05</v>
          </cell>
          <cell r="D33">
            <v>3</v>
          </cell>
        </row>
        <row r="34">
          <cell r="B34" t="str">
            <v>2010</v>
          </cell>
          <cell r="C34">
            <v>4.5999999999999996</v>
          </cell>
          <cell r="D34">
            <v>3</v>
          </cell>
        </row>
        <row r="35">
          <cell r="B35" t="str">
            <v>2011</v>
          </cell>
          <cell r="C35">
            <v>12.760000000000002</v>
          </cell>
          <cell r="D35">
            <v>5</v>
          </cell>
        </row>
        <row r="36">
          <cell r="B36" t="str">
            <v>2012</v>
          </cell>
          <cell r="C36">
            <v>8.1300000000000008</v>
          </cell>
          <cell r="D36">
            <v>4</v>
          </cell>
        </row>
        <row r="37">
          <cell r="B37" t="str">
            <v>2013</v>
          </cell>
          <cell r="C37">
            <v>0.04</v>
          </cell>
          <cell r="D37">
            <v>5</v>
          </cell>
        </row>
        <row r="38">
          <cell r="B38" t="str">
            <v>2014</v>
          </cell>
          <cell r="C38">
            <v>0.15999999999999998</v>
          </cell>
          <cell r="D38">
            <v>4</v>
          </cell>
        </row>
        <row r="39">
          <cell r="B39" t="str">
            <v>2015</v>
          </cell>
          <cell r="C39">
            <v>5.84</v>
          </cell>
          <cell r="D39">
            <v>7</v>
          </cell>
        </row>
        <row r="40">
          <cell r="B40" t="str">
            <v>2016</v>
          </cell>
          <cell r="C40">
            <v>5.79</v>
          </cell>
          <cell r="D40">
            <v>10</v>
          </cell>
        </row>
        <row r="41">
          <cell r="B41" t="str">
            <v>2017</v>
          </cell>
          <cell r="C41">
            <v>40.909999999999975</v>
          </cell>
          <cell r="D41">
            <v>16</v>
          </cell>
        </row>
        <row r="42">
          <cell r="B42" t="str">
            <v>2018</v>
          </cell>
          <cell r="C42">
            <v>2.919999999999999</v>
          </cell>
          <cell r="D42">
            <v>9</v>
          </cell>
        </row>
        <row r="43">
          <cell r="B43" t="str">
            <v>2019</v>
          </cell>
          <cell r="C43">
            <v>0.78</v>
          </cell>
          <cell r="D43">
            <v>2</v>
          </cell>
        </row>
      </sheetData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and Bar Chart"/>
      <sheetName val="Disclaimer"/>
    </sheetNames>
    <sheetDataSet>
      <sheetData sheetId="0">
        <row r="31">
          <cell r="C31" t="str">
            <v>Capital Invested</v>
          </cell>
          <cell r="D31" t="str">
            <v>Deal Count</v>
          </cell>
        </row>
        <row r="32">
          <cell r="B32" t="str">
            <v>2008</v>
          </cell>
          <cell r="C32">
            <v>0.35</v>
          </cell>
          <cell r="D32">
            <v>2</v>
          </cell>
        </row>
        <row r="33">
          <cell r="B33" t="str">
            <v>2009</v>
          </cell>
          <cell r="C33">
            <v>10.75</v>
          </cell>
          <cell r="D33">
            <v>6</v>
          </cell>
        </row>
        <row r="34">
          <cell r="B34" t="str">
            <v>2010</v>
          </cell>
          <cell r="C34">
            <v>12.49</v>
          </cell>
          <cell r="D34">
            <v>8</v>
          </cell>
        </row>
        <row r="35">
          <cell r="B35" t="str">
            <v>2011</v>
          </cell>
          <cell r="C35">
            <v>2.0299999999999998</v>
          </cell>
          <cell r="D35">
            <v>4</v>
          </cell>
        </row>
        <row r="36">
          <cell r="B36" t="str">
            <v>2012</v>
          </cell>
          <cell r="C36">
            <v>11.4</v>
          </cell>
          <cell r="D36">
            <v>5</v>
          </cell>
        </row>
        <row r="37">
          <cell r="B37" t="str">
            <v>2013</v>
          </cell>
          <cell r="C37">
            <v>3.86</v>
          </cell>
          <cell r="D37">
            <v>7</v>
          </cell>
        </row>
        <row r="38">
          <cell r="B38" t="str">
            <v>2014</v>
          </cell>
          <cell r="C38">
            <v>7.9999999999999991</v>
          </cell>
          <cell r="D38">
            <v>12</v>
          </cell>
        </row>
        <row r="39">
          <cell r="B39" t="str">
            <v>2015</v>
          </cell>
          <cell r="C39">
            <v>4.24</v>
          </cell>
          <cell r="D39">
            <v>10</v>
          </cell>
        </row>
        <row r="40">
          <cell r="B40" t="str">
            <v>2016</v>
          </cell>
          <cell r="C40">
            <v>6.3899999999999988</v>
          </cell>
          <cell r="D40">
            <v>9</v>
          </cell>
        </row>
        <row r="41">
          <cell r="B41" t="str">
            <v>2017</v>
          </cell>
          <cell r="C41">
            <v>5.4600000000000009</v>
          </cell>
          <cell r="D41">
            <v>7</v>
          </cell>
        </row>
        <row r="42">
          <cell r="B42" t="str">
            <v>2018</v>
          </cell>
          <cell r="C42">
            <v>21.66</v>
          </cell>
          <cell r="D42">
            <v>7</v>
          </cell>
        </row>
        <row r="43">
          <cell r="B43" t="str">
            <v>2019</v>
          </cell>
          <cell r="C43">
            <v>100</v>
          </cell>
          <cell r="D43">
            <v>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s Char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and Bar Chart"/>
      <sheetName val="Disclaimer"/>
    </sheetNames>
    <sheetDataSet>
      <sheetData sheetId="0">
        <row r="31">
          <cell r="C31" t="str">
            <v>Capital Invested</v>
          </cell>
          <cell r="D31" t="str">
            <v>Deal Count</v>
          </cell>
        </row>
        <row r="32">
          <cell r="B32" t="str">
            <v>2008</v>
          </cell>
          <cell r="C32">
            <v>29.75</v>
          </cell>
          <cell r="D32">
            <v>8</v>
          </cell>
        </row>
        <row r="33">
          <cell r="B33" t="str">
            <v>2009</v>
          </cell>
          <cell r="C33">
            <v>32.520000000000003</v>
          </cell>
          <cell r="D33">
            <v>7</v>
          </cell>
        </row>
        <row r="34">
          <cell r="B34" t="str">
            <v>2010</v>
          </cell>
          <cell r="C34">
            <v>11.8</v>
          </cell>
          <cell r="D34">
            <v>4</v>
          </cell>
        </row>
        <row r="35">
          <cell r="B35" t="str">
            <v>2011</v>
          </cell>
          <cell r="C35">
            <v>40.689999999999991</v>
          </cell>
          <cell r="D35">
            <v>16</v>
          </cell>
        </row>
        <row r="36">
          <cell r="B36" t="str">
            <v>2012</v>
          </cell>
          <cell r="C36">
            <v>36.419999999999995</v>
          </cell>
          <cell r="D36">
            <v>48</v>
          </cell>
        </row>
        <row r="37">
          <cell r="B37" t="str">
            <v>2013</v>
          </cell>
          <cell r="C37">
            <v>65.549999999999983</v>
          </cell>
          <cell r="D37">
            <v>57</v>
          </cell>
        </row>
        <row r="38">
          <cell r="B38" t="str">
            <v>2014</v>
          </cell>
          <cell r="C38">
            <v>48.009999999999991</v>
          </cell>
          <cell r="D38">
            <v>36</v>
          </cell>
        </row>
        <row r="39">
          <cell r="B39" t="str">
            <v>2015</v>
          </cell>
          <cell r="C39">
            <v>141.04999999999998</v>
          </cell>
          <cell r="D39">
            <v>68</v>
          </cell>
        </row>
        <row r="40">
          <cell r="B40" t="str">
            <v>2016</v>
          </cell>
          <cell r="C40">
            <v>58.07</v>
          </cell>
          <cell r="D40">
            <v>51</v>
          </cell>
        </row>
        <row r="41">
          <cell r="B41" t="str">
            <v>2017</v>
          </cell>
          <cell r="C41">
            <v>117.78999999999999</v>
          </cell>
          <cell r="D41">
            <v>30</v>
          </cell>
        </row>
        <row r="42">
          <cell r="B42" t="str">
            <v>2018</v>
          </cell>
          <cell r="C42">
            <v>453.78000000000009</v>
          </cell>
          <cell r="D42">
            <v>36</v>
          </cell>
        </row>
        <row r="43">
          <cell r="B43" t="str">
            <v>2019</v>
          </cell>
          <cell r="C43">
            <v>8.0299999999999994</v>
          </cell>
          <cell r="D43">
            <v>2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and Bar Chart"/>
      <sheetName val="Disclaimer"/>
    </sheetNames>
    <sheetDataSet>
      <sheetData sheetId="0">
        <row r="31">
          <cell r="C31" t="str">
            <v>Capital Invested</v>
          </cell>
          <cell r="D31" t="str">
            <v>Deal Count</v>
          </cell>
        </row>
        <row r="32">
          <cell r="B32" t="str">
            <v>2008</v>
          </cell>
          <cell r="C32">
            <v>0.53</v>
          </cell>
          <cell r="D32">
            <v>1</v>
          </cell>
        </row>
        <row r="33">
          <cell r="B33" t="str">
            <v>2009</v>
          </cell>
          <cell r="C33">
            <v>0.03</v>
          </cell>
          <cell r="D33">
            <v>2</v>
          </cell>
        </row>
        <row r="34">
          <cell r="B34" t="str">
            <v>2010</v>
          </cell>
        </row>
        <row r="35">
          <cell r="B35" t="str">
            <v>2011</v>
          </cell>
          <cell r="C35">
            <v>5.2</v>
          </cell>
          <cell r="D35">
            <v>2</v>
          </cell>
        </row>
        <row r="36">
          <cell r="B36" t="str">
            <v>2012</v>
          </cell>
          <cell r="C36">
            <v>6.04</v>
          </cell>
          <cell r="D36">
            <v>5</v>
          </cell>
        </row>
        <row r="37">
          <cell r="B37" t="str">
            <v>2013</v>
          </cell>
          <cell r="C37">
            <v>8.83</v>
          </cell>
          <cell r="D37">
            <v>15</v>
          </cell>
        </row>
        <row r="38">
          <cell r="B38" t="str">
            <v>2014</v>
          </cell>
          <cell r="C38">
            <v>12.509999999999998</v>
          </cell>
          <cell r="D38">
            <v>16</v>
          </cell>
        </row>
        <row r="39">
          <cell r="B39" t="str">
            <v>2015</v>
          </cell>
          <cell r="C39">
            <v>1.8800000000000001</v>
          </cell>
          <cell r="D39">
            <v>12</v>
          </cell>
        </row>
        <row r="40">
          <cell r="B40" t="str">
            <v>2016</v>
          </cell>
          <cell r="C40">
            <v>6.0999999999999988</v>
          </cell>
          <cell r="D40">
            <v>7</v>
          </cell>
        </row>
        <row r="41">
          <cell r="B41" t="str">
            <v>2017</v>
          </cell>
          <cell r="C41">
            <v>9.75</v>
          </cell>
          <cell r="D41">
            <v>6</v>
          </cell>
        </row>
        <row r="42">
          <cell r="B42" t="str">
            <v>2018</v>
          </cell>
          <cell r="C42">
            <v>7.56</v>
          </cell>
          <cell r="D42">
            <v>6</v>
          </cell>
        </row>
        <row r="43">
          <cell r="B43" t="str">
            <v>2019</v>
          </cell>
          <cell r="C43">
            <v>1.95</v>
          </cell>
          <cell r="D43">
            <v>2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and Bar Chart"/>
      <sheetName val="Disclaimer"/>
    </sheetNames>
    <sheetDataSet>
      <sheetData sheetId="0">
        <row r="31">
          <cell r="C31" t="str">
            <v>Capital Invested</v>
          </cell>
          <cell r="D31" t="str">
            <v>Deal Count</v>
          </cell>
        </row>
        <row r="32">
          <cell r="B32" t="str">
            <v>2008</v>
          </cell>
          <cell r="C32">
            <v>35.200000000000003</v>
          </cell>
          <cell r="D32">
            <v>3</v>
          </cell>
        </row>
        <row r="33">
          <cell r="B33" t="str">
            <v>2009</v>
          </cell>
          <cell r="C33">
            <v>3.5</v>
          </cell>
          <cell r="D33">
            <v>3</v>
          </cell>
        </row>
        <row r="34">
          <cell r="B34" t="str">
            <v>2010</v>
          </cell>
          <cell r="C34">
            <v>0.1</v>
          </cell>
          <cell r="D34">
            <v>2</v>
          </cell>
        </row>
        <row r="35">
          <cell r="B35" t="str">
            <v>2011</v>
          </cell>
          <cell r="C35">
            <v>3.1</v>
          </cell>
          <cell r="D35">
            <v>2</v>
          </cell>
        </row>
        <row r="36">
          <cell r="B36" t="str">
            <v>2012</v>
          </cell>
          <cell r="C36">
            <v>9.6</v>
          </cell>
          <cell r="D36">
            <v>3</v>
          </cell>
        </row>
        <row r="37">
          <cell r="B37" t="str">
            <v>2013</v>
          </cell>
          <cell r="C37">
            <v>6.6099999999999994</v>
          </cell>
          <cell r="D37">
            <v>9</v>
          </cell>
        </row>
        <row r="38">
          <cell r="B38" t="str">
            <v>2014</v>
          </cell>
          <cell r="C38">
            <v>17.64</v>
          </cell>
          <cell r="D38">
            <v>9</v>
          </cell>
        </row>
        <row r="39">
          <cell r="B39" t="str">
            <v>2015</v>
          </cell>
          <cell r="C39">
            <v>59.58</v>
          </cell>
          <cell r="D39">
            <v>16</v>
          </cell>
        </row>
        <row r="40">
          <cell r="B40" t="str">
            <v>2016</v>
          </cell>
          <cell r="C40">
            <v>11.190000000000001</v>
          </cell>
          <cell r="D40">
            <v>4</v>
          </cell>
        </row>
        <row r="41">
          <cell r="B41" t="str">
            <v>2017</v>
          </cell>
          <cell r="C41">
            <v>9.06</v>
          </cell>
          <cell r="D41">
            <v>4</v>
          </cell>
        </row>
        <row r="42">
          <cell r="B42" t="str">
            <v>2018</v>
          </cell>
          <cell r="C42">
            <v>5</v>
          </cell>
          <cell r="D42">
            <v>2</v>
          </cell>
        </row>
        <row r="43">
          <cell r="B43" t="str">
            <v>2019</v>
          </cell>
          <cell r="C43">
            <v>4.43</v>
          </cell>
          <cell r="D43">
            <v>2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and Bar Chart"/>
      <sheetName val="Disclaimer"/>
    </sheetNames>
    <sheetDataSet>
      <sheetData sheetId="0">
        <row r="31">
          <cell r="C31" t="str">
            <v>Capital Invested</v>
          </cell>
          <cell r="D31" t="str">
            <v>Deal Count</v>
          </cell>
        </row>
        <row r="32">
          <cell r="B32" t="str">
            <v>2008</v>
          </cell>
          <cell r="C32">
            <v>19.920000000000002</v>
          </cell>
          <cell r="D32">
            <v>6</v>
          </cell>
        </row>
        <row r="33">
          <cell r="B33" t="str">
            <v>2009</v>
          </cell>
          <cell r="C33">
            <v>74.709999999999994</v>
          </cell>
          <cell r="D33">
            <v>9</v>
          </cell>
        </row>
        <row r="34">
          <cell r="B34" t="str">
            <v>2010</v>
          </cell>
          <cell r="C34">
            <v>38.010000000000005</v>
          </cell>
          <cell r="D34">
            <v>19</v>
          </cell>
        </row>
        <row r="35">
          <cell r="B35" t="str">
            <v>2011</v>
          </cell>
          <cell r="C35">
            <v>61.56</v>
          </cell>
          <cell r="D35">
            <v>42</v>
          </cell>
        </row>
        <row r="36">
          <cell r="B36" t="str">
            <v>2012</v>
          </cell>
          <cell r="C36">
            <v>103</v>
          </cell>
          <cell r="D36">
            <v>57</v>
          </cell>
        </row>
        <row r="37">
          <cell r="B37" t="str">
            <v>2013</v>
          </cell>
          <cell r="C37">
            <v>153.12</v>
          </cell>
          <cell r="D37">
            <v>55</v>
          </cell>
        </row>
        <row r="38">
          <cell r="B38" t="str">
            <v>2014</v>
          </cell>
          <cell r="C38">
            <v>88.289999999999992</v>
          </cell>
          <cell r="D38">
            <v>51</v>
          </cell>
        </row>
        <row r="39">
          <cell r="B39" t="str">
            <v>2015</v>
          </cell>
          <cell r="C39">
            <v>96.259999999999991</v>
          </cell>
          <cell r="D39">
            <v>41</v>
          </cell>
        </row>
        <row r="40">
          <cell r="B40" t="str">
            <v>2016</v>
          </cell>
          <cell r="C40">
            <v>97.29000000000002</v>
          </cell>
          <cell r="D40">
            <v>23</v>
          </cell>
        </row>
        <row r="41">
          <cell r="B41" t="str">
            <v>2017</v>
          </cell>
          <cell r="C41">
            <v>38.830000000000005</v>
          </cell>
          <cell r="D41">
            <v>17</v>
          </cell>
        </row>
        <row r="42">
          <cell r="B42" t="str">
            <v>2018</v>
          </cell>
          <cell r="C42">
            <v>48.79999999999999</v>
          </cell>
          <cell r="D42">
            <v>13</v>
          </cell>
        </row>
        <row r="43">
          <cell r="B43" t="str">
            <v>2019</v>
          </cell>
          <cell r="C43">
            <v>8.0500000000000007</v>
          </cell>
          <cell r="D43">
            <v>3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and Bar Chart"/>
      <sheetName val="Disclaimer"/>
    </sheetNames>
    <sheetDataSet>
      <sheetData sheetId="0">
        <row r="31">
          <cell r="C31" t="str">
            <v>Capital Invested</v>
          </cell>
          <cell r="D31" t="str">
            <v>Deal Count</v>
          </cell>
        </row>
        <row r="32">
          <cell r="B32" t="str">
            <v>2008</v>
          </cell>
          <cell r="C32">
            <v>5.8</v>
          </cell>
          <cell r="D32">
            <v>3</v>
          </cell>
        </row>
        <row r="33">
          <cell r="B33" t="str">
            <v>2009</v>
          </cell>
          <cell r="C33">
            <v>15.4</v>
          </cell>
          <cell r="D33">
            <v>3</v>
          </cell>
        </row>
        <row r="34">
          <cell r="B34" t="str">
            <v>2010</v>
          </cell>
          <cell r="C34">
            <v>1.03</v>
          </cell>
          <cell r="D34">
            <v>2</v>
          </cell>
        </row>
        <row r="35">
          <cell r="B35" t="str">
            <v>2011</v>
          </cell>
          <cell r="C35">
            <v>3.65</v>
          </cell>
          <cell r="D35">
            <v>8</v>
          </cell>
        </row>
        <row r="36">
          <cell r="B36" t="str">
            <v>2012</v>
          </cell>
          <cell r="C36">
            <v>7.31</v>
          </cell>
          <cell r="D36">
            <v>20</v>
          </cell>
        </row>
        <row r="37">
          <cell r="B37" t="str">
            <v>2013</v>
          </cell>
          <cell r="C37">
            <v>10.319999999999999</v>
          </cell>
          <cell r="D37">
            <v>26</v>
          </cell>
        </row>
        <row r="38">
          <cell r="B38" t="str">
            <v>2014</v>
          </cell>
          <cell r="C38">
            <v>11.42</v>
          </cell>
          <cell r="D38">
            <v>23</v>
          </cell>
        </row>
        <row r="39">
          <cell r="B39" t="str">
            <v>2015</v>
          </cell>
          <cell r="C39">
            <v>3.5199999999999991</v>
          </cell>
          <cell r="D39">
            <v>17</v>
          </cell>
        </row>
        <row r="40">
          <cell r="B40" t="str">
            <v>2016</v>
          </cell>
          <cell r="C40">
            <v>4.8299999999999992</v>
          </cell>
          <cell r="D40">
            <v>18</v>
          </cell>
        </row>
        <row r="41">
          <cell r="B41" t="str">
            <v>2017</v>
          </cell>
          <cell r="C41">
            <v>5.07</v>
          </cell>
          <cell r="D41">
            <v>13</v>
          </cell>
        </row>
        <row r="42">
          <cell r="B42" t="str">
            <v>2018</v>
          </cell>
          <cell r="C42">
            <v>5.07</v>
          </cell>
          <cell r="D42">
            <v>10</v>
          </cell>
        </row>
        <row r="43">
          <cell r="B43" t="str">
            <v>2019</v>
          </cell>
          <cell r="C43">
            <v>0.05</v>
          </cell>
          <cell r="D43">
            <v>1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and Bar Chart"/>
      <sheetName val="Disclaimer"/>
    </sheetNames>
    <sheetDataSet>
      <sheetData sheetId="0">
        <row r="31">
          <cell r="C31" t="str">
            <v>Capital Invested</v>
          </cell>
          <cell r="D31" t="str">
            <v>Deal Count</v>
          </cell>
        </row>
        <row r="32">
          <cell r="B32" t="str">
            <v>2009</v>
          </cell>
          <cell r="C32">
            <v>0.05</v>
          </cell>
          <cell r="D32">
            <v>1</v>
          </cell>
        </row>
        <row r="33">
          <cell r="B33" t="str">
            <v>2010</v>
          </cell>
          <cell r="C33">
            <v>7.23</v>
          </cell>
          <cell r="D33">
            <v>2</v>
          </cell>
        </row>
        <row r="34">
          <cell r="B34" t="str">
            <v>2011</v>
          </cell>
          <cell r="C34">
            <v>4</v>
          </cell>
          <cell r="D34">
            <v>3</v>
          </cell>
        </row>
        <row r="35">
          <cell r="B35" t="str">
            <v>2012</v>
          </cell>
          <cell r="C35">
            <v>1.26</v>
          </cell>
          <cell r="D35">
            <v>1</v>
          </cell>
        </row>
        <row r="36">
          <cell r="B36" t="str">
            <v>2013</v>
          </cell>
          <cell r="C36">
            <v>1.53</v>
          </cell>
          <cell r="D36">
            <v>12</v>
          </cell>
        </row>
        <row r="37">
          <cell r="B37" t="str">
            <v>2014</v>
          </cell>
          <cell r="C37">
            <v>1.31</v>
          </cell>
          <cell r="D37">
            <v>9</v>
          </cell>
        </row>
        <row r="38">
          <cell r="B38" t="str">
            <v>2015</v>
          </cell>
          <cell r="C38">
            <v>0.02</v>
          </cell>
          <cell r="D38">
            <v>5</v>
          </cell>
        </row>
        <row r="39">
          <cell r="B39" t="str">
            <v>2016</v>
          </cell>
          <cell r="C39">
            <v>4.3499999999999996</v>
          </cell>
          <cell r="D39">
            <v>2</v>
          </cell>
        </row>
        <row r="40">
          <cell r="B40" t="str">
            <v>2017</v>
          </cell>
          <cell r="C40">
            <v>1.8</v>
          </cell>
          <cell r="D40">
            <v>1</v>
          </cell>
        </row>
        <row r="41">
          <cell r="B41" t="str">
            <v>2018</v>
          </cell>
          <cell r="C41">
            <v>4.5</v>
          </cell>
          <cell r="D41">
            <v>2</v>
          </cell>
        </row>
        <row r="42">
          <cell r="B42" t="str">
            <v>2019</v>
          </cell>
          <cell r="C42">
            <v>0.8</v>
          </cell>
          <cell r="D42">
            <v>1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and Bar Chart"/>
      <sheetName val="Disclaimer"/>
    </sheetNames>
    <sheetDataSet>
      <sheetData sheetId="0">
        <row r="31">
          <cell r="C31" t="str">
            <v>Capital Invested</v>
          </cell>
          <cell r="D31" t="str">
            <v>Deal Count</v>
          </cell>
        </row>
        <row r="32">
          <cell r="B32" t="str">
            <v>2008</v>
          </cell>
          <cell r="C32">
            <v>18.36</v>
          </cell>
          <cell r="D32">
            <v>1</v>
          </cell>
        </row>
        <row r="33">
          <cell r="B33" t="str">
            <v>2009</v>
          </cell>
        </row>
        <row r="34">
          <cell r="B34" t="str">
            <v>2010</v>
          </cell>
        </row>
        <row r="35">
          <cell r="B35" t="str">
            <v>2011</v>
          </cell>
          <cell r="C35">
            <v>5.7</v>
          </cell>
          <cell r="D35">
            <v>1</v>
          </cell>
        </row>
        <row r="36">
          <cell r="B36" t="str">
            <v>2012</v>
          </cell>
          <cell r="C36">
            <v>1.42</v>
          </cell>
          <cell r="D36">
            <v>6</v>
          </cell>
        </row>
        <row r="37">
          <cell r="B37" t="str">
            <v>2013</v>
          </cell>
          <cell r="C37">
            <v>1.6500000000000001</v>
          </cell>
          <cell r="D37">
            <v>7</v>
          </cell>
        </row>
        <row r="38">
          <cell r="B38" t="str">
            <v>2014</v>
          </cell>
          <cell r="C38">
            <v>46.050000000000011</v>
          </cell>
          <cell r="D38">
            <v>21</v>
          </cell>
        </row>
        <row r="39">
          <cell r="B39" t="str">
            <v>2015</v>
          </cell>
          <cell r="C39">
            <v>5.1099999999999985</v>
          </cell>
          <cell r="D39">
            <v>21</v>
          </cell>
        </row>
        <row r="40">
          <cell r="B40" t="str">
            <v>2016</v>
          </cell>
          <cell r="C40">
            <v>10.93</v>
          </cell>
          <cell r="D40">
            <v>20</v>
          </cell>
        </row>
        <row r="41">
          <cell r="B41" t="str">
            <v>2017</v>
          </cell>
          <cell r="C41">
            <v>14.23</v>
          </cell>
          <cell r="D41">
            <v>15</v>
          </cell>
        </row>
        <row r="42">
          <cell r="B42" t="str">
            <v>2018</v>
          </cell>
          <cell r="C42">
            <v>32.33</v>
          </cell>
          <cell r="D42">
            <v>3</v>
          </cell>
        </row>
        <row r="43">
          <cell r="B43" t="str">
            <v>2019</v>
          </cell>
          <cell r="C43">
            <v>25</v>
          </cell>
          <cell r="D43">
            <v>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205C-B6B8-4943-8247-D84BA6705B17}">
  <dimension ref="A1:D21"/>
  <sheetViews>
    <sheetView tabSelected="1" workbookViewId="0">
      <selection activeCell="S30" sqref="S30"/>
    </sheetView>
  </sheetViews>
  <sheetFormatPr defaultRowHeight="15" x14ac:dyDescent="0.25"/>
  <cols>
    <col min="1" max="1" width="14.5703125" customWidth="1"/>
    <col min="2" max="2" width="32.85546875" bestFit="1" customWidth="1"/>
    <col min="3" max="3" width="18.42578125" bestFit="1" customWidth="1"/>
  </cols>
  <sheetData>
    <row r="1" spans="1:4" x14ac:dyDescent="0.25">
      <c r="A1" s="21" t="s">
        <v>62</v>
      </c>
    </row>
    <row r="3" spans="1:4" ht="15.75" thickBot="1" x14ac:dyDescent="0.3">
      <c r="A3" s="20" t="s">
        <v>41</v>
      </c>
      <c r="B3" s="20" t="s">
        <v>42</v>
      </c>
      <c r="C3" s="20" t="s">
        <v>43</v>
      </c>
      <c r="D3" s="20" t="s">
        <v>44</v>
      </c>
    </row>
    <row r="4" spans="1:4" ht="15.75" thickBot="1" x14ac:dyDescent="0.3">
      <c r="A4" s="22" t="s">
        <v>45</v>
      </c>
      <c r="B4" s="24">
        <f>SUM(Louisville!C32:C43)</f>
        <v>186.63</v>
      </c>
      <c r="C4" s="26">
        <f>B4/$B$21</f>
        <v>3.8186416332810891E-2</v>
      </c>
      <c r="D4" s="23">
        <f>RANK(B4,$B$4:$B$20)</f>
        <v>7</v>
      </c>
    </row>
    <row r="5" spans="1:4" x14ac:dyDescent="0.25">
      <c r="A5" t="s">
        <v>46</v>
      </c>
      <c r="B5" s="25">
        <f>SUM(Birmingham!C32:C43)</f>
        <v>88.029999999999987</v>
      </c>
      <c r="C5" s="27">
        <f>B5/$B$21</f>
        <v>1.8011842842937054E-2</v>
      </c>
      <c r="D5" s="28">
        <f t="shared" ref="D5:D20" si="0">RANK(B5,$B$4:$B$20)</f>
        <v>11</v>
      </c>
    </row>
    <row r="6" spans="1:4" x14ac:dyDescent="0.25">
      <c r="A6" t="s">
        <v>47</v>
      </c>
      <c r="B6" s="25">
        <f>SUM(Charlotte!C32:C41)</f>
        <v>292.96999999999997</v>
      </c>
      <c r="C6" s="27">
        <f t="shared" ref="C6:C21" si="1">B6/$B$21</f>
        <v>5.9944673380611942E-2</v>
      </c>
      <c r="D6" s="28">
        <f t="shared" si="0"/>
        <v>6</v>
      </c>
    </row>
    <row r="7" spans="1:4" x14ac:dyDescent="0.25">
      <c r="A7" t="s">
        <v>48</v>
      </c>
      <c r="B7" s="25">
        <f>SUM(Cincinnati!C32:C43)</f>
        <v>504.65</v>
      </c>
      <c r="C7" s="27">
        <f t="shared" si="1"/>
        <v>0.10325657719741207</v>
      </c>
      <c r="D7" s="28">
        <f t="shared" si="0"/>
        <v>5</v>
      </c>
    </row>
    <row r="8" spans="1:4" x14ac:dyDescent="0.25">
      <c r="A8" t="s">
        <v>49</v>
      </c>
      <c r="B8" s="25">
        <f>SUM(Columbus!C32:C43)</f>
        <v>589.01</v>
      </c>
      <c r="C8" s="27">
        <f t="shared" si="1"/>
        <v>0.12051750031714592</v>
      </c>
      <c r="D8" s="28">
        <f t="shared" si="0"/>
        <v>4</v>
      </c>
    </row>
    <row r="9" spans="1:4" x14ac:dyDescent="0.25">
      <c r="A9" t="s">
        <v>50</v>
      </c>
      <c r="B9" s="25">
        <f>SUM('Grand Rapids'!C32:C42)</f>
        <v>135.76</v>
      </c>
      <c r="C9" s="27">
        <f t="shared" si="1"/>
        <v>2.7777891450154888E-2</v>
      </c>
      <c r="D9" s="28">
        <f t="shared" si="0"/>
        <v>10</v>
      </c>
    </row>
    <row r="10" spans="1:4" x14ac:dyDescent="0.25">
      <c r="A10" t="s">
        <v>51</v>
      </c>
      <c r="B10" s="25">
        <f>SUM(Greensboro!C32:C42)</f>
        <v>14.05</v>
      </c>
      <c r="C10" s="27">
        <f t="shared" si="1"/>
        <v>2.8747744171676208E-3</v>
      </c>
      <c r="D10" s="28">
        <f t="shared" si="0"/>
        <v>17</v>
      </c>
    </row>
    <row r="11" spans="1:4" x14ac:dyDescent="0.25">
      <c r="A11" t="s">
        <v>52</v>
      </c>
      <c r="B11" s="25">
        <f>SUM(Greenville!C32:C43)</f>
        <v>46.870000000000005</v>
      </c>
      <c r="C11" s="27">
        <f t="shared" si="1"/>
        <v>9.5900837674481425E-3</v>
      </c>
      <c r="D11" s="28">
        <f t="shared" si="0"/>
        <v>14</v>
      </c>
    </row>
    <row r="12" spans="1:4" x14ac:dyDescent="0.25">
      <c r="A12" t="s">
        <v>53</v>
      </c>
      <c r="B12" s="25">
        <f>SUM(Indianapolis!C32:C43)</f>
        <v>656.80000000000007</v>
      </c>
      <c r="C12" s="27">
        <f t="shared" si="1"/>
        <v>0.13438803111713121</v>
      </c>
      <c r="D12" s="28">
        <f t="shared" si="0"/>
        <v>3</v>
      </c>
    </row>
    <row r="13" spans="1:4" x14ac:dyDescent="0.25">
      <c r="A13" t="s">
        <v>54</v>
      </c>
      <c r="B13" s="25">
        <f>SUM('Kansas City'!C32:C43)</f>
        <v>160.78</v>
      </c>
      <c r="C13" s="27">
        <f t="shared" si="1"/>
        <v>3.2897240625780075E-2</v>
      </c>
      <c r="D13" s="28">
        <f t="shared" si="0"/>
        <v>9</v>
      </c>
    </row>
    <row r="14" spans="1:4" x14ac:dyDescent="0.25">
      <c r="A14" t="s">
        <v>55</v>
      </c>
      <c r="B14" s="25">
        <f>SUM(Knoxville!C32:C42)</f>
        <v>26.85</v>
      </c>
      <c r="C14" s="27">
        <f t="shared" si="1"/>
        <v>5.4937859858327845E-3</v>
      </c>
      <c r="D14" s="28">
        <f t="shared" si="0"/>
        <v>15</v>
      </c>
    </row>
    <row r="15" spans="1:4" x14ac:dyDescent="0.25">
      <c r="A15" t="s">
        <v>56</v>
      </c>
      <c r="B15" s="25">
        <f>SUM(Memphis!C32:C43)</f>
        <v>73.469999999999985</v>
      </c>
      <c r="C15" s="27">
        <f t="shared" si="1"/>
        <v>1.5032717183580431E-2</v>
      </c>
      <c r="D15" s="28">
        <f t="shared" si="0"/>
        <v>12</v>
      </c>
    </row>
    <row r="16" spans="1:4" x14ac:dyDescent="0.25">
      <c r="A16" t="s">
        <v>57</v>
      </c>
      <c r="B16" s="25">
        <f>SUM(Nashville!C32:C43)</f>
        <v>827.84</v>
      </c>
      <c r="C16" s="27">
        <f t="shared" si="1"/>
        <v>0.16938457320341946</v>
      </c>
      <c r="D16" s="28">
        <f t="shared" si="0"/>
        <v>2</v>
      </c>
    </row>
    <row r="17" spans="1:4" x14ac:dyDescent="0.25">
      <c r="A17" t="s">
        <v>58</v>
      </c>
      <c r="B17" s="25">
        <f>SUM('Oklahoma City'!C32:C43)</f>
        <v>165.01</v>
      </c>
      <c r="C17" s="27">
        <f t="shared" si="1"/>
        <v>3.3762742105112389E-2</v>
      </c>
      <c r="D17" s="28">
        <f t="shared" si="0"/>
        <v>8</v>
      </c>
    </row>
    <row r="18" spans="1:4" x14ac:dyDescent="0.25">
      <c r="A18" t="s">
        <v>59</v>
      </c>
      <c r="B18" s="25">
        <f>SUM(Omaha!C32:C43)</f>
        <v>60.38000000000001</v>
      </c>
      <c r="C18" s="27">
        <f t="shared" si="1"/>
        <v>1.2354368634062703E-2</v>
      </c>
      <c r="D18" s="28">
        <f t="shared" si="0"/>
        <v>13</v>
      </c>
    </row>
    <row r="19" spans="1:4" x14ac:dyDescent="0.25">
      <c r="A19" t="s">
        <v>60</v>
      </c>
      <c r="B19" s="25">
        <f>SUM('St. Louis'!C32:C43)</f>
        <v>1043.46</v>
      </c>
      <c r="C19" s="27">
        <f t="shared" si="1"/>
        <v>0.21350264151869933</v>
      </c>
      <c r="D19" s="28">
        <f t="shared" si="0"/>
        <v>1</v>
      </c>
    </row>
    <row r="20" spans="1:4" x14ac:dyDescent="0.25">
      <c r="A20" t="s">
        <v>61</v>
      </c>
      <c r="B20" s="29">
        <f>SUM(Tulsa!C32:C42)</f>
        <v>14.780000000000001</v>
      </c>
      <c r="C20" s="30">
        <f t="shared" si="1"/>
        <v>3.024139920693056E-3</v>
      </c>
      <c r="D20" s="28">
        <f t="shared" si="0"/>
        <v>16</v>
      </c>
    </row>
    <row r="21" spans="1:4" x14ac:dyDescent="0.25">
      <c r="B21" s="25">
        <f>SUM(B4:B20)</f>
        <v>4887.34</v>
      </c>
      <c r="C21" s="27">
        <f>SUM(C4:C20)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E74E-0A13-4EBA-B11A-8A0C6ECAF54F}">
  <dimension ref="A1:I332"/>
  <sheetViews>
    <sheetView showGridLines="0" topLeftCell="A19" workbookViewId="0">
      <selection activeCell="F4" sqref="F4:K4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1"/>
      <c r="B1" s="1"/>
      <c r="C1" s="1"/>
      <c r="D1" s="1"/>
      <c r="F1" s="2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ht="15" customHeight="1" x14ac:dyDescent="0.25">
      <c r="A3" s="3" t="s">
        <v>1</v>
      </c>
      <c r="B3" s="4" t="s">
        <v>31</v>
      </c>
      <c r="C3" s="4"/>
      <c r="D3" s="4"/>
      <c r="E3" s="4"/>
      <c r="F3" s="5" t="s">
        <v>3</v>
      </c>
      <c r="G3" t="s">
        <v>4</v>
      </c>
      <c r="H3" s="6"/>
      <c r="I3" s="6"/>
    </row>
    <row r="4" spans="1:9" ht="18" customHeight="1" x14ac:dyDescent="0.25">
      <c r="A4" s="1"/>
      <c r="B4" s="4"/>
      <c r="C4" s="4"/>
      <c r="D4" s="4"/>
      <c r="E4" s="4"/>
      <c r="F4" s="7" t="s">
        <v>40</v>
      </c>
      <c r="G4" s="8"/>
      <c r="H4" s="6"/>
      <c r="I4" s="6"/>
    </row>
    <row r="5" spans="1:9" ht="36" customHeight="1" x14ac:dyDescent="0.25">
      <c r="A5" s="9" t="s">
        <v>5</v>
      </c>
      <c r="B5" s="4" t="s">
        <v>6</v>
      </c>
      <c r="C5" s="4"/>
      <c r="D5" s="4"/>
      <c r="E5" s="4"/>
      <c r="F5" s="6"/>
      <c r="G5" s="6"/>
      <c r="H5" s="6"/>
      <c r="I5" s="6"/>
    </row>
    <row r="6" spans="1:9" ht="1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s="11" customFormat="1" ht="23.25" customHeight="1" x14ac:dyDescent="0.25">
      <c r="A7" s="10" t="s">
        <v>7</v>
      </c>
      <c r="D7" s="11" t="s">
        <v>8</v>
      </c>
    </row>
    <row r="31" spans="2:4" x14ac:dyDescent="0.25">
      <c r="B31" s="12" t="s">
        <v>9</v>
      </c>
      <c r="C31" s="13" t="s">
        <v>10</v>
      </c>
      <c r="D31" s="13" t="s">
        <v>11</v>
      </c>
    </row>
    <row r="32" spans="2:4" x14ac:dyDescent="0.25">
      <c r="B32" s="14" t="s">
        <v>12</v>
      </c>
      <c r="C32" s="15">
        <v>12.549999999999999</v>
      </c>
      <c r="D32" s="16">
        <v>6</v>
      </c>
    </row>
    <row r="33" spans="2:4" x14ac:dyDescent="0.25">
      <c r="B33" s="14" t="s">
        <v>13</v>
      </c>
      <c r="C33" s="15">
        <v>18.63</v>
      </c>
      <c r="D33" s="16">
        <v>5</v>
      </c>
    </row>
    <row r="34" spans="2:4" x14ac:dyDescent="0.25">
      <c r="B34" s="14" t="s">
        <v>14</v>
      </c>
      <c r="C34" s="15">
        <v>15.3</v>
      </c>
      <c r="D34" s="16">
        <v>9</v>
      </c>
    </row>
    <row r="35" spans="2:4" x14ac:dyDescent="0.25">
      <c r="B35" s="14" t="s">
        <v>15</v>
      </c>
      <c r="C35" s="15">
        <v>47.67</v>
      </c>
      <c r="D35" s="16">
        <v>12</v>
      </c>
    </row>
    <row r="36" spans="2:4" x14ac:dyDescent="0.25">
      <c r="B36" s="14" t="s">
        <v>16</v>
      </c>
      <c r="C36" s="15">
        <v>47.660000000000004</v>
      </c>
      <c r="D36" s="16">
        <v>15</v>
      </c>
    </row>
    <row r="37" spans="2:4" x14ac:dyDescent="0.25">
      <c r="B37" s="14" t="s">
        <v>17</v>
      </c>
      <c r="C37" s="15">
        <v>12.219999999999999</v>
      </c>
      <c r="D37" s="16">
        <v>9</v>
      </c>
    </row>
    <row r="38" spans="2:4" x14ac:dyDescent="0.25">
      <c r="B38" s="14" t="s">
        <v>18</v>
      </c>
      <c r="C38" s="15">
        <v>26.07</v>
      </c>
      <c r="D38" s="16">
        <v>23</v>
      </c>
    </row>
    <row r="39" spans="2:4" x14ac:dyDescent="0.25">
      <c r="B39" s="14" t="s">
        <v>19</v>
      </c>
      <c r="C39" s="15">
        <v>66.279999999999987</v>
      </c>
      <c r="D39" s="16">
        <v>27</v>
      </c>
    </row>
    <row r="40" spans="2:4" x14ac:dyDescent="0.25">
      <c r="B40" s="14" t="s">
        <v>20</v>
      </c>
      <c r="C40" s="15">
        <v>76.279999999999987</v>
      </c>
      <c r="D40" s="16">
        <v>22</v>
      </c>
    </row>
    <row r="41" spans="2:4" x14ac:dyDescent="0.25">
      <c r="B41" s="14" t="s">
        <v>21</v>
      </c>
      <c r="C41" s="15">
        <v>81.11</v>
      </c>
      <c r="D41" s="16">
        <v>28</v>
      </c>
    </row>
    <row r="42" spans="2:4" x14ac:dyDescent="0.25">
      <c r="B42" s="14" t="s">
        <v>22</v>
      </c>
      <c r="C42" s="15">
        <v>226.16000000000005</v>
      </c>
      <c r="D42" s="16">
        <v>27</v>
      </c>
    </row>
    <row r="43" spans="2:4" x14ac:dyDescent="0.25">
      <c r="B43" s="14" t="s">
        <v>24</v>
      </c>
      <c r="C43" s="15">
        <v>26.869999999999997</v>
      </c>
      <c r="D43" s="16">
        <v>8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0BB6-EE9E-47A6-BBB5-E7EA4045AF64}">
  <dimension ref="A1:I332"/>
  <sheetViews>
    <sheetView showGridLines="0" topLeftCell="A22" workbookViewId="0">
      <selection activeCell="F4" sqref="F4:K4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1"/>
      <c r="B1" s="1"/>
      <c r="C1" s="1"/>
      <c r="D1" s="1"/>
      <c r="F1" s="2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ht="15" customHeight="1" x14ac:dyDescent="0.25">
      <c r="A3" s="3" t="s">
        <v>1</v>
      </c>
      <c r="B3" s="4" t="s">
        <v>30</v>
      </c>
      <c r="C3" s="4"/>
      <c r="D3" s="4"/>
      <c r="E3" s="4"/>
      <c r="F3" s="5" t="s">
        <v>3</v>
      </c>
      <c r="G3" t="s">
        <v>4</v>
      </c>
      <c r="H3" s="6"/>
      <c r="I3" s="6"/>
    </row>
    <row r="4" spans="1:9" ht="18" customHeight="1" x14ac:dyDescent="0.25">
      <c r="A4" s="1"/>
      <c r="B4" s="4"/>
      <c r="C4" s="4"/>
      <c r="D4" s="4"/>
      <c r="E4" s="4"/>
      <c r="F4" s="7" t="s">
        <v>40</v>
      </c>
      <c r="G4" s="8"/>
      <c r="H4" s="6"/>
      <c r="I4" s="6"/>
    </row>
    <row r="5" spans="1:9" ht="36" customHeight="1" x14ac:dyDescent="0.25">
      <c r="A5" s="9" t="s">
        <v>5</v>
      </c>
      <c r="B5" s="4" t="s">
        <v>6</v>
      </c>
      <c r="C5" s="4"/>
      <c r="D5" s="4"/>
      <c r="E5" s="4"/>
      <c r="F5" s="6"/>
      <c r="G5" s="6"/>
      <c r="H5" s="6"/>
      <c r="I5" s="6"/>
    </row>
    <row r="6" spans="1:9" ht="1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s="11" customFormat="1" ht="23.25" customHeight="1" x14ac:dyDescent="0.25">
      <c r="A7" s="10" t="s">
        <v>7</v>
      </c>
      <c r="D7" s="11" t="s">
        <v>8</v>
      </c>
    </row>
    <row r="31" spans="2:4" x14ac:dyDescent="0.25">
      <c r="B31" s="12" t="s">
        <v>9</v>
      </c>
      <c r="C31" s="13" t="s">
        <v>10</v>
      </c>
      <c r="D31" s="13" t="s">
        <v>11</v>
      </c>
    </row>
    <row r="32" spans="2:4" x14ac:dyDescent="0.25">
      <c r="B32" s="14" t="s">
        <v>12</v>
      </c>
      <c r="C32" s="15">
        <v>18.36</v>
      </c>
      <c r="D32" s="16">
        <v>1</v>
      </c>
    </row>
    <row r="33" spans="2:4" x14ac:dyDescent="0.25">
      <c r="B33" s="14" t="s">
        <v>13</v>
      </c>
      <c r="C33" s="15"/>
      <c r="D33" s="16"/>
    </row>
    <row r="34" spans="2:4" x14ac:dyDescent="0.25">
      <c r="B34" s="14" t="s">
        <v>14</v>
      </c>
      <c r="C34" s="15"/>
      <c r="D34" s="16"/>
    </row>
    <row r="35" spans="2:4" x14ac:dyDescent="0.25">
      <c r="B35" s="14" t="s">
        <v>15</v>
      </c>
      <c r="C35" s="15">
        <v>5.7</v>
      </c>
      <c r="D35" s="16">
        <v>1</v>
      </c>
    </row>
    <row r="36" spans="2:4" x14ac:dyDescent="0.25">
      <c r="B36" s="14" t="s">
        <v>16</v>
      </c>
      <c r="C36" s="15">
        <v>1.42</v>
      </c>
      <c r="D36" s="16">
        <v>6</v>
      </c>
    </row>
    <row r="37" spans="2:4" x14ac:dyDescent="0.25">
      <c r="B37" s="14" t="s">
        <v>17</v>
      </c>
      <c r="C37" s="15">
        <v>1.6500000000000001</v>
      </c>
      <c r="D37" s="16">
        <v>7</v>
      </c>
    </row>
    <row r="38" spans="2:4" x14ac:dyDescent="0.25">
      <c r="B38" s="14" t="s">
        <v>18</v>
      </c>
      <c r="C38" s="15">
        <v>46.050000000000011</v>
      </c>
      <c r="D38" s="16">
        <v>21</v>
      </c>
    </row>
    <row r="39" spans="2:4" x14ac:dyDescent="0.25">
      <c r="B39" s="14" t="s">
        <v>19</v>
      </c>
      <c r="C39" s="15">
        <v>5.1099999999999985</v>
      </c>
      <c r="D39" s="16">
        <v>21</v>
      </c>
    </row>
    <row r="40" spans="2:4" x14ac:dyDescent="0.25">
      <c r="B40" s="14" t="s">
        <v>20</v>
      </c>
      <c r="C40" s="15">
        <v>10.93</v>
      </c>
      <c r="D40" s="16">
        <v>20</v>
      </c>
    </row>
    <row r="41" spans="2:4" x14ac:dyDescent="0.25">
      <c r="B41" s="14" t="s">
        <v>21</v>
      </c>
      <c r="C41" s="15">
        <v>14.23</v>
      </c>
      <c r="D41" s="16">
        <v>15</v>
      </c>
    </row>
    <row r="42" spans="2:4" x14ac:dyDescent="0.25">
      <c r="B42" s="14" t="s">
        <v>22</v>
      </c>
      <c r="C42" s="15">
        <v>32.33</v>
      </c>
      <c r="D42" s="16">
        <v>3</v>
      </c>
    </row>
    <row r="43" spans="2:4" x14ac:dyDescent="0.25">
      <c r="B43" s="14" t="s">
        <v>24</v>
      </c>
      <c r="C43" s="15">
        <v>25</v>
      </c>
      <c r="D43" s="16">
        <v>2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7864-2731-48F0-80EE-8D08139F30A8}">
  <dimension ref="A1:I332"/>
  <sheetViews>
    <sheetView showGridLines="0" topLeftCell="A19" workbookViewId="0">
      <selection activeCell="F4" sqref="F4:K4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1"/>
      <c r="B1" s="1"/>
      <c r="C1" s="1"/>
      <c r="D1" s="1"/>
      <c r="F1" s="2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ht="15" customHeight="1" x14ac:dyDescent="0.25">
      <c r="A3" s="3" t="s">
        <v>1</v>
      </c>
      <c r="B3" s="4" t="s">
        <v>29</v>
      </c>
      <c r="C3" s="4"/>
      <c r="D3" s="4"/>
      <c r="E3" s="4"/>
      <c r="F3" s="5" t="s">
        <v>3</v>
      </c>
      <c r="G3" t="s">
        <v>4</v>
      </c>
      <c r="H3" s="6"/>
      <c r="I3" s="6"/>
    </row>
    <row r="4" spans="1:9" ht="18" customHeight="1" x14ac:dyDescent="0.25">
      <c r="A4" s="1"/>
      <c r="B4" s="4"/>
      <c r="C4" s="4"/>
      <c r="D4" s="4"/>
      <c r="E4" s="4"/>
      <c r="F4" s="7" t="s">
        <v>40</v>
      </c>
      <c r="G4" s="8"/>
      <c r="H4" s="6"/>
      <c r="I4" s="6"/>
    </row>
    <row r="5" spans="1:9" ht="36" customHeight="1" x14ac:dyDescent="0.25">
      <c r="A5" s="9" t="s">
        <v>5</v>
      </c>
      <c r="B5" s="4" t="s">
        <v>6</v>
      </c>
      <c r="C5" s="4"/>
      <c r="D5" s="4"/>
      <c r="E5" s="4"/>
      <c r="F5" s="6"/>
      <c r="G5" s="6"/>
      <c r="H5" s="6"/>
      <c r="I5" s="6"/>
    </row>
    <row r="6" spans="1:9" ht="1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s="11" customFormat="1" ht="23.25" customHeight="1" x14ac:dyDescent="0.25">
      <c r="A7" s="10" t="s">
        <v>7</v>
      </c>
      <c r="D7" s="11" t="s">
        <v>8</v>
      </c>
    </row>
    <row r="31" spans="2:4" x14ac:dyDescent="0.25">
      <c r="B31" s="12" t="s">
        <v>9</v>
      </c>
      <c r="C31" s="13" t="s">
        <v>10</v>
      </c>
      <c r="D31" s="13" t="s">
        <v>11</v>
      </c>
    </row>
    <row r="32" spans="2:4" x14ac:dyDescent="0.25">
      <c r="B32" s="14" t="s">
        <v>13</v>
      </c>
      <c r="C32" s="15">
        <v>0.05</v>
      </c>
      <c r="D32" s="16">
        <v>1</v>
      </c>
    </row>
    <row r="33" spans="2:4" x14ac:dyDescent="0.25">
      <c r="B33" s="14" t="s">
        <v>14</v>
      </c>
      <c r="C33" s="15">
        <v>7.23</v>
      </c>
      <c r="D33" s="16">
        <v>2</v>
      </c>
    </row>
    <row r="34" spans="2:4" x14ac:dyDescent="0.25">
      <c r="B34" s="14" t="s">
        <v>15</v>
      </c>
      <c r="C34" s="15">
        <v>4</v>
      </c>
      <c r="D34" s="16">
        <v>3</v>
      </c>
    </row>
    <row r="35" spans="2:4" x14ac:dyDescent="0.25">
      <c r="B35" s="14" t="s">
        <v>16</v>
      </c>
      <c r="C35" s="15">
        <v>1.26</v>
      </c>
      <c r="D35" s="16">
        <v>1</v>
      </c>
    </row>
    <row r="36" spans="2:4" x14ac:dyDescent="0.25">
      <c r="B36" s="14" t="s">
        <v>17</v>
      </c>
      <c r="C36" s="15">
        <v>1.53</v>
      </c>
      <c r="D36" s="16">
        <v>12</v>
      </c>
    </row>
    <row r="37" spans="2:4" x14ac:dyDescent="0.25">
      <c r="B37" s="14" t="s">
        <v>18</v>
      </c>
      <c r="C37" s="15">
        <v>1.31</v>
      </c>
      <c r="D37" s="16">
        <v>9</v>
      </c>
    </row>
    <row r="38" spans="2:4" x14ac:dyDescent="0.25">
      <c r="B38" s="14" t="s">
        <v>19</v>
      </c>
      <c r="C38" s="15">
        <v>0.02</v>
      </c>
      <c r="D38" s="16">
        <v>5</v>
      </c>
    </row>
    <row r="39" spans="2:4" x14ac:dyDescent="0.25">
      <c r="B39" s="14" t="s">
        <v>20</v>
      </c>
      <c r="C39" s="15">
        <v>4.3499999999999996</v>
      </c>
      <c r="D39" s="16">
        <v>2</v>
      </c>
    </row>
    <row r="40" spans="2:4" x14ac:dyDescent="0.25">
      <c r="B40" s="14" t="s">
        <v>21</v>
      </c>
      <c r="C40" s="15">
        <v>1.8</v>
      </c>
      <c r="D40" s="16">
        <v>1</v>
      </c>
    </row>
    <row r="41" spans="2:4" x14ac:dyDescent="0.25">
      <c r="B41" s="14" t="s">
        <v>22</v>
      </c>
      <c r="C41" s="15">
        <v>4.5</v>
      </c>
      <c r="D41" s="16">
        <v>2</v>
      </c>
    </row>
    <row r="42" spans="2:4" x14ac:dyDescent="0.25">
      <c r="B42" s="14" t="s">
        <v>24</v>
      </c>
      <c r="C42" s="15">
        <v>0.8</v>
      </c>
      <c r="D42" s="16">
        <v>1</v>
      </c>
    </row>
    <row r="43" spans="2:4" hidden="1" x14ac:dyDescent="0.25"/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0789A-80BA-4D73-86B4-4DE082FE7E40}">
  <dimension ref="A1:I332"/>
  <sheetViews>
    <sheetView showGridLines="0" topLeftCell="A19" workbookViewId="0">
      <selection activeCell="F4" sqref="F4:K4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1"/>
      <c r="B1" s="1"/>
      <c r="C1" s="1"/>
      <c r="D1" s="1"/>
      <c r="F1" s="2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ht="15" customHeight="1" x14ac:dyDescent="0.25">
      <c r="A3" s="3" t="s">
        <v>1</v>
      </c>
      <c r="B3" s="4" t="s">
        <v>28</v>
      </c>
      <c r="C3" s="4"/>
      <c r="D3" s="4"/>
      <c r="E3" s="4"/>
      <c r="F3" s="5" t="s">
        <v>3</v>
      </c>
      <c r="G3" t="s">
        <v>4</v>
      </c>
      <c r="H3" s="6"/>
      <c r="I3" s="6"/>
    </row>
    <row r="4" spans="1:9" ht="18" customHeight="1" x14ac:dyDescent="0.25">
      <c r="A4" s="1"/>
      <c r="B4" s="4"/>
      <c r="C4" s="4"/>
      <c r="D4" s="4"/>
      <c r="E4" s="4"/>
      <c r="F4" s="7" t="s">
        <v>40</v>
      </c>
      <c r="G4" s="8"/>
      <c r="H4" s="6"/>
      <c r="I4" s="6"/>
    </row>
    <row r="5" spans="1:9" ht="36" customHeight="1" x14ac:dyDescent="0.25">
      <c r="A5" s="9" t="s">
        <v>5</v>
      </c>
      <c r="B5" s="4" t="s">
        <v>6</v>
      </c>
      <c r="C5" s="4"/>
      <c r="D5" s="4"/>
      <c r="E5" s="4"/>
      <c r="F5" s="6"/>
      <c r="G5" s="6"/>
      <c r="H5" s="6"/>
      <c r="I5" s="6"/>
    </row>
    <row r="6" spans="1:9" ht="1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s="11" customFormat="1" ht="23.25" customHeight="1" x14ac:dyDescent="0.25">
      <c r="A7" s="10" t="s">
        <v>7</v>
      </c>
      <c r="D7" s="11" t="s">
        <v>8</v>
      </c>
    </row>
    <row r="31" spans="2:4" x14ac:dyDescent="0.25">
      <c r="B31" s="12" t="s">
        <v>9</v>
      </c>
      <c r="C31" s="13" t="s">
        <v>10</v>
      </c>
      <c r="D31" s="13" t="s">
        <v>11</v>
      </c>
    </row>
    <row r="32" spans="2:4" x14ac:dyDescent="0.25">
      <c r="B32" s="14" t="s">
        <v>12</v>
      </c>
      <c r="C32" s="15">
        <v>5.8</v>
      </c>
      <c r="D32" s="16">
        <v>3</v>
      </c>
    </row>
    <row r="33" spans="2:4" x14ac:dyDescent="0.25">
      <c r="B33" s="14" t="s">
        <v>13</v>
      </c>
      <c r="C33" s="15">
        <v>15.4</v>
      </c>
      <c r="D33" s="16">
        <v>3</v>
      </c>
    </row>
    <row r="34" spans="2:4" x14ac:dyDescent="0.25">
      <c r="B34" s="14" t="s">
        <v>14</v>
      </c>
      <c r="C34" s="15">
        <v>1.03</v>
      </c>
      <c r="D34" s="16">
        <v>2</v>
      </c>
    </row>
    <row r="35" spans="2:4" x14ac:dyDescent="0.25">
      <c r="B35" s="14" t="s">
        <v>15</v>
      </c>
      <c r="C35" s="15">
        <v>3.65</v>
      </c>
      <c r="D35" s="16">
        <v>8</v>
      </c>
    </row>
    <row r="36" spans="2:4" x14ac:dyDescent="0.25">
      <c r="B36" s="14" t="s">
        <v>16</v>
      </c>
      <c r="C36" s="15">
        <v>7.31</v>
      </c>
      <c r="D36" s="16">
        <v>20</v>
      </c>
    </row>
    <row r="37" spans="2:4" x14ac:dyDescent="0.25">
      <c r="B37" s="14" t="s">
        <v>17</v>
      </c>
      <c r="C37" s="15">
        <v>10.319999999999999</v>
      </c>
      <c r="D37" s="16">
        <v>26</v>
      </c>
    </row>
    <row r="38" spans="2:4" x14ac:dyDescent="0.25">
      <c r="B38" s="14" t="s">
        <v>18</v>
      </c>
      <c r="C38" s="15">
        <v>11.42</v>
      </c>
      <c r="D38" s="16">
        <v>23</v>
      </c>
    </row>
    <row r="39" spans="2:4" x14ac:dyDescent="0.25">
      <c r="B39" s="14" t="s">
        <v>19</v>
      </c>
      <c r="C39" s="15">
        <v>3.5199999999999991</v>
      </c>
      <c r="D39" s="16">
        <v>17</v>
      </c>
    </row>
    <row r="40" spans="2:4" x14ac:dyDescent="0.25">
      <c r="B40" s="14" t="s">
        <v>20</v>
      </c>
      <c r="C40" s="15">
        <v>4.8299999999999992</v>
      </c>
      <c r="D40" s="16">
        <v>18</v>
      </c>
    </row>
    <row r="41" spans="2:4" x14ac:dyDescent="0.25">
      <c r="B41" s="14" t="s">
        <v>21</v>
      </c>
      <c r="C41" s="15">
        <v>5.07</v>
      </c>
      <c r="D41" s="16">
        <v>13</v>
      </c>
    </row>
    <row r="42" spans="2:4" x14ac:dyDescent="0.25">
      <c r="B42" s="14" t="s">
        <v>22</v>
      </c>
      <c r="C42" s="15">
        <v>5.07</v>
      </c>
      <c r="D42" s="16">
        <v>10</v>
      </c>
    </row>
    <row r="43" spans="2:4" x14ac:dyDescent="0.25">
      <c r="B43" s="14" t="s">
        <v>24</v>
      </c>
      <c r="C43" s="15">
        <v>0.05</v>
      </c>
      <c r="D43" s="16">
        <v>1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BB31-CBD4-42AE-8961-342FF59E44DB}">
  <dimension ref="A1:I332"/>
  <sheetViews>
    <sheetView showGridLines="0" topLeftCell="A16" workbookViewId="0">
      <selection activeCell="F4" sqref="F4:K4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1"/>
      <c r="B1" s="1"/>
      <c r="C1" s="1"/>
      <c r="D1" s="1"/>
      <c r="F1" s="2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ht="15" customHeight="1" x14ac:dyDescent="0.25">
      <c r="A3" s="3" t="s">
        <v>1</v>
      </c>
      <c r="B3" s="4" t="s">
        <v>27</v>
      </c>
      <c r="C3" s="4"/>
      <c r="D3" s="4"/>
      <c r="E3" s="4"/>
      <c r="F3" s="5" t="s">
        <v>3</v>
      </c>
      <c r="G3" t="s">
        <v>4</v>
      </c>
      <c r="H3" s="6"/>
      <c r="I3" s="6"/>
    </row>
    <row r="4" spans="1:9" ht="18" customHeight="1" x14ac:dyDescent="0.25">
      <c r="A4" s="1"/>
      <c r="B4" s="4"/>
      <c r="C4" s="4"/>
      <c r="D4" s="4"/>
      <c r="E4" s="4"/>
      <c r="F4" s="7" t="s">
        <v>40</v>
      </c>
      <c r="G4" s="8"/>
      <c r="H4" s="6"/>
      <c r="I4" s="6"/>
    </row>
    <row r="5" spans="1:9" ht="36" customHeight="1" x14ac:dyDescent="0.25">
      <c r="A5" s="9" t="s">
        <v>5</v>
      </c>
      <c r="B5" s="4" t="s">
        <v>6</v>
      </c>
      <c r="C5" s="4"/>
      <c r="D5" s="4"/>
      <c r="E5" s="4"/>
      <c r="F5" s="6"/>
      <c r="G5" s="6"/>
      <c r="H5" s="6"/>
      <c r="I5" s="6"/>
    </row>
    <row r="6" spans="1:9" ht="1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s="11" customFormat="1" ht="23.25" customHeight="1" x14ac:dyDescent="0.25">
      <c r="A7" s="10" t="s">
        <v>7</v>
      </c>
      <c r="D7" s="11" t="s">
        <v>8</v>
      </c>
    </row>
    <row r="31" spans="2:4" x14ac:dyDescent="0.25">
      <c r="B31" s="12" t="s">
        <v>9</v>
      </c>
      <c r="C31" s="13" t="s">
        <v>10</v>
      </c>
      <c r="D31" s="13" t="s">
        <v>11</v>
      </c>
    </row>
    <row r="32" spans="2:4" x14ac:dyDescent="0.25">
      <c r="B32" s="14" t="s">
        <v>12</v>
      </c>
      <c r="C32" s="15">
        <v>19.920000000000002</v>
      </c>
      <c r="D32" s="16">
        <v>6</v>
      </c>
    </row>
    <row r="33" spans="2:4" x14ac:dyDescent="0.25">
      <c r="B33" s="14" t="s">
        <v>13</v>
      </c>
      <c r="C33" s="15">
        <v>74.709999999999994</v>
      </c>
      <c r="D33" s="16">
        <v>9</v>
      </c>
    </row>
    <row r="34" spans="2:4" x14ac:dyDescent="0.25">
      <c r="B34" s="14" t="s">
        <v>14</v>
      </c>
      <c r="C34" s="15">
        <v>38.010000000000005</v>
      </c>
      <c r="D34" s="16">
        <v>19</v>
      </c>
    </row>
    <row r="35" spans="2:4" x14ac:dyDescent="0.25">
      <c r="B35" s="14" t="s">
        <v>15</v>
      </c>
      <c r="C35" s="15">
        <v>61.56</v>
      </c>
      <c r="D35" s="16">
        <v>42</v>
      </c>
    </row>
    <row r="36" spans="2:4" x14ac:dyDescent="0.25">
      <c r="B36" s="14" t="s">
        <v>16</v>
      </c>
      <c r="C36" s="15">
        <v>103</v>
      </c>
      <c r="D36" s="16">
        <v>57</v>
      </c>
    </row>
    <row r="37" spans="2:4" x14ac:dyDescent="0.25">
      <c r="B37" s="14" t="s">
        <v>17</v>
      </c>
      <c r="C37" s="15">
        <v>153.12</v>
      </c>
      <c r="D37" s="16">
        <v>55</v>
      </c>
    </row>
    <row r="38" spans="2:4" x14ac:dyDescent="0.25">
      <c r="B38" s="14" t="s">
        <v>18</v>
      </c>
      <c r="C38" s="15">
        <v>88.289999999999992</v>
      </c>
      <c r="D38" s="16">
        <v>51</v>
      </c>
    </row>
    <row r="39" spans="2:4" x14ac:dyDescent="0.25">
      <c r="B39" s="14" t="s">
        <v>19</v>
      </c>
      <c r="C39" s="15">
        <v>96.259999999999991</v>
      </c>
      <c r="D39" s="16">
        <v>41</v>
      </c>
    </row>
    <row r="40" spans="2:4" x14ac:dyDescent="0.25">
      <c r="B40" s="14" t="s">
        <v>20</v>
      </c>
      <c r="C40" s="15">
        <v>97.29000000000002</v>
      </c>
      <c r="D40" s="16">
        <v>23</v>
      </c>
    </row>
    <row r="41" spans="2:4" x14ac:dyDescent="0.25">
      <c r="B41" s="14" t="s">
        <v>21</v>
      </c>
      <c r="C41" s="15">
        <v>38.830000000000005</v>
      </c>
      <c r="D41" s="16">
        <v>17</v>
      </c>
    </row>
    <row r="42" spans="2:4" x14ac:dyDescent="0.25">
      <c r="B42" s="14" t="s">
        <v>22</v>
      </c>
      <c r="C42" s="15">
        <v>48.79999999999999</v>
      </c>
      <c r="D42" s="16">
        <v>13</v>
      </c>
    </row>
    <row r="43" spans="2:4" x14ac:dyDescent="0.25">
      <c r="B43" s="14" t="s">
        <v>24</v>
      </c>
      <c r="C43" s="15">
        <v>8.0500000000000007</v>
      </c>
      <c r="D43" s="16">
        <v>3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A280-AF04-4EA2-886D-A0950A4930D8}">
  <dimension ref="A1:I332"/>
  <sheetViews>
    <sheetView showGridLines="0" topLeftCell="A19" workbookViewId="0">
      <selection activeCell="F4" sqref="F4:K4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1"/>
      <c r="B1" s="1"/>
      <c r="C1" s="1"/>
      <c r="D1" s="1"/>
      <c r="F1" s="2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ht="15" customHeight="1" x14ac:dyDescent="0.25">
      <c r="A3" s="3" t="s">
        <v>1</v>
      </c>
      <c r="B3" s="4" t="s">
        <v>26</v>
      </c>
      <c r="C3" s="4"/>
      <c r="D3" s="4"/>
      <c r="E3" s="4"/>
      <c r="F3" s="5" t="s">
        <v>3</v>
      </c>
      <c r="G3" t="s">
        <v>4</v>
      </c>
      <c r="H3" s="6"/>
      <c r="I3" s="6"/>
    </row>
    <row r="4" spans="1:9" ht="18" customHeight="1" x14ac:dyDescent="0.25">
      <c r="A4" s="1"/>
      <c r="B4" s="4"/>
      <c r="C4" s="4"/>
      <c r="D4" s="4"/>
      <c r="E4" s="4"/>
      <c r="F4" s="7" t="s">
        <v>40</v>
      </c>
      <c r="G4" s="8"/>
      <c r="H4" s="6"/>
      <c r="I4" s="6"/>
    </row>
    <row r="5" spans="1:9" ht="36" customHeight="1" x14ac:dyDescent="0.25">
      <c r="A5" s="9" t="s">
        <v>5</v>
      </c>
      <c r="B5" s="4" t="s">
        <v>6</v>
      </c>
      <c r="C5" s="4"/>
      <c r="D5" s="4"/>
      <c r="E5" s="4"/>
      <c r="F5" s="6"/>
      <c r="G5" s="6"/>
      <c r="H5" s="6"/>
      <c r="I5" s="6"/>
    </row>
    <row r="6" spans="1:9" ht="1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s="11" customFormat="1" ht="23.25" customHeight="1" x14ac:dyDescent="0.25">
      <c r="A7" s="10" t="s">
        <v>7</v>
      </c>
      <c r="D7" s="11" t="s">
        <v>8</v>
      </c>
    </row>
    <row r="31" spans="2:4" x14ac:dyDescent="0.25">
      <c r="B31" s="12" t="s">
        <v>9</v>
      </c>
      <c r="C31" s="13" t="s">
        <v>10</v>
      </c>
      <c r="D31" s="13" t="s">
        <v>11</v>
      </c>
    </row>
    <row r="32" spans="2:4" x14ac:dyDescent="0.25">
      <c r="B32" s="14" t="s">
        <v>12</v>
      </c>
      <c r="C32" s="15">
        <v>35.200000000000003</v>
      </c>
      <c r="D32" s="16">
        <v>3</v>
      </c>
    </row>
    <row r="33" spans="2:4" x14ac:dyDescent="0.25">
      <c r="B33" s="14" t="s">
        <v>13</v>
      </c>
      <c r="C33" s="15">
        <v>3.5</v>
      </c>
      <c r="D33" s="16">
        <v>3</v>
      </c>
    </row>
    <row r="34" spans="2:4" x14ac:dyDescent="0.25">
      <c r="B34" s="14" t="s">
        <v>14</v>
      </c>
      <c r="C34" s="15">
        <v>0.1</v>
      </c>
      <c r="D34" s="16">
        <v>2</v>
      </c>
    </row>
    <row r="35" spans="2:4" x14ac:dyDescent="0.25">
      <c r="B35" s="14" t="s">
        <v>15</v>
      </c>
      <c r="C35" s="15">
        <v>3.1</v>
      </c>
      <c r="D35" s="16">
        <v>2</v>
      </c>
    </row>
    <row r="36" spans="2:4" x14ac:dyDescent="0.25">
      <c r="B36" s="14" t="s">
        <v>16</v>
      </c>
      <c r="C36" s="15">
        <v>9.6</v>
      </c>
      <c r="D36" s="16">
        <v>3</v>
      </c>
    </row>
    <row r="37" spans="2:4" x14ac:dyDescent="0.25">
      <c r="B37" s="14" t="s">
        <v>17</v>
      </c>
      <c r="C37" s="15">
        <v>6.6099999999999994</v>
      </c>
      <c r="D37" s="16">
        <v>9</v>
      </c>
    </row>
    <row r="38" spans="2:4" x14ac:dyDescent="0.25">
      <c r="B38" s="14" t="s">
        <v>18</v>
      </c>
      <c r="C38" s="15">
        <v>17.64</v>
      </c>
      <c r="D38" s="16">
        <v>9</v>
      </c>
    </row>
    <row r="39" spans="2:4" x14ac:dyDescent="0.25">
      <c r="B39" s="14" t="s">
        <v>19</v>
      </c>
      <c r="C39" s="15">
        <v>59.58</v>
      </c>
      <c r="D39" s="16">
        <v>16</v>
      </c>
    </row>
    <row r="40" spans="2:4" x14ac:dyDescent="0.25">
      <c r="B40" s="14" t="s">
        <v>20</v>
      </c>
      <c r="C40" s="15">
        <v>11.190000000000001</v>
      </c>
      <c r="D40" s="16">
        <v>4</v>
      </c>
    </row>
    <row r="41" spans="2:4" x14ac:dyDescent="0.25">
      <c r="B41" s="14" t="s">
        <v>21</v>
      </c>
      <c r="C41" s="15">
        <v>9.06</v>
      </c>
      <c r="D41" s="16">
        <v>4</v>
      </c>
    </row>
    <row r="42" spans="2:4" x14ac:dyDescent="0.25">
      <c r="B42" s="14" t="s">
        <v>22</v>
      </c>
      <c r="C42" s="15">
        <v>5</v>
      </c>
      <c r="D42" s="16">
        <v>2</v>
      </c>
    </row>
    <row r="43" spans="2:4" x14ac:dyDescent="0.25">
      <c r="B43" s="14" t="s">
        <v>24</v>
      </c>
      <c r="C43" s="15">
        <v>4.43</v>
      </c>
      <c r="D43" s="16">
        <v>2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CFDB-74FB-46F9-9A56-BE6C4ECDFB08}">
  <dimension ref="A1:I332"/>
  <sheetViews>
    <sheetView showGridLines="0" topLeftCell="A19" workbookViewId="0">
      <selection activeCell="F4" sqref="F4:K4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1"/>
      <c r="B1" s="1"/>
      <c r="C1" s="1"/>
      <c r="D1" s="1"/>
      <c r="F1" s="2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ht="15" customHeight="1" x14ac:dyDescent="0.25">
      <c r="A3" s="3" t="s">
        <v>1</v>
      </c>
      <c r="B3" s="4" t="s">
        <v>25</v>
      </c>
      <c r="C3" s="4"/>
      <c r="D3" s="4"/>
      <c r="E3" s="4"/>
      <c r="F3" s="5" t="s">
        <v>3</v>
      </c>
      <c r="G3" t="s">
        <v>4</v>
      </c>
      <c r="H3" s="6"/>
      <c r="I3" s="6"/>
    </row>
    <row r="4" spans="1:9" ht="18" customHeight="1" x14ac:dyDescent="0.25">
      <c r="A4" s="1"/>
      <c r="B4" s="4"/>
      <c r="C4" s="4"/>
      <c r="D4" s="4"/>
      <c r="E4" s="4"/>
      <c r="F4" s="7" t="s">
        <v>40</v>
      </c>
      <c r="G4" s="8"/>
      <c r="H4" s="6"/>
      <c r="I4" s="6"/>
    </row>
    <row r="5" spans="1:9" ht="36" customHeight="1" x14ac:dyDescent="0.25">
      <c r="A5" s="9" t="s">
        <v>5</v>
      </c>
      <c r="B5" s="4" t="s">
        <v>6</v>
      </c>
      <c r="C5" s="4"/>
      <c r="D5" s="4"/>
      <c r="E5" s="4"/>
      <c r="F5" s="6"/>
      <c r="G5" s="6"/>
      <c r="H5" s="6"/>
      <c r="I5" s="6"/>
    </row>
    <row r="6" spans="1:9" ht="1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s="11" customFormat="1" ht="23.25" customHeight="1" x14ac:dyDescent="0.25">
      <c r="A7" s="10" t="s">
        <v>7</v>
      </c>
      <c r="D7" s="11" t="s">
        <v>8</v>
      </c>
    </row>
    <row r="31" spans="2:4" x14ac:dyDescent="0.25">
      <c r="B31" s="12" t="s">
        <v>9</v>
      </c>
      <c r="C31" s="13" t="s">
        <v>10</v>
      </c>
      <c r="D31" s="13" t="s">
        <v>11</v>
      </c>
    </row>
    <row r="32" spans="2:4" x14ac:dyDescent="0.25">
      <c r="B32" s="14" t="s">
        <v>12</v>
      </c>
      <c r="C32" s="15">
        <v>0.53</v>
      </c>
      <c r="D32" s="16">
        <v>1</v>
      </c>
    </row>
    <row r="33" spans="2:4" x14ac:dyDescent="0.25">
      <c r="B33" s="14" t="s">
        <v>13</v>
      </c>
      <c r="C33" s="15">
        <v>0.03</v>
      </c>
      <c r="D33" s="16">
        <v>2</v>
      </c>
    </row>
    <row r="34" spans="2:4" x14ac:dyDescent="0.25">
      <c r="B34" s="14" t="s">
        <v>14</v>
      </c>
      <c r="C34" s="15"/>
      <c r="D34" s="16"/>
    </row>
    <row r="35" spans="2:4" x14ac:dyDescent="0.25">
      <c r="B35" s="14" t="s">
        <v>15</v>
      </c>
      <c r="C35" s="15">
        <v>5.2</v>
      </c>
      <c r="D35" s="16">
        <v>2</v>
      </c>
    </row>
    <row r="36" spans="2:4" x14ac:dyDescent="0.25">
      <c r="B36" s="14" t="s">
        <v>16</v>
      </c>
      <c r="C36" s="15">
        <v>6.04</v>
      </c>
      <c r="D36" s="16">
        <v>5</v>
      </c>
    </row>
    <row r="37" spans="2:4" x14ac:dyDescent="0.25">
      <c r="B37" s="14" t="s">
        <v>17</v>
      </c>
      <c r="C37" s="15">
        <v>8.83</v>
      </c>
      <c r="D37" s="16">
        <v>15</v>
      </c>
    </row>
    <row r="38" spans="2:4" x14ac:dyDescent="0.25">
      <c r="B38" s="14" t="s">
        <v>18</v>
      </c>
      <c r="C38" s="15">
        <v>12.509999999999998</v>
      </c>
      <c r="D38" s="16">
        <v>16</v>
      </c>
    </row>
    <row r="39" spans="2:4" x14ac:dyDescent="0.25">
      <c r="B39" s="14" t="s">
        <v>19</v>
      </c>
      <c r="C39" s="15">
        <v>1.8800000000000001</v>
      </c>
      <c r="D39" s="16">
        <v>12</v>
      </c>
    </row>
    <row r="40" spans="2:4" x14ac:dyDescent="0.25">
      <c r="B40" s="14" t="s">
        <v>20</v>
      </c>
      <c r="C40" s="15">
        <v>6.0999999999999988</v>
      </c>
      <c r="D40" s="16">
        <v>7</v>
      </c>
    </row>
    <row r="41" spans="2:4" x14ac:dyDescent="0.25">
      <c r="B41" s="14" t="s">
        <v>21</v>
      </c>
      <c r="C41" s="15">
        <v>9.75</v>
      </c>
      <c r="D41" s="16">
        <v>6</v>
      </c>
    </row>
    <row r="42" spans="2:4" x14ac:dyDescent="0.25">
      <c r="B42" s="14" t="s">
        <v>22</v>
      </c>
      <c r="C42" s="15">
        <v>7.56</v>
      </c>
      <c r="D42" s="16">
        <v>6</v>
      </c>
    </row>
    <row r="43" spans="2:4" x14ac:dyDescent="0.25">
      <c r="B43" s="14" t="s">
        <v>24</v>
      </c>
      <c r="C43" s="15">
        <v>1.95</v>
      </c>
      <c r="D43" s="16">
        <v>2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70F7-805D-4430-8304-F027BDA01219}">
  <dimension ref="A1:I332"/>
  <sheetViews>
    <sheetView showGridLines="0" topLeftCell="A19" workbookViewId="0">
      <selection activeCell="F4" sqref="F4:K4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1"/>
      <c r="B1" s="1"/>
      <c r="C1" s="1"/>
      <c r="D1" s="1"/>
      <c r="F1" s="2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ht="15" customHeight="1" x14ac:dyDescent="0.25">
      <c r="A3" s="3" t="s">
        <v>1</v>
      </c>
      <c r="B3" s="4" t="s">
        <v>23</v>
      </c>
      <c r="C3" s="4"/>
      <c r="D3" s="4"/>
      <c r="E3" s="4"/>
      <c r="F3" s="5" t="s">
        <v>3</v>
      </c>
      <c r="G3" t="s">
        <v>4</v>
      </c>
      <c r="H3" s="6"/>
      <c r="I3" s="6"/>
    </row>
    <row r="4" spans="1:9" ht="18" customHeight="1" x14ac:dyDescent="0.25">
      <c r="A4" s="1"/>
      <c r="B4" s="4"/>
      <c r="C4" s="4"/>
      <c r="D4" s="4"/>
      <c r="E4" s="4"/>
      <c r="F4" s="7" t="s">
        <v>40</v>
      </c>
      <c r="G4" s="8"/>
      <c r="H4" s="6"/>
      <c r="I4" s="6"/>
    </row>
    <row r="5" spans="1:9" ht="36" customHeight="1" x14ac:dyDescent="0.25">
      <c r="A5" s="9" t="s">
        <v>5</v>
      </c>
      <c r="B5" s="4" t="s">
        <v>6</v>
      </c>
      <c r="C5" s="4"/>
      <c r="D5" s="4"/>
      <c r="E5" s="4"/>
      <c r="F5" s="6"/>
      <c r="G5" s="6"/>
      <c r="H5" s="6"/>
      <c r="I5" s="6"/>
    </row>
    <row r="6" spans="1:9" ht="1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s="11" customFormat="1" ht="23.25" customHeight="1" x14ac:dyDescent="0.25">
      <c r="A7" s="10" t="s">
        <v>7</v>
      </c>
      <c r="D7" s="11" t="s">
        <v>8</v>
      </c>
    </row>
    <row r="31" spans="2:4" x14ac:dyDescent="0.25">
      <c r="B31" s="12" t="s">
        <v>9</v>
      </c>
      <c r="C31" s="13" t="s">
        <v>10</v>
      </c>
      <c r="D31" s="13" t="s">
        <v>11</v>
      </c>
    </row>
    <row r="32" spans="2:4" x14ac:dyDescent="0.25">
      <c r="B32" s="14" t="s">
        <v>12</v>
      </c>
      <c r="C32" s="15">
        <v>29.75</v>
      </c>
      <c r="D32" s="16">
        <v>8</v>
      </c>
    </row>
    <row r="33" spans="2:4" x14ac:dyDescent="0.25">
      <c r="B33" s="14" t="s">
        <v>13</v>
      </c>
      <c r="C33" s="15">
        <v>32.520000000000003</v>
      </c>
      <c r="D33" s="16">
        <v>7</v>
      </c>
    </row>
    <row r="34" spans="2:4" x14ac:dyDescent="0.25">
      <c r="B34" s="14" t="s">
        <v>14</v>
      </c>
      <c r="C34" s="15">
        <v>11.8</v>
      </c>
      <c r="D34" s="16">
        <v>4</v>
      </c>
    </row>
    <row r="35" spans="2:4" x14ac:dyDescent="0.25">
      <c r="B35" s="14" t="s">
        <v>15</v>
      </c>
      <c r="C35" s="15">
        <v>40.689999999999991</v>
      </c>
      <c r="D35" s="16">
        <v>16</v>
      </c>
    </row>
    <row r="36" spans="2:4" x14ac:dyDescent="0.25">
      <c r="B36" s="14" t="s">
        <v>16</v>
      </c>
      <c r="C36" s="15">
        <v>36.419999999999995</v>
      </c>
      <c r="D36" s="16">
        <v>48</v>
      </c>
    </row>
    <row r="37" spans="2:4" x14ac:dyDescent="0.25">
      <c r="B37" s="14" t="s">
        <v>17</v>
      </c>
      <c r="C37" s="15">
        <v>65.549999999999983</v>
      </c>
      <c r="D37" s="16">
        <v>57</v>
      </c>
    </row>
    <row r="38" spans="2:4" x14ac:dyDescent="0.25">
      <c r="B38" s="14" t="s">
        <v>18</v>
      </c>
      <c r="C38" s="15">
        <v>48.009999999999991</v>
      </c>
      <c r="D38" s="16">
        <v>36</v>
      </c>
    </row>
    <row r="39" spans="2:4" x14ac:dyDescent="0.25">
      <c r="B39" s="14" t="s">
        <v>19</v>
      </c>
      <c r="C39" s="15">
        <v>141.04999999999998</v>
      </c>
      <c r="D39" s="16">
        <v>68</v>
      </c>
    </row>
    <row r="40" spans="2:4" x14ac:dyDescent="0.25">
      <c r="B40" s="14" t="s">
        <v>20</v>
      </c>
      <c r="C40" s="15">
        <v>58.07</v>
      </c>
      <c r="D40" s="16">
        <v>51</v>
      </c>
    </row>
    <row r="41" spans="2:4" x14ac:dyDescent="0.25">
      <c r="B41" s="14" t="s">
        <v>21</v>
      </c>
      <c r="C41" s="15">
        <v>117.78999999999999</v>
      </c>
      <c r="D41" s="16">
        <v>30</v>
      </c>
    </row>
    <row r="42" spans="2:4" x14ac:dyDescent="0.25">
      <c r="B42" s="14" t="s">
        <v>22</v>
      </c>
      <c r="C42" s="15">
        <v>453.78000000000009</v>
      </c>
      <c r="D42" s="16">
        <v>36</v>
      </c>
    </row>
    <row r="43" spans="2:4" x14ac:dyDescent="0.25">
      <c r="B43" s="14" t="s">
        <v>24</v>
      </c>
      <c r="C43" s="15">
        <v>8.0299999999999994</v>
      </c>
      <c r="D43" s="16">
        <v>2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09F4-DC9C-4E7E-893C-B811CC592EAF}">
  <dimension ref="A1:I332"/>
  <sheetViews>
    <sheetView showGridLines="0" topLeftCell="A19" workbookViewId="0">
      <selection activeCell="F4" sqref="F4:K4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1"/>
      <c r="B1" s="1"/>
      <c r="C1" s="1"/>
      <c r="D1" s="1"/>
      <c r="F1" s="2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ht="15" customHeight="1" x14ac:dyDescent="0.25">
      <c r="A3" s="3" t="s">
        <v>1</v>
      </c>
      <c r="B3" s="4" t="s">
        <v>2</v>
      </c>
      <c r="C3" s="4"/>
      <c r="D3" s="4"/>
      <c r="E3" s="4"/>
      <c r="F3" s="5" t="s">
        <v>3</v>
      </c>
      <c r="G3" t="s">
        <v>4</v>
      </c>
      <c r="H3" s="6"/>
      <c r="I3" s="6"/>
    </row>
    <row r="4" spans="1:9" ht="18" customHeight="1" x14ac:dyDescent="0.25">
      <c r="A4" s="1"/>
      <c r="B4" s="4"/>
      <c r="C4" s="4"/>
      <c r="D4" s="4"/>
      <c r="E4" s="4"/>
      <c r="F4" s="7" t="s">
        <v>40</v>
      </c>
      <c r="G4" s="8"/>
      <c r="H4" s="6"/>
      <c r="I4" s="6"/>
    </row>
    <row r="5" spans="1:9" ht="36" customHeight="1" x14ac:dyDescent="0.25">
      <c r="A5" s="9" t="s">
        <v>5</v>
      </c>
      <c r="B5" s="4" t="s">
        <v>6</v>
      </c>
      <c r="C5" s="4"/>
      <c r="D5" s="4"/>
      <c r="E5" s="4"/>
      <c r="F5" s="6"/>
      <c r="G5" s="6"/>
      <c r="H5" s="6"/>
      <c r="I5" s="6"/>
    </row>
    <row r="6" spans="1:9" ht="1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s="11" customFormat="1" ht="23.25" customHeight="1" x14ac:dyDescent="0.25">
      <c r="A7" s="10" t="s">
        <v>7</v>
      </c>
      <c r="D7" s="11" t="s">
        <v>8</v>
      </c>
    </row>
    <row r="31" spans="2:4" x14ac:dyDescent="0.25">
      <c r="B31" s="12" t="s">
        <v>9</v>
      </c>
      <c r="C31" s="13" t="s">
        <v>10</v>
      </c>
      <c r="D31" s="13" t="s">
        <v>11</v>
      </c>
    </row>
    <row r="32" spans="2:4" x14ac:dyDescent="0.25">
      <c r="B32" s="14" t="s">
        <v>12</v>
      </c>
      <c r="C32" s="15">
        <v>5.88</v>
      </c>
      <c r="D32" s="16">
        <v>4</v>
      </c>
    </row>
    <row r="33" spans="2:4" x14ac:dyDescent="0.25">
      <c r="B33" s="14" t="s">
        <v>13</v>
      </c>
      <c r="C33" s="15">
        <v>0.94000000000000006</v>
      </c>
      <c r="D33" s="16">
        <v>2</v>
      </c>
    </row>
    <row r="34" spans="2:4" x14ac:dyDescent="0.25">
      <c r="B34" s="14" t="s">
        <v>14</v>
      </c>
      <c r="C34" s="15"/>
      <c r="D34" s="16">
        <v>1</v>
      </c>
    </row>
    <row r="35" spans="2:4" x14ac:dyDescent="0.25">
      <c r="B35" s="14" t="s">
        <v>15</v>
      </c>
      <c r="C35" s="15">
        <v>0.62</v>
      </c>
      <c r="D35" s="16">
        <v>1</v>
      </c>
    </row>
    <row r="36" spans="2:4" x14ac:dyDescent="0.25">
      <c r="B36" s="14" t="s">
        <v>16</v>
      </c>
      <c r="C36" s="15">
        <v>0.57000000000000006</v>
      </c>
      <c r="D36" s="16">
        <v>3</v>
      </c>
    </row>
    <row r="37" spans="2:4" x14ac:dyDescent="0.25">
      <c r="B37" s="14" t="s">
        <v>17</v>
      </c>
      <c r="C37" s="15">
        <v>1.58</v>
      </c>
      <c r="D37" s="16">
        <v>9</v>
      </c>
    </row>
    <row r="38" spans="2:4" x14ac:dyDescent="0.25">
      <c r="B38" s="14" t="s">
        <v>18</v>
      </c>
      <c r="C38" s="15">
        <v>1.71</v>
      </c>
      <c r="D38" s="16">
        <v>7</v>
      </c>
    </row>
    <row r="39" spans="2:4" x14ac:dyDescent="0.25">
      <c r="B39" s="14" t="s">
        <v>19</v>
      </c>
      <c r="C39" s="15">
        <v>1.2999999999999998</v>
      </c>
      <c r="D39" s="16">
        <v>4</v>
      </c>
    </row>
    <row r="40" spans="2:4" x14ac:dyDescent="0.25">
      <c r="B40" s="14" t="s">
        <v>20</v>
      </c>
      <c r="C40" s="15">
        <v>0.05</v>
      </c>
      <c r="D40" s="16">
        <v>1</v>
      </c>
    </row>
    <row r="41" spans="2:4" x14ac:dyDescent="0.25">
      <c r="B41" s="14" t="s">
        <v>21</v>
      </c>
      <c r="C41" s="15">
        <v>1.85</v>
      </c>
      <c r="D41" s="16">
        <v>1</v>
      </c>
    </row>
    <row r="42" spans="2:4" x14ac:dyDescent="0.25">
      <c r="B42" s="14" t="s">
        <v>22</v>
      </c>
      <c r="C42" s="15">
        <v>0.28000000000000003</v>
      </c>
      <c r="D42" s="16">
        <v>1</v>
      </c>
    </row>
    <row r="43" spans="2:4" hidden="1" x14ac:dyDescent="0.25"/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31AC-E1A2-4485-BB92-F1E163F0CE2F}">
  <dimension ref="A1:I332"/>
  <sheetViews>
    <sheetView showGridLines="0" topLeftCell="A13" workbookViewId="0">
      <selection activeCell="F4" sqref="F4:K4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1"/>
      <c r="B1" s="1"/>
      <c r="C1" s="1"/>
      <c r="D1" s="1"/>
      <c r="F1" s="2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ht="15" customHeight="1" x14ac:dyDescent="0.25">
      <c r="A3" s="3" t="s">
        <v>1</v>
      </c>
      <c r="B3" s="4" t="s">
        <v>39</v>
      </c>
      <c r="C3" s="4"/>
      <c r="D3" s="4"/>
      <c r="E3" s="4"/>
      <c r="F3" s="5" t="s">
        <v>3</v>
      </c>
      <c r="G3" t="s">
        <v>4</v>
      </c>
      <c r="H3" s="6"/>
      <c r="I3" s="6"/>
    </row>
    <row r="4" spans="1:9" ht="18" customHeight="1" x14ac:dyDescent="0.25">
      <c r="A4" s="1"/>
      <c r="B4" s="4"/>
      <c r="C4" s="4"/>
      <c r="D4" s="4"/>
      <c r="E4" s="4"/>
      <c r="F4" s="7" t="s">
        <v>40</v>
      </c>
      <c r="G4" s="8"/>
      <c r="H4" s="6"/>
      <c r="I4" s="6"/>
    </row>
    <row r="5" spans="1:9" ht="36" customHeight="1" x14ac:dyDescent="0.25">
      <c r="A5" s="9" t="s">
        <v>5</v>
      </c>
      <c r="B5" s="4" t="s">
        <v>6</v>
      </c>
      <c r="C5" s="4"/>
      <c r="D5" s="4"/>
      <c r="E5" s="4"/>
      <c r="F5" s="6"/>
      <c r="G5" s="6"/>
      <c r="H5" s="6"/>
      <c r="I5" s="6"/>
    </row>
    <row r="6" spans="1:9" ht="1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s="11" customFormat="1" ht="23.25" customHeight="1" x14ac:dyDescent="0.25">
      <c r="A7" s="10" t="s">
        <v>7</v>
      </c>
      <c r="D7" s="11" t="s">
        <v>8</v>
      </c>
    </row>
    <row r="31" spans="2:4" x14ac:dyDescent="0.25">
      <c r="B31" s="12" t="s">
        <v>9</v>
      </c>
      <c r="C31" s="13" t="s">
        <v>10</v>
      </c>
      <c r="D31" s="13" t="s">
        <v>11</v>
      </c>
    </row>
    <row r="32" spans="2:4" x14ac:dyDescent="0.25">
      <c r="B32" s="17" t="s">
        <v>12</v>
      </c>
      <c r="C32" s="18">
        <v>0.35</v>
      </c>
      <c r="D32" s="19">
        <v>2</v>
      </c>
    </row>
    <row r="33" spans="2:4" x14ac:dyDescent="0.25">
      <c r="B33" s="17" t="s">
        <v>13</v>
      </c>
      <c r="C33" s="18">
        <v>10.75</v>
      </c>
      <c r="D33" s="19">
        <v>6</v>
      </c>
    </row>
    <row r="34" spans="2:4" x14ac:dyDescent="0.25">
      <c r="B34" s="17" t="s">
        <v>14</v>
      </c>
      <c r="C34" s="18">
        <v>12.49</v>
      </c>
      <c r="D34" s="19">
        <v>8</v>
      </c>
    </row>
    <row r="35" spans="2:4" x14ac:dyDescent="0.25">
      <c r="B35" s="17" t="s">
        <v>15</v>
      </c>
      <c r="C35" s="18">
        <v>2.0299999999999998</v>
      </c>
      <c r="D35" s="19">
        <v>4</v>
      </c>
    </row>
    <row r="36" spans="2:4" x14ac:dyDescent="0.25">
      <c r="B36" s="17" t="s">
        <v>16</v>
      </c>
      <c r="C36" s="18">
        <v>11.4</v>
      </c>
      <c r="D36" s="19">
        <v>5</v>
      </c>
    </row>
    <row r="37" spans="2:4" x14ac:dyDescent="0.25">
      <c r="B37" s="17" t="s">
        <v>17</v>
      </c>
      <c r="C37" s="18">
        <v>3.86</v>
      </c>
      <c r="D37" s="19">
        <v>7</v>
      </c>
    </row>
    <row r="38" spans="2:4" x14ac:dyDescent="0.25">
      <c r="B38" s="17" t="s">
        <v>18</v>
      </c>
      <c r="C38" s="18">
        <v>7.9999999999999991</v>
      </c>
      <c r="D38" s="19">
        <v>12</v>
      </c>
    </row>
    <row r="39" spans="2:4" x14ac:dyDescent="0.25">
      <c r="B39" s="17" t="s">
        <v>19</v>
      </c>
      <c r="C39" s="18">
        <v>4.24</v>
      </c>
      <c r="D39" s="19">
        <v>10</v>
      </c>
    </row>
    <row r="40" spans="2:4" x14ac:dyDescent="0.25">
      <c r="B40" s="17" t="s">
        <v>20</v>
      </c>
      <c r="C40" s="18">
        <v>6.3899999999999988</v>
      </c>
      <c r="D40" s="19">
        <v>9</v>
      </c>
    </row>
    <row r="41" spans="2:4" x14ac:dyDescent="0.25">
      <c r="B41" s="17" t="s">
        <v>21</v>
      </c>
      <c r="C41" s="18">
        <v>5.4600000000000009</v>
      </c>
      <c r="D41" s="19">
        <v>7</v>
      </c>
    </row>
    <row r="42" spans="2:4" x14ac:dyDescent="0.25">
      <c r="B42" s="17" t="s">
        <v>22</v>
      </c>
      <c r="C42" s="18">
        <v>21.66</v>
      </c>
      <c r="D42" s="19">
        <v>7</v>
      </c>
    </row>
    <row r="43" spans="2:4" x14ac:dyDescent="0.25">
      <c r="B43" s="17" t="s">
        <v>24</v>
      </c>
      <c r="C43" s="18">
        <v>100</v>
      </c>
      <c r="D43" s="19">
        <v>2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9F37-EDFC-4A17-A407-402CBEA60591}">
  <dimension ref="A1:I332"/>
  <sheetViews>
    <sheetView showGridLines="0" topLeftCell="A16" workbookViewId="0">
      <selection activeCell="F4" sqref="F4:K4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1"/>
      <c r="B1" s="1"/>
      <c r="C1" s="1"/>
      <c r="D1" s="1"/>
      <c r="F1" s="2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ht="15" customHeight="1" x14ac:dyDescent="0.25">
      <c r="A3" s="3" t="s">
        <v>1</v>
      </c>
      <c r="B3" s="4" t="s">
        <v>38</v>
      </c>
      <c r="C3" s="4"/>
      <c r="D3" s="4"/>
      <c r="E3" s="4"/>
      <c r="F3" s="5" t="s">
        <v>3</v>
      </c>
      <c r="G3" t="s">
        <v>4</v>
      </c>
      <c r="H3" s="6"/>
      <c r="I3" s="6"/>
    </row>
    <row r="4" spans="1:9" ht="18" customHeight="1" x14ac:dyDescent="0.25">
      <c r="A4" s="1"/>
      <c r="B4" s="4"/>
      <c r="C4" s="4"/>
      <c r="D4" s="4"/>
      <c r="E4" s="4"/>
      <c r="F4" s="7" t="s">
        <v>40</v>
      </c>
      <c r="G4" s="8"/>
      <c r="H4" s="6"/>
      <c r="I4" s="6"/>
    </row>
    <row r="5" spans="1:9" ht="36" customHeight="1" x14ac:dyDescent="0.25">
      <c r="A5" s="9" t="s">
        <v>5</v>
      </c>
      <c r="B5" s="4" t="s">
        <v>6</v>
      </c>
      <c r="C5" s="4"/>
      <c r="D5" s="4"/>
      <c r="E5" s="4"/>
      <c r="F5" s="6"/>
      <c r="G5" s="6"/>
      <c r="H5" s="6"/>
      <c r="I5" s="6"/>
    </row>
    <row r="6" spans="1:9" ht="1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s="11" customFormat="1" ht="23.25" customHeight="1" x14ac:dyDescent="0.25">
      <c r="A7" s="10" t="s">
        <v>7</v>
      </c>
      <c r="D7" s="11" t="s">
        <v>8</v>
      </c>
    </row>
    <row r="31" spans="2:4" x14ac:dyDescent="0.25">
      <c r="B31" s="12" t="s">
        <v>9</v>
      </c>
      <c r="C31" s="13" t="s">
        <v>10</v>
      </c>
      <c r="D31" s="13" t="s">
        <v>11</v>
      </c>
    </row>
    <row r="32" spans="2:4" x14ac:dyDescent="0.25">
      <c r="B32" s="14" t="s">
        <v>12</v>
      </c>
      <c r="C32" s="15">
        <v>6.05</v>
      </c>
      <c r="D32" s="16">
        <v>3</v>
      </c>
    </row>
    <row r="33" spans="2:4" x14ac:dyDescent="0.25">
      <c r="B33" s="14" t="s">
        <v>13</v>
      </c>
      <c r="C33" s="15">
        <v>0.05</v>
      </c>
      <c r="D33" s="16">
        <v>3</v>
      </c>
    </row>
    <row r="34" spans="2:4" x14ac:dyDescent="0.25">
      <c r="B34" s="14" t="s">
        <v>14</v>
      </c>
      <c r="C34" s="15">
        <v>4.5999999999999996</v>
      </c>
      <c r="D34" s="16">
        <v>3</v>
      </c>
    </row>
    <row r="35" spans="2:4" x14ac:dyDescent="0.25">
      <c r="B35" s="14" t="s">
        <v>15</v>
      </c>
      <c r="C35" s="15">
        <v>12.760000000000002</v>
      </c>
      <c r="D35" s="16">
        <v>5</v>
      </c>
    </row>
    <row r="36" spans="2:4" x14ac:dyDescent="0.25">
      <c r="B36" s="14" t="s">
        <v>16</v>
      </c>
      <c r="C36" s="15">
        <v>8.1300000000000008</v>
      </c>
      <c r="D36" s="16">
        <v>4</v>
      </c>
    </row>
    <row r="37" spans="2:4" x14ac:dyDescent="0.25">
      <c r="B37" s="14" t="s">
        <v>17</v>
      </c>
      <c r="C37" s="15">
        <v>0.04</v>
      </c>
      <c r="D37" s="16">
        <v>5</v>
      </c>
    </row>
    <row r="38" spans="2:4" x14ac:dyDescent="0.25">
      <c r="B38" s="14" t="s">
        <v>18</v>
      </c>
      <c r="C38" s="15">
        <v>0.15999999999999998</v>
      </c>
      <c r="D38" s="16">
        <v>4</v>
      </c>
    </row>
    <row r="39" spans="2:4" x14ac:dyDescent="0.25">
      <c r="B39" s="14" t="s">
        <v>19</v>
      </c>
      <c r="C39" s="15">
        <v>5.84</v>
      </c>
      <c r="D39" s="16">
        <v>7</v>
      </c>
    </row>
    <row r="40" spans="2:4" x14ac:dyDescent="0.25">
      <c r="B40" s="14" t="s">
        <v>20</v>
      </c>
      <c r="C40" s="15">
        <v>5.79</v>
      </c>
      <c r="D40" s="16">
        <v>10</v>
      </c>
    </row>
    <row r="41" spans="2:4" x14ac:dyDescent="0.25">
      <c r="B41" s="14" t="s">
        <v>21</v>
      </c>
      <c r="C41" s="15">
        <v>40.909999999999975</v>
      </c>
      <c r="D41" s="16">
        <v>16</v>
      </c>
    </row>
    <row r="42" spans="2:4" x14ac:dyDescent="0.25">
      <c r="B42" s="14" t="s">
        <v>22</v>
      </c>
      <c r="C42" s="15">
        <v>2.919999999999999</v>
      </c>
      <c r="D42" s="16">
        <v>9</v>
      </c>
    </row>
    <row r="43" spans="2:4" x14ac:dyDescent="0.25">
      <c r="B43" s="14" t="s">
        <v>24</v>
      </c>
      <c r="C43" s="15">
        <v>0.78</v>
      </c>
      <c r="D43" s="16">
        <v>2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9989-CB56-4014-9962-2823D63F8FCA}">
  <dimension ref="A1:I332"/>
  <sheetViews>
    <sheetView showGridLines="0" topLeftCell="A19" workbookViewId="0">
      <selection activeCell="F4" sqref="F4:K4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1"/>
      <c r="B1" s="1"/>
      <c r="C1" s="1"/>
      <c r="D1" s="1"/>
      <c r="F1" s="2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ht="15" customHeight="1" x14ac:dyDescent="0.25">
      <c r="A3" s="3" t="s">
        <v>1</v>
      </c>
      <c r="B3" s="4" t="s">
        <v>37</v>
      </c>
      <c r="C3" s="4"/>
      <c r="D3" s="4"/>
      <c r="E3" s="4"/>
      <c r="F3" s="5" t="s">
        <v>3</v>
      </c>
      <c r="G3" t="s">
        <v>4</v>
      </c>
      <c r="H3" s="6"/>
      <c r="I3" s="6"/>
    </row>
    <row r="4" spans="1:9" ht="18" customHeight="1" x14ac:dyDescent="0.25">
      <c r="A4" s="1"/>
      <c r="B4" s="4"/>
      <c r="C4" s="4"/>
      <c r="D4" s="4"/>
      <c r="E4" s="4"/>
      <c r="F4" s="7" t="s">
        <v>40</v>
      </c>
      <c r="G4" s="8"/>
      <c r="H4" s="6"/>
      <c r="I4" s="6"/>
    </row>
    <row r="5" spans="1:9" ht="36" customHeight="1" x14ac:dyDescent="0.25">
      <c r="A5" s="9" t="s">
        <v>5</v>
      </c>
      <c r="B5" s="4" t="s">
        <v>6</v>
      </c>
      <c r="C5" s="4"/>
      <c r="D5" s="4"/>
      <c r="E5" s="4"/>
      <c r="F5" s="6"/>
      <c r="G5" s="6"/>
      <c r="H5" s="6"/>
      <c r="I5" s="6"/>
    </row>
    <row r="6" spans="1:9" ht="1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s="11" customFormat="1" ht="23.25" customHeight="1" x14ac:dyDescent="0.25">
      <c r="A7" s="10" t="s">
        <v>7</v>
      </c>
      <c r="D7" s="11" t="s">
        <v>8</v>
      </c>
    </row>
    <row r="31" spans="2:4" x14ac:dyDescent="0.25">
      <c r="B31" s="12" t="s">
        <v>9</v>
      </c>
      <c r="C31" s="13" t="s">
        <v>10</v>
      </c>
      <c r="D31" s="13" t="s">
        <v>11</v>
      </c>
    </row>
    <row r="32" spans="2:4" x14ac:dyDescent="0.25">
      <c r="B32" s="14" t="s">
        <v>14</v>
      </c>
      <c r="C32" s="15">
        <v>10.3</v>
      </c>
      <c r="D32" s="16">
        <v>1</v>
      </c>
    </row>
    <row r="33" spans="2:4" x14ac:dyDescent="0.25">
      <c r="B33" s="14" t="s">
        <v>15</v>
      </c>
      <c r="C33" s="15">
        <v>0.5</v>
      </c>
      <c r="D33" s="16">
        <v>1</v>
      </c>
    </row>
    <row r="34" spans="2:4" x14ac:dyDescent="0.25">
      <c r="B34" s="14" t="s">
        <v>16</v>
      </c>
      <c r="C34" s="15">
        <v>9.1100000000000012</v>
      </c>
      <c r="D34" s="16">
        <v>6</v>
      </c>
    </row>
    <row r="35" spans="2:4" x14ac:dyDescent="0.25">
      <c r="B35" s="14" t="s">
        <v>17</v>
      </c>
      <c r="C35" s="15">
        <v>7.0000000000000007E-2</v>
      </c>
      <c r="D35" s="16">
        <v>7</v>
      </c>
    </row>
    <row r="36" spans="2:4" x14ac:dyDescent="0.25">
      <c r="B36" s="14" t="s">
        <v>18</v>
      </c>
      <c r="C36" s="15">
        <v>1.2</v>
      </c>
      <c r="D36" s="16">
        <v>2</v>
      </c>
    </row>
    <row r="37" spans="2:4" x14ac:dyDescent="0.25">
      <c r="B37" s="14" t="s">
        <v>19</v>
      </c>
      <c r="C37" s="15">
        <v>242.47</v>
      </c>
      <c r="D37" s="16">
        <v>9</v>
      </c>
    </row>
    <row r="38" spans="2:4" x14ac:dyDescent="0.25">
      <c r="B38" s="14" t="s">
        <v>20</v>
      </c>
      <c r="C38" s="15">
        <v>10.02</v>
      </c>
      <c r="D38" s="16">
        <v>5</v>
      </c>
    </row>
    <row r="39" spans="2:4" x14ac:dyDescent="0.25">
      <c r="B39" s="14" t="s">
        <v>21</v>
      </c>
      <c r="C39" s="15">
        <v>0.06</v>
      </c>
      <c r="D39" s="16">
        <v>3</v>
      </c>
    </row>
    <row r="40" spans="2:4" x14ac:dyDescent="0.25">
      <c r="B40" s="14" t="s">
        <v>22</v>
      </c>
      <c r="C40" s="15">
        <v>18.239999999999998</v>
      </c>
      <c r="D40" s="16">
        <v>7</v>
      </c>
    </row>
    <row r="41" spans="2:4" x14ac:dyDescent="0.25">
      <c r="B41" s="14" t="s">
        <v>24</v>
      </c>
      <c r="C41" s="15">
        <v>1</v>
      </c>
      <c r="D41" s="16">
        <v>2</v>
      </c>
    </row>
    <row r="42" spans="2:4" hidden="1" x14ac:dyDescent="0.25"/>
    <row r="43" spans="2:4" hidden="1" x14ac:dyDescent="0.25"/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FCA-0D80-4012-8184-12FC8448C059}">
  <dimension ref="A1:I332"/>
  <sheetViews>
    <sheetView showGridLines="0" topLeftCell="A19" workbookViewId="0">
      <selection activeCell="F4" sqref="F4:K4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1"/>
      <c r="B1" s="1"/>
      <c r="C1" s="1"/>
      <c r="D1" s="1"/>
      <c r="F1" s="2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ht="15" customHeight="1" x14ac:dyDescent="0.25">
      <c r="A3" s="3" t="s">
        <v>1</v>
      </c>
      <c r="B3" s="4" t="s">
        <v>36</v>
      </c>
      <c r="C3" s="4"/>
      <c r="D3" s="4"/>
      <c r="E3" s="4"/>
      <c r="F3" s="5" t="s">
        <v>3</v>
      </c>
      <c r="G3" t="s">
        <v>4</v>
      </c>
      <c r="H3" s="6"/>
      <c r="I3" s="6"/>
    </row>
    <row r="4" spans="1:9" ht="18" customHeight="1" x14ac:dyDescent="0.25">
      <c r="A4" s="1"/>
      <c r="B4" s="4"/>
      <c r="C4" s="4"/>
      <c r="D4" s="4"/>
      <c r="E4" s="4"/>
      <c r="F4" s="7" t="s">
        <v>40</v>
      </c>
      <c r="G4" s="8"/>
      <c r="H4" s="6"/>
      <c r="I4" s="6"/>
    </row>
    <row r="5" spans="1:9" ht="36" customHeight="1" x14ac:dyDescent="0.25">
      <c r="A5" s="9" t="s">
        <v>5</v>
      </c>
      <c r="B5" s="4" t="s">
        <v>6</v>
      </c>
      <c r="C5" s="4"/>
      <c r="D5" s="4"/>
      <c r="E5" s="4"/>
      <c r="F5" s="6"/>
      <c r="G5" s="6"/>
      <c r="H5" s="6"/>
      <c r="I5" s="6"/>
    </row>
    <row r="6" spans="1:9" ht="1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s="11" customFormat="1" ht="23.25" customHeight="1" x14ac:dyDescent="0.25">
      <c r="A7" s="10" t="s">
        <v>7</v>
      </c>
      <c r="D7" s="11" t="s">
        <v>8</v>
      </c>
    </row>
    <row r="31" spans="2:4" x14ac:dyDescent="0.25">
      <c r="B31" s="12" t="s">
        <v>9</v>
      </c>
      <c r="C31" s="13" t="s">
        <v>10</v>
      </c>
      <c r="D31" s="13" t="s">
        <v>11</v>
      </c>
    </row>
    <row r="32" spans="2:4" x14ac:dyDescent="0.25">
      <c r="B32" s="14" t="s">
        <v>12</v>
      </c>
      <c r="C32" s="15">
        <v>10.02</v>
      </c>
      <c r="D32" s="16">
        <v>4</v>
      </c>
    </row>
    <row r="33" spans="2:4" x14ac:dyDescent="0.25">
      <c r="B33" s="14" t="s">
        <v>13</v>
      </c>
      <c r="C33" s="15">
        <v>15.619999999999997</v>
      </c>
      <c r="D33" s="16">
        <v>8</v>
      </c>
    </row>
    <row r="34" spans="2:4" x14ac:dyDescent="0.25">
      <c r="B34" s="14" t="s">
        <v>14</v>
      </c>
      <c r="C34" s="15">
        <v>7.84</v>
      </c>
      <c r="D34" s="16">
        <v>9</v>
      </c>
    </row>
    <row r="35" spans="2:4" x14ac:dyDescent="0.25">
      <c r="B35" s="14" t="s">
        <v>15</v>
      </c>
      <c r="C35" s="15">
        <v>11.379999999999999</v>
      </c>
      <c r="D35" s="16">
        <v>16</v>
      </c>
    </row>
    <row r="36" spans="2:4" x14ac:dyDescent="0.25">
      <c r="B36" s="14" t="s">
        <v>16</v>
      </c>
      <c r="C36" s="15">
        <v>20.27</v>
      </c>
      <c r="D36" s="16">
        <v>18</v>
      </c>
    </row>
    <row r="37" spans="2:4" x14ac:dyDescent="0.25">
      <c r="B37" s="14" t="s">
        <v>17</v>
      </c>
      <c r="C37" s="15">
        <v>58.070000000000029</v>
      </c>
      <c r="D37" s="16">
        <v>29</v>
      </c>
    </row>
    <row r="38" spans="2:4" x14ac:dyDescent="0.25">
      <c r="B38" s="14" t="s">
        <v>18</v>
      </c>
      <c r="C38" s="15">
        <v>56.71</v>
      </c>
      <c r="D38" s="16">
        <v>31</v>
      </c>
    </row>
    <row r="39" spans="2:4" x14ac:dyDescent="0.25">
      <c r="B39" s="14" t="s">
        <v>19</v>
      </c>
      <c r="C39" s="15">
        <v>77.389999999999986</v>
      </c>
      <c r="D39" s="16">
        <v>30</v>
      </c>
    </row>
    <row r="40" spans="2:4" x14ac:dyDescent="0.25">
      <c r="B40" s="14" t="s">
        <v>20</v>
      </c>
      <c r="C40" s="15">
        <v>95.729999999999976</v>
      </c>
      <c r="D40" s="16">
        <v>23</v>
      </c>
    </row>
    <row r="41" spans="2:4" x14ac:dyDescent="0.25">
      <c r="B41" s="14" t="s">
        <v>21</v>
      </c>
      <c r="C41" s="15">
        <v>36.409999999999997</v>
      </c>
      <c r="D41" s="16">
        <v>18</v>
      </c>
    </row>
    <row r="42" spans="2:4" x14ac:dyDescent="0.25">
      <c r="B42" s="14" t="s">
        <v>22</v>
      </c>
      <c r="C42" s="15">
        <v>104.42</v>
      </c>
      <c r="D42" s="16">
        <v>14</v>
      </c>
    </row>
    <row r="43" spans="2:4" x14ac:dyDescent="0.25">
      <c r="B43" s="14" t="s">
        <v>24</v>
      </c>
      <c r="C43" s="15">
        <v>10.79</v>
      </c>
      <c r="D43" s="16">
        <v>2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7BA2-5E72-4B6E-BA8C-8E8CA5E5EB5E}">
  <dimension ref="A1:I332"/>
  <sheetViews>
    <sheetView showGridLines="0" topLeftCell="A19" workbookViewId="0">
      <selection activeCell="F4" sqref="F4:K4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1"/>
      <c r="B1" s="1"/>
      <c r="C1" s="1"/>
      <c r="D1" s="1"/>
      <c r="F1" s="2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ht="15" customHeight="1" x14ac:dyDescent="0.25">
      <c r="A3" s="3" t="s">
        <v>1</v>
      </c>
      <c r="B3" s="4" t="s">
        <v>35</v>
      </c>
      <c r="C3" s="4"/>
      <c r="D3" s="4"/>
      <c r="E3" s="4"/>
      <c r="F3" s="5" t="s">
        <v>3</v>
      </c>
      <c r="G3" t="s">
        <v>4</v>
      </c>
      <c r="H3" s="6"/>
      <c r="I3" s="6"/>
    </row>
    <row r="4" spans="1:9" ht="18" customHeight="1" x14ac:dyDescent="0.25">
      <c r="A4" s="1"/>
      <c r="B4" s="4"/>
      <c r="C4" s="4"/>
      <c r="D4" s="4"/>
      <c r="E4" s="4"/>
      <c r="F4" s="7" t="s">
        <v>40</v>
      </c>
      <c r="G4" s="8"/>
      <c r="H4" s="6"/>
      <c r="I4" s="6"/>
    </row>
    <row r="5" spans="1:9" ht="36" customHeight="1" x14ac:dyDescent="0.25">
      <c r="A5" s="9" t="s">
        <v>5</v>
      </c>
      <c r="B5" s="4" t="s">
        <v>6</v>
      </c>
      <c r="C5" s="4"/>
      <c r="D5" s="4"/>
      <c r="E5" s="4"/>
      <c r="F5" s="6"/>
      <c r="G5" s="6"/>
      <c r="H5" s="6"/>
      <c r="I5" s="6"/>
    </row>
    <row r="6" spans="1:9" ht="1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s="11" customFormat="1" ht="23.25" customHeight="1" x14ac:dyDescent="0.25">
      <c r="A7" s="10" t="s">
        <v>7</v>
      </c>
      <c r="D7" s="11" t="s">
        <v>8</v>
      </c>
    </row>
    <row r="31" spans="2:4" x14ac:dyDescent="0.25">
      <c r="B31" s="12" t="s">
        <v>9</v>
      </c>
      <c r="C31" s="13" t="s">
        <v>10</v>
      </c>
      <c r="D31" s="13" t="s">
        <v>11</v>
      </c>
    </row>
    <row r="32" spans="2:4" x14ac:dyDescent="0.25">
      <c r="B32" s="14" t="s">
        <v>12</v>
      </c>
      <c r="C32" s="15">
        <v>1.55</v>
      </c>
      <c r="D32" s="16">
        <v>3</v>
      </c>
    </row>
    <row r="33" spans="2:4" x14ac:dyDescent="0.25">
      <c r="B33" s="14" t="s">
        <v>13</v>
      </c>
      <c r="C33" s="15">
        <v>11.439999999999998</v>
      </c>
      <c r="D33" s="16">
        <v>8</v>
      </c>
    </row>
    <row r="34" spans="2:4" x14ac:dyDescent="0.25">
      <c r="B34" s="14" t="s">
        <v>14</v>
      </c>
      <c r="C34" s="15">
        <v>22.189999999999998</v>
      </c>
      <c r="D34" s="16">
        <v>12</v>
      </c>
    </row>
    <row r="35" spans="2:4" x14ac:dyDescent="0.25">
      <c r="B35" s="14" t="s">
        <v>15</v>
      </c>
      <c r="C35" s="15">
        <v>32.94</v>
      </c>
      <c r="D35" s="16">
        <v>16</v>
      </c>
    </row>
    <row r="36" spans="2:4" x14ac:dyDescent="0.25">
      <c r="B36" s="14" t="s">
        <v>16</v>
      </c>
      <c r="C36" s="15">
        <v>69.679999999999993</v>
      </c>
      <c r="D36" s="16">
        <v>22</v>
      </c>
    </row>
    <row r="37" spans="2:4" x14ac:dyDescent="0.25">
      <c r="B37" s="14" t="s">
        <v>17</v>
      </c>
      <c r="C37" s="15">
        <v>42.740000000000009</v>
      </c>
      <c r="D37" s="16">
        <v>30</v>
      </c>
    </row>
    <row r="38" spans="2:4" x14ac:dyDescent="0.25">
      <c r="B38" s="14" t="s">
        <v>18</v>
      </c>
      <c r="C38" s="15">
        <v>30.500000000000004</v>
      </c>
      <c r="D38" s="16">
        <v>24</v>
      </c>
    </row>
    <row r="39" spans="2:4" x14ac:dyDescent="0.25">
      <c r="B39" s="14" t="s">
        <v>19</v>
      </c>
      <c r="C39" s="15">
        <v>76.799999999999983</v>
      </c>
      <c r="D39" s="16">
        <v>31</v>
      </c>
    </row>
    <row r="40" spans="2:4" x14ac:dyDescent="0.25">
      <c r="B40" s="14" t="s">
        <v>20</v>
      </c>
      <c r="C40" s="15">
        <v>42.309999999999995</v>
      </c>
      <c r="D40" s="16">
        <v>30</v>
      </c>
    </row>
    <row r="41" spans="2:4" x14ac:dyDescent="0.25">
      <c r="B41" s="14" t="s">
        <v>21</v>
      </c>
      <c r="C41" s="15">
        <v>50.530000000000008</v>
      </c>
      <c r="D41" s="16">
        <v>33</v>
      </c>
    </row>
    <row r="42" spans="2:4" x14ac:dyDescent="0.25">
      <c r="B42" s="14" t="s">
        <v>22</v>
      </c>
      <c r="C42" s="15">
        <v>135.35999999999996</v>
      </c>
      <c r="D42" s="16">
        <v>36</v>
      </c>
    </row>
    <row r="43" spans="2:4" x14ac:dyDescent="0.25">
      <c r="B43" s="14" t="s">
        <v>24</v>
      </c>
      <c r="C43" s="15">
        <v>72.97</v>
      </c>
      <c r="D43" s="16">
        <v>4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E048-8D78-4E56-950B-61959FF6BC1B}">
  <dimension ref="A1:I332"/>
  <sheetViews>
    <sheetView showGridLines="0" topLeftCell="A16" workbookViewId="0">
      <selection activeCell="F4" sqref="F4:K4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1"/>
      <c r="B1" s="1"/>
      <c r="C1" s="1"/>
      <c r="D1" s="1"/>
      <c r="F1" s="2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ht="15" customHeight="1" x14ac:dyDescent="0.25">
      <c r="A3" s="3" t="s">
        <v>1</v>
      </c>
      <c r="B3" s="4" t="s">
        <v>34</v>
      </c>
      <c r="C3" s="4"/>
      <c r="D3" s="4"/>
      <c r="E3" s="4"/>
      <c r="F3" s="5" t="s">
        <v>3</v>
      </c>
      <c r="G3" t="s">
        <v>4</v>
      </c>
      <c r="H3" s="6"/>
      <c r="I3" s="6"/>
    </row>
    <row r="4" spans="1:9" ht="18" customHeight="1" x14ac:dyDescent="0.25">
      <c r="A4" s="1"/>
      <c r="B4" s="4"/>
      <c r="C4" s="4"/>
      <c r="D4" s="4"/>
      <c r="E4" s="4"/>
      <c r="F4" s="7" t="s">
        <v>40</v>
      </c>
      <c r="G4" s="8"/>
      <c r="H4" s="6"/>
      <c r="I4" s="6"/>
    </row>
    <row r="5" spans="1:9" ht="36" customHeight="1" x14ac:dyDescent="0.25">
      <c r="A5" s="9" t="s">
        <v>5</v>
      </c>
      <c r="B5" s="4" t="s">
        <v>6</v>
      </c>
      <c r="C5" s="4"/>
      <c r="D5" s="4"/>
      <c r="E5" s="4"/>
      <c r="F5" s="6"/>
      <c r="G5" s="6"/>
      <c r="H5" s="6"/>
      <c r="I5" s="6"/>
    </row>
    <row r="6" spans="1:9" ht="1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s="11" customFormat="1" ht="23.25" customHeight="1" x14ac:dyDescent="0.25">
      <c r="A7" s="10" t="s">
        <v>7</v>
      </c>
      <c r="D7" s="11" t="s">
        <v>8</v>
      </c>
    </row>
    <row r="31" spans="2:4" x14ac:dyDescent="0.25">
      <c r="B31" s="12" t="s">
        <v>9</v>
      </c>
      <c r="C31" s="13" t="s">
        <v>10</v>
      </c>
      <c r="D31" s="13" t="s">
        <v>11</v>
      </c>
    </row>
    <row r="32" spans="2:4" x14ac:dyDescent="0.25">
      <c r="B32" s="14" t="s">
        <v>13</v>
      </c>
      <c r="C32" s="15"/>
      <c r="D32" s="16">
        <v>1</v>
      </c>
    </row>
    <row r="33" spans="2:4" x14ac:dyDescent="0.25">
      <c r="B33" s="14" t="s">
        <v>14</v>
      </c>
      <c r="C33" s="15">
        <v>12.84</v>
      </c>
      <c r="D33" s="16">
        <v>2</v>
      </c>
    </row>
    <row r="34" spans="2:4" x14ac:dyDescent="0.25">
      <c r="B34" s="14" t="s">
        <v>15</v>
      </c>
      <c r="C34" s="15">
        <v>6.8</v>
      </c>
      <c r="D34" s="16">
        <v>4</v>
      </c>
    </row>
    <row r="35" spans="2:4" x14ac:dyDescent="0.25">
      <c r="B35" s="14" t="s">
        <v>16</v>
      </c>
      <c r="C35" s="15">
        <v>1.1600000000000001</v>
      </c>
      <c r="D35" s="16">
        <v>8</v>
      </c>
    </row>
    <row r="36" spans="2:4" x14ac:dyDescent="0.25">
      <c r="B36" s="14" t="s">
        <v>17</v>
      </c>
      <c r="C36" s="15">
        <v>10.09</v>
      </c>
      <c r="D36" s="16">
        <v>8</v>
      </c>
    </row>
    <row r="37" spans="2:4" x14ac:dyDescent="0.25">
      <c r="B37" s="14" t="s">
        <v>18</v>
      </c>
      <c r="C37" s="15">
        <v>16.43</v>
      </c>
      <c r="D37" s="16">
        <v>4</v>
      </c>
    </row>
    <row r="38" spans="2:4" x14ac:dyDescent="0.25">
      <c r="B38" s="14" t="s">
        <v>19</v>
      </c>
      <c r="C38" s="15">
        <v>12.64</v>
      </c>
      <c r="D38" s="16">
        <v>6</v>
      </c>
    </row>
    <row r="39" spans="2:4" x14ac:dyDescent="0.25">
      <c r="B39" s="14" t="s">
        <v>20</v>
      </c>
      <c r="C39" s="15">
        <v>15.68</v>
      </c>
      <c r="D39" s="16">
        <v>7</v>
      </c>
    </row>
    <row r="40" spans="2:4" x14ac:dyDescent="0.25">
      <c r="B40" s="14" t="s">
        <v>21</v>
      </c>
      <c r="C40" s="15">
        <v>11.5</v>
      </c>
      <c r="D40" s="16">
        <v>4</v>
      </c>
    </row>
    <row r="41" spans="2:4" x14ac:dyDescent="0.25">
      <c r="B41" s="14" t="s">
        <v>22</v>
      </c>
      <c r="C41" s="15">
        <v>7.01</v>
      </c>
      <c r="D41" s="16">
        <v>7</v>
      </c>
    </row>
    <row r="42" spans="2:4" x14ac:dyDescent="0.25">
      <c r="B42" s="14" t="s">
        <v>24</v>
      </c>
      <c r="C42" s="15">
        <v>41.61</v>
      </c>
      <c r="D42" s="16">
        <v>5</v>
      </c>
    </row>
    <row r="43" spans="2:4" hidden="1" x14ac:dyDescent="0.25"/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F19B-7431-4FFA-863D-D90F0DFF4EFF}">
  <dimension ref="A1:I332"/>
  <sheetViews>
    <sheetView showGridLines="0" topLeftCell="A19" workbookViewId="0">
      <selection activeCell="F4" sqref="F4:K4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1"/>
      <c r="B1" s="1"/>
      <c r="C1" s="1"/>
      <c r="D1" s="1"/>
      <c r="F1" s="2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ht="15" customHeight="1" x14ac:dyDescent="0.25">
      <c r="A3" s="3" t="s">
        <v>1</v>
      </c>
      <c r="B3" s="4" t="s">
        <v>33</v>
      </c>
      <c r="C3" s="4"/>
      <c r="D3" s="4"/>
      <c r="E3" s="4"/>
      <c r="F3" s="5" t="s">
        <v>3</v>
      </c>
      <c r="G3" t="s">
        <v>4</v>
      </c>
      <c r="H3" s="6"/>
      <c r="I3" s="6"/>
    </row>
    <row r="4" spans="1:9" ht="18" customHeight="1" x14ac:dyDescent="0.25">
      <c r="A4" s="1"/>
      <c r="B4" s="4"/>
      <c r="C4" s="4"/>
      <c r="D4" s="4"/>
      <c r="E4" s="4"/>
      <c r="F4" s="7" t="s">
        <v>40</v>
      </c>
      <c r="G4" s="8"/>
      <c r="H4" s="6"/>
      <c r="I4" s="6"/>
    </row>
    <row r="5" spans="1:9" ht="36" customHeight="1" x14ac:dyDescent="0.25">
      <c r="A5" s="9" t="s">
        <v>5</v>
      </c>
      <c r="B5" s="4" t="s">
        <v>6</v>
      </c>
      <c r="C5" s="4"/>
      <c r="D5" s="4"/>
      <c r="E5" s="4"/>
      <c r="F5" s="6"/>
      <c r="G5" s="6"/>
      <c r="H5" s="6"/>
      <c r="I5" s="6"/>
    </row>
    <row r="6" spans="1:9" ht="1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s="11" customFormat="1" ht="23.25" customHeight="1" x14ac:dyDescent="0.25">
      <c r="A7" s="10" t="s">
        <v>7</v>
      </c>
      <c r="D7" s="11" t="s">
        <v>8</v>
      </c>
    </row>
    <row r="31" spans="2:4" x14ac:dyDescent="0.25">
      <c r="B31" s="12" t="s">
        <v>9</v>
      </c>
      <c r="C31" s="13" t="s">
        <v>10</v>
      </c>
      <c r="D31" s="13" t="s">
        <v>11</v>
      </c>
    </row>
    <row r="32" spans="2:4" x14ac:dyDescent="0.25">
      <c r="B32" s="14" t="s">
        <v>12</v>
      </c>
      <c r="C32" s="15">
        <v>1</v>
      </c>
      <c r="D32" s="16">
        <v>1</v>
      </c>
    </row>
    <row r="33" spans="2:4" x14ac:dyDescent="0.25">
      <c r="B33" s="14" t="s">
        <v>13</v>
      </c>
      <c r="C33" s="15"/>
      <c r="D33" s="16"/>
    </row>
    <row r="34" spans="2:4" x14ac:dyDescent="0.25">
      <c r="B34" s="14" t="s">
        <v>14</v>
      </c>
      <c r="C34" s="15">
        <v>5.2</v>
      </c>
      <c r="D34" s="16">
        <v>1</v>
      </c>
    </row>
    <row r="35" spans="2:4" x14ac:dyDescent="0.25">
      <c r="B35" s="14" t="s">
        <v>15</v>
      </c>
      <c r="C35" s="15"/>
      <c r="D35" s="16"/>
    </row>
    <row r="36" spans="2:4" x14ac:dyDescent="0.25">
      <c r="B36" s="14" t="s">
        <v>16</v>
      </c>
      <c r="C36" s="15"/>
      <c r="D36" s="16"/>
    </row>
    <row r="37" spans="2:4" x14ac:dyDescent="0.25">
      <c r="B37" s="14" t="s">
        <v>17</v>
      </c>
      <c r="C37" s="15"/>
      <c r="D37" s="16">
        <v>1</v>
      </c>
    </row>
    <row r="38" spans="2:4" x14ac:dyDescent="0.25">
      <c r="B38" s="14" t="s">
        <v>18</v>
      </c>
      <c r="C38" s="15">
        <v>1.25</v>
      </c>
      <c r="D38" s="16">
        <v>1</v>
      </c>
    </row>
    <row r="39" spans="2:4" x14ac:dyDescent="0.25">
      <c r="B39" s="14" t="s">
        <v>19</v>
      </c>
      <c r="C39" s="15">
        <v>2.75</v>
      </c>
      <c r="D39" s="16">
        <v>5</v>
      </c>
    </row>
    <row r="40" spans="2:4" x14ac:dyDescent="0.25">
      <c r="B40" s="14" t="s">
        <v>20</v>
      </c>
      <c r="C40" s="15">
        <v>0.05</v>
      </c>
      <c r="D40" s="16">
        <v>1</v>
      </c>
    </row>
    <row r="41" spans="2:4" x14ac:dyDescent="0.25">
      <c r="B41" s="14" t="s">
        <v>21</v>
      </c>
      <c r="C41" s="15"/>
      <c r="D41" s="16">
        <v>2</v>
      </c>
    </row>
    <row r="42" spans="2:4" x14ac:dyDescent="0.25">
      <c r="B42" s="14" t="s">
        <v>22</v>
      </c>
      <c r="C42" s="15">
        <v>3.8</v>
      </c>
      <c r="D42" s="16">
        <v>1</v>
      </c>
    </row>
    <row r="43" spans="2:4" hidden="1" x14ac:dyDescent="0.25"/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D05F-B850-4AB8-A084-537036D39F5E}">
  <dimension ref="A1:I332"/>
  <sheetViews>
    <sheetView showGridLines="0" topLeftCell="A22" workbookViewId="0">
      <selection activeCell="F4" sqref="F4:K4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1"/>
      <c r="B1" s="1"/>
      <c r="C1" s="1"/>
      <c r="D1" s="1"/>
      <c r="F1" s="2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ht="15" customHeight="1" x14ac:dyDescent="0.25">
      <c r="A3" s="3" t="s">
        <v>1</v>
      </c>
      <c r="B3" s="4" t="s">
        <v>32</v>
      </c>
      <c r="C3" s="4"/>
      <c r="D3" s="4"/>
      <c r="E3" s="4"/>
      <c r="F3" s="5" t="s">
        <v>3</v>
      </c>
      <c r="G3" t="s">
        <v>4</v>
      </c>
      <c r="H3" s="6"/>
      <c r="I3" s="6"/>
    </row>
    <row r="4" spans="1:9" ht="18" customHeight="1" x14ac:dyDescent="0.25">
      <c r="A4" s="1"/>
      <c r="B4" s="4"/>
      <c r="C4" s="4"/>
      <c r="D4" s="4"/>
      <c r="E4" s="4"/>
      <c r="F4" s="7" t="s">
        <v>40</v>
      </c>
      <c r="G4" s="8"/>
      <c r="H4" s="6"/>
      <c r="I4" s="6"/>
    </row>
    <row r="5" spans="1:9" ht="36" customHeight="1" x14ac:dyDescent="0.25">
      <c r="A5" s="9" t="s">
        <v>5</v>
      </c>
      <c r="B5" s="4" t="s">
        <v>6</v>
      </c>
      <c r="C5" s="4"/>
      <c r="D5" s="4"/>
      <c r="E5" s="4"/>
      <c r="F5" s="6"/>
      <c r="G5" s="6"/>
      <c r="H5" s="6"/>
      <c r="I5" s="6"/>
    </row>
    <row r="6" spans="1:9" ht="1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s="11" customFormat="1" ht="23.25" customHeight="1" x14ac:dyDescent="0.25">
      <c r="A7" s="10" t="s">
        <v>7</v>
      </c>
      <c r="D7" s="11" t="s">
        <v>8</v>
      </c>
    </row>
    <row r="31" spans="2:4" x14ac:dyDescent="0.25">
      <c r="B31" s="12" t="s">
        <v>9</v>
      </c>
      <c r="C31" s="13" t="s">
        <v>10</v>
      </c>
      <c r="D31" s="13" t="s">
        <v>11</v>
      </c>
    </row>
    <row r="32" spans="2:4" x14ac:dyDescent="0.25">
      <c r="B32" s="14" t="s">
        <v>12</v>
      </c>
      <c r="C32" s="15">
        <v>3.3200000000000003</v>
      </c>
      <c r="D32" s="16">
        <v>2</v>
      </c>
    </row>
    <row r="33" spans="2:4" x14ac:dyDescent="0.25">
      <c r="B33" s="14" t="s">
        <v>13</v>
      </c>
      <c r="C33" s="15">
        <v>8.73</v>
      </c>
      <c r="D33" s="16">
        <v>3</v>
      </c>
    </row>
    <row r="34" spans="2:4" x14ac:dyDescent="0.25">
      <c r="B34" s="14" t="s">
        <v>14</v>
      </c>
      <c r="C34" s="15">
        <v>10.610000000000001</v>
      </c>
      <c r="D34" s="16">
        <v>5</v>
      </c>
    </row>
    <row r="35" spans="2:4" x14ac:dyDescent="0.25">
      <c r="B35" s="14" t="s">
        <v>15</v>
      </c>
      <c r="C35" s="15">
        <v>2.81</v>
      </c>
      <c r="D35" s="16">
        <v>2</v>
      </c>
    </row>
    <row r="36" spans="2:4" x14ac:dyDescent="0.25">
      <c r="B36" s="14" t="s">
        <v>16</v>
      </c>
      <c r="C36" s="15">
        <v>3.5199999999999996</v>
      </c>
      <c r="D36" s="16">
        <v>12</v>
      </c>
    </row>
    <row r="37" spans="2:4" x14ac:dyDescent="0.25">
      <c r="B37" s="14" t="s">
        <v>17</v>
      </c>
      <c r="C37" s="15">
        <v>1.58</v>
      </c>
      <c r="D37" s="16">
        <v>8</v>
      </c>
    </row>
    <row r="38" spans="2:4" x14ac:dyDescent="0.25">
      <c r="B38" s="14" t="s">
        <v>18</v>
      </c>
      <c r="C38" s="15">
        <v>3.75</v>
      </c>
      <c r="D38" s="16">
        <v>14</v>
      </c>
    </row>
    <row r="39" spans="2:4" x14ac:dyDescent="0.25">
      <c r="B39" s="14" t="s">
        <v>19</v>
      </c>
      <c r="C39" s="15">
        <v>2.7700000000000005</v>
      </c>
      <c r="D39" s="16">
        <v>8</v>
      </c>
    </row>
    <row r="40" spans="2:4" x14ac:dyDescent="0.25">
      <c r="B40" s="14" t="s">
        <v>20</v>
      </c>
      <c r="C40" s="15">
        <v>0.08</v>
      </c>
      <c r="D40" s="16">
        <v>6</v>
      </c>
    </row>
    <row r="41" spans="2:4" x14ac:dyDescent="0.25">
      <c r="B41" s="14" t="s">
        <v>21</v>
      </c>
      <c r="C41" s="15">
        <v>3.6</v>
      </c>
      <c r="D41" s="16">
        <v>5</v>
      </c>
    </row>
    <row r="42" spans="2:4" x14ac:dyDescent="0.25">
      <c r="B42" s="14" t="s">
        <v>22</v>
      </c>
      <c r="C42" s="15">
        <v>0.47000000000000003</v>
      </c>
      <c r="D42" s="16">
        <v>8</v>
      </c>
    </row>
    <row r="43" spans="2:4" x14ac:dyDescent="0.25">
      <c r="B43" s="14" t="s">
        <v>24</v>
      </c>
      <c r="C43" s="15">
        <v>5.63</v>
      </c>
      <c r="D43" s="16">
        <v>3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Louisville</vt:lpstr>
      <vt:lpstr>Birmingham</vt:lpstr>
      <vt:lpstr>Charlotte</vt:lpstr>
      <vt:lpstr>Cincinnati</vt:lpstr>
      <vt:lpstr>Columbus</vt:lpstr>
      <vt:lpstr>Grand Rapids</vt:lpstr>
      <vt:lpstr>Greensboro</vt:lpstr>
      <vt:lpstr>Greenville</vt:lpstr>
      <vt:lpstr>Indianapolis</vt:lpstr>
      <vt:lpstr>Kansas City</vt:lpstr>
      <vt:lpstr>Knoxville</vt:lpstr>
      <vt:lpstr>Memphis</vt:lpstr>
      <vt:lpstr>Nashville</vt:lpstr>
      <vt:lpstr>Oklahoma City</vt:lpstr>
      <vt:lpstr>Omaha</vt:lpstr>
      <vt:lpstr>St. Louis</vt:lpstr>
      <vt:lpstr>Tulsa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Crawford</dc:creator>
  <cp:lastModifiedBy>Charlie Crawford</cp:lastModifiedBy>
  <dcterms:created xsi:type="dcterms:W3CDTF">2019-05-31T15:30:03Z</dcterms:created>
  <dcterms:modified xsi:type="dcterms:W3CDTF">2019-05-31T15:50:35Z</dcterms:modified>
</cp:coreProperties>
</file>