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382B9122-6D79-434B-A3F0-B437807714E7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Revision 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  <c r="E58" i="1" l="1"/>
  <c r="E29" i="1"/>
  <c r="E41" i="1" s="1"/>
  <c r="E57" i="1" s="1"/>
  <c r="E28" i="1"/>
  <c r="E44" i="1" s="1"/>
  <c r="E5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<sst xmlns="http://schemas.openxmlformats.org/spreadsheetml/2006/main" count="308" uniqueCount="153">
  <si>
    <t>Pin Number</t>
  </si>
  <si>
    <t>GPIO Name</t>
  </si>
  <si>
    <t>Yes</t>
  </si>
  <si>
    <t>No</t>
  </si>
  <si>
    <t>Net Name</t>
  </si>
  <si>
    <t>PB6</t>
  </si>
  <si>
    <t>VDDA</t>
  </si>
  <si>
    <t>GNDA</t>
  </si>
  <si>
    <t>PB7</t>
  </si>
  <si>
    <t>PF4</t>
  </si>
  <si>
    <t>PE3</t>
  </si>
  <si>
    <t>PE2</t>
  </si>
  <si>
    <t>PE1</t>
  </si>
  <si>
    <t>PE0</t>
  </si>
  <si>
    <t>PD7</t>
  </si>
  <si>
    <t>VDD</t>
  </si>
  <si>
    <t>PC7</t>
  </si>
  <si>
    <t>GND</t>
  </si>
  <si>
    <t>PC6</t>
  </si>
  <si>
    <t>PC5</t>
  </si>
  <si>
    <t>PC4</t>
  </si>
  <si>
    <t>PA0</t>
  </si>
  <si>
    <t>PA1</t>
  </si>
  <si>
    <t>PA2</t>
  </si>
  <si>
    <t>PA3</t>
  </si>
  <si>
    <t>PA4</t>
  </si>
  <si>
    <t>PA5</t>
  </si>
  <si>
    <t>PA6</t>
  </si>
  <si>
    <t>PA7</t>
  </si>
  <si>
    <t>VDDC</t>
  </si>
  <si>
    <t>PF0</t>
  </si>
  <si>
    <t>PF1</t>
  </si>
  <si>
    <t>PF2</t>
  </si>
  <si>
    <t>PF3</t>
  </si>
  <si>
    <t>WAKE</t>
  </si>
  <si>
    <t>HIB</t>
  </si>
  <si>
    <t>XOSC0</t>
  </si>
  <si>
    <t>GNDX</t>
  </si>
  <si>
    <t>XOSC1</t>
  </si>
  <si>
    <t>VBAT</t>
  </si>
  <si>
    <t>RST</t>
  </si>
  <si>
    <t>OSC0</t>
  </si>
  <si>
    <t>OSC1</t>
  </si>
  <si>
    <t>PD4</t>
  </si>
  <si>
    <t>PD5</t>
  </si>
  <si>
    <t>PB0</t>
  </si>
  <si>
    <t>PB1</t>
  </si>
  <si>
    <t>PB2</t>
  </si>
  <si>
    <t>PB3</t>
  </si>
  <si>
    <t>PC3</t>
  </si>
  <si>
    <t>PC2</t>
  </si>
  <si>
    <t>PC1</t>
  </si>
  <si>
    <t>PC0</t>
  </si>
  <si>
    <t>PD6</t>
  </si>
  <si>
    <t>PB5</t>
  </si>
  <si>
    <t>PB4</t>
  </si>
  <si>
    <t>PE4</t>
  </si>
  <si>
    <t>PD0</t>
  </si>
  <si>
    <t>PD1</t>
  </si>
  <si>
    <t>PD2</t>
  </si>
  <si>
    <t>PD3</t>
  </si>
  <si>
    <t>PE5</t>
  </si>
  <si>
    <t>Description Of Function</t>
  </si>
  <si>
    <t>Analog Power Supply+</t>
  </si>
  <si>
    <t>PWR_VDDA</t>
  </si>
  <si>
    <t>PWR_VDD</t>
  </si>
  <si>
    <t>PWR_GND</t>
  </si>
  <si>
    <t>PWR_VDDC</t>
  </si>
  <si>
    <t>Analog Power Supply- (Connected to PWR_GND)</t>
  </si>
  <si>
    <t>Available</t>
  </si>
  <si>
    <t>PA0/U0Rx</t>
  </si>
  <si>
    <t>PA1/U0Tx</t>
  </si>
  <si>
    <t>PA2/SSI0CLK</t>
  </si>
  <si>
    <t>PA3/SSI0Fss</t>
  </si>
  <si>
    <t>PA4/SSI0Rx</t>
  </si>
  <si>
    <t>PA5/SSI0Tx</t>
  </si>
  <si>
    <t>Main Positive Power Supply</t>
  </si>
  <si>
    <t>Main Negative Power Supply</t>
  </si>
  <si>
    <t>Internal Positive Power Supply</t>
  </si>
  <si>
    <t>User Push Button 2 and MCU Wake</t>
  </si>
  <si>
    <t>PF1/LED_R</t>
  </si>
  <si>
    <t>Wake pin for low power</t>
  </si>
  <si>
    <t>RSV</t>
  </si>
  <si>
    <t>Hibernation Output (For turning off regulator)</t>
  </si>
  <si>
    <t>XGND</t>
  </si>
  <si>
    <t>32.768kHz Crystal</t>
  </si>
  <si>
    <t>PWR_VBAT</t>
  </si>
  <si>
    <t>Connected to PWR_VDD</t>
  </si>
  <si>
    <t>RESET</t>
  </si>
  <si>
    <t>MCU Reset (Connected to Push button)</t>
  </si>
  <si>
    <t>Main Oscillator 0</t>
  </si>
  <si>
    <t>USB 0 Data Minus</t>
  </si>
  <si>
    <t>USB 0 Data Plus</t>
  </si>
  <si>
    <t>PB0/USB0_ID</t>
  </si>
  <si>
    <t>USB 0 OTG Id</t>
  </si>
  <si>
    <t>PB1/USB0_VBUS</t>
  </si>
  <si>
    <t>USB 0 VBUS Power Supply (5V tolerant)</t>
  </si>
  <si>
    <t>PB2/I2C_SCL</t>
  </si>
  <si>
    <t>PB3/I2C_SDA</t>
  </si>
  <si>
    <t>I2C0 Clock</t>
  </si>
  <si>
    <t>I2C0 Data</t>
  </si>
  <si>
    <t>PC3/JTAG_TDO</t>
  </si>
  <si>
    <t>PC2/JTAG_TDI</t>
  </si>
  <si>
    <t>PC1/JTAG_TMS</t>
  </si>
  <si>
    <t>PC0/JTAG_TCK</t>
  </si>
  <si>
    <t>JTAG Programming/Debug TDO Pin</t>
  </si>
  <si>
    <t>JTAG Programming/Debug TDI Pin</t>
  </si>
  <si>
    <t>JTAG Programming/Debug TMS Pin</t>
  </si>
  <si>
    <t>JTAG Programming/Debug TCK Pin</t>
  </si>
  <si>
    <t>TM4C123G Pin Allocation and Function Descriptions</t>
  </si>
  <si>
    <t>PE4/U5Rx</t>
  </si>
  <si>
    <t>PE5/U5Tx</t>
  </si>
  <si>
    <t>UART0 Receive, Used in FTDI Header for debug/programming</t>
  </si>
  <si>
    <t>UART0 Transmit, Used in FTDI Header for debug/programming</t>
  </si>
  <si>
    <t>PD0/SSI1CLK</t>
  </si>
  <si>
    <t>PD1/SSI1Fss</t>
  </si>
  <si>
    <t>PD2/SSI1Rx</t>
  </si>
  <si>
    <t>PD3/SSI1Tx</t>
  </si>
  <si>
    <t>User Red LED, cut jumper for: GPIO, PWM Output (M1P5)</t>
  </si>
  <si>
    <t>SPI0 Clock, Used for microSD Card or SPI Flash</t>
  </si>
  <si>
    <t>SPI0 Chip Select, Used for microSD Card or SPI Flash</t>
  </si>
  <si>
    <t>SPI0 Receive, Used for microSD Card or SPI Flash</t>
  </si>
  <si>
    <t>SPI0 Transmit, Used for microSD Card or SPI Flash</t>
  </si>
  <si>
    <t>USB0_DM</t>
  </si>
  <si>
    <t>USB0_DP</t>
  </si>
  <si>
    <t>UART 5 Receive</t>
  </si>
  <si>
    <t>UART 5 Transmit</t>
  </si>
  <si>
    <t>SPI1 Clock</t>
  </si>
  <si>
    <t>PWM Output (M1P0)</t>
  </si>
  <si>
    <t>PWM Output (M1P1)</t>
  </si>
  <si>
    <t>Analog Input 5</t>
  </si>
  <si>
    <t>Analog input 4</t>
  </si>
  <si>
    <t>SPI1 Transmit</t>
  </si>
  <si>
    <t>SPI1 Receive</t>
  </si>
  <si>
    <t>SPI1 Chip Select</t>
  </si>
  <si>
    <t>Other Functions/Peripherals</t>
  </si>
  <si>
    <t>User Push Button 1</t>
  </si>
  <si>
    <t>PF0/SW2</t>
  </si>
  <si>
    <t>PF4/SW1</t>
  </si>
  <si>
    <t>`</t>
  </si>
  <si>
    <t>Stage Header</t>
  </si>
  <si>
    <t>Total Header Pins</t>
  </si>
  <si>
    <t>BAR_INT1</t>
  </si>
  <si>
    <t>BAR_INT2</t>
  </si>
  <si>
    <t>Interrupt Pin for Barometer Sensor</t>
  </si>
  <si>
    <t>ACC_INT1</t>
  </si>
  <si>
    <t>ACC_INT2</t>
  </si>
  <si>
    <t>GYR_DEN</t>
  </si>
  <si>
    <t>Accelrometer Sensor Interrupt Pin</t>
  </si>
  <si>
    <t>Gyroscope Sensor Interrupt Pin</t>
  </si>
  <si>
    <t>Gyroscope Data Enable Pin</t>
  </si>
  <si>
    <t>GRY_INT2/DRDY</t>
  </si>
  <si>
    <t>GYR_INT1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</si>
</sst>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3" fillId="2" borderId="0" xfId="3"/>
    <xf numFmtId="0" fontId="4" fillId="3" borderId="0" xfId="4"/>
    <xf numFmtId="0" fontId="5" fillId="4" borderId="0" xfId="5"/>
    <xf numFmtId="0" fontId="1" fillId="0" borderId="1" xfId="1"/>
    <xf numFmtId="0" fontId="2" fillId="0" borderId="2" xfId="2"/>
    <xf numFmtId="0" fontId="6" fillId="0" borderId="0" xfId="0" applyFont="1"/>
    <xf numFmtId="0" fontId="0" fillId="0" borderId="3" xfId="0" applyBorder="1"/>
    <xf numFmtId="0" fontId="0" fillId="0" borderId="0" xfId="0" applyFill="1"/>
  </cellXfs>
  <cellStyles count="6">
    <cellStyle name="Bad" xfId="4" builtinId="27"/>
    <cellStyle name="Good" xfId="3" builtinId="26"/>
    <cellStyle name="Heading 1" xfId="1" builtinId="16"/>
    <cellStyle name="Heading 3" xfId="2" builtinId="18"/>
    <cellStyle name="Neutral" xfId="5" builtinId="28"/>
    <cellStyle name="Normal" xfId="0" builtinId="0"/>
  </cellStyles>
  <dxfs count="4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7"/>
  <sheetViews>
    <sheetView tabSelected="1" topLeftCell="A40" workbookViewId="0">
      <selection activeCell="B59" sqref="B59"/>
    </sheetView>
  </sheetViews>
  <sheetFormatPr defaultRowHeight="15" x14ac:dyDescent="0.25"/>
  <cols>
    <col min="1" max="1" width="11.28515625" customWidth="1"/>
    <col min="2" max="2" width="11.28515625" bestFit="1" customWidth="1"/>
    <col min="3" max="3" width="9.28515625" bestFit="1" customWidth="1"/>
    <col min="4" max="4" width="17.28515625" customWidth="1"/>
    <col min="5" max="5" width="54.85546875" customWidth="1"/>
    <col min="6" max="6" width="27.85546875" customWidth="1"/>
    <col min="7" max="7" width="12.7109375" bestFit="1" customWidth="1"/>
  </cols>
  <sheetData>
    <row r="1" spans="1:27" ht="20.25" thickBot="1" x14ac:dyDescent="0.35">
      <c r="A1" s="4" t="s">
        <v>109</v>
      </c>
      <c r="AA1" s="1" t="s">
        <v>2</v>
      </c>
    </row>
    <row r="2" spans="1:27" ht="16.5" thickTop="1" thickBot="1" x14ac:dyDescent="0.3">
      <c r="A2" s="5" t="s">
        <v>0</v>
      </c>
      <c r="B2" s="5" t="s">
        <v>1</v>
      </c>
      <c r="C2" s="5" t="s">
        <v>69</v>
      </c>
      <c r="D2" s="5" t="s">
        <v>4</v>
      </c>
      <c r="E2" s="5" t="s">
        <v>62</v>
      </c>
      <c r="F2" s="5" t="s">
        <v>135</v>
      </c>
      <c r="G2" s="5" t="s">
        <v>140</v>
      </c>
      <c r="AA2" s="2" t="s">
        <v>3</v>
      </c>
    </row>
    <row r="3" spans="1:27" x14ac:dyDescent="0.25">
      <c r="A3">
        <v>1</v>
      </c>
      <c r="B3" t="s">
        <v>5</v>
      </c>
      <c r="C3" t="s">
        <v>2</v>
      </c>
      <c r="D3" t="s">
        <v>145</v>
      </c>
      <c r="E3" t="s">
        <v>148</v>
      </c>
      <c r="G3" t="s">
        <v>2</v>
      </c>
      <c r="AA3" s="3" t="s">
        <v>82</v>
      </c>
    </row>
    <row r="4" spans="1:27" x14ac:dyDescent="0.25">
      <c r="A4">
        <f>A3+1</f>
        <v>2</v>
      </c>
      <c r="B4" t="s">
        <v>6</v>
      </c>
      <c r="C4" t="s">
        <v>3</v>
      </c>
      <c r="D4" t="s">
        <v>64</v>
      </c>
      <c r="E4" t="s">
        <v>63</v>
      </c>
      <c r="G4" t="s">
        <v>3</v>
      </c>
    </row>
    <row r="5" spans="1:27" x14ac:dyDescent="0.25">
      <c r="A5">
        <f t="shared" ref="A5:A61" si="0">A4+1</f>
        <v>3</v>
      </c>
      <c r="B5" t="s">
        <v>7</v>
      </c>
      <c r="C5" t="s">
        <v>3</v>
      </c>
      <c r="D5" t="s">
        <v>66</v>
      </c>
      <c r="E5" t="s">
        <v>68</v>
      </c>
      <c r="G5" t="s">
        <v>3</v>
      </c>
    </row>
    <row r="6" spans="1:27" x14ac:dyDescent="0.25">
      <c r="A6">
        <f t="shared" si="0"/>
        <v>4</v>
      </c>
      <c r="B6" t="s">
        <v>8</v>
      </c>
      <c r="C6" t="s">
        <v>2</v>
      </c>
      <c r="D6" t="s">
        <v>146</v>
      </c>
      <c r="E6" t="s">
        <v>148</v>
      </c>
      <c r="G6" t="s">
        <v>2</v>
      </c>
    </row>
    <row r="7" spans="1:27" x14ac:dyDescent="0.25">
      <c r="A7">
        <f t="shared" si="0"/>
        <v>5</v>
      </c>
      <c r="B7" t="s">
        <v>9</v>
      </c>
      <c r="C7" t="s">
        <v>2</v>
      </c>
      <c r="D7" t="s">
        <v>152</v>
      </c>
      <c r="E7" t="s">
        <v>149</v>
      </c>
      <c r="F7" t="s">
        <v>139</v>
      </c>
      <c r="G7" t="s">
        <v>3</v>
      </c>
    </row>
    <row r="8" spans="1:27" x14ac:dyDescent="0.25">
      <c r="A8">
        <f t="shared" si="0"/>
        <v>6</v>
      </c>
      <c r="B8" t="s">
        <v>10</v>
      </c>
      <c r="C8" t="s">
        <v>2</v>
      </c>
      <c r="D8" s="8" t="s">
        <v>151</v>
      </c>
      <c r="E8" t="s">
        <v>149</v>
      </c>
      <c r="G8" t="s">
        <v>2</v>
      </c>
      <c r="M8" t="s">
        <v>138</v>
      </c>
      <c r="N8" t="s">
        <v>136</v>
      </c>
    </row>
    <row r="9" spans="1:27" x14ac:dyDescent="0.25">
      <c r="A9">
        <f t="shared" si="0"/>
        <v>7</v>
      </c>
      <c r="B9" t="s">
        <v>11</v>
      </c>
      <c r="C9" t="s">
        <v>2</v>
      </c>
      <c r="D9" s="8" t="s">
        <v>147</v>
      </c>
      <c r="E9" s="8" t="s">
        <v>150</v>
      </c>
      <c r="G9" t="s">
        <v>2</v>
      </c>
    </row>
    <row r="10" spans="1:27" x14ac:dyDescent="0.25">
      <c r="A10">
        <f t="shared" si="0"/>
        <v>8</v>
      </c>
      <c r="B10" t="s">
        <v>12</v>
      </c>
      <c r="C10" t="s">
        <v>2</v>
      </c>
      <c r="G10" t="s">
        <v>2</v>
      </c>
    </row>
    <row r="11" spans="1:27" x14ac:dyDescent="0.25">
      <c r="A11">
        <f t="shared" si="0"/>
        <v>9</v>
      </c>
      <c r="B11" t="s">
        <v>13</v>
      </c>
      <c r="C11" t="s">
        <v>2</v>
      </c>
      <c r="G11" t="s">
        <v>2</v>
      </c>
    </row>
    <row r="12" spans="1:27" x14ac:dyDescent="0.25">
      <c r="A12">
        <f t="shared" si="0"/>
        <v>10</v>
      </c>
      <c r="B12" t="s">
        <v>14</v>
      </c>
      <c r="C12" t="s">
        <v>2</v>
      </c>
      <c r="G12" t="s">
        <v>2</v>
      </c>
    </row>
    <row r="13" spans="1:27" x14ac:dyDescent="0.25">
      <c r="A13">
        <f t="shared" si="0"/>
        <v>11</v>
      </c>
      <c r="B13" t="s">
        <v>15</v>
      </c>
      <c r="C13" t="s">
        <v>3</v>
      </c>
      <c r="D13" t="s">
        <v>65</v>
      </c>
      <c r="E13" t="s">
        <v>76</v>
      </c>
      <c r="G13" t="s">
        <v>2</v>
      </c>
    </row>
    <row r="14" spans="1:27" x14ac:dyDescent="0.25">
      <c r="A14">
        <f t="shared" si="0"/>
        <v>12</v>
      </c>
      <c r="B14" t="s">
        <v>17</v>
      </c>
      <c r="C14" t="s">
        <v>3</v>
      </c>
      <c r="D14" t="s">
        <v>66</v>
      </c>
      <c r="E14" t="s">
        <v>77</v>
      </c>
      <c r="G14" t="s">
        <v>2</v>
      </c>
    </row>
    <row r="15" spans="1:27" x14ac:dyDescent="0.25">
      <c r="A15">
        <f t="shared" si="0"/>
        <v>13</v>
      </c>
      <c r="B15" t="s">
        <v>16</v>
      </c>
      <c r="C15" t="s">
        <v>2</v>
      </c>
      <c r="G15" t="s">
        <v>2</v>
      </c>
    </row>
    <row r="16" spans="1:27" x14ac:dyDescent="0.25">
      <c r="A16">
        <f t="shared" si="0"/>
        <v>14</v>
      </c>
      <c r="B16" t="s">
        <v>18</v>
      </c>
      <c r="C16" t="s">
        <v>2</v>
      </c>
      <c r="G16" t="s">
        <v>2</v>
      </c>
    </row>
    <row r="17" spans="1:7" x14ac:dyDescent="0.25">
      <c r="A17">
        <f t="shared" si="0"/>
        <v>15</v>
      </c>
      <c r="B17" t="s">
        <v>19</v>
      </c>
      <c r="C17" t="s">
        <v>2</v>
      </c>
      <c r="G17" t="s">
        <v>2</v>
      </c>
    </row>
    <row r="18" spans="1:7" x14ac:dyDescent="0.25">
      <c r="A18">
        <f t="shared" si="0"/>
        <v>16</v>
      </c>
      <c r="B18" t="s">
        <v>20</v>
      </c>
      <c r="C18" t="s">
        <v>2</v>
      </c>
      <c r="G18" t="s">
        <v>2</v>
      </c>
    </row>
    <row r="19" spans="1:7" x14ac:dyDescent="0.25">
      <c r="A19">
        <f t="shared" si="0"/>
        <v>17</v>
      </c>
      <c r="B19" t="s">
        <v>21</v>
      </c>
      <c r="C19" t="s">
        <v>82</v>
      </c>
      <c r="D19" t="s">
        <v>70</v>
      </c>
      <c r="E19" t="s">
        <v>112</v>
      </c>
      <c r="G19" t="s">
        <v>2</v>
      </c>
    </row>
    <row r="20" spans="1:7" x14ac:dyDescent="0.25">
      <c r="A20">
        <f t="shared" si="0"/>
        <v>18</v>
      </c>
      <c r="B20" t="s">
        <v>22</v>
      </c>
      <c r="C20" t="s">
        <v>82</v>
      </c>
      <c r="D20" t="s">
        <v>71</v>
      </c>
      <c r="E20" t="s">
        <v>113</v>
      </c>
      <c r="G20" t="s">
        <v>2</v>
      </c>
    </row>
    <row r="21" spans="1:7" x14ac:dyDescent="0.25">
      <c r="A21">
        <f t="shared" si="0"/>
        <v>19</v>
      </c>
      <c r="B21" t="s">
        <v>23</v>
      </c>
      <c r="C21" t="s">
        <v>3</v>
      </c>
      <c r="D21" t="s">
        <v>72</v>
      </c>
      <c r="E21" t="s">
        <v>119</v>
      </c>
      <c r="G21" t="s">
        <v>3</v>
      </c>
    </row>
    <row r="22" spans="1:7" x14ac:dyDescent="0.25">
      <c r="A22">
        <f t="shared" si="0"/>
        <v>20</v>
      </c>
      <c r="B22" t="s">
        <v>24</v>
      </c>
      <c r="C22" t="s">
        <v>3</v>
      </c>
      <c r="D22" t="s">
        <v>73</v>
      </c>
      <c r="E22" t="s">
        <v>120</v>
      </c>
      <c r="G22" t="s">
        <v>3</v>
      </c>
    </row>
    <row r="23" spans="1:7" x14ac:dyDescent="0.25">
      <c r="A23">
        <f t="shared" si="0"/>
        <v>21</v>
      </c>
      <c r="B23" t="s">
        <v>25</v>
      </c>
      <c r="C23" t="s">
        <v>3</v>
      </c>
      <c r="D23" t="s">
        <v>74</v>
      </c>
      <c r="E23" t="s">
        <v>121</v>
      </c>
      <c r="G23" t="s">
        <v>3</v>
      </c>
    </row>
    <row r="24" spans="1:7" x14ac:dyDescent="0.25">
      <c r="A24">
        <f t="shared" si="0"/>
        <v>22</v>
      </c>
      <c r="B24" t="s">
        <v>26</v>
      </c>
      <c r="C24" t="s">
        <v>3</v>
      </c>
      <c r="D24" t="s">
        <v>75</v>
      </c>
      <c r="E24" t="s">
        <v>122</v>
      </c>
      <c r="G24" t="s">
        <v>3</v>
      </c>
    </row>
    <row r="25" spans="1:7" x14ac:dyDescent="0.25">
      <c r="A25">
        <f t="shared" si="0"/>
        <v>23</v>
      </c>
      <c r="B25" t="s">
        <v>27</v>
      </c>
      <c r="C25" t="s">
        <v>2</v>
      </c>
      <c r="G25" t="s">
        <v>2</v>
      </c>
    </row>
    <row r="26" spans="1:7" x14ac:dyDescent="0.25">
      <c r="A26">
        <f t="shared" si="0"/>
        <v>24</v>
      </c>
      <c r="B26" t="s">
        <v>28</v>
      </c>
      <c r="C26" t="s">
        <v>2</v>
      </c>
      <c r="G26" t="s">
        <v>2</v>
      </c>
    </row>
    <row r="27" spans="1:7" x14ac:dyDescent="0.25">
      <c r="A27">
        <f t="shared" si="0"/>
        <v>25</v>
      </c>
      <c r="B27" t="s">
        <v>29</v>
      </c>
      <c r="C27" t="s">
        <v>3</v>
      </c>
      <c r="D27" t="s">
        <v>67</v>
      </c>
      <c r="E27" t="s">
        <v>78</v>
      </c>
      <c r="G27" t="s">
        <v>3</v>
      </c>
    </row>
    <row r="28" spans="1:7" x14ac:dyDescent="0.25">
      <c r="A28">
        <f t="shared" si="0"/>
        <v>26</v>
      </c>
      <c r="B28" t="s">
        <v>15</v>
      </c>
      <c r="C28" t="s">
        <v>3</v>
      </c>
      <c r="D28" t="s">
        <v>65</v>
      </c>
      <c r="E28" t="str">
        <f>E13</f>
        <v>Main Positive Power Supply</v>
      </c>
      <c r="G28" t="s">
        <v>2</v>
      </c>
    </row>
    <row r="29" spans="1:7" x14ac:dyDescent="0.25">
      <c r="A29">
        <f t="shared" si="0"/>
        <v>27</v>
      </c>
      <c r="B29" t="s">
        <v>17</v>
      </c>
      <c r="C29" t="s">
        <v>3</v>
      </c>
      <c r="D29" t="s">
        <v>66</v>
      </c>
      <c r="E29" t="str">
        <f>E14</f>
        <v>Main Negative Power Supply</v>
      </c>
      <c r="G29" t="s">
        <v>2</v>
      </c>
    </row>
    <row r="30" spans="1:7" x14ac:dyDescent="0.25">
      <c r="A30">
        <f t="shared" si="0"/>
        <v>28</v>
      </c>
      <c r="B30" t="s">
        <v>30</v>
      </c>
      <c r="C30" t="s">
        <v>3</v>
      </c>
      <c r="D30" t="s">
        <v>137</v>
      </c>
      <c r="E30" t="s">
        <v>79</v>
      </c>
      <c r="G30" t="s">
        <v>3</v>
      </c>
    </row>
    <row r="31" spans="1:7" x14ac:dyDescent="0.25">
      <c r="A31">
        <f t="shared" si="0"/>
        <v>29</v>
      </c>
      <c r="B31" t="s">
        <v>31</v>
      </c>
      <c r="C31" t="s">
        <v>3</v>
      </c>
      <c r="D31" t="s">
        <v>80</v>
      </c>
      <c r="E31" t="s">
        <v>118</v>
      </c>
      <c r="G31" t="s">
        <v>3</v>
      </c>
    </row>
    <row r="32" spans="1:7" x14ac:dyDescent="0.25">
      <c r="A32">
        <f t="shared" si="0"/>
        <v>30</v>
      </c>
      <c r="B32" t="s">
        <v>32</v>
      </c>
      <c r="C32" t="s">
        <v>2</v>
      </c>
      <c r="G32" t="s">
        <v>2</v>
      </c>
    </row>
    <row r="33" spans="1:7" x14ac:dyDescent="0.25">
      <c r="A33">
        <f t="shared" si="0"/>
        <v>31</v>
      </c>
      <c r="B33" t="s">
        <v>33</v>
      </c>
      <c r="C33" t="s">
        <v>2</v>
      </c>
      <c r="G33" t="s">
        <v>2</v>
      </c>
    </row>
    <row r="34" spans="1:7" x14ac:dyDescent="0.25">
      <c r="A34">
        <f t="shared" si="0"/>
        <v>32</v>
      </c>
      <c r="B34" t="s">
        <v>34</v>
      </c>
      <c r="C34" t="s">
        <v>3</v>
      </c>
      <c r="D34" t="s">
        <v>34</v>
      </c>
      <c r="E34" t="s">
        <v>81</v>
      </c>
      <c r="G34" t="s">
        <v>3</v>
      </c>
    </row>
    <row r="35" spans="1:7" x14ac:dyDescent="0.25">
      <c r="A35">
        <f t="shared" si="0"/>
        <v>33</v>
      </c>
      <c r="B35" t="s">
        <v>35</v>
      </c>
      <c r="C35" t="s">
        <v>82</v>
      </c>
      <c r="D35" t="s">
        <v>35</v>
      </c>
      <c r="E35" t="s">
        <v>83</v>
      </c>
      <c r="G35" t="s">
        <v>82</v>
      </c>
    </row>
    <row r="36" spans="1:7" x14ac:dyDescent="0.25">
      <c r="A36">
        <f t="shared" si="0"/>
        <v>34</v>
      </c>
      <c r="B36" t="s">
        <v>36</v>
      </c>
      <c r="C36" t="s">
        <v>3</v>
      </c>
      <c r="D36" t="s">
        <v>36</v>
      </c>
      <c r="E36" t="s">
        <v>85</v>
      </c>
      <c r="G36" t="s">
        <v>3</v>
      </c>
    </row>
    <row r="37" spans="1:7" x14ac:dyDescent="0.25">
      <c r="A37">
        <f t="shared" si="0"/>
        <v>35</v>
      </c>
      <c r="B37" t="s">
        <v>37</v>
      </c>
      <c r="C37" t="s">
        <v>3</v>
      </c>
      <c r="D37" t="s">
        <v>84</v>
      </c>
      <c r="E37" t="s">
        <v>85</v>
      </c>
      <c r="G37" t="s">
        <v>3</v>
      </c>
    </row>
    <row r="38" spans="1:7" x14ac:dyDescent="0.25">
      <c r="A38">
        <f t="shared" si="0"/>
        <v>36</v>
      </c>
      <c r="B38" t="s">
        <v>38</v>
      </c>
      <c r="C38" t="s">
        <v>3</v>
      </c>
      <c r="D38" t="s">
        <v>38</v>
      </c>
      <c r="E38" t="s">
        <v>85</v>
      </c>
      <c r="G38" t="s">
        <v>3</v>
      </c>
    </row>
    <row r="39" spans="1:7" x14ac:dyDescent="0.25">
      <c r="A39">
        <f t="shared" si="0"/>
        <v>37</v>
      </c>
      <c r="B39" t="s">
        <v>39</v>
      </c>
      <c r="C39" t="s">
        <v>3</v>
      </c>
      <c r="D39" t="s">
        <v>86</v>
      </c>
      <c r="E39" t="s">
        <v>87</v>
      </c>
      <c r="G39" t="s">
        <v>2</v>
      </c>
    </row>
    <row r="40" spans="1:7" x14ac:dyDescent="0.25">
      <c r="A40">
        <f t="shared" si="0"/>
        <v>38</v>
      </c>
      <c r="B40" t="s">
        <v>40</v>
      </c>
      <c r="C40" t="s">
        <v>3</v>
      </c>
      <c r="D40" t="s">
        <v>88</v>
      </c>
      <c r="E40" t="s">
        <v>89</v>
      </c>
      <c r="G40" t="s">
        <v>2</v>
      </c>
    </row>
    <row r="41" spans="1:7" x14ac:dyDescent="0.25">
      <c r="A41">
        <f t="shared" si="0"/>
        <v>39</v>
      </c>
      <c r="B41" t="s">
        <v>17</v>
      </c>
      <c r="C41" t="s">
        <v>3</v>
      </c>
      <c r="D41" t="s">
        <v>66</v>
      </c>
      <c r="E41" t="str">
        <f>E29</f>
        <v>Main Negative Power Supply</v>
      </c>
      <c r="G41" t="s">
        <v>3</v>
      </c>
    </row>
    <row r="42" spans="1:7" x14ac:dyDescent="0.25">
      <c r="A42">
        <f t="shared" si="0"/>
        <v>40</v>
      </c>
      <c r="B42" t="s">
        <v>41</v>
      </c>
      <c r="C42" t="s">
        <v>3</v>
      </c>
      <c r="D42" t="s">
        <v>41</v>
      </c>
      <c r="E42" t="s">
        <v>90</v>
      </c>
      <c r="G42" t="s">
        <v>3</v>
      </c>
    </row>
    <row r="43" spans="1:7" x14ac:dyDescent="0.25">
      <c r="A43">
        <f t="shared" si="0"/>
        <v>41</v>
      </c>
      <c r="B43" t="s">
        <v>42</v>
      </c>
      <c r="C43" t="s">
        <v>3</v>
      </c>
      <c r="D43" t="s">
        <v>42</v>
      </c>
      <c r="E43" t="s">
        <v>90</v>
      </c>
      <c r="G43" t="s">
        <v>3</v>
      </c>
    </row>
    <row r="44" spans="1:7" x14ac:dyDescent="0.25">
      <c r="A44">
        <f t="shared" si="0"/>
        <v>42</v>
      </c>
      <c r="B44" t="s">
        <v>15</v>
      </c>
      <c r="C44" t="s">
        <v>3</v>
      </c>
      <c r="D44" t="s">
        <v>65</v>
      </c>
      <c r="E44" t="str">
        <f>E28</f>
        <v>Main Positive Power Supply</v>
      </c>
      <c r="G44" t="s">
        <v>3</v>
      </c>
    </row>
    <row r="45" spans="1:7" x14ac:dyDescent="0.25">
      <c r="A45">
        <f t="shared" si="0"/>
        <v>43</v>
      </c>
      <c r="B45" t="s">
        <v>43</v>
      </c>
      <c r="C45" t="s">
        <v>3</v>
      </c>
      <c r="D45" t="s">
        <v>123</v>
      </c>
      <c r="E45" t="s">
        <v>91</v>
      </c>
      <c r="G45" t="s">
        <v>3</v>
      </c>
    </row>
    <row r="46" spans="1:7" x14ac:dyDescent="0.25">
      <c r="A46">
        <f t="shared" si="0"/>
        <v>44</v>
      </c>
      <c r="B46" t="s">
        <v>44</v>
      </c>
      <c r="C46" t="s">
        <v>3</v>
      </c>
      <c r="D46" t="s">
        <v>124</v>
      </c>
      <c r="E46" t="s">
        <v>92</v>
      </c>
      <c r="G46" t="s">
        <v>3</v>
      </c>
    </row>
    <row r="47" spans="1:7" x14ac:dyDescent="0.25">
      <c r="A47">
        <f t="shared" si="0"/>
        <v>45</v>
      </c>
      <c r="B47" t="s">
        <v>45</v>
      </c>
      <c r="C47" t="s">
        <v>3</v>
      </c>
      <c r="D47" t="s">
        <v>93</v>
      </c>
      <c r="E47" t="s">
        <v>94</v>
      </c>
      <c r="G47" t="s">
        <v>3</v>
      </c>
    </row>
    <row r="48" spans="1:7" x14ac:dyDescent="0.25">
      <c r="A48">
        <f t="shared" si="0"/>
        <v>46</v>
      </c>
      <c r="B48" t="s">
        <v>46</v>
      </c>
      <c r="C48" t="s">
        <v>3</v>
      </c>
      <c r="D48" t="s">
        <v>95</v>
      </c>
      <c r="E48" t="s">
        <v>96</v>
      </c>
      <c r="G48" t="s">
        <v>3</v>
      </c>
    </row>
    <row r="49" spans="1:7" x14ac:dyDescent="0.25">
      <c r="A49">
        <f t="shared" si="0"/>
        <v>47</v>
      </c>
      <c r="B49" t="s">
        <v>47</v>
      </c>
      <c r="C49" t="s">
        <v>3</v>
      </c>
      <c r="D49" t="s">
        <v>97</v>
      </c>
      <c r="E49" t="s">
        <v>99</v>
      </c>
      <c r="G49" t="s">
        <v>2</v>
      </c>
    </row>
    <row r="50" spans="1:7" x14ac:dyDescent="0.25">
      <c r="A50">
        <f t="shared" si="0"/>
        <v>48</v>
      </c>
      <c r="B50" t="s">
        <v>48</v>
      </c>
      <c r="C50" t="s">
        <v>3</v>
      </c>
      <c r="D50" t="s">
        <v>98</v>
      </c>
      <c r="E50" t="s">
        <v>100</v>
      </c>
      <c r="G50" t="s">
        <v>2</v>
      </c>
    </row>
    <row r="51" spans="1:7" x14ac:dyDescent="0.25">
      <c r="A51">
        <f t="shared" si="0"/>
        <v>49</v>
      </c>
      <c r="B51" t="s">
        <v>49</v>
      </c>
      <c r="C51" t="s">
        <v>3</v>
      </c>
      <c r="D51" t="s">
        <v>101</v>
      </c>
      <c r="E51" t="s">
        <v>105</v>
      </c>
      <c r="G51" t="s">
        <v>3</v>
      </c>
    </row>
    <row r="52" spans="1:7" x14ac:dyDescent="0.25">
      <c r="A52">
        <f t="shared" si="0"/>
        <v>50</v>
      </c>
      <c r="B52" t="s">
        <v>50</v>
      </c>
      <c r="C52" t="s">
        <v>3</v>
      </c>
      <c r="D52" t="s">
        <v>102</v>
      </c>
      <c r="E52" t="s">
        <v>106</v>
      </c>
      <c r="G52" t="s">
        <v>3</v>
      </c>
    </row>
    <row r="53" spans="1:7" x14ac:dyDescent="0.25">
      <c r="A53">
        <f t="shared" si="0"/>
        <v>51</v>
      </c>
      <c r="B53" t="s">
        <v>51</v>
      </c>
      <c r="C53" t="s">
        <v>3</v>
      </c>
      <c r="D53" t="s">
        <v>103</v>
      </c>
      <c r="E53" t="s">
        <v>107</v>
      </c>
      <c r="G53" t="s">
        <v>3</v>
      </c>
    </row>
    <row r="54" spans="1:7" x14ac:dyDescent="0.25">
      <c r="A54">
        <f t="shared" si="0"/>
        <v>52</v>
      </c>
      <c r="B54" t="s">
        <v>52</v>
      </c>
      <c r="C54" t="s">
        <v>3</v>
      </c>
      <c r="D54" t="s">
        <v>104</v>
      </c>
      <c r="E54" t="s">
        <v>108</v>
      </c>
      <c r="G54" t="s">
        <v>3</v>
      </c>
    </row>
    <row r="55" spans="1:7" x14ac:dyDescent="0.25">
      <c r="A55">
        <f t="shared" si="0"/>
        <v>53</v>
      </c>
      <c r="B55" t="s">
        <v>53</v>
      </c>
      <c r="C55" t="s">
        <v>2</v>
      </c>
      <c r="G55" t="s">
        <v>2</v>
      </c>
    </row>
    <row r="56" spans="1:7" x14ac:dyDescent="0.25">
      <c r="A56">
        <f t="shared" si="0"/>
        <v>54</v>
      </c>
      <c r="B56" t="s">
        <v>15</v>
      </c>
      <c r="C56" t="s">
        <v>3</v>
      </c>
      <c r="D56" t="s">
        <v>65</v>
      </c>
      <c r="E56" t="str">
        <f>E44</f>
        <v>Main Positive Power Supply</v>
      </c>
      <c r="G56" t="s">
        <v>2</v>
      </c>
    </row>
    <row r="57" spans="1:7" x14ac:dyDescent="0.25">
      <c r="A57">
        <f t="shared" si="0"/>
        <v>55</v>
      </c>
      <c r="B57" t="s">
        <v>17</v>
      </c>
      <c r="C57" t="s">
        <v>3</v>
      </c>
      <c r="D57" t="s">
        <v>66</v>
      </c>
      <c r="E57" t="str">
        <f>E41</f>
        <v>Main Negative Power Supply</v>
      </c>
      <c r="G57" t="s">
        <v>2</v>
      </c>
    </row>
    <row r="58" spans="1:7" x14ac:dyDescent="0.25">
      <c r="A58">
        <f t="shared" si="0"/>
        <v>56</v>
      </c>
      <c r="B58" t="s">
        <v>29</v>
      </c>
      <c r="C58" t="s">
        <v>3</v>
      </c>
      <c r="D58" t="s">
        <v>67</v>
      </c>
      <c r="E58" t="str">
        <f>E27</f>
        <v>Internal Positive Power Supply</v>
      </c>
      <c r="G58" t="s">
        <v>3</v>
      </c>
    </row>
    <row r="59" spans="1:7" x14ac:dyDescent="0.25">
      <c r="A59">
        <f t="shared" si="0"/>
        <v>57</v>
      </c>
      <c r="B59" t="s">
        <v>54</v>
      </c>
      <c r="C59" t="s">
        <v>2</v>
      </c>
      <c r="D59" t="s">
        <v>142</v>
      </c>
      <c r="E59" t="s">
        <v>144</v>
      </c>
      <c r="G59" t="s">
        <v>2</v>
      </c>
    </row>
    <row r="60" spans="1:7" x14ac:dyDescent="0.25">
      <c r="A60">
        <f t="shared" si="0"/>
        <v>58</v>
      </c>
      <c r="B60" t="s">
        <v>55</v>
      </c>
      <c r="C60" t="s">
        <v>2</v>
      </c>
      <c r="D60" t="s">
        <v>143</v>
      </c>
      <c r="E60" t="s">
        <v>144</v>
      </c>
      <c r="G60" t="s">
        <v>2</v>
      </c>
    </row>
    <row r="61" spans="1:7" x14ac:dyDescent="0.25">
      <c r="A61">
        <f t="shared" si="0"/>
        <v>59</v>
      </c>
      <c r="B61" t="s">
        <v>56</v>
      </c>
      <c r="C61" t="s">
        <v>2</v>
      </c>
      <c r="D61" t="s">
        <v>110</v>
      </c>
      <c r="E61" t="s">
        <v>125</v>
      </c>
      <c r="G61" t="s">
        <v>2</v>
      </c>
    </row>
    <row r="62" spans="1:7" x14ac:dyDescent="0.25">
      <c r="A62">
        <f>A61+1</f>
        <v>60</v>
      </c>
      <c r="B62" t="s">
        <v>61</v>
      </c>
      <c r="C62" t="s">
        <v>2</v>
      </c>
      <c r="D62" t="s">
        <v>111</v>
      </c>
      <c r="E62" t="s">
        <v>126</v>
      </c>
      <c r="G62" t="s">
        <v>2</v>
      </c>
    </row>
    <row r="63" spans="1:7" x14ac:dyDescent="0.25">
      <c r="A63">
        <f>A62+1</f>
        <v>61</v>
      </c>
      <c r="B63" t="s">
        <v>57</v>
      </c>
      <c r="C63" t="s">
        <v>2</v>
      </c>
      <c r="D63" t="s">
        <v>114</v>
      </c>
      <c r="E63" t="s">
        <v>127</v>
      </c>
      <c r="F63" t="s">
        <v>128</v>
      </c>
      <c r="G63" t="s">
        <v>2</v>
      </c>
    </row>
    <row r="64" spans="1:7" x14ac:dyDescent="0.25">
      <c r="A64">
        <f>A63+1</f>
        <v>62</v>
      </c>
      <c r="B64" t="s">
        <v>58</v>
      </c>
      <c r="C64" t="s">
        <v>2</v>
      </c>
      <c r="D64" t="s">
        <v>115</v>
      </c>
      <c r="E64" t="s">
        <v>134</v>
      </c>
      <c r="F64" t="s">
        <v>129</v>
      </c>
      <c r="G64" t="s">
        <v>2</v>
      </c>
    </row>
    <row r="65" spans="1:7" x14ac:dyDescent="0.25">
      <c r="A65">
        <f>A64+1</f>
        <v>63</v>
      </c>
      <c r="B65" t="s">
        <v>59</v>
      </c>
      <c r="C65" t="s">
        <v>2</v>
      </c>
      <c r="D65" t="s">
        <v>116</v>
      </c>
      <c r="E65" t="s">
        <v>133</v>
      </c>
      <c r="F65" t="s">
        <v>130</v>
      </c>
      <c r="G65" t="s">
        <v>2</v>
      </c>
    </row>
    <row r="66" spans="1:7" ht="15.75" thickBot="1" x14ac:dyDescent="0.3">
      <c r="A66" s="7">
        <f>A65+1</f>
        <v>64</v>
      </c>
      <c r="B66" s="7" t="s">
        <v>60</v>
      </c>
      <c r="C66" s="7" t="s">
        <v>2</v>
      </c>
      <c r="D66" s="7" t="s">
        <v>117</v>
      </c>
      <c r="E66" s="7" t="s">
        <v>132</v>
      </c>
      <c r="F66" s="7" t="s">
        <v>131</v>
      </c>
      <c r="G66" s="7" t="s">
        <v>2</v>
      </c>
    </row>
    <row r="67" spans="1:7" x14ac:dyDescent="0.25">
      <c r="F67" s="6" t="s">
        <v>141</v>
      </c>
      <c r="G67">
        <f>COUNTIF(G3:G66, "Yes")</f>
        <v>36</v>
      </c>
    </row>
  </sheetData>
  <conditionalFormatting sqref="C3:C200">
    <cfRule type="cellIs" dxfId="41" priority="45" operator="equal">
      <formula>"No"</formula>
    </cfRule>
    <cfRule type="cellIs" dxfId="40" priority="46" operator="equal">
      <formula>"Yes"</formula>
    </cfRule>
  </conditionalFormatting>
  <conditionalFormatting sqref="C3">
    <cfRule type="cellIs" dxfId="39" priority="44" operator="equal">
      <formula>"RSV"</formula>
    </cfRule>
  </conditionalFormatting>
  <conditionalFormatting sqref="C4:C14">
    <cfRule type="cellIs" dxfId="38" priority="43" operator="equal">
      <formula>"RSV"</formula>
    </cfRule>
  </conditionalFormatting>
  <conditionalFormatting sqref="C16:C17">
    <cfRule type="cellIs" dxfId="37" priority="42" operator="equal">
      <formula>"RSV"</formula>
    </cfRule>
  </conditionalFormatting>
  <conditionalFormatting sqref="C19:C20">
    <cfRule type="cellIs" dxfId="36" priority="41" operator="equal">
      <formula>"RSV"</formula>
    </cfRule>
  </conditionalFormatting>
  <conditionalFormatting sqref="C27:C31">
    <cfRule type="cellIs" dxfId="35" priority="40" operator="equal">
      <formula>"RSV"</formula>
    </cfRule>
  </conditionalFormatting>
  <conditionalFormatting sqref="C34">
    <cfRule type="cellIs" dxfId="34" priority="39" operator="equal">
      <formula>"RSV"</formula>
    </cfRule>
  </conditionalFormatting>
  <conditionalFormatting sqref="C35">
    <cfRule type="cellIs" dxfId="33" priority="38" operator="equal">
      <formula>"RSV"</formula>
    </cfRule>
  </conditionalFormatting>
  <conditionalFormatting sqref="C32">
    <cfRule type="cellIs" dxfId="32" priority="37" operator="equal">
      <formula>"RSV"</formula>
    </cfRule>
  </conditionalFormatting>
  <conditionalFormatting sqref="C33">
    <cfRule type="cellIs" dxfId="31" priority="36" operator="equal">
      <formula>"RSV"</formula>
    </cfRule>
  </conditionalFormatting>
  <conditionalFormatting sqref="C21:C26">
    <cfRule type="cellIs" dxfId="30" priority="35" operator="equal">
      <formula>"RSV"</formula>
    </cfRule>
  </conditionalFormatting>
  <conditionalFormatting sqref="C18">
    <cfRule type="cellIs" dxfId="29" priority="34" operator="equal">
      <formula>"RSV"</formula>
    </cfRule>
  </conditionalFormatting>
  <conditionalFormatting sqref="C15">
    <cfRule type="cellIs" dxfId="28" priority="33" operator="equal">
      <formula>"RSV"</formula>
    </cfRule>
  </conditionalFormatting>
  <conditionalFormatting sqref="C36:C66">
    <cfRule type="cellIs" dxfId="27" priority="32" operator="equal">
      <formula>"RSV"</formula>
    </cfRule>
  </conditionalFormatting>
  <conditionalFormatting sqref="C3">
    <cfRule type="cellIs" dxfId="26" priority="31" operator="equal">
      <formula>"RSV"</formula>
    </cfRule>
  </conditionalFormatting>
  <conditionalFormatting sqref="C6:C12">
    <cfRule type="cellIs" dxfId="25" priority="30" operator="equal">
      <formula>"RSV"</formula>
    </cfRule>
  </conditionalFormatting>
  <conditionalFormatting sqref="C15:C18">
    <cfRule type="cellIs" dxfId="24" priority="29" operator="equal">
      <formula>"RSV"</formula>
    </cfRule>
  </conditionalFormatting>
  <conditionalFormatting sqref="C21:C24">
    <cfRule type="cellIs" dxfId="23" priority="28" operator="equal">
      <formula>"RSV"</formula>
    </cfRule>
  </conditionalFormatting>
  <conditionalFormatting sqref="C55">
    <cfRule type="cellIs" dxfId="22" priority="27" operator="equal">
      <formula>"RSV"</formula>
    </cfRule>
  </conditionalFormatting>
  <conditionalFormatting sqref="C59:C62">
    <cfRule type="cellIs" dxfId="21" priority="26" operator="equal">
      <formula>"RSV"</formula>
    </cfRule>
  </conditionalFormatting>
  <conditionalFormatting sqref="G3:G66">
    <cfRule type="cellIs" dxfId="20" priority="20" operator="equal">
      <formula>"No"</formula>
    </cfRule>
    <cfRule type="cellIs" dxfId="19" priority="21" operator="equal">
      <formula>"Yes"</formula>
    </cfRule>
  </conditionalFormatting>
  <conditionalFormatting sqref="G3">
    <cfRule type="cellIs" dxfId="18" priority="19" operator="equal">
      <formula>"RSV"</formula>
    </cfRule>
  </conditionalFormatting>
  <conditionalFormatting sqref="G4:G14">
    <cfRule type="cellIs" dxfId="17" priority="18" operator="equal">
      <formula>"RSV"</formula>
    </cfRule>
  </conditionalFormatting>
  <conditionalFormatting sqref="G16:G17">
    <cfRule type="cellIs" dxfId="16" priority="17" operator="equal">
      <formula>"RSV"</formula>
    </cfRule>
  </conditionalFormatting>
  <conditionalFormatting sqref="G19:G20">
    <cfRule type="cellIs" dxfId="15" priority="16" operator="equal">
      <formula>"RSV"</formula>
    </cfRule>
  </conditionalFormatting>
  <conditionalFormatting sqref="G27:G31">
    <cfRule type="cellIs" dxfId="14" priority="15" operator="equal">
      <formula>"RSV"</formula>
    </cfRule>
  </conditionalFormatting>
  <conditionalFormatting sqref="G34">
    <cfRule type="cellIs" dxfId="13" priority="14" operator="equal">
      <formula>"RSV"</formula>
    </cfRule>
  </conditionalFormatting>
  <conditionalFormatting sqref="G35">
    <cfRule type="cellIs" dxfId="12" priority="13" operator="equal">
      <formula>"RSV"</formula>
    </cfRule>
  </conditionalFormatting>
  <conditionalFormatting sqref="G32">
    <cfRule type="cellIs" dxfId="11" priority="12" operator="equal">
      <formula>"RSV"</formula>
    </cfRule>
  </conditionalFormatting>
  <conditionalFormatting sqref="G33">
    <cfRule type="cellIs" dxfId="10" priority="11" operator="equal">
      <formula>"RSV"</formula>
    </cfRule>
  </conditionalFormatting>
  <conditionalFormatting sqref="G21:G26">
    <cfRule type="cellIs" dxfId="9" priority="10" operator="equal">
      <formula>"RSV"</formula>
    </cfRule>
  </conditionalFormatting>
  <conditionalFormatting sqref="G18">
    <cfRule type="cellIs" dxfId="8" priority="9" operator="equal">
      <formula>"RSV"</formula>
    </cfRule>
  </conditionalFormatting>
  <conditionalFormatting sqref="G15">
    <cfRule type="cellIs" dxfId="7" priority="8" operator="equal">
      <formula>"RSV"</formula>
    </cfRule>
  </conditionalFormatting>
  <conditionalFormatting sqref="G36:G66">
    <cfRule type="cellIs" dxfId="6" priority="7" operator="equal">
      <formula>"RSV"</formula>
    </cfRule>
  </conditionalFormatting>
  <conditionalFormatting sqref="G3">
    <cfRule type="cellIs" dxfId="5" priority="6" operator="equal">
      <formula>"RSV"</formula>
    </cfRule>
  </conditionalFormatting>
  <conditionalFormatting sqref="G6:G12">
    <cfRule type="cellIs" dxfId="4" priority="5" operator="equal">
      <formula>"RSV"</formula>
    </cfRule>
  </conditionalFormatting>
  <conditionalFormatting sqref="G15:G18">
    <cfRule type="cellIs" dxfId="3" priority="4" operator="equal">
      <formula>"RSV"</formula>
    </cfRule>
  </conditionalFormatting>
  <conditionalFormatting sqref="G21:G24">
    <cfRule type="cellIs" dxfId="2" priority="3" operator="equal">
      <formula>"RSV"</formula>
    </cfRule>
  </conditionalFormatting>
  <conditionalFormatting sqref="G55">
    <cfRule type="cellIs" dxfId="1" priority="2" operator="equal">
      <formula>"RSV"</formula>
    </cfRule>
  </conditionalFormatting>
  <conditionalFormatting sqref="G59:G62">
    <cfRule type="cellIs" dxfId="0" priority="1" operator="equal">
      <formula>"RSV"</formula>
    </cfRule>
  </conditionalFormatting>
  <dataValidations count="1">
    <dataValidation type="list" allowBlank="1" showInputMessage="1" showErrorMessage="1" sqref="C3:C66 G3:G66" xr:uid="{BD470744-6A26-4C83-9397-C0B10B90883B}">
      <formula1>$AA$1:$AA$3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2018-06-16T06:57:00Z</dcterms:modified>
</cp:coreProperties>
</file>