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1adf1bf5f8282/Documents/from 2021/Uni/University/Year 3/Professional Development/"/>
    </mc:Choice>
  </mc:AlternateContent>
  <xr:revisionPtr revIDLastSave="24" documentId="8_{164A4CEA-A3B7-41C5-A4EE-36A31785DE9B}" xr6:coauthVersionLast="47" xr6:coauthVersionMax="47" xr10:uidLastSave="{030EEC17-BF1A-4BB3-8B87-050DE61C484A}"/>
  <bookViews>
    <workbookView xWindow="-96" yWindow="-96" windowWidth="19392" windowHeight="10392" xr2:uid="{1701272B-B2AB-4940-9A1F-F70997EADF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22" i="1"/>
  <c r="A10" i="1"/>
  <c r="A11" i="1"/>
  <c r="A12" i="1"/>
  <c r="A13" i="1"/>
  <c r="A14" i="1"/>
  <c r="A15" i="1"/>
  <c r="A16" i="1"/>
  <c r="A17" i="1"/>
  <c r="A18" i="1"/>
  <c r="A19" i="1"/>
  <c r="A20" i="1"/>
  <c r="A2" i="1"/>
  <c r="A3" i="1"/>
  <c r="A4" i="1"/>
  <c r="A5" i="1"/>
  <c r="A6" i="1"/>
  <c r="A7" i="1"/>
  <c r="A8" i="1"/>
  <c r="A9" i="1"/>
  <c r="G21" i="1"/>
  <c r="E81" i="1"/>
  <c r="E82" i="1" s="1"/>
  <c r="F81" i="1"/>
  <c r="F82" i="1" s="1"/>
  <c r="G36" i="1"/>
  <c r="G34" i="1"/>
  <c r="G20" i="1"/>
  <c r="G19" i="1"/>
  <c r="G9" i="1"/>
  <c r="G8" i="1"/>
  <c r="G7" i="1"/>
  <c r="G4" i="1"/>
  <c r="G5" i="1"/>
  <c r="G6" i="1"/>
  <c r="G2" i="1"/>
  <c r="G3" i="1"/>
  <c r="G10" i="1"/>
  <c r="G11" i="1"/>
  <c r="G12" i="1"/>
  <c r="G13" i="1"/>
  <c r="G14" i="1"/>
  <c r="G15" i="1"/>
  <c r="G16" i="1"/>
  <c r="G17" i="1"/>
  <c r="G18" i="1"/>
  <c r="G22" i="1"/>
  <c r="G23" i="1"/>
  <c r="G24" i="1"/>
  <c r="G25" i="1"/>
  <c r="G26" i="1"/>
  <c r="G27" i="1"/>
  <c r="G28" i="1"/>
  <c r="G29" i="1"/>
  <c r="G30" i="1"/>
  <c r="G31" i="1"/>
  <c r="G32" i="1"/>
  <c r="G33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 l="1"/>
  <c r="G82" i="1" s="1"/>
</calcChain>
</file>

<file path=xl/sharedStrings.xml><?xml version="1.0" encoding="utf-8"?>
<sst xmlns="http://schemas.openxmlformats.org/spreadsheetml/2006/main" count="234" uniqueCount="79">
  <si>
    <t>ID</t>
  </si>
  <si>
    <t>Task</t>
  </si>
  <si>
    <t>Description</t>
  </si>
  <si>
    <t>Tag</t>
  </si>
  <si>
    <t>Minimal Duration (Hrs)</t>
  </si>
  <si>
    <t>Maximum Duration (Hrs)</t>
  </si>
  <si>
    <t>Difference (Hrs)</t>
  </si>
  <si>
    <t>DI</t>
  </si>
  <si>
    <t>Research effective test conditions for entire simulation, i.e. locations, conditions, controlled variables etc.</t>
  </si>
  <si>
    <t>P1</t>
  </si>
  <si>
    <t>Define ideal test conditions for entire simulation, i.e. locations, conditions, controlled variables etc.</t>
  </si>
  <si>
    <t>SA</t>
  </si>
  <si>
    <t>Define solar array model input and output variables.</t>
  </si>
  <si>
    <t>Investigate solar array model behaviours,  taking inputs defined and turning them into outputs defined.</t>
  </si>
  <si>
    <t>Gather data of solar array behaviour for a changing angle of incidence, experimentally</t>
  </si>
  <si>
    <t>Process experimental data</t>
  </si>
  <si>
    <t>Compile solar array research</t>
  </si>
  <si>
    <t>Derive test cases for solar array model</t>
  </si>
  <si>
    <t>MO</t>
  </si>
  <si>
    <t>Define motor model input and output variables.</t>
  </si>
  <si>
    <t>Investigate motor models and behaviours,  taking inputs defined and turning them into outputs defined.</t>
  </si>
  <si>
    <t>Derive dataset to validate motor model acquired or developed</t>
  </si>
  <si>
    <t>Compile motor model research</t>
  </si>
  <si>
    <t>Derive test cases for motor model</t>
  </si>
  <si>
    <t>LO</t>
  </si>
  <si>
    <t>Record research points in logbook</t>
  </si>
  <si>
    <t>SI</t>
  </si>
  <si>
    <t>Define solar irradiance model input and output variables.</t>
  </si>
  <si>
    <t>Investigate solar irradiance model and behaviours, taking inputs defined and turning them into outputs defined.</t>
  </si>
  <si>
    <t>Derive dataset to validate solar irradiance model acquired or developed</t>
  </si>
  <si>
    <t>Compile irradiance model research</t>
  </si>
  <si>
    <t>Derive test cases for irradiance model</t>
  </si>
  <si>
    <t>CA</t>
  </si>
  <si>
    <t>Define control algorithm input and output variables.</t>
  </si>
  <si>
    <t>Investigate control algorithm model and behaviours, taking identified inputs and turning them to desired outputs.</t>
  </si>
  <si>
    <t>Derive dataset to validate control algorithm model acquired or developed</t>
  </si>
  <si>
    <t>Compile control algorithm model research</t>
  </si>
  <si>
    <t>Derive test cases for control algorithm model</t>
  </si>
  <si>
    <t>Define crucial results which need to be gathered by the sumulation to analyse approaches effectively.</t>
  </si>
  <si>
    <t>Define a hypothesis, and thus a null hypothesis by which the significance of the study can be measured about.</t>
  </si>
  <si>
    <t>RE</t>
  </si>
  <si>
    <t>Review of research points</t>
  </si>
  <si>
    <t>CO</t>
  </si>
  <si>
    <t>Compile all key research into dissertation document.</t>
  </si>
  <si>
    <t>SU</t>
  </si>
  <si>
    <t>Discuss research with my supervisor, reviewing methodologies.</t>
  </si>
  <si>
    <t>Develop solar irradiance algorithm to link the inputs and outputs</t>
  </si>
  <si>
    <t>P2</t>
  </si>
  <si>
    <t>Test identified model using developed test cases.</t>
  </si>
  <si>
    <t>Investigate test failures, correcting and rerunning tests</t>
  </si>
  <si>
    <t>Validate model using data gathered</t>
  </si>
  <si>
    <t>Investigate validation failures</t>
  </si>
  <si>
    <t>Compile project progress in logbook</t>
  </si>
  <si>
    <t>Compile progress into dissertation</t>
  </si>
  <si>
    <t>Review project progress</t>
  </si>
  <si>
    <t>Develop solar array model</t>
  </si>
  <si>
    <t>Develop control algorithm linking identified inputs to desired outputs</t>
  </si>
  <si>
    <t>Develop motor model linking identified inputs to desired outputs</t>
  </si>
  <si>
    <t>Major review of process</t>
  </si>
  <si>
    <t>Discuss developments with my supervisor.</t>
  </si>
  <si>
    <t>Regression test run</t>
  </si>
  <si>
    <t>P3</t>
  </si>
  <si>
    <t>Troubleshooting regression run</t>
  </si>
  <si>
    <t>Compile regression test results in logbook</t>
  </si>
  <si>
    <t>Compile regression test results and methodologies in dissertation document</t>
  </si>
  <si>
    <t>RU</t>
  </si>
  <si>
    <t>Run simulation based on test cases defined for entire system, gathering data defined.</t>
  </si>
  <si>
    <t>Troubleshoot data issues</t>
  </si>
  <si>
    <t>AN</t>
  </si>
  <si>
    <t>Compile data into appropriate graphs</t>
  </si>
  <si>
    <t>Analyse data against test cases and outcomes</t>
  </si>
  <si>
    <t>Analyse data against hypothesis, statistically</t>
  </si>
  <si>
    <t>Discuss data gathered with supervisor</t>
  </si>
  <si>
    <t>Discuss each method using graphs and figures to support argments.</t>
  </si>
  <si>
    <t>Write a final conclusion, discussing the study and its results and defining its success suscinctly.</t>
  </si>
  <si>
    <t>Review compiled report</t>
  </si>
  <si>
    <t>Discuss dissertation with supervisor and peers</t>
  </si>
  <si>
    <t>FIN</t>
  </si>
  <si>
    <t>Submit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</si>
</sst>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6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438A0-889E-4842-86AD-30716E616A10}" name="Table1" displayName="Table1" ref="A1:G81" totalsRowCount="1" headerRowDxfId="15" dataDxfId="14">
  <autoFilter ref="A1:G80" xr:uid="{8CA438A0-889E-4842-86AD-30716E616A10}"/>
  <tableColumns count="7">
    <tableColumn id="8" xr3:uid="{960BE80D-42B1-47B8-84DC-F07AB750A650}" name="ID" dataDxfId="12" totalsRowDxfId="13">
      <calculatedColumnFormula>ROW() -2</calculatedColumnFormula>
    </tableColumn>
    <tableColumn id="1" xr3:uid="{B28EFAA5-D075-4C81-B42E-B7011E951405}" name="Task" dataDxfId="10" totalsRowDxfId="11"/>
    <tableColumn id="2" xr3:uid="{ABF60433-2DF3-4CC2-95D7-208534F5C9C7}" name="Description" dataDxfId="8" totalsRowDxfId="9"/>
    <tableColumn id="3" xr3:uid="{4CFACDF1-7E00-4D24-84FB-41EAE219762C}" name="Tag" dataDxfId="6" totalsRowDxfId="7"/>
    <tableColumn id="4" xr3:uid="{7CC31FE2-66C1-4F1C-AEC4-124F982539E7}" name="Minimal Duration (Hrs)" totalsRowFunction="custom" dataDxfId="4" totalsRowDxfId="5">
      <totalsRowFormula>SUM(Table1[Minimal Duration (Hrs)])</totalsRowFormula>
    </tableColumn>
    <tableColumn id="5" xr3:uid="{FA0FC5D6-4726-4124-9FC2-A9EF02D6B98D}" name="Maximum Duration (Hrs)" totalsRowFunction="custom" dataDxfId="2" totalsRowDxfId="3">
      <totalsRowFormula>SUM(Table1[Maximum Duration (Hrs)])</totalsRowFormula>
    </tableColumn>
    <tableColumn id="6" xr3:uid="{568EB70F-323B-47D9-B7BF-53D5CD4B23DF}" name="Difference (Hrs)" totalsRowFunction="custom" dataDxfId="0" totalsRowDxfId="1">
      <calculatedColumnFormula>Table1[[#This Row],[Maximum Duration (Hrs)]]-Table1[[#This Row],[Minimal Duration (Hrs)]]</calculatedColumnFormula>
      <totalsRowFormula>SUM(Table1[Difference (Hrs)])</totalsRow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733F-1197-4E35-ABEE-0908F88F0D4B}">
  <dimension ref="A1:G82"/>
  <sheetViews>
    <sheetView tabSelected="1" topLeftCell="A54" zoomScale="60" workbookViewId="0">
      <selection sqref="A1:G81"/>
    </sheetView>
  </sheetViews>
  <sheetFormatPr defaultColWidth="9.140625" defaultRowHeight="14.45"/>
  <cols>
    <col min="1" max="1" width="9.85546875" style="1" bestFit="1" customWidth="1"/>
    <col min="2" max="2" width="11.85546875" style="2" customWidth="1"/>
    <col min="3" max="3" width="53.5703125" style="2" bestFit="1" customWidth="1"/>
    <col min="4" max="4" width="4.85546875" style="1" customWidth="1"/>
    <col min="5" max="5" width="8.42578125" style="3" customWidth="1"/>
    <col min="6" max="6" width="11.140625" style="3" customWidth="1"/>
    <col min="7" max="7" width="10" style="1" customWidth="1"/>
    <col min="8" max="16384" width="9.140625" style="1"/>
  </cols>
  <sheetData>
    <row r="1" spans="1:7" s="2" customFormat="1" ht="89.6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</row>
    <row r="2" spans="1:7" ht="28.9">
      <c r="A2" s="1">
        <f t="shared" ref="A2:A8" si="0">ROW() -2</f>
        <v>0</v>
      </c>
      <c r="B2" s="1" t="s">
        <v>7</v>
      </c>
      <c r="C2" s="2" t="s">
        <v>8</v>
      </c>
      <c r="D2" s="2" t="s">
        <v>9</v>
      </c>
      <c r="E2" s="3">
        <v>3</v>
      </c>
      <c r="F2" s="3">
        <v>7.5</v>
      </c>
      <c r="G2" s="3">
        <f>Table1[[#This Row],[Maximum Duration (Hrs)]]-Table1[[#This Row],[Minimal Duration (Hrs)]]</f>
        <v>4.5</v>
      </c>
    </row>
    <row r="3" spans="1:7" ht="28.9">
      <c r="A3" s="1">
        <f t="shared" si="0"/>
        <v>1</v>
      </c>
      <c r="B3" s="1" t="s">
        <v>7</v>
      </c>
      <c r="C3" s="2" t="s">
        <v>10</v>
      </c>
      <c r="D3" s="2" t="s">
        <v>9</v>
      </c>
      <c r="E3" s="3">
        <v>1.5</v>
      </c>
      <c r="F3" s="3">
        <v>3</v>
      </c>
      <c r="G3" s="3">
        <f>Table1[[#This Row],[Maximum Duration (Hrs)]]-Table1[[#This Row],[Minimal Duration (Hrs)]]</f>
        <v>1.5</v>
      </c>
    </row>
    <row r="4" spans="1:7">
      <c r="A4" s="1">
        <f t="shared" si="0"/>
        <v>2</v>
      </c>
      <c r="B4" s="1" t="s">
        <v>11</v>
      </c>
      <c r="C4" s="2" t="s">
        <v>12</v>
      </c>
      <c r="D4" s="2" t="s">
        <v>9</v>
      </c>
      <c r="E4" s="3">
        <v>2</v>
      </c>
      <c r="F4" s="3">
        <v>5</v>
      </c>
      <c r="G4" s="3">
        <f>Table1[[#This Row],[Maximum Duration (Hrs)]]-Table1[[#This Row],[Minimal Duration (Hrs)]]</f>
        <v>3</v>
      </c>
    </row>
    <row r="5" spans="1:7" ht="28.9">
      <c r="A5" s="1">
        <f t="shared" si="0"/>
        <v>3</v>
      </c>
      <c r="B5" s="1" t="s">
        <v>11</v>
      </c>
      <c r="C5" s="2" t="s">
        <v>13</v>
      </c>
      <c r="D5" s="2" t="s">
        <v>9</v>
      </c>
      <c r="E5" s="3">
        <v>7.5</v>
      </c>
      <c r="F5" s="3">
        <v>15</v>
      </c>
      <c r="G5" s="3">
        <f>Table1[[#This Row],[Maximum Duration (Hrs)]]-Table1[[#This Row],[Minimal Duration (Hrs)]]</f>
        <v>7.5</v>
      </c>
    </row>
    <row r="6" spans="1:7" ht="28.9">
      <c r="A6" s="1">
        <f t="shared" si="0"/>
        <v>4</v>
      </c>
      <c r="B6" s="1" t="s">
        <v>11</v>
      </c>
      <c r="C6" s="2" t="s">
        <v>14</v>
      </c>
      <c r="D6" s="2" t="s">
        <v>9</v>
      </c>
      <c r="E6" s="3">
        <v>4</v>
      </c>
      <c r="F6" s="3">
        <v>7.5</v>
      </c>
      <c r="G6" s="3">
        <f>Table1[[#This Row],[Maximum Duration (Hrs)]]-Table1[[#This Row],[Minimal Duration (Hrs)]]</f>
        <v>3.5</v>
      </c>
    </row>
    <row r="7" spans="1:7">
      <c r="A7" s="1">
        <f t="shared" si="0"/>
        <v>5</v>
      </c>
      <c r="B7" s="1"/>
      <c r="C7" s="2" t="s">
        <v>15</v>
      </c>
      <c r="D7" s="2"/>
      <c r="E7" s="3">
        <v>2</v>
      </c>
      <c r="F7" s="3">
        <v>4</v>
      </c>
      <c r="G7" s="3">
        <f>Table1[[#This Row],[Maximum Duration (Hrs)]]-Table1[[#This Row],[Minimal Duration (Hrs)]]</f>
        <v>2</v>
      </c>
    </row>
    <row r="8" spans="1:7">
      <c r="A8" s="1">
        <f t="shared" si="0"/>
        <v>6</v>
      </c>
      <c r="B8" s="1" t="s">
        <v>11</v>
      </c>
      <c r="C8" s="2" t="s">
        <v>16</v>
      </c>
      <c r="D8" s="2" t="s">
        <v>9</v>
      </c>
      <c r="E8" s="3">
        <v>3</v>
      </c>
      <c r="F8" s="3">
        <v>5</v>
      </c>
      <c r="G8" s="3">
        <f>Table1[[#This Row],[Maximum Duration (Hrs)]]-Table1[[#This Row],[Minimal Duration (Hrs)]]</f>
        <v>2</v>
      </c>
    </row>
    <row r="9" spans="1:7">
      <c r="A9" s="1">
        <f>ROW() -1</f>
        <v>8</v>
      </c>
      <c r="B9" s="1" t="s">
        <v>11</v>
      </c>
      <c r="C9" s="2" t="s">
        <v>17</v>
      </c>
      <c r="D9" s="2" t="s">
        <v>9</v>
      </c>
      <c r="E9" s="3">
        <v>3</v>
      </c>
      <c r="F9" s="3">
        <v>5</v>
      </c>
      <c r="G9" s="3">
        <f>Table1[[#This Row],[Maximum Duration (Hrs)]]-Table1[[#This Row],[Minimal Duration (Hrs)]]</f>
        <v>2</v>
      </c>
    </row>
    <row r="10" spans="1:7">
      <c r="A10" s="1">
        <f t="shared" ref="A10:A20" si="1">ROW() -1</f>
        <v>9</v>
      </c>
      <c r="B10" s="1" t="s">
        <v>18</v>
      </c>
      <c r="C10" s="2" t="s">
        <v>19</v>
      </c>
      <c r="D10" s="2" t="s">
        <v>9</v>
      </c>
      <c r="E10" s="3">
        <v>0.5</v>
      </c>
      <c r="F10" s="3">
        <v>2</v>
      </c>
      <c r="G10" s="3">
        <f>Table1[[#This Row],[Maximum Duration (Hrs)]]-Table1[[#This Row],[Minimal Duration (Hrs)]]</f>
        <v>1.5</v>
      </c>
    </row>
    <row r="11" spans="1:7" ht="28.9">
      <c r="A11" s="1">
        <f t="shared" si="1"/>
        <v>10</v>
      </c>
      <c r="B11" s="1" t="s">
        <v>18</v>
      </c>
      <c r="C11" s="2" t="s">
        <v>20</v>
      </c>
      <c r="D11" s="2" t="s">
        <v>9</v>
      </c>
      <c r="E11" s="3">
        <v>7.5</v>
      </c>
      <c r="F11" s="3">
        <v>15</v>
      </c>
      <c r="G11" s="3">
        <f>Table1[[#This Row],[Maximum Duration (Hrs)]]-Table1[[#This Row],[Minimal Duration (Hrs)]]</f>
        <v>7.5</v>
      </c>
    </row>
    <row r="12" spans="1:7">
      <c r="A12" s="1">
        <f t="shared" si="1"/>
        <v>11</v>
      </c>
      <c r="B12" s="1" t="s">
        <v>18</v>
      </c>
      <c r="C12" s="2" t="s">
        <v>21</v>
      </c>
      <c r="D12" s="2" t="s">
        <v>9</v>
      </c>
      <c r="E12" s="3">
        <v>2</v>
      </c>
      <c r="F12" s="3">
        <v>4</v>
      </c>
      <c r="G12" s="3">
        <f>Table1[[#This Row],[Maximum Duration (Hrs)]]-Table1[[#This Row],[Minimal Duration (Hrs)]]</f>
        <v>2</v>
      </c>
    </row>
    <row r="13" spans="1:7">
      <c r="A13" s="1">
        <f t="shared" si="1"/>
        <v>12</v>
      </c>
      <c r="B13" s="1" t="s">
        <v>18</v>
      </c>
      <c r="C13" s="2" t="s">
        <v>22</v>
      </c>
      <c r="D13" s="2" t="s">
        <v>9</v>
      </c>
      <c r="E13" s="3">
        <v>3</v>
      </c>
      <c r="F13" s="3">
        <v>5</v>
      </c>
      <c r="G13" s="3">
        <f>Table1[[#This Row],[Maximum Duration (Hrs)]]-Table1[[#This Row],[Minimal Duration (Hrs)]]</f>
        <v>2</v>
      </c>
    </row>
    <row r="14" spans="1:7">
      <c r="A14" s="1">
        <f t="shared" si="1"/>
        <v>13</v>
      </c>
      <c r="B14" s="1" t="s">
        <v>18</v>
      </c>
      <c r="C14" s="2" t="s">
        <v>23</v>
      </c>
      <c r="D14" s="2" t="s">
        <v>9</v>
      </c>
      <c r="E14" s="3">
        <v>2</v>
      </c>
      <c r="F14" s="3">
        <v>4</v>
      </c>
      <c r="G14" s="3">
        <f>Table1[[#This Row],[Maximum Duration (Hrs)]]-Table1[[#This Row],[Minimal Duration (Hrs)]]</f>
        <v>2</v>
      </c>
    </row>
    <row r="15" spans="1:7">
      <c r="A15" s="1">
        <f t="shared" si="1"/>
        <v>14</v>
      </c>
      <c r="B15" s="1" t="s">
        <v>24</v>
      </c>
      <c r="C15" s="2" t="s">
        <v>25</v>
      </c>
      <c r="D15" s="2" t="s">
        <v>9</v>
      </c>
      <c r="E15" s="3">
        <v>5</v>
      </c>
      <c r="F15" s="3">
        <v>7.5</v>
      </c>
      <c r="G15" s="3">
        <f>Table1[[#This Row],[Maximum Duration (Hrs)]]-Table1[[#This Row],[Minimal Duration (Hrs)]]</f>
        <v>2.5</v>
      </c>
    </row>
    <row r="16" spans="1:7">
      <c r="A16" s="1">
        <f t="shared" si="1"/>
        <v>15</v>
      </c>
      <c r="B16" s="1" t="s">
        <v>26</v>
      </c>
      <c r="C16" s="2" t="s">
        <v>27</v>
      </c>
      <c r="D16" s="2" t="s">
        <v>9</v>
      </c>
      <c r="E16" s="3">
        <v>2</v>
      </c>
      <c r="F16" s="3">
        <v>5</v>
      </c>
      <c r="G16" s="3">
        <f>Table1[[#This Row],[Maximum Duration (Hrs)]]-Table1[[#This Row],[Minimal Duration (Hrs)]]</f>
        <v>3</v>
      </c>
    </row>
    <row r="17" spans="1:7" ht="28.9">
      <c r="A17" s="1">
        <f t="shared" si="1"/>
        <v>16</v>
      </c>
      <c r="B17" s="1" t="s">
        <v>26</v>
      </c>
      <c r="C17" s="2" t="s">
        <v>28</v>
      </c>
      <c r="D17" s="2" t="s">
        <v>9</v>
      </c>
      <c r="E17" s="3">
        <v>11.25</v>
      </c>
      <c r="F17" s="3">
        <v>15</v>
      </c>
      <c r="G17" s="3">
        <f>Table1[[#This Row],[Maximum Duration (Hrs)]]-Table1[[#This Row],[Minimal Duration (Hrs)]]</f>
        <v>3.75</v>
      </c>
    </row>
    <row r="18" spans="1:7" ht="28.9">
      <c r="A18" s="1">
        <f t="shared" si="1"/>
        <v>17</v>
      </c>
      <c r="B18" s="1" t="s">
        <v>26</v>
      </c>
      <c r="C18" s="2" t="s">
        <v>29</v>
      </c>
      <c r="D18" s="2" t="s">
        <v>9</v>
      </c>
      <c r="E18" s="3">
        <v>7.5</v>
      </c>
      <c r="F18" s="3">
        <v>15</v>
      </c>
      <c r="G18" s="3">
        <f>Table1[[#This Row],[Maximum Duration (Hrs)]]-Table1[[#This Row],[Minimal Duration (Hrs)]]</f>
        <v>7.5</v>
      </c>
    </row>
    <row r="19" spans="1:7">
      <c r="A19" s="1">
        <f t="shared" si="1"/>
        <v>18</v>
      </c>
      <c r="B19" s="1" t="s">
        <v>26</v>
      </c>
      <c r="C19" s="2" t="s">
        <v>30</v>
      </c>
      <c r="D19" s="2" t="s">
        <v>9</v>
      </c>
      <c r="E19" s="3">
        <v>3</v>
      </c>
      <c r="F19" s="3">
        <v>5</v>
      </c>
      <c r="G19" s="3">
        <f>Table1[[#This Row],[Maximum Duration (Hrs)]]-Table1[[#This Row],[Minimal Duration (Hrs)]]</f>
        <v>2</v>
      </c>
    </row>
    <row r="20" spans="1:7">
      <c r="A20" s="1">
        <f t="shared" si="1"/>
        <v>19</v>
      </c>
      <c r="B20" s="1" t="s">
        <v>26</v>
      </c>
      <c r="C20" s="2" t="s">
        <v>31</v>
      </c>
      <c r="D20" s="2" t="s">
        <v>9</v>
      </c>
      <c r="E20" s="3">
        <v>2</v>
      </c>
      <c r="F20" s="3">
        <v>4</v>
      </c>
      <c r="G20" s="3">
        <f>Table1[[#This Row],[Maximum Duration (Hrs)]]-Table1[[#This Row],[Minimal Duration (Hrs)]]</f>
        <v>2</v>
      </c>
    </row>
    <row r="21" spans="1:7">
      <c r="A21" s="1">
        <v>79</v>
      </c>
      <c r="B21" s="1" t="s">
        <v>32</v>
      </c>
      <c r="C21" s="2" t="s">
        <v>33</v>
      </c>
      <c r="D21" s="2" t="s">
        <v>9</v>
      </c>
      <c r="E21" s="3">
        <v>2</v>
      </c>
      <c r="F21" s="3">
        <v>5</v>
      </c>
      <c r="G21" s="3">
        <f>Table1[[#This Row],[Maximum Duration (Hrs)]]-Table1[[#This Row],[Minimal Duration (Hrs)]]</f>
        <v>3</v>
      </c>
    </row>
    <row r="22" spans="1:7" ht="28.9">
      <c r="A22" s="1">
        <f>ROW() -2</f>
        <v>20</v>
      </c>
      <c r="B22" s="1" t="s">
        <v>32</v>
      </c>
      <c r="C22" s="2" t="s">
        <v>34</v>
      </c>
      <c r="D22" s="2" t="s">
        <v>9</v>
      </c>
      <c r="E22" s="3">
        <v>11.25</v>
      </c>
      <c r="F22" s="3">
        <v>15</v>
      </c>
      <c r="G22" s="3">
        <f>Table1[[#This Row],[Maximum Duration (Hrs)]]-Table1[[#This Row],[Minimal Duration (Hrs)]]</f>
        <v>3.75</v>
      </c>
    </row>
    <row r="23" spans="1:7" ht="28.9">
      <c r="A23" s="1">
        <f t="shared" ref="A23:A80" si="2">ROW() -2</f>
        <v>21</v>
      </c>
      <c r="B23" s="1" t="s">
        <v>32</v>
      </c>
      <c r="C23" s="2" t="s">
        <v>35</v>
      </c>
      <c r="D23" s="2" t="s">
        <v>9</v>
      </c>
      <c r="E23" s="3">
        <v>7.5</v>
      </c>
      <c r="F23" s="3">
        <v>15</v>
      </c>
      <c r="G23" s="3">
        <f>Table1[[#This Row],[Maximum Duration (Hrs)]]-Table1[[#This Row],[Minimal Duration (Hrs)]]</f>
        <v>7.5</v>
      </c>
    </row>
    <row r="24" spans="1:7">
      <c r="A24" s="1">
        <f t="shared" si="2"/>
        <v>22</v>
      </c>
      <c r="B24" s="1" t="s">
        <v>32</v>
      </c>
      <c r="C24" s="2" t="s">
        <v>36</v>
      </c>
      <c r="D24" s="2" t="s">
        <v>9</v>
      </c>
      <c r="E24" s="3">
        <v>3.75</v>
      </c>
      <c r="F24" s="3">
        <v>7.5</v>
      </c>
      <c r="G24" s="3">
        <f>Table1[[#This Row],[Maximum Duration (Hrs)]]-Table1[[#This Row],[Minimal Duration (Hrs)]]</f>
        <v>3.75</v>
      </c>
    </row>
    <row r="25" spans="1:7">
      <c r="A25" s="1">
        <f t="shared" si="2"/>
        <v>23</v>
      </c>
      <c r="B25" s="1" t="s">
        <v>32</v>
      </c>
      <c r="C25" s="2" t="s">
        <v>37</v>
      </c>
      <c r="D25" s="2" t="s">
        <v>9</v>
      </c>
      <c r="E25" s="3">
        <v>3.75</v>
      </c>
      <c r="F25" s="3">
        <v>7.5</v>
      </c>
      <c r="G25" s="3">
        <f>Table1[[#This Row],[Maximum Duration (Hrs)]]-Table1[[#This Row],[Minimal Duration (Hrs)]]</f>
        <v>3.75</v>
      </c>
    </row>
    <row r="26" spans="1:7" ht="28.9">
      <c r="A26" s="1">
        <f t="shared" si="2"/>
        <v>24</v>
      </c>
      <c r="B26" s="1" t="s">
        <v>7</v>
      </c>
      <c r="C26" s="2" t="s">
        <v>38</v>
      </c>
      <c r="D26" s="2" t="s">
        <v>9</v>
      </c>
      <c r="E26" s="3">
        <v>2</v>
      </c>
      <c r="F26" s="3">
        <v>3.75</v>
      </c>
      <c r="G26" s="3">
        <f>Table1[[#This Row],[Maximum Duration (Hrs)]]-Table1[[#This Row],[Minimal Duration (Hrs)]]</f>
        <v>1.75</v>
      </c>
    </row>
    <row r="27" spans="1:7" ht="28.9">
      <c r="A27" s="1">
        <f t="shared" si="2"/>
        <v>25</v>
      </c>
      <c r="B27" s="1" t="s">
        <v>7</v>
      </c>
      <c r="C27" s="2" t="s">
        <v>39</v>
      </c>
      <c r="D27" s="2" t="s">
        <v>9</v>
      </c>
      <c r="E27" s="3">
        <v>1</v>
      </c>
      <c r="F27" s="3">
        <v>2</v>
      </c>
      <c r="G27" s="3">
        <f>Table1[[#This Row],[Maximum Duration (Hrs)]]-Table1[[#This Row],[Minimal Duration (Hrs)]]</f>
        <v>1</v>
      </c>
    </row>
    <row r="28" spans="1:7">
      <c r="A28" s="1">
        <f t="shared" si="2"/>
        <v>26</v>
      </c>
      <c r="B28" s="1" t="s">
        <v>24</v>
      </c>
      <c r="C28" s="2" t="s">
        <v>25</v>
      </c>
      <c r="D28" s="2" t="s">
        <v>9</v>
      </c>
      <c r="E28" s="3">
        <v>3.75</v>
      </c>
      <c r="F28" s="3">
        <v>5</v>
      </c>
      <c r="G28" s="3">
        <f>Table1[[#This Row],[Maximum Duration (Hrs)]]-Table1[[#This Row],[Minimal Duration (Hrs)]]</f>
        <v>1.25</v>
      </c>
    </row>
    <row r="29" spans="1:7">
      <c r="A29" s="1">
        <f t="shared" si="2"/>
        <v>27</v>
      </c>
      <c r="B29" s="1" t="s">
        <v>40</v>
      </c>
      <c r="C29" s="2" t="s">
        <v>41</v>
      </c>
      <c r="D29" s="2" t="s">
        <v>9</v>
      </c>
      <c r="E29" s="3">
        <v>3.75</v>
      </c>
      <c r="F29" s="3">
        <v>7.5</v>
      </c>
      <c r="G29" s="3">
        <f>Table1[[#This Row],[Maximum Duration (Hrs)]]-Table1[[#This Row],[Minimal Duration (Hrs)]]</f>
        <v>3.75</v>
      </c>
    </row>
    <row r="30" spans="1:7">
      <c r="A30" s="1">
        <f t="shared" si="2"/>
        <v>28</v>
      </c>
      <c r="B30" s="1" t="s">
        <v>42</v>
      </c>
      <c r="C30" s="2" t="s">
        <v>43</v>
      </c>
      <c r="D30" s="2" t="s">
        <v>9</v>
      </c>
      <c r="E30" s="3">
        <v>7.5</v>
      </c>
      <c r="F30" s="3">
        <v>11.25</v>
      </c>
      <c r="G30" s="3">
        <f>Table1[[#This Row],[Maximum Duration (Hrs)]]-Table1[[#This Row],[Minimal Duration (Hrs)]]</f>
        <v>3.75</v>
      </c>
    </row>
    <row r="31" spans="1:7">
      <c r="A31" s="1">
        <f t="shared" si="2"/>
        <v>29</v>
      </c>
      <c r="B31" s="1" t="s">
        <v>44</v>
      </c>
      <c r="C31" s="2" t="s">
        <v>45</v>
      </c>
      <c r="D31" s="2" t="s">
        <v>9</v>
      </c>
      <c r="E31" s="3">
        <v>2</v>
      </c>
      <c r="F31" s="3">
        <v>2.5</v>
      </c>
      <c r="G31" s="3">
        <f>Table1[[#This Row],[Maximum Duration (Hrs)]]-Table1[[#This Row],[Minimal Duration (Hrs)]]</f>
        <v>0.5</v>
      </c>
    </row>
    <row r="32" spans="1:7">
      <c r="A32" s="1">
        <f t="shared" si="2"/>
        <v>30</v>
      </c>
      <c r="B32" s="1" t="s">
        <v>26</v>
      </c>
      <c r="C32" s="2" t="s">
        <v>46</v>
      </c>
      <c r="D32" s="2" t="s">
        <v>47</v>
      </c>
      <c r="E32" s="3">
        <v>7.5</v>
      </c>
      <c r="F32" s="3">
        <v>15</v>
      </c>
      <c r="G32" s="3">
        <f>Table1[[#This Row],[Maximum Duration (Hrs)]]-Table1[[#This Row],[Minimal Duration (Hrs)]]</f>
        <v>7.5</v>
      </c>
    </row>
    <row r="33" spans="1:7">
      <c r="A33" s="1">
        <f t="shared" si="2"/>
        <v>31</v>
      </c>
      <c r="B33" s="1" t="s">
        <v>26</v>
      </c>
      <c r="C33" s="2" t="s">
        <v>48</v>
      </c>
      <c r="D33" s="2" t="s">
        <v>47</v>
      </c>
      <c r="E33" s="3">
        <v>2</v>
      </c>
      <c r="F33" s="3">
        <v>5</v>
      </c>
      <c r="G33" s="3">
        <f>Table1[[#This Row],[Maximum Duration (Hrs)]]-Table1[[#This Row],[Minimal Duration (Hrs)]]</f>
        <v>3</v>
      </c>
    </row>
    <row r="34" spans="1:7">
      <c r="A34" s="1">
        <f t="shared" si="2"/>
        <v>32</v>
      </c>
      <c r="B34" s="1"/>
      <c r="C34" s="2" t="s">
        <v>49</v>
      </c>
      <c r="D34" s="2" t="s">
        <v>47</v>
      </c>
      <c r="E34" s="3">
        <v>0</v>
      </c>
      <c r="F34" s="3">
        <v>7.5</v>
      </c>
      <c r="G34" s="3">
        <f>Table1[[#This Row],[Maximum Duration (Hrs)]]-Table1[[#This Row],[Minimal Duration (Hrs)]]</f>
        <v>7.5</v>
      </c>
    </row>
    <row r="35" spans="1:7">
      <c r="A35" s="1">
        <f t="shared" si="2"/>
        <v>33</v>
      </c>
      <c r="B35" s="1" t="s">
        <v>26</v>
      </c>
      <c r="C35" s="2" t="s">
        <v>50</v>
      </c>
      <c r="D35" s="2" t="s">
        <v>47</v>
      </c>
      <c r="E35" s="3">
        <v>1</v>
      </c>
      <c r="F35" s="3">
        <v>3.75</v>
      </c>
      <c r="G35" s="3">
        <f>Table1[[#This Row],[Maximum Duration (Hrs)]]-Table1[[#This Row],[Minimal Duration (Hrs)]]</f>
        <v>2.75</v>
      </c>
    </row>
    <row r="36" spans="1:7">
      <c r="A36" s="1">
        <f t="shared" si="2"/>
        <v>34</v>
      </c>
      <c r="B36" s="1"/>
      <c r="C36" s="2" t="s">
        <v>51</v>
      </c>
      <c r="D36" s="2" t="s">
        <v>47</v>
      </c>
      <c r="E36" s="3">
        <v>0</v>
      </c>
      <c r="F36" s="3">
        <v>7.5</v>
      </c>
      <c r="G36" s="3">
        <f>Table1[[#This Row],[Maximum Duration (Hrs)]]-Table1[[#This Row],[Minimal Duration (Hrs)]]</f>
        <v>7.5</v>
      </c>
    </row>
    <row r="37" spans="1:7">
      <c r="A37" s="1">
        <f t="shared" si="2"/>
        <v>35</v>
      </c>
      <c r="B37" s="1" t="s">
        <v>24</v>
      </c>
      <c r="C37" s="2" t="s">
        <v>52</v>
      </c>
      <c r="D37" s="2" t="s">
        <v>47</v>
      </c>
      <c r="E37" s="3">
        <v>2</v>
      </c>
      <c r="F37" s="3">
        <v>4</v>
      </c>
      <c r="G37" s="3">
        <f>Table1[[#This Row],[Maximum Duration (Hrs)]]-Table1[[#This Row],[Minimal Duration (Hrs)]]</f>
        <v>2</v>
      </c>
    </row>
    <row r="38" spans="1:7">
      <c r="A38" s="1">
        <f t="shared" si="2"/>
        <v>36</v>
      </c>
      <c r="B38" s="1" t="s">
        <v>42</v>
      </c>
      <c r="C38" s="2" t="s">
        <v>53</v>
      </c>
      <c r="D38" s="2" t="s">
        <v>47</v>
      </c>
      <c r="E38" s="3">
        <v>5</v>
      </c>
      <c r="F38" s="3">
        <v>7.5</v>
      </c>
      <c r="G38" s="3">
        <f>Table1[[#This Row],[Maximum Duration (Hrs)]]-Table1[[#This Row],[Minimal Duration (Hrs)]]</f>
        <v>2.5</v>
      </c>
    </row>
    <row r="39" spans="1:7">
      <c r="A39" s="1">
        <f t="shared" si="2"/>
        <v>37</v>
      </c>
      <c r="B39" s="1" t="s">
        <v>40</v>
      </c>
      <c r="C39" s="2" t="s">
        <v>54</v>
      </c>
      <c r="D39" s="2" t="s">
        <v>47</v>
      </c>
      <c r="E39" s="3">
        <v>1</v>
      </c>
      <c r="F39" s="3">
        <v>2</v>
      </c>
      <c r="G39" s="3">
        <f>Table1[[#This Row],[Maximum Duration (Hrs)]]-Table1[[#This Row],[Minimal Duration (Hrs)]]</f>
        <v>1</v>
      </c>
    </row>
    <row r="40" spans="1:7">
      <c r="A40" s="1">
        <f t="shared" si="2"/>
        <v>38</v>
      </c>
      <c r="B40" s="1" t="s">
        <v>11</v>
      </c>
      <c r="C40" s="2" t="s">
        <v>55</v>
      </c>
      <c r="D40" s="2" t="s">
        <v>47</v>
      </c>
      <c r="E40" s="3">
        <v>3.75</v>
      </c>
      <c r="F40" s="3">
        <v>7.5</v>
      </c>
      <c r="G40" s="3">
        <f>Table1[[#This Row],[Maximum Duration (Hrs)]]-Table1[[#This Row],[Minimal Duration (Hrs)]]</f>
        <v>3.75</v>
      </c>
    </row>
    <row r="41" spans="1:7">
      <c r="A41" s="1">
        <f t="shared" si="2"/>
        <v>39</v>
      </c>
      <c r="B41" s="1" t="s">
        <v>11</v>
      </c>
      <c r="C41" s="2" t="s">
        <v>48</v>
      </c>
      <c r="D41" s="2" t="s">
        <v>47</v>
      </c>
      <c r="E41" s="3">
        <v>3.75</v>
      </c>
      <c r="F41" s="3">
        <v>7.5</v>
      </c>
      <c r="G41" s="3">
        <f>Table1[[#This Row],[Maximum Duration (Hrs)]]-Table1[[#This Row],[Minimal Duration (Hrs)]]</f>
        <v>3.75</v>
      </c>
    </row>
    <row r="42" spans="1:7">
      <c r="A42" s="1">
        <f t="shared" si="2"/>
        <v>40</v>
      </c>
      <c r="B42" s="1"/>
      <c r="C42" s="2" t="s">
        <v>49</v>
      </c>
      <c r="D42" s="2" t="s">
        <v>47</v>
      </c>
      <c r="E42" s="3">
        <v>0</v>
      </c>
      <c r="F42" s="3">
        <v>3.75</v>
      </c>
      <c r="G42" s="3">
        <f>Table1[[#This Row],[Maximum Duration (Hrs)]]-Table1[[#This Row],[Minimal Duration (Hrs)]]</f>
        <v>3.75</v>
      </c>
    </row>
    <row r="43" spans="1:7">
      <c r="A43" s="1">
        <f t="shared" si="2"/>
        <v>41</v>
      </c>
      <c r="B43" s="1" t="s">
        <v>11</v>
      </c>
      <c r="C43" s="2" t="s">
        <v>50</v>
      </c>
      <c r="D43" s="2" t="s">
        <v>47</v>
      </c>
      <c r="E43" s="3">
        <v>2</v>
      </c>
      <c r="F43" s="3">
        <v>5</v>
      </c>
      <c r="G43" s="3">
        <f>Table1[[#This Row],[Maximum Duration (Hrs)]]-Table1[[#This Row],[Minimal Duration (Hrs)]]</f>
        <v>3</v>
      </c>
    </row>
    <row r="44" spans="1:7">
      <c r="A44" s="1">
        <f t="shared" si="2"/>
        <v>42</v>
      </c>
      <c r="B44" s="1"/>
      <c r="C44" s="2" t="s">
        <v>51</v>
      </c>
      <c r="D44" s="2" t="s">
        <v>47</v>
      </c>
      <c r="E44" s="3">
        <v>0</v>
      </c>
      <c r="F44" s="3">
        <v>3.75</v>
      </c>
      <c r="G44" s="3">
        <f>Table1[[#This Row],[Maximum Duration (Hrs)]]-Table1[[#This Row],[Minimal Duration (Hrs)]]</f>
        <v>3.75</v>
      </c>
    </row>
    <row r="45" spans="1:7">
      <c r="A45" s="1">
        <f t="shared" si="2"/>
        <v>43</v>
      </c>
      <c r="B45" s="1" t="s">
        <v>24</v>
      </c>
      <c r="C45" s="2" t="s">
        <v>52</v>
      </c>
      <c r="D45" s="2" t="s">
        <v>47</v>
      </c>
      <c r="E45" s="3">
        <v>2</v>
      </c>
      <c r="F45" s="3">
        <v>4</v>
      </c>
      <c r="G45" s="3">
        <f>Table1[[#This Row],[Maximum Duration (Hrs)]]-Table1[[#This Row],[Minimal Duration (Hrs)]]</f>
        <v>2</v>
      </c>
    </row>
    <row r="46" spans="1:7">
      <c r="A46" s="1">
        <f t="shared" si="2"/>
        <v>44</v>
      </c>
      <c r="B46" s="1" t="s">
        <v>42</v>
      </c>
      <c r="C46" s="2" t="s">
        <v>53</v>
      </c>
      <c r="D46" s="2" t="s">
        <v>47</v>
      </c>
      <c r="E46" s="3">
        <v>3.75</v>
      </c>
      <c r="F46" s="3">
        <v>7.5</v>
      </c>
      <c r="G46" s="3">
        <f>Table1[[#This Row],[Maximum Duration (Hrs)]]-Table1[[#This Row],[Minimal Duration (Hrs)]]</f>
        <v>3.75</v>
      </c>
    </row>
    <row r="47" spans="1:7">
      <c r="A47" s="1">
        <f t="shared" si="2"/>
        <v>45</v>
      </c>
      <c r="B47" s="1" t="s">
        <v>40</v>
      </c>
      <c r="C47" s="2" t="s">
        <v>54</v>
      </c>
      <c r="D47" s="2" t="s">
        <v>47</v>
      </c>
      <c r="E47" s="3">
        <v>2</v>
      </c>
      <c r="F47" s="3">
        <v>3</v>
      </c>
      <c r="G47" s="3">
        <f>Table1[[#This Row],[Maximum Duration (Hrs)]]-Table1[[#This Row],[Minimal Duration (Hrs)]]</f>
        <v>1</v>
      </c>
    </row>
    <row r="48" spans="1:7" ht="28.9">
      <c r="A48" s="1">
        <f t="shared" si="2"/>
        <v>46</v>
      </c>
      <c r="B48" s="1" t="s">
        <v>32</v>
      </c>
      <c r="C48" s="2" t="s">
        <v>56</v>
      </c>
      <c r="D48" s="2" t="s">
        <v>47</v>
      </c>
      <c r="E48" s="3">
        <v>15</v>
      </c>
      <c r="F48" s="3">
        <v>22.5</v>
      </c>
      <c r="G48" s="3">
        <f>Table1[[#This Row],[Maximum Duration (Hrs)]]-Table1[[#This Row],[Minimal Duration (Hrs)]]</f>
        <v>7.5</v>
      </c>
    </row>
    <row r="49" spans="1:7">
      <c r="A49" s="1">
        <f t="shared" si="2"/>
        <v>47</v>
      </c>
      <c r="B49" s="1" t="s">
        <v>32</v>
      </c>
      <c r="C49" s="2" t="s">
        <v>48</v>
      </c>
      <c r="D49" s="2" t="s">
        <v>47</v>
      </c>
      <c r="E49" s="3">
        <v>7.5</v>
      </c>
      <c r="F49" s="3">
        <v>11.25</v>
      </c>
      <c r="G49" s="3">
        <f>Table1[[#This Row],[Maximum Duration (Hrs)]]-Table1[[#This Row],[Minimal Duration (Hrs)]]</f>
        <v>3.75</v>
      </c>
    </row>
    <row r="50" spans="1:7">
      <c r="A50" s="1">
        <f t="shared" si="2"/>
        <v>48</v>
      </c>
      <c r="B50" s="1"/>
      <c r="C50" s="2" t="s">
        <v>49</v>
      </c>
      <c r="D50" s="2" t="s">
        <v>47</v>
      </c>
      <c r="E50" s="3">
        <v>0</v>
      </c>
      <c r="F50" s="3">
        <v>7.5</v>
      </c>
      <c r="G50" s="3">
        <f>Table1[[#This Row],[Maximum Duration (Hrs)]]-Table1[[#This Row],[Minimal Duration (Hrs)]]</f>
        <v>7.5</v>
      </c>
    </row>
    <row r="51" spans="1:7">
      <c r="A51" s="1">
        <f t="shared" si="2"/>
        <v>49</v>
      </c>
      <c r="B51" s="1" t="s">
        <v>32</v>
      </c>
      <c r="C51" s="2" t="s">
        <v>50</v>
      </c>
      <c r="D51" s="2" t="s">
        <v>47</v>
      </c>
      <c r="E51" s="3">
        <v>3.75</v>
      </c>
      <c r="F51" s="3">
        <v>5</v>
      </c>
      <c r="G51" s="3">
        <f>Table1[[#This Row],[Maximum Duration (Hrs)]]-Table1[[#This Row],[Minimal Duration (Hrs)]]</f>
        <v>1.25</v>
      </c>
    </row>
    <row r="52" spans="1:7">
      <c r="A52" s="1">
        <f t="shared" si="2"/>
        <v>50</v>
      </c>
      <c r="B52" s="1"/>
      <c r="C52" s="2" t="s">
        <v>51</v>
      </c>
      <c r="D52" s="2" t="s">
        <v>47</v>
      </c>
      <c r="E52" s="3">
        <v>0</v>
      </c>
      <c r="F52" s="3">
        <v>7.5</v>
      </c>
      <c r="G52" s="3">
        <f>Table1[[#This Row],[Maximum Duration (Hrs)]]-Table1[[#This Row],[Minimal Duration (Hrs)]]</f>
        <v>7.5</v>
      </c>
    </row>
    <row r="53" spans="1:7">
      <c r="A53" s="1">
        <f t="shared" si="2"/>
        <v>51</v>
      </c>
      <c r="B53" s="1" t="s">
        <v>24</v>
      </c>
      <c r="C53" s="2" t="s">
        <v>52</v>
      </c>
      <c r="D53" s="2" t="s">
        <v>47</v>
      </c>
      <c r="E53" s="3">
        <v>4</v>
      </c>
      <c r="F53" s="3">
        <v>6</v>
      </c>
      <c r="G53" s="3">
        <f>Table1[[#This Row],[Maximum Duration (Hrs)]]-Table1[[#This Row],[Minimal Duration (Hrs)]]</f>
        <v>2</v>
      </c>
    </row>
    <row r="54" spans="1:7">
      <c r="A54" s="1">
        <f t="shared" si="2"/>
        <v>52</v>
      </c>
      <c r="B54" s="1" t="s">
        <v>42</v>
      </c>
      <c r="C54" s="2" t="s">
        <v>53</v>
      </c>
      <c r="D54" s="2" t="s">
        <v>47</v>
      </c>
      <c r="E54" s="3">
        <v>7.5</v>
      </c>
      <c r="F54" s="3">
        <v>15</v>
      </c>
      <c r="G54" s="3">
        <f>Table1[[#This Row],[Maximum Duration (Hrs)]]-Table1[[#This Row],[Minimal Duration (Hrs)]]</f>
        <v>7.5</v>
      </c>
    </row>
    <row r="55" spans="1:7">
      <c r="A55" s="1">
        <f t="shared" si="2"/>
        <v>53</v>
      </c>
      <c r="B55" s="1" t="s">
        <v>40</v>
      </c>
      <c r="C55" s="2" t="s">
        <v>54</v>
      </c>
      <c r="D55" s="2" t="s">
        <v>47</v>
      </c>
      <c r="E55" s="3">
        <v>3</v>
      </c>
      <c r="F55" s="3">
        <v>5</v>
      </c>
      <c r="G55" s="3">
        <f>Table1[[#This Row],[Maximum Duration (Hrs)]]-Table1[[#This Row],[Minimal Duration (Hrs)]]</f>
        <v>2</v>
      </c>
    </row>
    <row r="56" spans="1:7">
      <c r="A56" s="1">
        <f t="shared" si="2"/>
        <v>54</v>
      </c>
      <c r="B56" s="1" t="s">
        <v>18</v>
      </c>
      <c r="C56" s="2" t="s">
        <v>57</v>
      </c>
      <c r="D56" s="2" t="s">
        <v>47</v>
      </c>
      <c r="E56" s="3">
        <v>3.75</v>
      </c>
      <c r="F56" s="3">
        <v>7.5</v>
      </c>
      <c r="G56" s="3">
        <f>Table1[[#This Row],[Maximum Duration (Hrs)]]-Table1[[#This Row],[Minimal Duration (Hrs)]]</f>
        <v>3.75</v>
      </c>
    </row>
    <row r="57" spans="1:7">
      <c r="A57" s="1">
        <f t="shared" si="2"/>
        <v>55</v>
      </c>
      <c r="B57" s="1" t="s">
        <v>18</v>
      </c>
      <c r="C57" s="2" t="s">
        <v>48</v>
      </c>
      <c r="D57" s="2" t="s">
        <v>47</v>
      </c>
      <c r="E57" s="3">
        <v>3.75</v>
      </c>
      <c r="F57" s="3">
        <v>5</v>
      </c>
      <c r="G57" s="3">
        <f>Table1[[#This Row],[Maximum Duration (Hrs)]]-Table1[[#This Row],[Minimal Duration (Hrs)]]</f>
        <v>1.25</v>
      </c>
    </row>
    <row r="58" spans="1:7">
      <c r="A58" s="1">
        <f t="shared" si="2"/>
        <v>56</v>
      </c>
      <c r="B58" s="1"/>
      <c r="C58" s="2" t="s">
        <v>49</v>
      </c>
      <c r="D58" s="2" t="s">
        <v>47</v>
      </c>
      <c r="E58" s="3">
        <v>0</v>
      </c>
      <c r="F58" s="3">
        <v>7.5</v>
      </c>
      <c r="G58" s="3">
        <f>Table1[[#This Row],[Maximum Duration (Hrs)]]-Table1[[#This Row],[Minimal Duration (Hrs)]]</f>
        <v>7.5</v>
      </c>
    </row>
    <row r="59" spans="1:7">
      <c r="A59" s="1">
        <f t="shared" si="2"/>
        <v>57</v>
      </c>
      <c r="B59" s="1" t="s">
        <v>18</v>
      </c>
      <c r="C59" s="2" t="s">
        <v>50</v>
      </c>
      <c r="D59" s="2" t="s">
        <v>47</v>
      </c>
      <c r="E59" s="3">
        <v>2</v>
      </c>
      <c r="F59" s="3">
        <v>4</v>
      </c>
      <c r="G59" s="3">
        <f>Table1[[#This Row],[Maximum Duration (Hrs)]]-Table1[[#This Row],[Minimal Duration (Hrs)]]</f>
        <v>2</v>
      </c>
    </row>
    <row r="60" spans="1:7">
      <c r="A60" s="1">
        <f t="shared" si="2"/>
        <v>58</v>
      </c>
      <c r="B60" s="1"/>
      <c r="C60" s="2" t="s">
        <v>51</v>
      </c>
      <c r="D60" s="2" t="s">
        <v>47</v>
      </c>
      <c r="E60" s="3">
        <v>0</v>
      </c>
      <c r="F60" s="3">
        <v>7.5</v>
      </c>
      <c r="G60" s="3">
        <f>Table1[[#This Row],[Maximum Duration (Hrs)]]-Table1[[#This Row],[Minimal Duration (Hrs)]]</f>
        <v>7.5</v>
      </c>
    </row>
    <row r="61" spans="1:7">
      <c r="A61" s="1">
        <f t="shared" si="2"/>
        <v>59</v>
      </c>
      <c r="B61" s="1" t="s">
        <v>24</v>
      </c>
      <c r="C61" s="2" t="s">
        <v>52</v>
      </c>
      <c r="D61" s="2" t="s">
        <v>47</v>
      </c>
      <c r="E61" s="3">
        <v>2</v>
      </c>
      <c r="F61" s="3">
        <v>4</v>
      </c>
      <c r="G61" s="3">
        <f>Table1[[#This Row],[Maximum Duration (Hrs)]]-Table1[[#This Row],[Minimal Duration (Hrs)]]</f>
        <v>2</v>
      </c>
    </row>
    <row r="62" spans="1:7">
      <c r="A62" s="1">
        <f t="shared" si="2"/>
        <v>60</v>
      </c>
      <c r="B62" s="1" t="s">
        <v>42</v>
      </c>
      <c r="C62" s="2" t="s">
        <v>53</v>
      </c>
      <c r="D62" s="2" t="s">
        <v>47</v>
      </c>
      <c r="E62" s="3">
        <v>3.75</v>
      </c>
      <c r="F62" s="3">
        <v>5</v>
      </c>
      <c r="G62" s="3">
        <f>Table1[[#This Row],[Maximum Duration (Hrs)]]-Table1[[#This Row],[Minimal Duration (Hrs)]]</f>
        <v>1.25</v>
      </c>
    </row>
    <row r="63" spans="1:7">
      <c r="A63" s="1">
        <f t="shared" si="2"/>
        <v>61</v>
      </c>
      <c r="B63" s="1" t="s">
        <v>40</v>
      </c>
      <c r="C63" s="2" t="s">
        <v>54</v>
      </c>
      <c r="D63" s="2" t="s">
        <v>47</v>
      </c>
      <c r="E63" s="3">
        <v>2</v>
      </c>
      <c r="F63" s="3">
        <v>4</v>
      </c>
      <c r="G63" s="3">
        <f>Table1[[#This Row],[Maximum Duration (Hrs)]]-Table1[[#This Row],[Minimal Duration (Hrs)]]</f>
        <v>2</v>
      </c>
    </row>
    <row r="64" spans="1:7">
      <c r="A64" s="1">
        <f t="shared" si="2"/>
        <v>62</v>
      </c>
      <c r="B64" s="1" t="s">
        <v>40</v>
      </c>
      <c r="C64" s="2" t="s">
        <v>58</v>
      </c>
      <c r="D64" s="2" t="s">
        <v>47</v>
      </c>
      <c r="E64" s="3">
        <v>3.75</v>
      </c>
      <c r="F64" s="3">
        <v>7.5</v>
      </c>
      <c r="G64" s="3">
        <f>Table1[[#This Row],[Maximum Duration (Hrs)]]-Table1[[#This Row],[Minimal Duration (Hrs)]]</f>
        <v>3.75</v>
      </c>
    </row>
    <row r="65" spans="1:7">
      <c r="A65" s="1">
        <f t="shared" si="2"/>
        <v>63</v>
      </c>
      <c r="B65" s="1" t="s">
        <v>44</v>
      </c>
      <c r="C65" s="2" t="s">
        <v>59</v>
      </c>
      <c r="D65" s="2" t="s">
        <v>47</v>
      </c>
      <c r="E65" s="3">
        <v>2</v>
      </c>
      <c r="F65" s="3">
        <v>3</v>
      </c>
      <c r="G65" s="3">
        <f>Table1[[#This Row],[Maximum Duration (Hrs)]]-Table1[[#This Row],[Minimal Duration (Hrs)]]</f>
        <v>1</v>
      </c>
    </row>
    <row r="66" spans="1:7">
      <c r="A66" s="1">
        <f t="shared" si="2"/>
        <v>64</v>
      </c>
      <c r="B66" s="1" t="s">
        <v>40</v>
      </c>
      <c r="C66" s="2" t="s">
        <v>60</v>
      </c>
      <c r="D66" s="2" t="s">
        <v>61</v>
      </c>
      <c r="E66" s="3">
        <v>7.5</v>
      </c>
      <c r="F66" s="3">
        <v>15</v>
      </c>
      <c r="G66" s="3">
        <f>Table1[[#This Row],[Maximum Duration (Hrs)]]-Table1[[#This Row],[Minimal Duration (Hrs)]]</f>
        <v>7.5</v>
      </c>
    </row>
    <row r="67" spans="1:7">
      <c r="A67" s="1">
        <f t="shared" si="2"/>
        <v>65</v>
      </c>
      <c r="B67" s="1" t="s">
        <v>40</v>
      </c>
      <c r="C67" s="2" t="s">
        <v>62</v>
      </c>
      <c r="D67" s="2" t="s">
        <v>61</v>
      </c>
      <c r="E67" s="3">
        <v>0</v>
      </c>
      <c r="F67" s="3">
        <v>15</v>
      </c>
      <c r="G67" s="3">
        <f>Table1[[#This Row],[Maximum Duration (Hrs)]]-Table1[[#This Row],[Minimal Duration (Hrs)]]</f>
        <v>15</v>
      </c>
    </row>
    <row r="68" spans="1:7">
      <c r="A68" s="1">
        <f t="shared" si="2"/>
        <v>66</v>
      </c>
      <c r="B68" s="1" t="s">
        <v>24</v>
      </c>
      <c r="C68" s="2" t="s">
        <v>63</v>
      </c>
      <c r="D68" s="2" t="s">
        <v>61</v>
      </c>
      <c r="E68" s="3">
        <v>2</v>
      </c>
      <c r="F68" s="3">
        <v>4</v>
      </c>
      <c r="G68" s="3">
        <f>Table1[[#This Row],[Maximum Duration (Hrs)]]-Table1[[#This Row],[Minimal Duration (Hrs)]]</f>
        <v>2</v>
      </c>
    </row>
    <row r="69" spans="1:7" ht="28.9">
      <c r="A69" s="1">
        <f t="shared" si="2"/>
        <v>67</v>
      </c>
      <c r="B69" s="1" t="s">
        <v>42</v>
      </c>
      <c r="C69" s="2" t="s">
        <v>64</v>
      </c>
      <c r="D69" s="2" t="s">
        <v>61</v>
      </c>
      <c r="E69" s="3">
        <v>3.75</v>
      </c>
      <c r="F69" s="3">
        <v>5</v>
      </c>
      <c r="G69" s="3">
        <f>Table1[[#This Row],[Maximum Duration (Hrs)]]-Table1[[#This Row],[Minimal Duration (Hrs)]]</f>
        <v>1.25</v>
      </c>
    </row>
    <row r="70" spans="1:7" ht="28.9">
      <c r="A70" s="1">
        <f t="shared" si="2"/>
        <v>68</v>
      </c>
      <c r="B70" s="1" t="s">
        <v>65</v>
      </c>
      <c r="C70" s="2" t="s">
        <v>66</v>
      </c>
      <c r="D70" s="2" t="s">
        <v>61</v>
      </c>
      <c r="E70" s="3">
        <v>7.5</v>
      </c>
      <c r="F70" s="3">
        <v>15</v>
      </c>
      <c r="G70" s="3">
        <f>Table1[[#This Row],[Maximum Duration (Hrs)]]-Table1[[#This Row],[Minimal Duration (Hrs)]]</f>
        <v>7.5</v>
      </c>
    </row>
    <row r="71" spans="1:7">
      <c r="A71" s="1">
        <f t="shared" si="2"/>
        <v>69</v>
      </c>
      <c r="B71" s="1" t="s">
        <v>65</v>
      </c>
      <c r="C71" s="2" t="s">
        <v>67</v>
      </c>
      <c r="D71" s="2" t="s">
        <v>61</v>
      </c>
      <c r="E71" s="3">
        <v>0</v>
      </c>
      <c r="F71" s="3">
        <v>15</v>
      </c>
      <c r="G71" s="3">
        <f>Table1[[#This Row],[Maximum Duration (Hrs)]]-Table1[[#This Row],[Minimal Duration (Hrs)]]</f>
        <v>15</v>
      </c>
    </row>
    <row r="72" spans="1:7">
      <c r="A72" s="1">
        <f t="shared" si="2"/>
        <v>70</v>
      </c>
      <c r="B72" s="1" t="s">
        <v>68</v>
      </c>
      <c r="C72" s="2" t="s">
        <v>69</v>
      </c>
      <c r="D72" s="2" t="s">
        <v>61</v>
      </c>
      <c r="E72" s="3">
        <v>2</v>
      </c>
      <c r="F72" s="3">
        <v>4</v>
      </c>
      <c r="G72" s="3">
        <f>Table1[[#This Row],[Maximum Duration (Hrs)]]-Table1[[#This Row],[Minimal Duration (Hrs)]]</f>
        <v>2</v>
      </c>
    </row>
    <row r="73" spans="1:7">
      <c r="A73" s="1">
        <f t="shared" si="2"/>
        <v>71</v>
      </c>
      <c r="B73" s="1" t="s">
        <v>68</v>
      </c>
      <c r="C73" s="2" t="s">
        <v>70</v>
      </c>
      <c r="D73" s="2" t="s">
        <v>61</v>
      </c>
      <c r="E73" s="3">
        <v>3.75</v>
      </c>
      <c r="F73" s="3">
        <v>5</v>
      </c>
      <c r="G73" s="3">
        <f>Table1[[#This Row],[Maximum Duration (Hrs)]]-Table1[[#This Row],[Minimal Duration (Hrs)]]</f>
        <v>1.25</v>
      </c>
    </row>
    <row r="74" spans="1:7">
      <c r="A74" s="1">
        <f t="shared" si="2"/>
        <v>72</v>
      </c>
      <c r="B74" s="1" t="s">
        <v>68</v>
      </c>
      <c r="C74" s="2" t="s">
        <v>71</v>
      </c>
      <c r="D74" s="2" t="s">
        <v>61</v>
      </c>
      <c r="E74" s="3">
        <v>3.75</v>
      </c>
      <c r="F74" s="3">
        <v>5</v>
      </c>
      <c r="G74" s="3">
        <f>Table1[[#This Row],[Maximum Duration (Hrs)]]-Table1[[#This Row],[Minimal Duration (Hrs)]]</f>
        <v>1.25</v>
      </c>
    </row>
    <row r="75" spans="1:7">
      <c r="A75" s="1">
        <f t="shared" si="2"/>
        <v>73</v>
      </c>
      <c r="B75" s="1" t="s">
        <v>44</v>
      </c>
      <c r="C75" s="2" t="s">
        <v>72</v>
      </c>
      <c r="D75" s="2" t="s">
        <v>61</v>
      </c>
      <c r="E75" s="3">
        <v>2</v>
      </c>
      <c r="F75" s="3">
        <v>3</v>
      </c>
      <c r="G75" s="3">
        <f>Table1[[#This Row],[Maximum Duration (Hrs)]]-Table1[[#This Row],[Minimal Duration (Hrs)]]</f>
        <v>1</v>
      </c>
    </row>
    <row r="76" spans="1:7" ht="28.9">
      <c r="A76" s="1">
        <f t="shared" si="2"/>
        <v>74</v>
      </c>
      <c r="B76" s="1" t="s">
        <v>7</v>
      </c>
      <c r="C76" s="2" t="s">
        <v>73</v>
      </c>
      <c r="D76" s="2" t="s">
        <v>61</v>
      </c>
      <c r="E76" s="3">
        <v>15</v>
      </c>
      <c r="F76" s="3">
        <v>22.5</v>
      </c>
      <c r="G76" s="3">
        <f>Table1[[#This Row],[Maximum Duration (Hrs)]]-Table1[[#This Row],[Minimal Duration (Hrs)]]</f>
        <v>7.5</v>
      </c>
    </row>
    <row r="77" spans="1:7" ht="28.9">
      <c r="A77" s="1">
        <f t="shared" si="2"/>
        <v>75</v>
      </c>
      <c r="B77" s="1" t="s">
        <v>7</v>
      </c>
      <c r="C77" s="2" t="s">
        <v>74</v>
      </c>
      <c r="D77" s="2" t="s">
        <v>61</v>
      </c>
      <c r="E77" s="3">
        <v>2</v>
      </c>
      <c r="F77" s="3">
        <v>4</v>
      </c>
      <c r="G77" s="3">
        <f>Table1[[#This Row],[Maximum Duration (Hrs)]]-Table1[[#This Row],[Minimal Duration (Hrs)]]</f>
        <v>2</v>
      </c>
    </row>
    <row r="78" spans="1:7">
      <c r="A78" s="1">
        <f t="shared" si="2"/>
        <v>76</v>
      </c>
      <c r="B78" s="1" t="s">
        <v>40</v>
      </c>
      <c r="C78" s="2" t="s">
        <v>75</v>
      </c>
      <c r="D78" s="2" t="s">
        <v>61</v>
      </c>
      <c r="E78" s="3">
        <v>7.5</v>
      </c>
      <c r="F78" s="3">
        <v>15</v>
      </c>
      <c r="G78" s="3">
        <f>Table1[[#This Row],[Maximum Duration (Hrs)]]-Table1[[#This Row],[Minimal Duration (Hrs)]]</f>
        <v>7.5</v>
      </c>
    </row>
    <row r="79" spans="1:7">
      <c r="A79" s="1">
        <f t="shared" si="2"/>
        <v>77</v>
      </c>
      <c r="B79" s="1" t="s">
        <v>44</v>
      </c>
      <c r="C79" s="2" t="s">
        <v>76</v>
      </c>
      <c r="D79" s="2" t="s">
        <v>61</v>
      </c>
      <c r="E79" s="3">
        <v>0</v>
      </c>
      <c r="F79" s="3">
        <v>0</v>
      </c>
      <c r="G79" s="3">
        <f>Table1[[#This Row],[Maximum Duration (Hrs)]]-Table1[[#This Row],[Minimal Duration (Hrs)]]</f>
        <v>0</v>
      </c>
    </row>
    <row r="80" spans="1:7">
      <c r="A80" s="1">
        <f t="shared" si="2"/>
        <v>78</v>
      </c>
      <c r="B80" s="1" t="s">
        <v>77</v>
      </c>
      <c r="C80" s="2" t="s">
        <v>78</v>
      </c>
      <c r="D80" s="2" t="s">
        <v>61</v>
      </c>
      <c r="E80" s="3">
        <v>0</v>
      </c>
      <c r="F80" s="3">
        <v>0</v>
      </c>
      <c r="G80" s="3">
        <f>Table1[[#This Row],[Maximum Duration (Hrs)]]-Table1[[#This Row],[Minimal Duration (Hrs)]]</f>
        <v>0</v>
      </c>
    </row>
    <row r="81" spans="2:7">
      <c r="B81" s="1"/>
      <c r="D81" s="2"/>
      <c r="E81" s="3">
        <f>SUM(Table1[Minimal Duration (Hrs)])</f>
        <v>276.25</v>
      </c>
      <c r="F81" s="3">
        <f>SUM(Table1[Maximum Duration (Hrs)])</f>
        <v>572</v>
      </c>
      <c r="G81" s="3">
        <f>SUM(Table1[Difference (Hrs)])</f>
        <v>295.75</v>
      </c>
    </row>
    <row r="82" spans="2:7">
      <c r="E82" s="3">
        <f>Table1[[#Totals],[Minimal Duration (Hrs)]]/7.5</f>
        <v>36.833333333333336</v>
      </c>
      <c r="F82" s="3">
        <f>Table1[[#Totals],[Maximum Duration (Hrs)]]/7.5</f>
        <v>76.266666666666666</v>
      </c>
      <c r="G82" s="1">
        <f>Table1[[#Totals],[Difference (Hrs)]]/7.5</f>
        <v>39.43333333333333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West</dc:creator>
  <cp:keywords/>
  <dc:description/>
  <cp:lastModifiedBy>Harrison West</cp:lastModifiedBy>
  <cp:revision/>
  <dcterms:created xsi:type="dcterms:W3CDTF">2024-11-18T16:00:47Z</dcterms:created>
  <dcterms:modified xsi:type="dcterms:W3CDTF">2025-04-13T19:07:27Z</dcterms:modified>
  <cp:category/>
  <cp:contentStatus/>
</cp:coreProperties>
</file>