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510"/>
  </bookViews>
  <sheets>
    <sheet name="Main_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<sst xmlns="http://schemas.openxmlformats.org/spreadsheetml/2006/main" count="67" uniqueCount="52">
  <si>
    <t>How does the payroll system presented in the Excel dashboard calculate each employee's total monthly pay, considering their hourly wage, hours worked per week, overtime hours, weekly pay, overtime bonuses, and how are summary statistics such as maximum, minimum, average, and total values determined for each payroll category across all employees?</t>
  </si>
  <si>
    <t>Employee Name</t>
  </si>
  <si>
    <t>Hourly Wage</t>
  </si>
  <si>
    <t>Hours Worked (Without Overtime)</t>
  </si>
  <si>
    <t>Overtime Hours</t>
  </si>
  <si>
    <t>Pay</t>
  </si>
  <si>
    <t>Overtime Bonus</t>
  </si>
  <si>
    <t>Total Pay</t>
  </si>
  <si>
    <t>Month Pay</t>
  </si>
  <si>
    <t>Week - 1</t>
  </si>
  <si>
    <t>Week-2</t>
  </si>
  <si>
    <t>Week-3</t>
  </si>
  <si>
    <t>Week-4</t>
  </si>
  <si>
    <t>Week-1</t>
  </si>
  <si>
    <t>JON YANG</t>
  </si>
  <si>
    <t>EUGENE HUANG</t>
  </si>
  <si>
    <t>RUBEN TORRES</t>
  </si>
  <si>
    <t>CHRISTY ZHU</t>
  </si>
  <si>
    <t>ELIZABETH JOHNSON</t>
  </si>
  <si>
    <t>JULIO RUIZ</t>
  </si>
  <si>
    <t>MARCO MEHTA</t>
  </si>
  <si>
    <t>ROBIN VERHOFF</t>
  </si>
  <si>
    <t>SHANNON CARLSON</t>
  </si>
  <si>
    <t>JACQUELYN SUAREZ</t>
  </si>
  <si>
    <t>CURTIS LU</t>
  </si>
  <si>
    <t>LAUREN WALKER</t>
  </si>
  <si>
    <t>IAN JENKINS</t>
  </si>
  <si>
    <t>SYDNEY BENNETT</t>
  </si>
  <si>
    <t>CHLOE YOUNG</t>
  </si>
  <si>
    <t>WYATT HILL</t>
  </si>
  <si>
    <t>SHANNON WANG</t>
  </si>
  <si>
    <t>CLARENCE RAI</t>
  </si>
  <si>
    <t>LUKE LAL</t>
  </si>
  <si>
    <t>JORDAN KING</t>
  </si>
  <si>
    <t>DESTINY WILSON</t>
  </si>
  <si>
    <t>ETHAN ZHANG</t>
  </si>
  <si>
    <t>SETH EDWARDS</t>
  </si>
  <si>
    <t>RUSSELL XIE</t>
  </si>
  <si>
    <t>ALEJANDRO BECK</t>
  </si>
  <si>
    <t>HAROLD SAI</t>
  </si>
  <si>
    <t>JESSIE ZHAO</t>
  </si>
  <si>
    <t>JILL JIMENEZ</t>
  </si>
  <si>
    <t>JIMMY MORENO</t>
  </si>
  <si>
    <t>BETHANY YUAN</t>
  </si>
  <si>
    <t>THERESA RAMOS</t>
  </si>
  <si>
    <t>DENISE STONE</t>
  </si>
  <si>
    <t>JAIME NATH</t>
  </si>
  <si>
    <t>EBONY GONZALEZ</t>
  </si>
  <si>
    <t>Max</t>
  </si>
  <si>
    <t>Min</t>
  </si>
  <si>
    <t>Average</t>
  </si>
  <si>
    <t>Total</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</si>
</sst>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m"/>
    <numFmt numFmtId="181" formatCode="_-[$$-409]* #,##0.00_ ;_-[$$-409]* \-#,##0.00\ ;_-[$$-409]* &quot;-&quot;??_ ;_-@_ "/>
    <numFmt numFmtId="182" formatCode="0.00_);[Red]\(0.00\)"/>
  </numFmts>
  <fonts count="27">
    <font>
      <sz val="11"/>
      <color theme="1"/>
      <name val="Calibri"/>
      <charset val="134"/>
      <scheme val="minor"/>
    </font>
    <font>
      <b/>
      <sz val="16"/>
      <color theme="1"/>
      <name val="Calibri"/>
      <charset val="134"/>
      <scheme val="minor"/>
    </font>
    <font>
      <b/>
      <sz val="14"/>
      <color theme="1"/>
      <name val="Calibri"/>
      <charset val="134"/>
      <scheme val="minor"/>
    </font>
    <font>
      <b/>
      <i/>
      <sz val="16"/>
      <color theme="1"/>
      <name val="Segoe UI"/>
      <charset val="134"/>
    </font>
    <font>
      <b/>
      <sz val="16"/>
      <color theme="3"/>
      <name val="Calibri"/>
      <charset val="134"/>
      <scheme val="minor"/>
    </font>
    <font>
      <b/>
      <sz val="14"/>
      <color theme="3"/>
      <name val="Calibri"/>
      <charset val="134"/>
      <scheme val="minor"/>
    </font>
    <font>
      <sz val="11"/>
      <name val="Calibri"/>
      <charset val="134"/>
      <scheme val="minor"/>
    </font>
    <font>
      <sz val="10"/>
      <color rgb="FF000000"/>
      <name val="Lucida Conso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53">
    <fill>
      <patternFill patternType="none"/>
    </fill>
    <fill>
      <patternFill patternType="gray125"/>
    </fill>
    <fill>
      <patternFill patternType="solid">
        <fgColor theme="5" tint="0.8"/>
        <bgColor indexed="64"/>
      </patternFill>
    </fill>
    <fill>
      <patternFill patternType="solid">
        <fgColor theme="9" tint="0.6"/>
        <bgColor indexed="64"/>
      </patternFill>
    </fill>
    <fill>
      <patternFill patternType="solid">
        <fgColor theme="5" tint="0.4"/>
        <bgColor indexed="64"/>
      </patternFill>
    </fill>
    <fill>
      <patternFill patternType="solid">
        <fgColor theme="4" tint="0.6"/>
        <bgColor indexed="64"/>
      </patternFill>
    </fill>
    <fill>
      <patternFill patternType="solid">
        <fgColor theme="5" tint="0.6"/>
        <bgColor indexed="64"/>
      </patternFill>
    </fill>
    <fill>
      <patternFill patternType="solid">
        <fgColor theme="9" tint="0.8"/>
        <bgColor indexed="64"/>
      </patternFill>
    </fill>
    <fill>
      <patternFill patternType="solid">
        <fgColor theme="4" tint="0.8"/>
        <bgColor indexed="64"/>
      </patternFill>
    </fill>
    <fill>
      <patternFill patternType="solid">
        <fgColor theme="4" tint="0.8"/>
        <bgColor indexed="64"/>
      </patternFill>
    </fill>
    <fill>
      <patternFill patternType="solid">
        <fgColor theme="9" tint="0.8"/>
        <bgColor indexed="64"/>
      </patternFill>
    </fill>
    <fill>
      <patternFill patternType="solid">
        <fgColor theme="5" tint="0.8"/>
        <bgColor indexed="64"/>
      </patternFill>
    </fill>
    <fill>
      <patternFill patternType="solid">
        <fgColor theme="9" tint="0.4"/>
        <bgColor indexed="64"/>
      </patternFill>
    </fill>
    <fill>
      <patternFill patternType="solid">
        <fgColor theme="7" tint="0.4"/>
        <bgColor indexed="64"/>
      </patternFill>
    </fill>
    <fill>
      <patternFill patternType="solid">
        <fgColor theme="7" tint="0.6"/>
        <bgColor indexed="64"/>
      </patternFill>
    </fill>
    <fill>
      <patternFill patternType="solid">
        <fgColor theme="7" tint="0.8"/>
        <bgColor indexed="64"/>
      </patternFill>
    </fill>
    <fill>
      <patternFill patternType="solid">
        <fgColor theme="7" tint="0.8"/>
        <bgColor indexed="64"/>
      </patternFill>
    </fill>
    <fill>
      <patternFill patternType="solid">
        <fgColor theme="0" tint="-0.25"/>
        <bgColor indexed="64"/>
      </patternFill>
    </fill>
    <fill>
      <patternFill patternType="solid">
        <fgColor theme="0" tint="-0.15"/>
        <bgColor indexed="64"/>
      </patternFill>
    </fill>
    <fill>
      <patternFill patternType="solid">
        <fgColor theme="0" tint="-0.05"/>
        <bgColor indexed="64"/>
      </patternFill>
    </fill>
    <fill>
      <patternFill patternType="solid">
        <fgColor theme="0" tint="-0.05"/>
        <bgColor indexed="64"/>
      </patternFill>
    </fill>
    <fill>
      <patternFill patternType="solid">
        <fgColor theme="0" tint="-0.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2" borderId="17"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8" applyNumberFormat="0" applyFill="0" applyAlignment="0" applyProtection="0">
      <alignment vertical="center"/>
    </xf>
    <xf numFmtId="0" fontId="14" fillId="0" borderId="18" applyNumberFormat="0" applyFill="0" applyAlignment="0" applyProtection="0">
      <alignment vertical="center"/>
    </xf>
    <xf numFmtId="0" fontId="15" fillId="0" borderId="19" applyNumberFormat="0" applyFill="0" applyAlignment="0" applyProtection="0">
      <alignment vertical="center"/>
    </xf>
    <xf numFmtId="0" fontId="15" fillId="0" borderId="0" applyNumberFormat="0" applyFill="0" applyBorder="0" applyAlignment="0" applyProtection="0">
      <alignment vertical="center"/>
    </xf>
    <xf numFmtId="0" fontId="16" fillId="23" borderId="20" applyNumberFormat="0" applyAlignment="0" applyProtection="0">
      <alignment vertical="center"/>
    </xf>
    <xf numFmtId="0" fontId="17" fillId="24" borderId="21" applyNumberFormat="0" applyAlignment="0" applyProtection="0">
      <alignment vertical="center"/>
    </xf>
    <xf numFmtId="0" fontId="18" fillId="24" borderId="20" applyNumberFormat="0" applyAlignment="0" applyProtection="0">
      <alignment vertical="center"/>
    </xf>
    <xf numFmtId="0" fontId="19" fillId="25" borderId="22" applyNumberFormat="0" applyAlignment="0" applyProtection="0">
      <alignment vertical="center"/>
    </xf>
    <xf numFmtId="0" fontId="20" fillId="0" borderId="23" applyNumberFormat="0" applyFill="0" applyAlignment="0" applyProtection="0">
      <alignment vertical="center"/>
    </xf>
    <xf numFmtId="0" fontId="21" fillId="0" borderId="24" applyNumberFormat="0" applyFill="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5" fillId="48" borderId="0" applyNumberFormat="0" applyBorder="0" applyAlignment="0" applyProtection="0">
      <alignment vertical="center"/>
    </xf>
    <xf numFmtId="0" fontId="25" fillId="49" borderId="0" applyNumberFormat="0" applyBorder="0" applyAlignment="0" applyProtection="0">
      <alignment vertical="center"/>
    </xf>
    <xf numFmtId="0" fontId="26" fillId="50" borderId="0" applyNumberFormat="0" applyBorder="0" applyAlignment="0" applyProtection="0">
      <alignment vertical="center"/>
    </xf>
    <xf numFmtId="0" fontId="26" fillId="51" borderId="0" applyNumberFormat="0" applyBorder="0" applyAlignment="0" applyProtection="0">
      <alignment vertical="center"/>
    </xf>
    <xf numFmtId="0" fontId="25" fillId="52" borderId="0" applyNumberFormat="0" applyBorder="0" applyAlignment="0" applyProtection="0">
      <alignment vertical="center"/>
    </xf>
  </cellStyleXfs>
  <cellXfs count="77">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4" fillId="3" borderId="6" xfId="1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4" borderId="7" xfId="0" applyFont="1" applyFill="1" applyBorder="1" applyAlignment="1">
      <alignment horizontal="center" vertical="center"/>
    </xf>
    <xf numFmtId="0" fontId="1" fillId="4" borderId="7"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7" xfId="0" applyFont="1" applyFill="1" applyBorder="1" applyAlignment="1">
      <alignment horizontal="center" vertical="center"/>
    </xf>
    <xf numFmtId="0" fontId="4" fillId="3" borderId="8" xfId="10" applyFont="1" applyFill="1" applyBorder="1" applyAlignment="1">
      <alignment horizontal="center" vertical="center" wrapText="1"/>
    </xf>
    <xf numFmtId="0" fontId="1" fillId="3" borderId="9" xfId="0" applyFont="1" applyFill="1" applyBorder="1" applyAlignment="1">
      <alignment horizontal="center" vertical="center" wrapText="1"/>
    </xf>
    <xf numFmtId="180" fontId="1" fillId="6" borderId="9" xfId="0" applyNumberFormat="1" applyFont="1" applyFill="1" applyBorder="1" applyAlignment="1">
      <alignment horizontal="center" vertical="center"/>
    </xf>
    <xf numFmtId="180" fontId="1" fillId="5" borderId="9" xfId="0" applyNumberFormat="1" applyFont="1" applyFill="1" applyBorder="1" applyAlignment="1">
      <alignment horizontal="center" vertical="center"/>
    </xf>
    <xf numFmtId="0" fontId="1" fillId="5" borderId="9" xfId="0" applyFont="1" applyFill="1" applyBorder="1" applyAlignment="1">
      <alignment horizontal="center" vertical="center"/>
    </xf>
    <xf numFmtId="181" fontId="5" fillId="7" borderId="8" xfId="10" applyNumberFormat="1" applyFont="1" applyFill="1" applyBorder="1" applyAlignment="1">
      <alignment horizontal="center" vertical="center"/>
    </xf>
    <xf numFmtId="181" fontId="0" fillId="7" borderId="9" xfId="0" applyNumberFormat="1" applyFill="1" applyBorder="1" applyAlignment="1">
      <alignment horizontal="center" vertical="center"/>
    </xf>
    <xf numFmtId="0" fontId="0" fillId="2" borderId="9" xfId="0" applyFill="1" applyBorder="1" applyAlignment="1">
      <alignment horizontal="center" vertical="center"/>
    </xf>
    <xf numFmtId="182" fontId="0" fillId="8" borderId="9" xfId="0" applyNumberFormat="1" applyFill="1" applyBorder="1" applyAlignment="1">
      <alignment horizontal="center"/>
    </xf>
    <xf numFmtId="0" fontId="5" fillId="7" borderId="8" xfId="10" applyFont="1" applyFill="1" applyBorder="1" applyAlignment="1">
      <alignment horizontal="center" vertical="center"/>
    </xf>
    <xf numFmtId="182" fontId="0" fillId="9" borderId="9" xfId="0" applyNumberFormat="1" applyFill="1" applyBorder="1" applyAlignment="1">
      <alignment horizontal="center"/>
    </xf>
    <xf numFmtId="0" fontId="5" fillId="7" borderId="10" xfId="10" applyFont="1" applyFill="1" applyBorder="1" applyAlignment="1">
      <alignment horizontal="center" vertical="center"/>
    </xf>
    <xf numFmtId="181" fontId="0" fillId="7" borderId="11" xfId="0" applyNumberFormat="1" applyFill="1" applyBorder="1" applyAlignment="1">
      <alignment horizontal="center" vertical="center"/>
    </xf>
    <xf numFmtId="182" fontId="0" fillId="9" borderId="11" xfId="0" applyNumberFormat="1" applyFill="1" applyBorder="1" applyAlignment="1">
      <alignment horizontal="center"/>
    </xf>
    <xf numFmtId="0" fontId="2" fillId="0" borderId="0" xfId="0" applyFont="1" applyFill="1" applyAlignment="1">
      <alignment horizontal="center" vertical="center"/>
    </xf>
    <xf numFmtId="0" fontId="0" fillId="0" borderId="0" xfId="0" applyFill="1" applyAlignment="1">
      <alignment horizontal="center"/>
    </xf>
    <xf numFmtId="0" fontId="0" fillId="0" borderId="0" xfId="0" applyFill="1"/>
    <xf numFmtId="0" fontId="2" fillId="10" borderId="6" xfId="0" applyFont="1" applyFill="1" applyBorder="1" applyAlignment="1">
      <alignment horizontal="center" vertical="center"/>
    </xf>
    <xf numFmtId="181" fontId="0" fillId="10" borderId="7" xfId="0" applyNumberFormat="1" applyFill="1" applyBorder="1" applyAlignment="1">
      <alignment horizontal="center"/>
    </xf>
    <xf numFmtId="182" fontId="0" fillId="11" borderId="7" xfId="0" applyNumberFormat="1" applyFill="1" applyBorder="1" applyAlignment="1">
      <alignment horizontal="center"/>
    </xf>
    <xf numFmtId="182" fontId="0" fillId="8" borderId="7" xfId="0" applyNumberFormat="1" applyFill="1" applyBorder="1" applyAlignment="1">
      <alignment horizontal="center"/>
    </xf>
    <xf numFmtId="0" fontId="2" fillId="10" borderId="8" xfId="0" applyFont="1" applyFill="1" applyBorder="1" applyAlignment="1">
      <alignment horizontal="center" vertical="center"/>
    </xf>
    <xf numFmtId="181" fontId="0" fillId="10" borderId="9" xfId="0" applyNumberFormat="1" applyFill="1" applyBorder="1" applyAlignment="1">
      <alignment horizontal="center"/>
    </xf>
    <xf numFmtId="182" fontId="0" fillId="11" borderId="9" xfId="0" applyNumberFormat="1" applyFill="1" applyBorder="1" applyAlignment="1">
      <alignment horizontal="center"/>
    </xf>
    <xf numFmtId="0" fontId="2" fillId="10" borderId="10" xfId="0" applyFont="1" applyFill="1" applyBorder="1" applyAlignment="1">
      <alignment horizontal="center" vertical="center"/>
    </xf>
    <xf numFmtId="181" fontId="0" fillId="10" borderId="11" xfId="0" applyNumberFormat="1" applyFill="1" applyBorder="1" applyAlignment="1">
      <alignment horizontal="center"/>
    </xf>
    <xf numFmtId="182" fontId="0" fillId="11" borderId="11" xfId="0" applyNumberFormat="1" applyFill="1" applyBorder="1" applyAlignment="1">
      <alignment horizontal="center"/>
    </xf>
    <xf numFmtId="182" fontId="0" fillId="8" borderId="11" xfId="0" applyNumberFormat="1" applyFill="1" applyBorder="1" applyAlignment="1">
      <alignment horizontal="center"/>
    </xf>
    <xf numFmtId="0" fontId="1" fillId="12" borderId="7" xfId="0" applyFont="1" applyFill="1" applyBorder="1" applyAlignment="1">
      <alignment horizontal="center" vertical="center"/>
    </xf>
    <xf numFmtId="0" fontId="1" fillId="12" borderId="7" xfId="0" applyFont="1" applyFill="1" applyBorder="1" applyAlignment="1">
      <alignment horizontal="center" vertical="center"/>
    </xf>
    <xf numFmtId="0" fontId="1" fillId="13" borderId="7" xfId="0" applyFont="1" applyFill="1" applyBorder="1" applyAlignment="1">
      <alignment horizontal="center" vertical="center"/>
    </xf>
    <xf numFmtId="0" fontId="1" fillId="13" borderId="7" xfId="0" applyFont="1" applyFill="1" applyBorder="1" applyAlignment="1">
      <alignment horizontal="center" vertical="center"/>
    </xf>
    <xf numFmtId="0" fontId="1" fillId="3" borderId="9" xfId="0" applyFont="1" applyFill="1" applyBorder="1" applyAlignment="1">
      <alignment horizontal="center" vertical="center"/>
    </xf>
    <xf numFmtId="0" fontId="1" fillId="14" borderId="9" xfId="0" applyFont="1" applyFill="1" applyBorder="1" applyAlignment="1">
      <alignment horizontal="center" vertical="center"/>
    </xf>
    <xf numFmtId="181" fontId="0" fillId="15" borderId="9" xfId="0" applyNumberFormat="1" applyFill="1" applyBorder="1" applyAlignment="1">
      <alignment horizontal="center" vertical="center"/>
    </xf>
    <xf numFmtId="181" fontId="0" fillId="15" borderId="11" xfId="0" applyNumberFormat="1" applyFill="1" applyBorder="1" applyAlignment="1">
      <alignment horizontal="center" vertical="center"/>
    </xf>
    <xf numFmtId="181" fontId="0" fillId="0" borderId="0" xfId="0" applyNumberFormat="1" applyFill="1"/>
    <xf numFmtId="181" fontId="0" fillId="16" borderId="7" xfId="0" applyNumberFormat="1" applyFill="1" applyBorder="1" applyAlignment="1">
      <alignment horizontal="center"/>
    </xf>
    <xf numFmtId="181" fontId="0" fillId="16" borderId="9" xfId="0" applyNumberFormat="1" applyFill="1" applyBorder="1" applyAlignment="1">
      <alignment horizontal="center"/>
    </xf>
    <xf numFmtId="181" fontId="0" fillId="16" borderId="11" xfId="0" applyNumberFormat="1" applyFill="1" applyBorder="1" applyAlignment="1">
      <alignment horizontal="center"/>
    </xf>
    <xf numFmtId="0" fontId="6" fillId="0" borderId="0" xfId="0" applyFont="1"/>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 fillId="17" borderId="7" xfId="0" applyFont="1" applyFill="1" applyBorder="1" applyAlignment="1">
      <alignment horizontal="center" vertical="center"/>
    </xf>
    <xf numFmtId="0" fontId="1" fillId="6" borderId="15" xfId="0" applyFont="1" applyFill="1" applyBorder="1" applyAlignment="1">
      <alignment horizontal="center" vertical="center"/>
    </xf>
    <xf numFmtId="0" fontId="1" fillId="18" borderId="9" xfId="0" applyFont="1" applyFill="1" applyBorder="1" applyAlignment="1">
      <alignment horizontal="center" vertical="center"/>
    </xf>
    <xf numFmtId="0" fontId="1" fillId="6" borderId="16" xfId="0" applyFont="1" applyFill="1" applyBorder="1" applyAlignment="1">
      <alignment horizontal="center" vertical="center"/>
    </xf>
    <xf numFmtId="181" fontId="0" fillId="19" borderId="9" xfId="0" applyNumberFormat="1" applyFill="1" applyBorder="1" applyAlignment="1">
      <alignment horizontal="center" vertical="center"/>
    </xf>
    <xf numFmtId="181" fontId="0" fillId="2" borderId="16" xfId="0" applyNumberFormat="1" applyFill="1" applyBorder="1" applyAlignment="1">
      <alignment horizontal="center" vertical="center"/>
    </xf>
    <xf numFmtId="0" fontId="0" fillId="0" borderId="0" xfId="0" applyAlignment="1">
      <alignment horizontal="center" vertical="center"/>
    </xf>
    <xf numFmtId="181" fontId="0" fillId="20" borderId="9" xfId="0" applyNumberFormat="1" applyFill="1" applyBorder="1" applyAlignment="1">
      <alignment horizontal="center" vertical="center"/>
    </xf>
    <xf numFmtId="181" fontId="0" fillId="20" borderId="11" xfId="0" applyNumberFormat="1" applyFill="1" applyBorder="1" applyAlignment="1">
      <alignment horizontal="center" vertical="center"/>
    </xf>
    <xf numFmtId="181" fontId="0" fillId="21" borderId="7" xfId="0" applyNumberFormat="1" applyFill="1" applyBorder="1" applyAlignment="1">
      <alignment horizontal="center"/>
    </xf>
    <xf numFmtId="181" fontId="0" fillId="11" borderId="7" xfId="0" applyNumberFormat="1" applyFill="1" applyBorder="1" applyAlignment="1">
      <alignment horizontal="center"/>
    </xf>
    <xf numFmtId="181" fontId="0" fillId="21" borderId="9" xfId="0" applyNumberFormat="1" applyFill="1" applyBorder="1" applyAlignment="1">
      <alignment horizontal="center"/>
    </xf>
    <xf numFmtId="181" fontId="0" fillId="11" borderId="9" xfId="0" applyNumberFormat="1" applyFill="1" applyBorder="1" applyAlignment="1">
      <alignment horizontal="center"/>
    </xf>
    <xf numFmtId="181" fontId="0" fillId="21" borderId="11" xfId="0" applyNumberFormat="1" applyFill="1" applyBorder="1" applyAlignment="1">
      <alignment horizontal="center"/>
    </xf>
    <xf numFmtId="181" fontId="0" fillId="11" borderId="11" xfId="0" applyNumberFormat="1" applyFill="1" applyBorder="1" applyAlignment="1">
      <alignment horizontal="center"/>
    </xf>
    <xf numFmtId="181" fontId="0" fillId="0" borderId="0" xfId="0" applyNumberFormat="1"/>
    <xf numFmtId="0" fontId="7"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BFEBD4"/>
      <color rgb="0074D19F"/>
      <color rgb="001BB2E3"/>
      <color rgb="0091DDF0"/>
      <color rgb="001CA4C6"/>
      <color rgb="0028BA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1"/>
  <sheetViews>
    <sheetView tabSelected="1" zoomScale="41" zoomScaleNormal="41" topLeftCell="A5" workbookViewId="0">
      <selection activeCell="C47" sqref="C47"/>
    </sheetView>
  </sheetViews>
  <sheetFormatPr defaultColWidth="9" defaultRowHeight="18.5"/>
  <cols>
    <col min="1" max="1" width="33.3636363636364" style="2" customWidth="1"/>
    <col min="2" max="2" width="16.5454545454545" style="3" customWidth="1"/>
    <col min="3" max="3" width="20.0909090909091" customWidth="1"/>
    <col min="4" max="4" width="10.7363636363636" customWidth="1"/>
    <col min="5" max="9" width="13.7818181818182" customWidth="1"/>
    <col min="10" max="10" width="10.6636363636364" customWidth="1"/>
    <col min="11" max="14" width="13.8454545454545" customWidth="1"/>
    <col min="15" max="17" width="15.7818181818182" customWidth="1"/>
    <col min="18" max="18" width="11.7818181818182"/>
    <col min="19" max="22" width="15.2727272727273" customWidth="1"/>
    <col min="23" max="23" width="20.7181818181818" customWidth="1"/>
    <col min="24" max="24" width="11.7818181818182"/>
    <col min="25" max="25" width="18" customWidth="1"/>
  </cols>
  <sheetData>
    <row r="1" spans="1:23">
      <c r="A1" s="4" t="s">
        <v>0</v>
      </c>
      <c r="B1" s="5"/>
      <c r="C1" s="5"/>
      <c r="D1" s="5"/>
      <c r="E1" s="5"/>
      <c r="F1" s="5"/>
      <c r="G1" s="5"/>
      <c r="H1" s="5"/>
      <c r="I1" s="5"/>
      <c r="J1" s="5"/>
      <c r="K1" s="5"/>
      <c r="L1" s="5"/>
      <c r="M1" s="5"/>
      <c r="N1" s="5"/>
      <c r="O1" s="5"/>
      <c r="P1" s="5"/>
      <c r="Q1" s="5"/>
      <c r="R1" s="5"/>
      <c r="S1" s="5"/>
      <c r="T1" s="5"/>
      <c r="U1" s="5"/>
      <c r="V1" s="5"/>
      <c r="W1" s="57"/>
    </row>
    <row r="2" spans="1:23">
      <c r="A2" s="6"/>
      <c r="B2" s="7"/>
      <c r="C2" s="7"/>
      <c r="D2" s="7"/>
      <c r="E2" s="7"/>
      <c r="F2" s="7"/>
      <c r="G2" s="7"/>
      <c r="H2" s="7"/>
      <c r="I2" s="7"/>
      <c r="J2" s="7"/>
      <c r="K2" s="7"/>
      <c r="L2" s="7"/>
      <c r="M2" s="7"/>
      <c r="N2" s="7"/>
      <c r="O2" s="7"/>
      <c r="P2" s="7"/>
      <c r="Q2" s="7"/>
      <c r="R2" s="7"/>
      <c r="S2" s="7"/>
      <c r="T2" s="7"/>
      <c r="U2" s="7"/>
      <c r="V2" s="7"/>
      <c r="W2" s="58"/>
    </row>
    <row r="3" spans="1:23">
      <c r="A3" s="6"/>
      <c r="B3" s="7"/>
      <c r="C3" s="7"/>
      <c r="D3" s="7"/>
      <c r="E3" s="7"/>
      <c r="F3" s="7"/>
      <c r="G3" s="7"/>
      <c r="H3" s="7"/>
      <c r="I3" s="7"/>
      <c r="J3" s="7"/>
      <c r="K3" s="7"/>
      <c r="L3" s="7"/>
      <c r="M3" s="7"/>
      <c r="N3" s="7"/>
      <c r="O3" s="7"/>
      <c r="P3" s="7"/>
      <c r="Q3" s="7"/>
      <c r="R3" s="7"/>
      <c r="S3" s="7"/>
      <c r="T3" s="7"/>
      <c r="U3" s="7"/>
      <c r="V3" s="7"/>
      <c r="W3" s="58"/>
    </row>
    <row r="4" spans="1:23">
      <c r="A4" s="8"/>
      <c r="B4" s="9"/>
      <c r="C4" s="9"/>
      <c r="D4" s="9"/>
      <c r="E4" s="9"/>
      <c r="F4" s="9"/>
      <c r="G4" s="9"/>
      <c r="H4" s="9"/>
      <c r="I4" s="9"/>
      <c r="J4" s="9"/>
      <c r="K4" s="9"/>
      <c r="L4" s="9"/>
      <c r="M4" s="9"/>
      <c r="N4" s="9"/>
      <c r="O4" s="9"/>
      <c r="P4" s="9"/>
      <c r="Q4" s="9"/>
      <c r="R4" s="9"/>
      <c r="S4" s="9"/>
      <c r="T4" s="9"/>
      <c r="U4" s="9"/>
      <c r="V4" s="9"/>
      <c r="W4" s="59"/>
    </row>
    <row r="5" ht="19.25"/>
    <row r="6" ht="21" spans="1:23">
      <c r="A6" s="10" t="s">
        <v>1</v>
      </c>
      <c r="B6" s="11" t="s">
        <v>2</v>
      </c>
      <c r="C6" s="12" t="s">
        <v>3</v>
      </c>
      <c r="D6" s="13"/>
      <c r="E6" s="13"/>
      <c r="F6" s="13"/>
      <c r="G6" s="14" t="s">
        <v>4</v>
      </c>
      <c r="H6" s="15"/>
      <c r="I6" s="15"/>
      <c r="J6" s="15"/>
      <c r="K6" s="44" t="s">
        <v>5</v>
      </c>
      <c r="L6" s="45"/>
      <c r="M6" s="45"/>
      <c r="N6" s="45"/>
      <c r="O6" s="46" t="s">
        <v>6</v>
      </c>
      <c r="P6" s="47"/>
      <c r="Q6" s="47"/>
      <c r="R6" s="47"/>
      <c r="S6" s="60" t="s">
        <v>7</v>
      </c>
      <c r="T6" s="60"/>
      <c r="U6" s="60"/>
      <c r="V6" s="60"/>
      <c r="W6" s="61" t="s">
        <v>8</v>
      </c>
    </row>
    <row r="7" ht="21" spans="1:23">
      <c r="A7" s="16"/>
      <c r="B7" s="17"/>
      <c r="C7" s="18" t="s">
        <v>9</v>
      </c>
      <c r="D7" s="18" t="s">
        <v>10</v>
      </c>
      <c r="E7" s="18" t="s">
        <v>11</v>
      </c>
      <c r="F7" s="18" t="s">
        <v>12</v>
      </c>
      <c r="G7" s="19" t="s">
        <v>13</v>
      </c>
      <c r="H7" s="20" t="s">
        <v>10</v>
      </c>
      <c r="I7" s="20" t="s">
        <v>11</v>
      </c>
      <c r="J7" s="20" t="s">
        <v>12</v>
      </c>
      <c r="K7" s="48" t="s">
        <v>13</v>
      </c>
      <c r="L7" s="48" t="s">
        <v>10</v>
      </c>
      <c r="M7" s="48" t="s">
        <v>11</v>
      </c>
      <c r="N7" s="48" t="s">
        <v>12</v>
      </c>
      <c r="O7" s="49" t="s">
        <v>13</v>
      </c>
      <c r="P7" s="49" t="s">
        <v>10</v>
      </c>
      <c r="Q7" s="49" t="s">
        <v>11</v>
      </c>
      <c r="R7" s="49" t="s">
        <v>12</v>
      </c>
      <c r="S7" s="62" t="s">
        <v>13</v>
      </c>
      <c r="T7" s="62" t="s">
        <v>10</v>
      </c>
      <c r="U7" s="62" t="s">
        <v>11</v>
      </c>
      <c r="V7" s="62" t="s">
        <v>12</v>
      </c>
      <c r="W7" s="63"/>
    </row>
    <row r="8" spans="1:23">
      <c r="A8" s="21" t="s">
        <v>14</v>
      </c>
      <c r="B8" s="22">
        <v>15.9</v>
      </c>
      <c r="C8" s="23">
        <f ca="1">RANDBETWEEN(32,40)</f>
        <v>40</v>
      </c>
      <c r="D8" s="23">
        <f ca="1">RANDBETWEEN(32,40)</f>
        <v>34</v>
      </c>
      <c r="E8" s="23">
        <f ca="1">RANDBETWEEN(32,40)</f>
        <v>39</v>
      </c>
      <c r="F8" s="23">
        <f ca="1">RANDBETWEEN(32,40)</f>
        <v>33</v>
      </c>
      <c r="G8" s="24">
        <v>2</v>
      </c>
      <c r="H8" s="24">
        <v>14</v>
      </c>
      <c r="I8" s="24">
        <v>5</v>
      </c>
      <c r="J8" s="24">
        <v>5</v>
      </c>
      <c r="K8" s="22">
        <f ca="1">C8*$B$8</f>
        <v>636</v>
      </c>
      <c r="L8" s="22">
        <f ca="1">D8*$B$8</f>
        <v>540.6</v>
      </c>
      <c r="M8" s="22">
        <f ca="1">E8*$B$8</f>
        <v>620.1</v>
      </c>
      <c r="N8" s="22">
        <f ca="1">F8*$B$8</f>
        <v>524.7</v>
      </c>
      <c r="O8" s="50">
        <f>$B$8*G8*0.5</f>
        <v>15.9</v>
      </c>
      <c r="P8" s="50">
        <f>$B$8*H8*0.5</f>
        <v>111.3</v>
      </c>
      <c r="Q8" s="50">
        <f>$B$8*I8*0.5</f>
        <v>39.75</v>
      </c>
      <c r="R8" s="50">
        <f>$B$8*J8*0.5</f>
        <v>39.75</v>
      </c>
      <c r="S8" s="64">
        <f ca="1">K8+O8</f>
        <v>651.9</v>
      </c>
      <c r="T8" s="64">
        <f ca="1">L8+P8</f>
        <v>651.9</v>
      </c>
      <c r="U8" s="64">
        <f ca="1">M8+Q8</f>
        <v>659.85</v>
      </c>
      <c r="V8" s="64">
        <f ca="1">N8+R8</f>
        <v>564.45</v>
      </c>
      <c r="W8" s="65">
        <f ca="1">O8+S8</f>
        <v>667.8</v>
      </c>
    </row>
    <row r="9" s="1" customFormat="1" ht="21" spans="1:23">
      <c r="A9" s="21" t="s">
        <v>15</v>
      </c>
      <c r="B9" s="22">
        <v>10</v>
      </c>
      <c r="C9" s="23">
        <f ca="1" t="shared" ref="C9:C18" si="0">RANDBETWEEN(32,40)</f>
        <v>32</v>
      </c>
      <c r="D9" s="23">
        <f ca="1" t="shared" ref="D9:D18" si="1">RANDBETWEEN(32,40)</f>
        <v>35</v>
      </c>
      <c r="E9" s="23">
        <f ca="1" t="shared" ref="E9:E18" si="2">RANDBETWEEN(32,40)</f>
        <v>37</v>
      </c>
      <c r="F9" s="23">
        <f ca="1" t="shared" ref="F9:F18" si="3">RANDBETWEEN(32,40)</f>
        <v>36</v>
      </c>
      <c r="G9" s="24">
        <v>2</v>
      </c>
      <c r="H9" s="24">
        <v>4</v>
      </c>
      <c r="I9" s="24">
        <v>0</v>
      </c>
      <c r="J9" s="24">
        <v>0</v>
      </c>
      <c r="K9" s="22">
        <f ca="1">C9*$B$8</f>
        <v>508.8</v>
      </c>
      <c r="L9" s="22" t="e">
        <f>#REF!*$B$8</f>
        <v>#REF!</v>
      </c>
      <c r="M9" s="22" t="e">
        <f>#REF!*$B$8</f>
        <v>#REF!</v>
      </c>
      <c r="N9" s="22" t="e">
        <f>#REF!*$B$8</f>
        <v>#REF!</v>
      </c>
      <c r="O9" s="50">
        <f t="shared" ref="O9:O41" si="4">$B$8*G9*0.5</f>
        <v>15.9</v>
      </c>
      <c r="P9" s="50">
        <f t="shared" ref="P9:P41" si="5">$B$8*H9*0.5</f>
        <v>31.8</v>
      </c>
      <c r="Q9" s="50">
        <f t="shared" ref="Q9:Q41" si="6">$B$8*I9*0.5</f>
        <v>0</v>
      </c>
      <c r="R9" s="50">
        <f t="shared" ref="R9:R41" si="7">$B$8*J9*0.5</f>
        <v>0</v>
      </c>
      <c r="S9" s="64">
        <f ca="1" t="shared" ref="S9:S41" si="8">K9+O9</f>
        <v>524.7</v>
      </c>
      <c r="T9" s="64" t="e">
        <f t="shared" ref="T9:T41" si="9">L9+P9</f>
        <v>#REF!</v>
      </c>
      <c r="U9" s="64" t="e">
        <f t="shared" ref="U9:U41" si="10">M9+Q9</f>
        <v>#REF!</v>
      </c>
      <c r="V9" s="64" t="e">
        <f t="shared" ref="V9:V41" si="11">N9+R9</f>
        <v>#REF!</v>
      </c>
      <c r="W9" s="65">
        <f ca="1" t="shared" ref="W9:W41" si="12">O9+S9</f>
        <v>540.6</v>
      </c>
    </row>
    <row r="10" s="1" customFormat="1" ht="21" spans="1:23">
      <c r="A10" s="25" t="s">
        <v>16</v>
      </c>
      <c r="B10" s="22">
        <v>19.1</v>
      </c>
      <c r="C10" s="23">
        <f ca="1" t="shared" si="0"/>
        <v>32</v>
      </c>
      <c r="D10" s="23">
        <f ca="1" t="shared" si="1"/>
        <v>35</v>
      </c>
      <c r="E10" s="23">
        <f ca="1" t="shared" si="2"/>
        <v>39</v>
      </c>
      <c r="F10" s="23">
        <f ca="1" t="shared" si="3"/>
        <v>33</v>
      </c>
      <c r="G10" s="24">
        <v>9</v>
      </c>
      <c r="H10" s="24">
        <v>0</v>
      </c>
      <c r="I10" s="24">
        <v>0</v>
      </c>
      <c r="J10" s="24">
        <v>0</v>
      </c>
      <c r="K10" s="22">
        <f ca="1" t="shared" ref="K9:K41" si="13">C10*$B$8</f>
        <v>508.8</v>
      </c>
      <c r="L10" s="22">
        <f ca="1" t="shared" ref="L9:L41" si="14">D10*$B$8</f>
        <v>556.5</v>
      </c>
      <c r="M10" s="22">
        <f ca="1" t="shared" ref="M9:M41" si="15">E10*$B$8</f>
        <v>620.1</v>
      </c>
      <c r="N10" s="22">
        <f ca="1" t="shared" ref="N9:N41" si="16">F10*$B$8</f>
        <v>524.7</v>
      </c>
      <c r="O10" s="50">
        <f>$B$8*G10*0.5</f>
        <v>71.55</v>
      </c>
      <c r="P10" s="50">
        <f t="shared" si="5"/>
        <v>0</v>
      </c>
      <c r="Q10" s="50">
        <f t="shared" si="6"/>
        <v>0</v>
      </c>
      <c r="R10" s="50">
        <f t="shared" si="7"/>
        <v>0</v>
      </c>
      <c r="S10" s="64">
        <f ca="1" t="shared" si="8"/>
        <v>580.35</v>
      </c>
      <c r="T10" s="64">
        <f ca="1" t="shared" si="9"/>
        <v>556.5</v>
      </c>
      <c r="U10" s="64">
        <f ca="1" t="shared" si="10"/>
        <v>620.1</v>
      </c>
      <c r="V10" s="64">
        <f ca="1" t="shared" si="11"/>
        <v>524.7</v>
      </c>
      <c r="W10" s="65">
        <f ca="1" t="shared" si="12"/>
        <v>651.9</v>
      </c>
    </row>
    <row r="11" spans="1:25">
      <c r="A11" s="25" t="s">
        <v>17</v>
      </c>
      <c r="B11" s="22">
        <v>6.9</v>
      </c>
      <c r="C11" s="23">
        <f ca="1" t="shared" si="0"/>
        <v>38</v>
      </c>
      <c r="D11" s="23">
        <f ca="1" t="shared" si="1"/>
        <v>39</v>
      </c>
      <c r="E11" s="23">
        <f ca="1" t="shared" si="2"/>
        <v>34</v>
      </c>
      <c r="F11" s="23">
        <f ca="1" t="shared" si="3"/>
        <v>36</v>
      </c>
      <c r="G11" s="24">
        <v>14</v>
      </c>
      <c r="H11" s="24">
        <v>0</v>
      </c>
      <c r="I11" s="24">
        <v>5</v>
      </c>
      <c r="J11" s="24">
        <v>5</v>
      </c>
      <c r="K11" s="22">
        <f ca="1" t="shared" si="13"/>
        <v>604.2</v>
      </c>
      <c r="L11" s="22">
        <f ca="1" t="shared" si="14"/>
        <v>620.1</v>
      </c>
      <c r="M11" s="22">
        <f ca="1" t="shared" si="15"/>
        <v>540.6</v>
      </c>
      <c r="N11" s="22">
        <f ca="1" t="shared" si="16"/>
        <v>572.4</v>
      </c>
      <c r="O11" s="50">
        <f t="shared" si="4"/>
        <v>111.3</v>
      </c>
      <c r="P11" s="50">
        <f t="shared" si="5"/>
        <v>0</v>
      </c>
      <c r="Q11" s="50">
        <f t="shared" si="6"/>
        <v>39.75</v>
      </c>
      <c r="R11" s="50">
        <f t="shared" si="7"/>
        <v>39.75</v>
      </c>
      <c r="S11" s="64">
        <f ca="1">K11+O11</f>
        <v>715.5</v>
      </c>
      <c r="T11" s="64">
        <f ca="1" t="shared" si="9"/>
        <v>620.1</v>
      </c>
      <c r="U11" s="64">
        <f ca="1" t="shared" si="10"/>
        <v>580.35</v>
      </c>
      <c r="V11" s="64">
        <f ca="1" t="shared" si="11"/>
        <v>612.15</v>
      </c>
      <c r="W11" s="65">
        <f ca="1" t="shared" si="12"/>
        <v>826.8</v>
      </c>
      <c r="X11" s="66"/>
      <c r="Y11" s="76"/>
    </row>
    <row r="12" spans="1:25">
      <c r="A12" s="25" t="s">
        <v>18</v>
      </c>
      <c r="B12" s="22">
        <v>14.2</v>
      </c>
      <c r="C12" s="23">
        <f ca="1" t="shared" si="0"/>
        <v>39</v>
      </c>
      <c r="D12" s="23">
        <f ca="1" t="shared" si="1"/>
        <v>37</v>
      </c>
      <c r="E12" s="23">
        <f ca="1" t="shared" si="2"/>
        <v>39</v>
      </c>
      <c r="F12" s="23">
        <f ca="1" t="shared" si="3"/>
        <v>32</v>
      </c>
      <c r="G12" s="24">
        <v>4</v>
      </c>
      <c r="H12" s="24">
        <v>5</v>
      </c>
      <c r="I12" s="24">
        <v>0</v>
      </c>
      <c r="J12" s="24">
        <v>0</v>
      </c>
      <c r="K12" s="22">
        <f ca="1" t="shared" si="13"/>
        <v>620.1</v>
      </c>
      <c r="L12" s="22">
        <f ca="1" t="shared" si="14"/>
        <v>588.3</v>
      </c>
      <c r="M12" s="22">
        <f ca="1" t="shared" si="15"/>
        <v>620.1</v>
      </c>
      <c r="N12" s="22">
        <f ca="1" t="shared" si="16"/>
        <v>508.8</v>
      </c>
      <c r="O12" s="50">
        <f t="shared" si="4"/>
        <v>31.8</v>
      </c>
      <c r="P12" s="50">
        <f t="shared" si="5"/>
        <v>39.75</v>
      </c>
      <c r="Q12" s="50">
        <f t="shared" si="6"/>
        <v>0</v>
      </c>
      <c r="R12" s="50">
        <f t="shared" si="7"/>
        <v>0</v>
      </c>
      <c r="S12" s="64">
        <f ca="1" t="shared" si="8"/>
        <v>651.9</v>
      </c>
      <c r="T12" s="64">
        <f ca="1" t="shared" si="9"/>
        <v>628.05</v>
      </c>
      <c r="U12" s="64">
        <f ca="1" t="shared" si="10"/>
        <v>620.1</v>
      </c>
      <c r="V12" s="64">
        <f ca="1" t="shared" si="11"/>
        <v>508.8</v>
      </c>
      <c r="W12" s="65">
        <f ca="1" t="shared" si="12"/>
        <v>683.7</v>
      </c>
      <c r="X12" s="66"/>
      <c r="Y12" s="76"/>
    </row>
    <row r="13" spans="1:24">
      <c r="A13" s="25" t="s">
        <v>19</v>
      </c>
      <c r="B13" s="22">
        <v>15.2</v>
      </c>
      <c r="C13" s="23">
        <f ca="1" t="shared" si="0"/>
        <v>33</v>
      </c>
      <c r="D13" s="23">
        <f ca="1" t="shared" si="1"/>
        <v>35</v>
      </c>
      <c r="E13" s="23">
        <f ca="1" t="shared" si="2"/>
        <v>32</v>
      </c>
      <c r="F13" s="23">
        <f ca="1" t="shared" si="3"/>
        <v>37</v>
      </c>
      <c r="G13" s="24">
        <v>0</v>
      </c>
      <c r="H13" s="24">
        <v>8</v>
      </c>
      <c r="I13" s="24">
        <v>0</v>
      </c>
      <c r="J13" s="24">
        <v>0</v>
      </c>
      <c r="K13" s="22">
        <f ca="1" t="shared" si="13"/>
        <v>524.7</v>
      </c>
      <c r="L13" s="22">
        <f ca="1" t="shared" si="14"/>
        <v>556.5</v>
      </c>
      <c r="M13" s="22">
        <f ca="1" t="shared" si="15"/>
        <v>508.8</v>
      </c>
      <c r="N13" s="22">
        <f ca="1" t="shared" si="16"/>
        <v>588.3</v>
      </c>
      <c r="O13" s="50">
        <f t="shared" si="4"/>
        <v>0</v>
      </c>
      <c r="P13" s="50">
        <f t="shared" si="5"/>
        <v>63.6</v>
      </c>
      <c r="Q13" s="50">
        <f t="shared" si="6"/>
        <v>0</v>
      </c>
      <c r="R13" s="50">
        <f t="shared" si="7"/>
        <v>0</v>
      </c>
      <c r="S13" s="64">
        <f ca="1" t="shared" si="8"/>
        <v>524.7</v>
      </c>
      <c r="T13" s="64">
        <f ca="1" t="shared" si="9"/>
        <v>620.1</v>
      </c>
      <c r="U13" s="64">
        <f ca="1" t="shared" si="10"/>
        <v>508.8</v>
      </c>
      <c r="V13" s="64">
        <f ca="1" t="shared" si="11"/>
        <v>588.3</v>
      </c>
      <c r="W13" s="65">
        <f ca="1" t="shared" si="12"/>
        <v>524.7</v>
      </c>
      <c r="X13" s="66"/>
    </row>
    <row r="14" spans="1:24">
      <c r="A14" s="25" t="s">
        <v>20</v>
      </c>
      <c r="B14" s="22">
        <v>45.3</v>
      </c>
      <c r="C14" s="23">
        <f ca="1" t="shared" si="0"/>
        <v>37</v>
      </c>
      <c r="D14" s="23">
        <f ca="1" t="shared" si="1"/>
        <v>40</v>
      </c>
      <c r="E14" s="23">
        <f ca="1" t="shared" si="2"/>
        <v>33</v>
      </c>
      <c r="F14" s="23">
        <f ca="1" t="shared" si="3"/>
        <v>40</v>
      </c>
      <c r="G14" s="24">
        <v>0</v>
      </c>
      <c r="H14" s="24">
        <v>0</v>
      </c>
      <c r="I14" s="24">
        <v>0</v>
      </c>
      <c r="J14" s="24">
        <v>0</v>
      </c>
      <c r="K14" s="22">
        <f ca="1" t="shared" si="13"/>
        <v>588.3</v>
      </c>
      <c r="L14" s="22">
        <f ca="1" t="shared" si="14"/>
        <v>636</v>
      </c>
      <c r="M14" s="22">
        <f ca="1" t="shared" si="15"/>
        <v>524.7</v>
      </c>
      <c r="N14" s="22">
        <f ca="1" t="shared" si="16"/>
        <v>636</v>
      </c>
      <c r="O14" s="50">
        <f t="shared" si="4"/>
        <v>0</v>
      </c>
      <c r="P14" s="50">
        <f t="shared" si="5"/>
        <v>0</v>
      </c>
      <c r="Q14" s="50">
        <f t="shared" si="6"/>
        <v>0</v>
      </c>
      <c r="R14" s="50">
        <f t="shared" si="7"/>
        <v>0</v>
      </c>
      <c r="S14" s="64">
        <f ca="1" t="shared" si="8"/>
        <v>588.3</v>
      </c>
      <c r="T14" s="64">
        <f ca="1" t="shared" si="9"/>
        <v>636</v>
      </c>
      <c r="U14" s="64">
        <f ca="1" t="shared" si="10"/>
        <v>524.7</v>
      </c>
      <c r="V14" s="64">
        <f ca="1" t="shared" si="11"/>
        <v>636</v>
      </c>
      <c r="W14" s="65">
        <f ca="1" t="shared" si="12"/>
        <v>588.3</v>
      </c>
      <c r="X14" s="66"/>
    </row>
    <row r="15" spans="1:24">
      <c r="A15" s="25" t="s">
        <v>21</v>
      </c>
      <c r="B15" s="22">
        <v>16.5</v>
      </c>
      <c r="C15" s="23">
        <f ca="1" t="shared" si="0"/>
        <v>35</v>
      </c>
      <c r="D15" s="23">
        <f ca="1" t="shared" si="1"/>
        <v>37</v>
      </c>
      <c r="E15" s="23">
        <f ca="1" t="shared" si="2"/>
        <v>37</v>
      </c>
      <c r="F15" s="23">
        <f ca="1" t="shared" si="3"/>
        <v>36</v>
      </c>
      <c r="G15" s="24">
        <v>5</v>
      </c>
      <c r="H15" s="24">
        <v>0</v>
      </c>
      <c r="I15" s="24">
        <v>1</v>
      </c>
      <c r="J15" s="24">
        <v>1</v>
      </c>
      <c r="K15" s="22">
        <f ca="1" t="shared" si="13"/>
        <v>556.5</v>
      </c>
      <c r="L15" s="22">
        <f ca="1" t="shared" si="14"/>
        <v>588.3</v>
      </c>
      <c r="M15" s="22">
        <f ca="1" t="shared" si="15"/>
        <v>588.3</v>
      </c>
      <c r="N15" s="22">
        <f ca="1" t="shared" si="16"/>
        <v>572.4</v>
      </c>
      <c r="O15" s="50">
        <f t="shared" si="4"/>
        <v>39.75</v>
      </c>
      <c r="P15" s="50">
        <f t="shared" si="5"/>
        <v>0</v>
      </c>
      <c r="Q15" s="50">
        <f t="shared" si="6"/>
        <v>7.95</v>
      </c>
      <c r="R15" s="50">
        <f t="shared" si="7"/>
        <v>7.95</v>
      </c>
      <c r="S15" s="64">
        <f ca="1" t="shared" si="8"/>
        <v>596.25</v>
      </c>
      <c r="T15" s="64">
        <f ca="1" t="shared" si="9"/>
        <v>588.3</v>
      </c>
      <c r="U15" s="64">
        <f ca="1" t="shared" si="10"/>
        <v>596.25</v>
      </c>
      <c r="V15" s="64">
        <f ca="1" t="shared" si="11"/>
        <v>580.35</v>
      </c>
      <c r="W15" s="65">
        <f ca="1" t="shared" si="12"/>
        <v>636</v>
      </c>
      <c r="X15" s="66"/>
    </row>
    <row r="16" spans="1:24">
      <c r="A16" s="25" t="s">
        <v>22</v>
      </c>
      <c r="B16" s="22">
        <v>7.5</v>
      </c>
      <c r="C16" s="23">
        <f ca="1" t="shared" si="0"/>
        <v>36</v>
      </c>
      <c r="D16" s="23">
        <f ca="1" t="shared" si="1"/>
        <v>40</v>
      </c>
      <c r="E16" s="23">
        <f ca="1" t="shared" si="2"/>
        <v>39</v>
      </c>
      <c r="F16" s="23">
        <f ca="1" t="shared" si="3"/>
        <v>37</v>
      </c>
      <c r="G16" s="24">
        <v>8</v>
      </c>
      <c r="H16" s="24">
        <v>8</v>
      </c>
      <c r="I16" s="24">
        <v>2</v>
      </c>
      <c r="J16" s="24">
        <v>2</v>
      </c>
      <c r="K16" s="22">
        <f ca="1" t="shared" si="13"/>
        <v>572.4</v>
      </c>
      <c r="L16" s="22">
        <f ca="1" t="shared" si="14"/>
        <v>636</v>
      </c>
      <c r="M16" s="22">
        <f ca="1" t="shared" si="15"/>
        <v>620.1</v>
      </c>
      <c r="N16" s="22">
        <f ca="1" t="shared" si="16"/>
        <v>588.3</v>
      </c>
      <c r="O16" s="50">
        <f t="shared" si="4"/>
        <v>63.6</v>
      </c>
      <c r="P16" s="50">
        <f t="shared" si="5"/>
        <v>63.6</v>
      </c>
      <c r="Q16" s="50">
        <f t="shared" si="6"/>
        <v>15.9</v>
      </c>
      <c r="R16" s="50">
        <f t="shared" si="7"/>
        <v>15.9</v>
      </c>
      <c r="S16" s="64">
        <f ca="1" t="shared" si="8"/>
        <v>636</v>
      </c>
      <c r="T16" s="64">
        <f ca="1" t="shared" si="9"/>
        <v>699.6</v>
      </c>
      <c r="U16" s="64">
        <f ca="1" t="shared" si="10"/>
        <v>636</v>
      </c>
      <c r="V16" s="64">
        <f ca="1" t="shared" si="11"/>
        <v>604.2</v>
      </c>
      <c r="W16" s="65">
        <f ca="1" t="shared" si="12"/>
        <v>699.6</v>
      </c>
      <c r="X16" s="66"/>
    </row>
    <row r="17" spans="1:24">
      <c r="A17" s="25" t="s">
        <v>23</v>
      </c>
      <c r="B17" s="22">
        <v>25.4</v>
      </c>
      <c r="C17" s="23">
        <f ca="1" t="shared" si="0"/>
        <v>40</v>
      </c>
      <c r="D17" s="23">
        <f ca="1" t="shared" si="1"/>
        <v>33</v>
      </c>
      <c r="E17" s="23">
        <f ca="1" t="shared" si="2"/>
        <v>35</v>
      </c>
      <c r="F17" s="23">
        <f ca="1" t="shared" si="3"/>
        <v>38</v>
      </c>
      <c r="G17" s="24">
        <v>0</v>
      </c>
      <c r="H17" s="24">
        <v>0</v>
      </c>
      <c r="I17" s="24">
        <v>0</v>
      </c>
      <c r="J17" s="24">
        <v>0</v>
      </c>
      <c r="K17" s="22">
        <f ca="1" t="shared" si="13"/>
        <v>636</v>
      </c>
      <c r="L17" s="22">
        <f ca="1" t="shared" si="14"/>
        <v>524.7</v>
      </c>
      <c r="M17" s="22">
        <f ca="1" t="shared" si="15"/>
        <v>556.5</v>
      </c>
      <c r="N17" s="22">
        <f ca="1" t="shared" si="16"/>
        <v>604.2</v>
      </c>
      <c r="O17" s="50">
        <f t="shared" si="4"/>
        <v>0</v>
      </c>
      <c r="P17" s="50">
        <f t="shared" si="5"/>
        <v>0</v>
      </c>
      <c r="Q17" s="50">
        <f t="shared" si="6"/>
        <v>0</v>
      </c>
      <c r="R17" s="50">
        <f t="shared" si="7"/>
        <v>0</v>
      </c>
      <c r="S17" s="64">
        <f ca="1" t="shared" si="8"/>
        <v>636</v>
      </c>
      <c r="T17" s="64">
        <f ca="1" t="shared" si="9"/>
        <v>524.7</v>
      </c>
      <c r="U17" s="64">
        <f ca="1" t="shared" si="10"/>
        <v>556.5</v>
      </c>
      <c r="V17" s="64">
        <f ca="1" t="shared" si="11"/>
        <v>604.2</v>
      </c>
      <c r="W17" s="65">
        <f ca="1" t="shared" si="12"/>
        <v>636</v>
      </c>
      <c r="X17" s="66"/>
    </row>
    <row r="18" spans="1:24">
      <c r="A18" s="25" t="s">
        <v>24</v>
      </c>
      <c r="B18" s="22">
        <v>8.44</v>
      </c>
      <c r="C18" s="23">
        <f ca="1" t="shared" si="0"/>
        <v>34</v>
      </c>
      <c r="D18" s="23">
        <f ca="1" t="shared" si="1"/>
        <v>32</v>
      </c>
      <c r="E18" s="23">
        <f ca="1" t="shared" si="2"/>
        <v>32</v>
      </c>
      <c r="F18" s="23">
        <f ca="1" t="shared" si="3"/>
        <v>35</v>
      </c>
      <c r="G18" s="24">
        <v>0</v>
      </c>
      <c r="H18" s="24">
        <v>0</v>
      </c>
      <c r="I18" s="24">
        <v>0</v>
      </c>
      <c r="J18" s="24">
        <v>11</v>
      </c>
      <c r="K18" s="22">
        <f ca="1" t="shared" si="13"/>
        <v>540.6</v>
      </c>
      <c r="L18" s="22">
        <f ca="1" t="shared" si="14"/>
        <v>508.8</v>
      </c>
      <c r="M18" s="22">
        <f ca="1" t="shared" si="15"/>
        <v>508.8</v>
      </c>
      <c r="N18" s="22">
        <f ca="1" t="shared" si="16"/>
        <v>556.5</v>
      </c>
      <c r="O18" s="50">
        <f t="shared" si="4"/>
        <v>0</v>
      </c>
      <c r="P18" s="50">
        <f t="shared" si="5"/>
        <v>0</v>
      </c>
      <c r="Q18" s="50">
        <f t="shared" si="6"/>
        <v>0</v>
      </c>
      <c r="R18" s="50">
        <f t="shared" si="7"/>
        <v>87.45</v>
      </c>
      <c r="S18" s="64">
        <f ca="1" t="shared" si="8"/>
        <v>540.6</v>
      </c>
      <c r="T18" s="64">
        <f ca="1" t="shared" si="9"/>
        <v>508.8</v>
      </c>
      <c r="U18" s="64">
        <f ca="1" t="shared" si="10"/>
        <v>508.8</v>
      </c>
      <c r="V18" s="64">
        <f ca="1" t="shared" si="11"/>
        <v>643.95</v>
      </c>
      <c r="W18" s="65">
        <f ca="1" t="shared" si="12"/>
        <v>540.6</v>
      </c>
      <c r="X18" s="66"/>
    </row>
    <row r="19" spans="1:24">
      <c r="A19" s="25" t="s">
        <v>25</v>
      </c>
      <c r="B19" s="22">
        <v>4.59</v>
      </c>
      <c r="C19" s="23">
        <f ca="1" t="shared" ref="C19:C28" si="17">RANDBETWEEN(32,40)</f>
        <v>33</v>
      </c>
      <c r="D19" s="23">
        <f ca="1" t="shared" ref="D19:D28" si="18">RANDBETWEEN(32,40)</f>
        <v>32</v>
      </c>
      <c r="E19" s="23">
        <f ca="1" t="shared" ref="E19:E28" si="19">RANDBETWEEN(32,40)</f>
        <v>40</v>
      </c>
      <c r="F19" s="23">
        <f ca="1" t="shared" ref="F19:F28" si="20">RANDBETWEEN(32,40)</f>
        <v>40</v>
      </c>
      <c r="G19" s="24">
        <v>8</v>
      </c>
      <c r="H19" s="24">
        <v>0</v>
      </c>
      <c r="I19" s="24">
        <v>5</v>
      </c>
      <c r="J19" s="24">
        <v>0</v>
      </c>
      <c r="K19" s="22">
        <f ca="1" t="shared" si="13"/>
        <v>524.7</v>
      </c>
      <c r="L19" s="22">
        <f ca="1" t="shared" si="14"/>
        <v>508.8</v>
      </c>
      <c r="M19" s="22">
        <f ca="1" t="shared" si="15"/>
        <v>636</v>
      </c>
      <c r="N19" s="22">
        <f ca="1" t="shared" si="16"/>
        <v>636</v>
      </c>
      <c r="O19" s="50">
        <f t="shared" si="4"/>
        <v>63.6</v>
      </c>
      <c r="P19" s="50">
        <f t="shared" si="5"/>
        <v>0</v>
      </c>
      <c r="Q19" s="50">
        <f t="shared" si="6"/>
        <v>39.75</v>
      </c>
      <c r="R19" s="50">
        <f t="shared" si="7"/>
        <v>0</v>
      </c>
      <c r="S19" s="64">
        <f ca="1" t="shared" si="8"/>
        <v>588.3</v>
      </c>
      <c r="T19" s="64">
        <f ca="1" t="shared" si="9"/>
        <v>508.8</v>
      </c>
      <c r="U19" s="64">
        <f ca="1" t="shared" si="10"/>
        <v>675.75</v>
      </c>
      <c r="V19" s="64">
        <f ca="1" t="shared" si="11"/>
        <v>636</v>
      </c>
      <c r="W19" s="65">
        <f ca="1" t="shared" si="12"/>
        <v>651.9</v>
      </c>
      <c r="X19" s="66"/>
    </row>
    <row r="20" spans="1:24">
      <c r="A20" s="25" t="s">
        <v>26</v>
      </c>
      <c r="B20" s="22">
        <v>6.6</v>
      </c>
      <c r="C20" s="23">
        <f ca="1" t="shared" si="17"/>
        <v>32</v>
      </c>
      <c r="D20" s="23">
        <f ca="1" t="shared" si="18"/>
        <v>35</v>
      </c>
      <c r="E20" s="23">
        <f ca="1" t="shared" si="19"/>
        <v>39</v>
      </c>
      <c r="F20" s="23">
        <f ca="1" t="shared" si="20"/>
        <v>36</v>
      </c>
      <c r="G20" s="24">
        <v>0</v>
      </c>
      <c r="H20" s="24">
        <v>11</v>
      </c>
      <c r="I20" s="24">
        <v>8</v>
      </c>
      <c r="J20" s="24">
        <v>0</v>
      </c>
      <c r="K20" s="22">
        <f ca="1" t="shared" si="13"/>
        <v>508.8</v>
      </c>
      <c r="L20" s="22">
        <f ca="1" t="shared" si="14"/>
        <v>556.5</v>
      </c>
      <c r="M20" s="22">
        <f ca="1" t="shared" si="15"/>
        <v>620.1</v>
      </c>
      <c r="N20" s="22">
        <f ca="1" t="shared" si="16"/>
        <v>572.4</v>
      </c>
      <c r="O20" s="50">
        <f t="shared" si="4"/>
        <v>0</v>
      </c>
      <c r="P20" s="50">
        <f t="shared" si="5"/>
        <v>87.45</v>
      </c>
      <c r="Q20" s="50">
        <f t="shared" si="6"/>
        <v>63.6</v>
      </c>
      <c r="R20" s="50">
        <f t="shared" si="7"/>
        <v>0</v>
      </c>
      <c r="S20" s="64">
        <f ca="1" t="shared" si="8"/>
        <v>508.8</v>
      </c>
      <c r="T20" s="64">
        <f ca="1" t="shared" si="9"/>
        <v>643.95</v>
      </c>
      <c r="U20" s="64">
        <f ca="1" t="shared" si="10"/>
        <v>683.7</v>
      </c>
      <c r="V20" s="64">
        <f ca="1" t="shared" si="11"/>
        <v>572.4</v>
      </c>
      <c r="W20" s="65">
        <f ca="1" t="shared" si="12"/>
        <v>508.8</v>
      </c>
      <c r="X20" s="66"/>
    </row>
    <row r="21" spans="1:24">
      <c r="A21" s="25" t="s">
        <v>27</v>
      </c>
      <c r="B21" s="22">
        <v>5.7</v>
      </c>
      <c r="C21" s="23">
        <f ca="1" t="shared" si="17"/>
        <v>37</v>
      </c>
      <c r="D21" s="23">
        <f ca="1" t="shared" si="18"/>
        <v>39</v>
      </c>
      <c r="E21" s="23">
        <f ca="1" t="shared" si="19"/>
        <v>37</v>
      </c>
      <c r="F21" s="23">
        <f ca="1" t="shared" si="20"/>
        <v>39</v>
      </c>
      <c r="G21" s="24">
        <v>0</v>
      </c>
      <c r="H21" s="24">
        <v>0</v>
      </c>
      <c r="I21" s="24">
        <v>0</v>
      </c>
      <c r="J21" s="24">
        <v>0</v>
      </c>
      <c r="K21" s="22">
        <f ca="1" t="shared" si="13"/>
        <v>588.3</v>
      </c>
      <c r="L21" s="22">
        <f ca="1" t="shared" si="14"/>
        <v>620.1</v>
      </c>
      <c r="M21" s="22">
        <f ca="1" t="shared" si="15"/>
        <v>588.3</v>
      </c>
      <c r="N21" s="22">
        <f ca="1" t="shared" si="16"/>
        <v>620.1</v>
      </c>
      <c r="O21" s="50">
        <f t="shared" si="4"/>
        <v>0</v>
      </c>
      <c r="P21" s="50">
        <f t="shared" si="5"/>
        <v>0</v>
      </c>
      <c r="Q21" s="50">
        <f t="shared" si="6"/>
        <v>0</v>
      </c>
      <c r="R21" s="50">
        <f t="shared" si="7"/>
        <v>0</v>
      </c>
      <c r="S21" s="64">
        <f ca="1" t="shared" si="8"/>
        <v>588.3</v>
      </c>
      <c r="T21" s="64">
        <f ca="1" t="shared" si="9"/>
        <v>620.1</v>
      </c>
      <c r="U21" s="64">
        <f ca="1" t="shared" si="10"/>
        <v>588.3</v>
      </c>
      <c r="V21" s="64">
        <f ca="1" t="shared" si="11"/>
        <v>620.1</v>
      </c>
      <c r="W21" s="65">
        <f ca="1" t="shared" si="12"/>
        <v>588.3</v>
      </c>
      <c r="X21" s="66"/>
    </row>
    <row r="22" spans="1:24">
      <c r="A22" s="25" t="s">
        <v>28</v>
      </c>
      <c r="B22" s="22">
        <v>42.6</v>
      </c>
      <c r="C22" s="23">
        <f ca="1" t="shared" si="17"/>
        <v>40</v>
      </c>
      <c r="D22" s="23">
        <f ca="1" t="shared" si="18"/>
        <v>33</v>
      </c>
      <c r="E22" s="23">
        <f ca="1" t="shared" si="19"/>
        <v>35</v>
      </c>
      <c r="F22" s="23">
        <f ca="1" t="shared" si="20"/>
        <v>38</v>
      </c>
      <c r="G22" s="24">
        <v>0</v>
      </c>
      <c r="H22" s="24">
        <v>0</v>
      </c>
      <c r="I22" s="24">
        <v>0</v>
      </c>
      <c r="J22" s="24">
        <v>0</v>
      </c>
      <c r="K22" s="22">
        <f ca="1" t="shared" si="13"/>
        <v>636</v>
      </c>
      <c r="L22" s="22">
        <f ca="1" t="shared" si="14"/>
        <v>524.7</v>
      </c>
      <c r="M22" s="22">
        <f ca="1" t="shared" si="15"/>
        <v>556.5</v>
      </c>
      <c r="N22" s="22">
        <f ca="1" t="shared" si="16"/>
        <v>604.2</v>
      </c>
      <c r="O22" s="50">
        <f t="shared" si="4"/>
        <v>0</v>
      </c>
      <c r="P22" s="50">
        <f t="shared" si="5"/>
        <v>0</v>
      </c>
      <c r="Q22" s="50">
        <f t="shared" si="6"/>
        <v>0</v>
      </c>
      <c r="R22" s="50">
        <f t="shared" si="7"/>
        <v>0</v>
      </c>
      <c r="S22" s="64">
        <f ca="1" t="shared" si="8"/>
        <v>636</v>
      </c>
      <c r="T22" s="64">
        <f ca="1" t="shared" si="9"/>
        <v>524.7</v>
      </c>
      <c r="U22" s="64">
        <f ca="1" t="shared" si="10"/>
        <v>556.5</v>
      </c>
      <c r="V22" s="64">
        <f ca="1" t="shared" si="11"/>
        <v>604.2</v>
      </c>
      <c r="W22" s="65">
        <f ca="1" t="shared" si="12"/>
        <v>636</v>
      </c>
      <c r="X22" s="66"/>
    </row>
    <row r="23" spans="1:24">
      <c r="A23" s="25" t="s">
        <v>29</v>
      </c>
      <c r="B23" s="22">
        <v>14.3</v>
      </c>
      <c r="C23" s="23">
        <f ca="1" t="shared" si="17"/>
        <v>34</v>
      </c>
      <c r="D23" s="23">
        <f ca="1" t="shared" si="18"/>
        <v>39</v>
      </c>
      <c r="E23" s="23">
        <f ca="1" t="shared" si="19"/>
        <v>40</v>
      </c>
      <c r="F23" s="23">
        <f ca="1" t="shared" si="20"/>
        <v>37</v>
      </c>
      <c r="G23" s="24">
        <v>11</v>
      </c>
      <c r="H23" s="24">
        <v>0</v>
      </c>
      <c r="I23" s="24">
        <v>8</v>
      </c>
      <c r="J23" s="24">
        <v>0</v>
      </c>
      <c r="K23" s="22">
        <f ca="1" t="shared" si="13"/>
        <v>540.6</v>
      </c>
      <c r="L23" s="22">
        <f ca="1" t="shared" si="14"/>
        <v>620.1</v>
      </c>
      <c r="M23" s="22">
        <f ca="1" t="shared" si="15"/>
        <v>636</v>
      </c>
      <c r="N23" s="22">
        <f ca="1" t="shared" si="16"/>
        <v>588.3</v>
      </c>
      <c r="O23" s="50">
        <f t="shared" si="4"/>
        <v>87.45</v>
      </c>
      <c r="P23" s="50">
        <f t="shared" si="5"/>
        <v>0</v>
      </c>
      <c r="Q23" s="50">
        <f t="shared" si="6"/>
        <v>63.6</v>
      </c>
      <c r="R23" s="50">
        <f t="shared" si="7"/>
        <v>0</v>
      </c>
      <c r="S23" s="64">
        <f ca="1" t="shared" si="8"/>
        <v>628.05</v>
      </c>
      <c r="T23" s="64">
        <f ca="1" t="shared" si="9"/>
        <v>620.1</v>
      </c>
      <c r="U23" s="64">
        <f ca="1" t="shared" si="10"/>
        <v>699.6</v>
      </c>
      <c r="V23" s="64">
        <f ca="1" t="shared" si="11"/>
        <v>588.3</v>
      </c>
      <c r="W23" s="65">
        <f ca="1" t="shared" si="12"/>
        <v>715.5</v>
      </c>
      <c r="X23" s="66"/>
    </row>
    <row r="24" spans="1:24">
      <c r="A24" s="25" t="s">
        <v>30</v>
      </c>
      <c r="B24" s="22">
        <v>15.2</v>
      </c>
      <c r="C24" s="23">
        <f ca="1" t="shared" si="17"/>
        <v>36</v>
      </c>
      <c r="D24" s="23">
        <f ca="1" t="shared" si="18"/>
        <v>36</v>
      </c>
      <c r="E24" s="23">
        <f ca="1" t="shared" si="19"/>
        <v>33</v>
      </c>
      <c r="F24" s="23">
        <f ca="1" t="shared" si="20"/>
        <v>35</v>
      </c>
      <c r="G24" s="24">
        <v>0</v>
      </c>
      <c r="H24" s="24">
        <v>0</v>
      </c>
      <c r="I24" s="24">
        <v>0</v>
      </c>
      <c r="J24" s="24">
        <v>0</v>
      </c>
      <c r="K24" s="22">
        <f ca="1" t="shared" si="13"/>
        <v>572.4</v>
      </c>
      <c r="L24" s="22">
        <f ca="1" t="shared" si="14"/>
        <v>572.4</v>
      </c>
      <c r="M24" s="22">
        <f ca="1" t="shared" si="15"/>
        <v>524.7</v>
      </c>
      <c r="N24" s="22">
        <f ca="1" t="shared" si="16"/>
        <v>556.5</v>
      </c>
      <c r="O24" s="50">
        <f t="shared" si="4"/>
        <v>0</v>
      </c>
      <c r="P24" s="50">
        <f t="shared" si="5"/>
        <v>0</v>
      </c>
      <c r="Q24" s="50">
        <f t="shared" si="6"/>
        <v>0</v>
      </c>
      <c r="R24" s="50">
        <f t="shared" si="7"/>
        <v>0</v>
      </c>
      <c r="S24" s="64">
        <f ca="1" t="shared" si="8"/>
        <v>572.4</v>
      </c>
      <c r="T24" s="64">
        <f ca="1" t="shared" si="9"/>
        <v>572.4</v>
      </c>
      <c r="U24" s="64">
        <f ca="1" t="shared" si="10"/>
        <v>524.7</v>
      </c>
      <c r="V24" s="64">
        <f ca="1" t="shared" si="11"/>
        <v>556.5</v>
      </c>
      <c r="W24" s="65">
        <f ca="1" t="shared" si="12"/>
        <v>572.4</v>
      </c>
      <c r="X24" s="66"/>
    </row>
    <row r="25" spans="1:24">
      <c r="A25" s="25" t="s">
        <v>31</v>
      </c>
      <c r="B25" s="22">
        <v>15.2</v>
      </c>
      <c r="C25" s="23">
        <f ca="1" t="shared" si="17"/>
        <v>36</v>
      </c>
      <c r="D25" s="23">
        <f ca="1" t="shared" si="18"/>
        <v>34</v>
      </c>
      <c r="E25" s="23">
        <f ca="1" t="shared" si="19"/>
        <v>35</v>
      </c>
      <c r="F25" s="23">
        <f ca="1" t="shared" si="20"/>
        <v>33</v>
      </c>
      <c r="G25" s="24">
        <v>0</v>
      </c>
      <c r="H25" s="24">
        <v>5</v>
      </c>
      <c r="I25" s="24">
        <v>0</v>
      </c>
      <c r="J25" s="24">
        <v>0</v>
      </c>
      <c r="K25" s="22">
        <f ca="1" t="shared" si="13"/>
        <v>572.4</v>
      </c>
      <c r="L25" s="22">
        <f ca="1" t="shared" si="14"/>
        <v>540.6</v>
      </c>
      <c r="M25" s="22">
        <f ca="1" t="shared" si="15"/>
        <v>556.5</v>
      </c>
      <c r="N25" s="22">
        <f ca="1" t="shared" si="16"/>
        <v>524.7</v>
      </c>
      <c r="O25" s="50">
        <f t="shared" si="4"/>
        <v>0</v>
      </c>
      <c r="P25" s="50">
        <f t="shared" si="5"/>
        <v>39.75</v>
      </c>
      <c r="Q25" s="50">
        <f t="shared" si="6"/>
        <v>0</v>
      </c>
      <c r="R25" s="50">
        <f t="shared" si="7"/>
        <v>0</v>
      </c>
      <c r="S25" s="64">
        <f ca="1" t="shared" si="8"/>
        <v>572.4</v>
      </c>
      <c r="T25" s="64">
        <f ca="1" t="shared" si="9"/>
        <v>580.35</v>
      </c>
      <c r="U25" s="64">
        <f ca="1" t="shared" si="10"/>
        <v>556.5</v>
      </c>
      <c r="V25" s="64">
        <f ca="1" t="shared" si="11"/>
        <v>524.7</v>
      </c>
      <c r="W25" s="65">
        <f ca="1" t="shared" si="12"/>
        <v>572.4</v>
      </c>
      <c r="X25" s="66"/>
    </row>
    <row r="26" spans="1:24">
      <c r="A26" s="25" t="s">
        <v>32</v>
      </c>
      <c r="B26" s="22">
        <v>16.4</v>
      </c>
      <c r="C26" s="23">
        <f ca="1" t="shared" si="17"/>
        <v>38</v>
      </c>
      <c r="D26" s="23">
        <f ca="1" t="shared" si="18"/>
        <v>34</v>
      </c>
      <c r="E26" s="23">
        <f ca="1" t="shared" si="19"/>
        <v>34</v>
      </c>
      <c r="F26" s="23">
        <f ca="1" t="shared" si="20"/>
        <v>36</v>
      </c>
      <c r="G26" s="24">
        <v>0</v>
      </c>
      <c r="H26" s="24">
        <v>0</v>
      </c>
      <c r="I26" s="24">
        <v>0</v>
      </c>
      <c r="J26" s="24">
        <v>0</v>
      </c>
      <c r="K26" s="22">
        <f ca="1" t="shared" si="13"/>
        <v>604.2</v>
      </c>
      <c r="L26" s="22">
        <f ca="1" t="shared" si="14"/>
        <v>540.6</v>
      </c>
      <c r="M26" s="22">
        <f ca="1" t="shared" si="15"/>
        <v>540.6</v>
      </c>
      <c r="N26" s="22">
        <f ca="1" t="shared" si="16"/>
        <v>572.4</v>
      </c>
      <c r="O26" s="50">
        <f t="shared" si="4"/>
        <v>0</v>
      </c>
      <c r="P26" s="50">
        <f t="shared" si="5"/>
        <v>0</v>
      </c>
      <c r="Q26" s="50">
        <f t="shared" si="6"/>
        <v>0</v>
      </c>
      <c r="R26" s="50">
        <f t="shared" si="7"/>
        <v>0</v>
      </c>
      <c r="S26" s="64">
        <f ca="1" t="shared" si="8"/>
        <v>604.2</v>
      </c>
      <c r="T26" s="64">
        <f ca="1" t="shared" si="9"/>
        <v>540.6</v>
      </c>
      <c r="U26" s="64">
        <f ca="1" t="shared" si="10"/>
        <v>540.6</v>
      </c>
      <c r="V26" s="64">
        <f ca="1" t="shared" si="11"/>
        <v>572.4</v>
      </c>
      <c r="W26" s="65">
        <f ca="1" t="shared" si="12"/>
        <v>604.2</v>
      </c>
      <c r="X26" s="66"/>
    </row>
    <row r="27" spans="1:24">
      <c r="A27" s="25" t="s">
        <v>33</v>
      </c>
      <c r="B27" s="22">
        <v>12.12</v>
      </c>
      <c r="C27" s="23">
        <f ca="1" t="shared" si="17"/>
        <v>34</v>
      </c>
      <c r="D27" s="23">
        <f ca="1" t="shared" si="18"/>
        <v>32</v>
      </c>
      <c r="E27" s="23">
        <f ca="1" t="shared" si="19"/>
        <v>39</v>
      </c>
      <c r="F27" s="23">
        <f ca="1" t="shared" si="20"/>
        <v>32</v>
      </c>
      <c r="G27" s="24">
        <v>0</v>
      </c>
      <c r="H27" s="24">
        <v>0</v>
      </c>
      <c r="I27" s="24">
        <v>11</v>
      </c>
      <c r="J27" s="24">
        <v>8</v>
      </c>
      <c r="K27" s="22">
        <f ca="1" t="shared" si="13"/>
        <v>540.6</v>
      </c>
      <c r="L27" s="22">
        <f ca="1" t="shared" si="14"/>
        <v>508.8</v>
      </c>
      <c r="M27" s="22">
        <f ca="1" t="shared" si="15"/>
        <v>620.1</v>
      </c>
      <c r="N27" s="22">
        <f ca="1" t="shared" si="16"/>
        <v>508.8</v>
      </c>
      <c r="O27" s="50">
        <f t="shared" si="4"/>
        <v>0</v>
      </c>
      <c r="P27" s="50">
        <f t="shared" si="5"/>
        <v>0</v>
      </c>
      <c r="Q27" s="50">
        <f t="shared" si="6"/>
        <v>87.45</v>
      </c>
      <c r="R27" s="50">
        <f t="shared" si="7"/>
        <v>63.6</v>
      </c>
      <c r="S27" s="64">
        <f ca="1" t="shared" si="8"/>
        <v>540.6</v>
      </c>
      <c r="T27" s="64">
        <f ca="1" t="shared" si="9"/>
        <v>508.8</v>
      </c>
      <c r="U27" s="64">
        <f ca="1" t="shared" si="10"/>
        <v>707.55</v>
      </c>
      <c r="V27" s="64">
        <f ca="1" t="shared" si="11"/>
        <v>572.4</v>
      </c>
      <c r="W27" s="65">
        <f ca="1" t="shared" si="12"/>
        <v>540.6</v>
      </c>
      <c r="X27" s="66"/>
    </row>
    <row r="28" spans="1:24">
      <c r="A28" s="25" t="s">
        <v>34</v>
      </c>
      <c r="B28" s="22">
        <v>13.5</v>
      </c>
      <c r="C28" s="23">
        <f ca="1" t="shared" si="17"/>
        <v>39</v>
      </c>
      <c r="D28" s="23">
        <f ca="1" t="shared" si="18"/>
        <v>35</v>
      </c>
      <c r="E28" s="23">
        <f ca="1" t="shared" si="19"/>
        <v>37</v>
      </c>
      <c r="F28" s="23">
        <f ca="1" t="shared" si="20"/>
        <v>36</v>
      </c>
      <c r="G28" s="24">
        <v>0</v>
      </c>
      <c r="H28" s="24">
        <v>5</v>
      </c>
      <c r="I28" s="24">
        <v>0</v>
      </c>
      <c r="J28" s="24">
        <v>7</v>
      </c>
      <c r="K28" s="22">
        <f ca="1" t="shared" si="13"/>
        <v>620.1</v>
      </c>
      <c r="L28" s="22">
        <f ca="1" t="shared" si="14"/>
        <v>556.5</v>
      </c>
      <c r="M28" s="22">
        <f ca="1" t="shared" si="15"/>
        <v>588.3</v>
      </c>
      <c r="N28" s="22">
        <f ca="1" t="shared" si="16"/>
        <v>572.4</v>
      </c>
      <c r="O28" s="50">
        <f t="shared" si="4"/>
        <v>0</v>
      </c>
      <c r="P28" s="50">
        <f t="shared" si="5"/>
        <v>39.75</v>
      </c>
      <c r="Q28" s="50">
        <f t="shared" si="6"/>
        <v>0</v>
      </c>
      <c r="R28" s="50">
        <f t="shared" si="7"/>
        <v>55.65</v>
      </c>
      <c r="S28" s="64">
        <f ca="1" t="shared" si="8"/>
        <v>620.1</v>
      </c>
      <c r="T28" s="64">
        <f ca="1" t="shared" si="9"/>
        <v>596.25</v>
      </c>
      <c r="U28" s="64">
        <f ca="1" t="shared" si="10"/>
        <v>588.3</v>
      </c>
      <c r="V28" s="64">
        <f ca="1" t="shared" si="11"/>
        <v>628.05</v>
      </c>
      <c r="W28" s="65">
        <f ca="1" t="shared" si="12"/>
        <v>620.1</v>
      </c>
      <c r="X28" s="66"/>
    </row>
    <row r="29" spans="1:24">
      <c r="A29" s="25" t="s">
        <v>35</v>
      </c>
      <c r="B29" s="22">
        <v>8.6</v>
      </c>
      <c r="C29" s="23">
        <f ca="1" t="shared" ref="C29:C41" si="21">RANDBETWEEN(32,40)</f>
        <v>35</v>
      </c>
      <c r="D29" s="23">
        <f ca="1" t="shared" ref="D29:D41" si="22">RANDBETWEEN(32,40)</f>
        <v>34</v>
      </c>
      <c r="E29" s="23">
        <f ca="1" t="shared" ref="E29:E41" si="23">RANDBETWEEN(32,40)</f>
        <v>33</v>
      </c>
      <c r="F29" s="23">
        <f ca="1" t="shared" ref="F29:F41" si="24">RANDBETWEEN(32,40)</f>
        <v>36</v>
      </c>
      <c r="G29" s="24">
        <v>5</v>
      </c>
      <c r="H29" s="24">
        <v>0</v>
      </c>
      <c r="I29" s="24">
        <v>0</v>
      </c>
      <c r="J29" s="24">
        <v>14</v>
      </c>
      <c r="K29" s="22">
        <f ca="1" t="shared" si="13"/>
        <v>556.5</v>
      </c>
      <c r="L29" s="22">
        <f ca="1" t="shared" si="14"/>
        <v>540.6</v>
      </c>
      <c r="M29" s="22">
        <f ca="1" t="shared" si="15"/>
        <v>524.7</v>
      </c>
      <c r="N29" s="22">
        <f ca="1" t="shared" si="16"/>
        <v>572.4</v>
      </c>
      <c r="O29" s="50">
        <f t="shared" si="4"/>
        <v>39.75</v>
      </c>
      <c r="P29" s="50">
        <f t="shared" si="5"/>
        <v>0</v>
      </c>
      <c r="Q29" s="50">
        <f t="shared" si="6"/>
        <v>0</v>
      </c>
      <c r="R29" s="50">
        <f t="shared" si="7"/>
        <v>111.3</v>
      </c>
      <c r="S29" s="64">
        <f ca="1" t="shared" si="8"/>
        <v>596.25</v>
      </c>
      <c r="T29" s="64">
        <f ca="1" t="shared" si="9"/>
        <v>540.6</v>
      </c>
      <c r="U29" s="64">
        <f ca="1" t="shared" si="10"/>
        <v>524.7</v>
      </c>
      <c r="V29" s="64">
        <f ca="1" t="shared" si="11"/>
        <v>683.7</v>
      </c>
      <c r="W29" s="65">
        <f ca="1" t="shared" si="12"/>
        <v>636</v>
      </c>
      <c r="X29" s="66"/>
    </row>
    <row r="30" spans="1:24">
      <c r="A30" s="25" t="s">
        <v>36</v>
      </c>
      <c r="B30" s="22">
        <v>4.8</v>
      </c>
      <c r="C30" s="23">
        <f ca="1" t="shared" si="21"/>
        <v>39</v>
      </c>
      <c r="D30" s="23">
        <f ca="1" t="shared" si="22"/>
        <v>36</v>
      </c>
      <c r="E30" s="23">
        <f ca="1" t="shared" si="23"/>
        <v>39</v>
      </c>
      <c r="F30" s="23">
        <f ca="1" t="shared" si="24"/>
        <v>37</v>
      </c>
      <c r="G30" s="24">
        <v>0</v>
      </c>
      <c r="H30" s="24">
        <v>0</v>
      </c>
      <c r="I30" s="24">
        <v>0</v>
      </c>
      <c r="J30" s="24">
        <v>4</v>
      </c>
      <c r="K30" s="22">
        <f ca="1" t="shared" si="13"/>
        <v>620.1</v>
      </c>
      <c r="L30" s="22">
        <f ca="1" t="shared" si="14"/>
        <v>572.4</v>
      </c>
      <c r="M30" s="22">
        <f ca="1" t="shared" si="15"/>
        <v>620.1</v>
      </c>
      <c r="N30" s="22">
        <f ca="1" t="shared" si="16"/>
        <v>588.3</v>
      </c>
      <c r="O30" s="50">
        <f t="shared" si="4"/>
        <v>0</v>
      </c>
      <c r="P30" s="50">
        <f t="shared" si="5"/>
        <v>0</v>
      </c>
      <c r="Q30" s="50">
        <f t="shared" si="6"/>
        <v>0</v>
      </c>
      <c r="R30" s="50">
        <f t="shared" si="7"/>
        <v>31.8</v>
      </c>
      <c r="S30" s="64">
        <f ca="1" t="shared" si="8"/>
        <v>620.1</v>
      </c>
      <c r="T30" s="64">
        <f ca="1" t="shared" si="9"/>
        <v>572.4</v>
      </c>
      <c r="U30" s="64">
        <f ca="1" t="shared" si="10"/>
        <v>620.1</v>
      </c>
      <c r="V30" s="64">
        <f ca="1" t="shared" si="11"/>
        <v>620.1</v>
      </c>
      <c r="W30" s="65">
        <f ca="1" t="shared" si="12"/>
        <v>620.1</v>
      </c>
      <c r="X30" s="66"/>
    </row>
    <row r="31" spans="1:24">
      <c r="A31" s="25" t="s">
        <v>37</v>
      </c>
      <c r="B31" s="22">
        <v>66.5</v>
      </c>
      <c r="C31" s="23">
        <f ca="1" t="shared" si="21"/>
        <v>40</v>
      </c>
      <c r="D31" s="23">
        <f ca="1" t="shared" si="22"/>
        <v>40</v>
      </c>
      <c r="E31" s="23">
        <f ca="1" t="shared" si="23"/>
        <v>32</v>
      </c>
      <c r="F31" s="23">
        <f ca="1" t="shared" si="24"/>
        <v>39</v>
      </c>
      <c r="G31" s="24">
        <v>0</v>
      </c>
      <c r="H31" s="24">
        <v>0</v>
      </c>
      <c r="I31" s="24">
        <v>0</v>
      </c>
      <c r="J31" s="24">
        <v>0</v>
      </c>
      <c r="K31" s="22">
        <f ca="1" t="shared" si="13"/>
        <v>636</v>
      </c>
      <c r="L31" s="22">
        <f ca="1" t="shared" si="14"/>
        <v>636</v>
      </c>
      <c r="M31" s="22">
        <f ca="1" t="shared" si="15"/>
        <v>508.8</v>
      </c>
      <c r="N31" s="22">
        <f ca="1" t="shared" si="16"/>
        <v>620.1</v>
      </c>
      <c r="O31" s="50">
        <f t="shared" si="4"/>
        <v>0</v>
      </c>
      <c r="P31" s="50">
        <f t="shared" si="5"/>
        <v>0</v>
      </c>
      <c r="Q31" s="50">
        <f t="shared" si="6"/>
        <v>0</v>
      </c>
      <c r="R31" s="50">
        <f t="shared" si="7"/>
        <v>0</v>
      </c>
      <c r="S31" s="64">
        <f ca="1" t="shared" si="8"/>
        <v>636</v>
      </c>
      <c r="T31" s="64">
        <f ca="1" t="shared" si="9"/>
        <v>636</v>
      </c>
      <c r="U31" s="64">
        <f ca="1" t="shared" si="10"/>
        <v>508.8</v>
      </c>
      <c r="V31" s="64">
        <f ca="1" t="shared" si="11"/>
        <v>620.1</v>
      </c>
      <c r="W31" s="65">
        <f ca="1" t="shared" si="12"/>
        <v>636</v>
      </c>
      <c r="X31" s="66"/>
    </row>
    <row r="32" spans="1:24">
      <c r="A32" s="25" t="s">
        <v>38</v>
      </c>
      <c r="B32" s="22">
        <v>25.4</v>
      </c>
      <c r="C32" s="23">
        <f ca="1" t="shared" si="21"/>
        <v>38</v>
      </c>
      <c r="D32" s="23">
        <f ca="1" t="shared" si="22"/>
        <v>33</v>
      </c>
      <c r="E32" s="23">
        <f ca="1" t="shared" si="23"/>
        <v>34</v>
      </c>
      <c r="F32" s="23">
        <f ca="1" t="shared" si="24"/>
        <v>39</v>
      </c>
      <c r="G32" s="24">
        <v>5</v>
      </c>
      <c r="H32" s="24">
        <v>1</v>
      </c>
      <c r="I32" s="24">
        <v>0</v>
      </c>
      <c r="J32" s="24">
        <v>0</v>
      </c>
      <c r="K32" s="22">
        <f ca="1" t="shared" si="13"/>
        <v>604.2</v>
      </c>
      <c r="L32" s="22">
        <f ca="1" t="shared" si="14"/>
        <v>524.7</v>
      </c>
      <c r="M32" s="22">
        <f ca="1" t="shared" si="15"/>
        <v>540.6</v>
      </c>
      <c r="N32" s="22">
        <f ca="1" t="shared" si="16"/>
        <v>620.1</v>
      </c>
      <c r="O32" s="50">
        <f t="shared" si="4"/>
        <v>39.75</v>
      </c>
      <c r="P32" s="50">
        <f t="shared" si="5"/>
        <v>7.95</v>
      </c>
      <c r="Q32" s="50">
        <f t="shared" si="6"/>
        <v>0</v>
      </c>
      <c r="R32" s="50">
        <f t="shared" si="7"/>
        <v>0</v>
      </c>
      <c r="S32" s="64">
        <f ca="1" t="shared" si="8"/>
        <v>643.95</v>
      </c>
      <c r="T32" s="64">
        <f ca="1" t="shared" si="9"/>
        <v>532.65</v>
      </c>
      <c r="U32" s="64">
        <f ca="1" t="shared" si="10"/>
        <v>540.6</v>
      </c>
      <c r="V32" s="64">
        <f ca="1" t="shared" si="11"/>
        <v>620.1</v>
      </c>
      <c r="W32" s="65">
        <f ca="1" t="shared" si="12"/>
        <v>683.7</v>
      </c>
      <c r="X32" s="66"/>
    </row>
    <row r="33" spans="1:24">
      <c r="A33" s="25" t="s">
        <v>39</v>
      </c>
      <c r="B33" s="22">
        <v>15.2</v>
      </c>
      <c r="C33" s="23">
        <f ca="1" t="shared" si="21"/>
        <v>40</v>
      </c>
      <c r="D33" s="23">
        <f ca="1" t="shared" si="22"/>
        <v>38</v>
      </c>
      <c r="E33" s="23">
        <f ca="1" t="shared" si="23"/>
        <v>33</v>
      </c>
      <c r="F33" s="23">
        <f ca="1" t="shared" si="24"/>
        <v>40</v>
      </c>
      <c r="G33" s="24">
        <v>0</v>
      </c>
      <c r="H33" s="24">
        <v>2</v>
      </c>
      <c r="I33" s="24">
        <v>0</v>
      </c>
      <c r="J33" s="24">
        <v>5</v>
      </c>
      <c r="K33" s="22">
        <f ca="1" t="shared" si="13"/>
        <v>636</v>
      </c>
      <c r="L33" s="22">
        <f ca="1" t="shared" si="14"/>
        <v>604.2</v>
      </c>
      <c r="M33" s="22">
        <f ca="1" t="shared" si="15"/>
        <v>524.7</v>
      </c>
      <c r="N33" s="22">
        <f ca="1" t="shared" si="16"/>
        <v>636</v>
      </c>
      <c r="O33" s="50">
        <f t="shared" si="4"/>
        <v>0</v>
      </c>
      <c r="P33" s="50">
        <f t="shared" si="5"/>
        <v>15.9</v>
      </c>
      <c r="Q33" s="50">
        <f t="shared" si="6"/>
        <v>0</v>
      </c>
      <c r="R33" s="50">
        <f t="shared" si="7"/>
        <v>39.75</v>
      </c>
      <c r="S33" s="64">
        <f ca="1" t="shared" si="8"/>
        <v>636</v>
      </c>
      <c r="T33" s="64">
        <f ca="1" t="shared" si="9"/>
        <v>620.1</v>
      </c>
      <c r="U33" s="64">
        <f ca="1" t="shared" si="10"/>
        <v>524.7</v>
      </c>
      <c r="V33" s="64">
        <f ca="1" t="shared" si="11"/>
        <v>675.75</v>
      </c>
      <c r="W33" s="65">
        <f ca="1" t="shared" si="12"/>
        <v>636</v>
      </c>
      <c r="X33" s="66"/>
    </row>
    <row r="34" spans="1:24">
      <c r="A34" s="25" t="s">
        <v>40</v>
      </c>
      <c r="B34" s="22">
        <v>16.5</v>
      </c>
      <c r="C34" s="23">
        <f ca="1" t="shared" si="21"/>
        <v>35</v>
      </c>
      <c r="D34" s="23">
        <f ca="1" t="shared" si="22"/>
        <v>32</v>
      </c>
      <c r="E34" s="23">
        <f ca="1" t="shared" si="23"/>
        <v>38</v>
      </c>
      <c r="F34" s="23">
        <f ca="1" t="shared" si="24"/>
        <v>33</v>
      </c>
      <c r="G34" s="24">
        <v>0</v>
      </c>
      <c r="H34" s="24">
        <v>0</v>
      </c>
      <c r="I34" s="24">
        <v>8</v>
      </c>
      <c r="J34" s="24">
        <v>8</v>
      </c>
      <c r="K34" s="22">
        <f ca="1" t="shared" si="13"/>
        <v>556.5</v>
      </c>
      <c r="L34" s="22">
        <f ca="1" t="shared" si="14"/>
        <v>508.8</v>
      </c>
      <c r="M34" s="22">
        <f ca="1" t="shared" si="15"/>
        <v>604.2</v>
      </c>
      <c r="N34" s="22">
        <f ca="1" t="shared" si="16"/>
        <v>524.7</v>
      </c>
      <c r="O34" s="50">
        <f t="shared" si="4"/>
        <v>0</v>
      </c>
      <c r="P34" s="50">
        <f t="shared" si="5"/>
        <v>0</v>
      </c>
      <c r="Q34" s="50">
        <f t="shared" si="6"/>
        <v>63.6</v>
      </c>
      <c r="R34" s="50">
        <f t="shared" si="7"/>
        <v>63.6</v>
      </c>
      <c r="S34" s="64">
        <f ca="1" t="shared" si="8"/>
        <v>556.5</v>
      </c>
      <c r="T34" s="64">
        <f ca="1" t="shared" si="9"/>
        <v>508.8</v>
      </c>
      <c r="U34" s="64">
        <f ca="1" t="shared" si="10"/>
        <v>667.8</v>
      </c>
      <c r="V34" s="64">
        <f ca="1" t="shared" si="11"/>
        <v>588.3</v>
      </c>
      <c r="W34" s="65">
        <f ca="1" t="shared" si="12"/>
        <v>556.5</v>
      </c>
      <c r="X34" s="66"/>
    </row>
    <row r="35" spans="1:24">
      <c r="A35" s="25" t="s">
        <v>41</v>
      </c>
      <c r="B35" s="22">
        <v>14.1</v>
      </c>
      <c r="C35" s="23">
        <f ca="1" t="shared" si="21"/>
        <v>37</v>
      </c>
      <c r="D35" s="23">
        <f ca="1" t="shared" si="22"/>
        <v>40</v>
      </c>
      <c r="E35" s="23">
        <f ca="1" t="shared" si="23"/>
        <v>39</v>
      </c>
      <c r="F35" s="23">
        <f ca="1" t="shared" si="24"/>
        <v>36</v>
      </c>
      <c r="G35" s="24">
        <v>0</v>
      </c>
      <c r="H35" s="24">
        <v>11</v>
      </c>
      <c r="I35" s="24">
        <v>0</v>
      </c>
      <c r="J35" s="24">
        <v>0</v>
      </c>
      <c r="K35" s="22">
        <f ca="1" t="shared" si="13"/>
        <v>588.3</v>
      </c>
      <c r="L35" s="22">
        <f ca="1" t="shared" si="14"/>
        <v>636</v>
      </c>
      <c r="M35" s="22">
        <f ca="1" t="shared" si="15"/>
        <v>620.1</v>
      </c>
      <c r="N35" s="22">
        <f ca="1" t="shared" si="16"/>
        <v>572.4</v>
      </c>
      <c r="O35" s="50">
        <f t="shared" si="4"/>
        <v>0</v>
      </c>
      <c r="P35" s="50">
        <f t="shared" si="5"/>
        <v>87.45</v>
      </c>
      <c r="Q35" s="50">
        <f t="shared" si="6"/>
        <v>0</v>
      </c>
      <c r="R35" s="50">
        <f t="shared" si="7"/>
        <v>0</v>
      </c>
      <c r="S35" s="64">
        <f ca="1" t="shared" si="8"/>
        <v>588.3</v>
      </c>
      <c r="T35" s="64">
        <f ca="1" t="shared" si="9"/>
        <v>723.45</v>
      </c>
      <c r="U35" s="64">
        <f ca="1" t="shared" si="10"/>
        <v>620.1</v>
      </c>
      <c r="V35" s="64">
        <f ca="1" t="shared" si="11"/>
        <v>572.4</v>
      </c>
      <c r="W35" s="65">
        <f ca="1" t="shared" si="12"/>
        <v>588.3</v>
      </c>
      <c r="X35" s="66"/>
    </row>
    <row r="36" spans="1:24">
      <c r="A36" s="25" t="s">
        <v>42</v>
      </c>
      <c r="B36" s="22">
        <v>7.6</v>
      </c>
      <c r="C36" s="23">
        <f ca="1" t="shared" si="21"/>
        <v>33</v>
      </c>
      <c r="D36" s="23">
        <f ca="1" t="shared" si="22"/>
        <v>39</v>
      </c>
      <c r="E36" s="23">
        <f ca="1" t="shared" si="23"/>
        <v>37</v>
      </c>
      <c r="F36" s="23">
        <f ca="1" t="shared" si="24"/>
        <v>39</v>
      </c>
      <c r="G36" s="24">
        <v>1</v>
      </c>
      <c r="H36" s="24">
        <v>0</v>
      </c>
      <c r="I36" s="24">
        <v>0</v>
      </c>
      <c r="J36" s="24">
        <v>0</v>
      </c>
      <c r="K36" s="22">
        <f ca="1" t="shared" si="13"/>
        <v>524.7</v>
      </c>
      <c r="L36" s="22">
        <f ca="1" t="shared" si="14"/>
        <v>620.1</v>
      </c>
      <c r="M36" s="22">
        <f ca="1" t="shared" si="15"/>
        <v>588.3</v>
      </c>
      <c r="N36" s="22">
        <f ca="1" t="shared" si="16"/>
        <v>620.1</v>
      </c>
      <c r="O36" s="50">
        <f t="shared" si="4"/>
        <v>7.95</v>
      </c>
      <c r="P36" s="50">
        <f t="shared" si="5"/>
        <v>0</v>
      </c>
      <c r="Q36" s="50">
        <f t="shared" si="6"/>
        <v>0</v>
      </c>
      <c r="R36" s="50">
        <f t="shared" si="7"/>
        <v>0</v>
      </c>
      <c r="S36" s="64">
        <f ca="1" t="shared" si="8"/>
        <v>532.65</v>
      </c>
      <c r="T36" s="64">
        <f ca="1" t="shared" si="9"/>
        <v>620.1</v>
      </c>
      <c r="U36" s="64">
        <f ca="1" t="shared" si="10"/>
        <v>588.3</v>
      </c>
      <c r="V36" s="64">
        <f ca="1" t="shared" si="11"/>
        <v>620.1</v>
      </c>
      <c r="W36" s="65">
        <f ca="1" t="shared" si="12"/>
        <v>540.6</v>
      </c>
      <c r="X36" s="66"/>
    </row>
    <row r="37" spans="1:24">
      <c r="A37" s="25" t="s">
        <v>43</v>
      </c>
      <c r="B37" s="22">
        <v>41.2</v>
      </c>
      <c r="C37" s="23">
        <f ca="1" t="shared" si="21"/>
        <v>33</v>
      </c>
      <c r="D37" s="23">
        <f ca="1" t="shared" si="22"/>
        <v>38</v>
      </c>
      <c r="E37" s="23">
        <f ca="1" t="shared" si="23"/>
        <v>34</v>
      </c>
      <c r="F37" s="23">
        <f ca="1" t="shared" si="24"/>
        <v>38</v>
      </c>
      <c r="G37" s="24">
        <v>2</v>
      </c>
      <c r="H37" s="24">
        <v>0</v>
      </c>
      <c r="I37" s="24">
        <v>0</v>
      </c>
      <c r="J37" s="24">
        <v>8</v>
      </c>
      <c r="K37" s="22">
        <f ca="1" t="shared" si="13"/>
        <v>524.7</v>
      </c>
      <c r="L37" s="22">
        <f ca="1" t="shared" si="14"/>
        <v>604.2</v>
      </c>
      <c r="M37" s="22">
        <f ca="1" t="shared" si="15"/>
        <v>540.6</v>
      </c>
      <c r="N37" s="22">
        <f ca="1" t="shared" si="16"/>
        <v>604.2</v>
      </c>
      <c r="O37" s="50">
        <f t="shared" si="4"/>
        <v>15.9</v>
      </c>
      <c r="P37" s="50">
        <f t="shared" si="5"/>
        <v>0</v>
      </c>
      <c r="Q37" s="50">
        <f t="shared" si="6"/>
        <v>0</v>
      </c>
      <c r="R37" s="50">
        <f t="shared" si="7"/>
        <v>63.6</v>
      </c>
      <c r="S37" s="64">
        <f ca="1" t="shared" si="8"/>
        <v>540.6</v>
      </c>
      <c r="T37" s="64">
        <f ca="1" t="shared" si="9"/>
        <v>604.2</v>
      </c>
      <c r="U37" s="64">
        <f ca="1" t="shared" si="10"/>
        <v>540.6</v>
      </c>
      <c r="V37" s="64">
        <f ca="1" t="shared" si="11"/>
        <v>667.8</v>
      </c>
      <c r="W37" s="65">
        <f ca="1" t="shared" si="12"/>
        <v>556.5</v>
      </c>
      <c r="X37" s="66"/>
    </row>
    <row r="38" spans="1:24">
      <c r="A38" s="25" t="s">
        <v>44</v>
      </c>
      <c r="B38" s="22">
        <v>25.6</v>
      </c>
      <c r="C38" s="23">
        <f ca="1" t="shared" si="21"/>
        <v>35</v>
      </c>
      <c r="D38" s="23">
        <f ca="1" t="shared" si="22"/>
        <v>35</v>
      </c>
      <c r="E38" s="23">
        <f ca="1" t="shared" si="23"/>
        <v>40</v>
      </c>
      <c r="F38" s="23">
        <f ca="1" t="shared" si="24"/>
        <v>40</v>
      </c>
      <c r="G38" s="24">
        <v>3</v>
      </c>
      <c r="H38" s="24">
        <v>0</v>
      </c>
      <c r="I38" s="24">
        <v>0</v>
      </c>
      <c r="J38" s="24">
        <v>0</v>
      </c>
      <c r="K38" s="22">
        <f ca="1" t="shared" si="13"/>
        <v>556.5</v>
      </c>
      <c r="L38" s="22">
        <f ca="1" t="shared" si="14"/>
        <v>556.5</v>
      </c>
      <c r="M38" s="22">
        <f ca="1" t="shared" si="15"/>
        <v>636</v>
      </c>
      <c r="N38" s="22">
        <f ca="1" t="shared" si="16"/>
        <v>636</v>
      </c>
      <c r="O38" s="50">
        <f t="shared" si="4"/>
        <v>23.85</v>
      </c>
      <c r="P38" s="50">
        <f t="shared" si="5"/>
        <v>0</v>
      </c>
      <c r="Q38" s="50">
        <f t="shared" si="6"/>
        <v>0</v>
      </c>
      <c r="R38" s="50">
        <f t="shared" si="7"/>
        <v>0</v>
      </c>
      <c r="S38" s="64">
        <f ca="1" t="shared" si="8"/>
        <v>580.35</v>
      </c>
      <c r="T38" s="64">
        <f ca="1" t="shared" si="9"/>
        <v>556.5</v>
      </c>
      <c r="U38" s="64">
        <f ca="1" t="shared" si="10"/>
        <v>636</v>
      </c>
      <c r="V38" s="64">
        <f ca="1" t="shared" si="11"/>
        <v>636</v>
      </c>
      <c r="W38" s="65">
        <f ca="1" t="shared" si="12"/>
        <v>604.2</v>
      </c>
      <c r="X38" s="66"/>
    </row>
    <row r="39" spans="1:24">
      <c r="A39" s="25" t="s">
        <v>45</v>
      </c>
      <c r="B39" s="22">
        <v>24.1</v>
      </c>
      <c r="C39" s="23">
        <f ca="1" t="shared" si="21"/>
        <v>34</v>
      </c>
      <c r="D39" s="23">
        <f ca="1" t="shared" si="22"/>
        <v>39</v>
      </c>
      <c r="E39" s="23">
        <f ca="1" t="shared" si="23"/>
        <v>37</v>
      </c>
      <c r="F39" s="23">
        <f ca="1" t="shared" si="24"/>
        <v>33</v>
      </c>
      <c r="G39" s="24">
        <v>1</v>
      </c>
      <c r="H39" s="24">
        <v>0</v>
      </c>
      <c r="I39" s="24">
        <v>8</v>
      </c>
      <c r="J39" s="24">
        <v>0</v>
      </c>
      <c r="K39" s="22">
        <f ca="1" t="shared" si="13"/>
        <v>540.6</v>
      </c>
      <c r="L39" s="22">
        <f ca="1" t="shared" si="14"/>
        <v>620.1</v>
      </c>
      <c r="M39" s="22">
        <f ca="1" t="shared" si="15"/>
        <v>588.3</v>
      </c>
      <c r="N39" s="22">
        <f ca="1" t="shared" si="16"/>
        <v>524.7</v>
      </c>
      <c r="O39" s="50">
        <f t="shared" si="4"/>
        <v>7.95</v>
      </c>
      <c r="P39" s="50">
        <f t="shared" si="5"/>
        <v>0</v>
      </c>
      <c r="Q39" s="50">
        <f t="shared" si="6"/>
        <v>63.6</v>
      </c>
      <c r="R39" s="50">
        <f t="shared" si="7"/>
        <v>0</v>
      </c>
      <c r="S39" s="64">
        <f ca="1" t="shared" si="8"/>
        <v>548.55</v>
      </c>
      <c r="T39" s="64">
        <f ca="1" t="shared" si="9"/>
        <v>620.1</v>
      </c>
      <c r="U39" s="64">
        <f ca="1" t="shared" si="10"/>
        <v>651.9</v>
      </c>
      <c r="V39" s="64">
        <f ca="1" t="shared" si="11"/>
        <v>524.7</v>
      </c>
      <c r="W39" s="65">
        <f ca="1" t="shared" si="12"/>
        <v>556.5</v>
      </c>
      <c r="X39" s="66"/>
    </row>
    <row r="40" spans="1:24">
      <c r="A40" s="25" t="s">
        <v>46</v>
      </c>
      <c r="B40" s="22">
        <v>5.5</v>
      </c>
      <c r="C40" s="23">
        <f ca="1" t="shared" si="21"/>
        <v>33</v>
      </c>
      <c r="D40" s="23">
        <f ca="1" t="shared" si="22"/>
        <v>36</v>
      </c>
      <c r="E40" s="23">
        <f ca="1" t="shared" si="23"/>
        <v>39</v>
      </c>
      <c r="F40" s="23">
        <f ca="1" t="shared" si="24"/>
        <v>33</v>
      </c>
      <c r="G40" s="26">
        <v>2</v>
      </c>
      <c r="H40" s="26">
        <v>5</v>
      </c>
      <c r="I40" s="26">
        <v>8</v>
      </c>
      <c r="J40" s="26">
        <v>5</v>
      </c>
      <c r="K40" s="22">
        <f ca="1" t="shared" si="13"/>
        <v>524.7</v>
      </c>
      <c r="L40" s="22">
        <f ca="1" t="shared" si="14"/>
        <v>572.4</v>
      </c>
      <c r="M40" s="22">
        <f ca="1" t="shared" si="15"/>
        <v>620.1</v>
      </c>
      <c r="N40" s="22">
        <f ca="1" t="shared" si="16"/>
        <v>524.7</v>
      </c>
      <c r="O40" s="50">
        <f t="shared" si="4"/>
        <v>15.9</v>
      </c>
      <c r="P40" s="50">
        <f t="shared" si="5"/>
        <v>39.75</v>
      </c>
      <c r="Q40" s="50">
        <f t="shared" si="6"/>
        <v>63.6</v>
      </c>
      <c r="R40" s="50">
        <f t="shared" si="7"/>
        <v>39.75</v>
      </c>
      <c r="S40" s="67">
        <f ca="1" t="shared" si="8"/>
        <v>540.6</v>
      </c>
      <c r="T40" s="67">
        <f ca="1" t="shared" si="9"/>
        <v>612.15</v>
      </c>
      <c r="U40" s="67">
        <f ca="1" t="shared" si="10"/>
        <v>683.7</v>
      </c>
      <c r="V40" s="67">
        <f ca="1" t="shared" si="11"/>
        <v>564.45</v>
      </c>
      <c r="W40" s="65">
        <f ca="1" t="shared" si="12"/>
        <v>556.5</v>
      </c>
      <c r="X40" s="66"/>
    </row>
    <row r="41" ht="19.25" spans="1:24">
      <c r="A41" s="27" t="s">
        <v>47</v>
      </c>
      <c r="B41" s="28">
        <v>7.6</v>
      </c>
      <c r="C41" s="23">
        <f ca="1" t="shared" si="21"/>
        <v>33</v>
      </c>
      <c r="D41" s="23">
        <f ca="1" t="shared" si="22"/>
        <v>37</v>
      </c>
      <c r="E41" s="23">
        <f ca="1" t="shared" si="23"/>
        <v>40</v>
      </c>
      <c r="F41" s="23">
        <f ca="1" t="shared" si="24"/>
        <v>37</v>
      </c>
      <c r="G41" s="29">
        <v>7</v>
      </c>
      <c r="H41" s="29">
        <v>0</v>
      </c>
      <c r="I41" s="29">
        <v>0</v>
      </c>
      <c r="J41" s="29">
        <v>11</v>
      </c>
      <c r="K41" s="28">
        <f ca="1" t="shared" si="13"/>
        <v>524.7</v>
      </c>
      <c r="L41" s="28">
        <f ca="1" t="shared" si="14"/>
        <v>588.3</v>
      </c>
      <c r="M41" s="28">
        <f ca="1" t="shared" si="15"/>
        <v>636</v>
      </c>
      <c r="N41" s="28">
        <f ca="1" t="shared" si="16"/>
        <v>588.3</v>
      </c>
      <c r="O41" s="51">
        <f t="shared" si="4"/>
        <v>55.65</v>
      </c>
      <c r="P41" s="51">
        <f t="shared" si="5"/>
        <v>0</v>
      </c>
      <c r="Q41" s="51">
        <f t="shared" si="6"/>
        <v>0</v>
      </c>
      <c r="R41" s="51">
        <f t="shared" si="7"/>
        <v>87.45</v>
      </c>
      <c r="S41" s="68">
        <f ca="1" t="shared" si="8"/>
        <v>580.35</v>
      </c>
      <c r="T41" s="68">
        <f ca="1" t="shared" si="9"/>
        <v>588.3</v>
      </c>
      <c r="U41" s="68">
        <f ca="1" t="shared" si="10"/>
        <v>636</v>
      </c>
      <c r="V41" s="68">
        <f ca="1" t="shared" si="11"/>
        <v>675.75</v>
      </c>
      <c r="W41" s="65">
        <f ca="1" t="shared" si="12"/>
        <v>636</v>
      </c>
      <c r="X41" s="66"/>
    </row>
    <row r="42" ht="19.25" spans="1:24">
      <c r="A42" s="30"/>
      <c r="B42" s="31"/>
      <c r="C42" s="32"/>
      <c r="D42" s="32"/>
      <c r="E42" s="32"/>
      <c r="F42" s="32"/>
      <c r="G42" s="32"/>
      <c r="H42" s="32"/>
      <c r="I42" s="32"/>
      <c r="J42" s="52"/>
      <c r="K42" s="52"/>
      <c r="L42" s="52"/>
      <c r="M42" s="52"/>
      <c r="N42" s="32"/>
      <c r="O42" s="32"/>
      <c r="P42" s="32"/>
      <c r="Q42" s="32"/>
      <c r="R42" s="32"/>
      <c r="S42" s="32"/>
      <c r="T42" s="32"/>
      <c r="U42" s="32"/>
      <c r="V42" s="32"/>
      <c r="W42" s="32"/>
      <c r="X42" s="66"/>
    </row>
    <row r="43" spans="1:24">
      <c r="A43" s="33" t="s">
        <v>48</v>
      </c>
      <c r="B43" s="34">
        <f>MAX(B8:B41)</f>
        <v>66.5</v>
      </c>
      <c r="C43" s="35">
        <f ca="1">MAX(C8:C41)</f>
        <v>40</v>
      </c>
      <c r="D43" s="35">
        <f ca="1" t="shared" ref="C43:W43" si="25">MAX(D8:D41)</f>
        <v>40</v>
      </c>
      <c r="E43" s="35">
        <f ca="1" t="shared" si="25"/>
        <v>40</v>
      </c>
      <c r="F43" s="35">
        <f ca="1" t="shared" si="25"/>
        <v>40</v>
      </c>
      <c r="G43" s="36">
        <f t="shared" si="25"/>
        <v>14</v>
      </c>
      <c r="H43" s="36">
        <f t="shared" si="25"/>
        <v>14</v>
      </c>
      <c r="I43" s="36">
        <f t="shared" si="25"/>
        <v>11</v>
      </c>
      <c r="J43" s="36">
        <f t="shared" si="25"/>
        <v>14</v>
      </c>
      <c r="K43" s="34">
        <f ca="1" t="shared" si="25"/>
        <v>636</v>
      </c>
      <c r="L43" s="34" t="e">
        <f ca="1" t="shared" si="25"/>
        <v>#REF!</v>
      </c>
      <c r="M43" s="34" t="e">
        <f ca="1" t="shared" si="25"/>
        <v>#REF!</v>
      </c>
      <c r="N43" s="34" t="e">
        <f ca="1" t="shared" si="25"/>
        <v>#REF!</v>
      </c>
      <c r="O43" s="53">
        <f t="shared" si="25"/>
        <v>111.3</v>
      </c>
      <c r="P43" s="53">
        <f t="shared" si="25"/>
        <v>111.3</v>
      </c>
      <c r="Q43" s="53">
        <f t="shared" si="25"/>
        <v>87.45</v>
      </c>
      <c r="R43" s="53">
        <f t="shared" si="25"/>
        <v>111.3</v>
      </c>
      <c r="S43" s="69">
        <f ca="1" t="shared" si="25"/>
        <v>715.5</v>
      </c>
      <c r="T43" s="69" t="e">
        <f ca="1" t="shared" si="25"/>
        <v>#REF!</v>
      </c>
      <c r="U43" s="69" t="e">
        <f ca="1" t="shared" si="25"/>
        <v>#REF!</v>
      </c>
      <c r="V43" s="69" t="e">
        <f ca="1" t="shared" si="25"/>
        <v>#REF!</v>
      </c>
      <c r="W43" s="70">
        <f ca="1" t="shared" si="25"/>
        <v>826.8</v>
      </c>
      <c r="X43" s="66"/>
    </row>
    <row r="44" spans="1:24">
      <c r="A44" s="37" t="s">
        <v>49</v>
      </c>
      <c r="B44" s="38">
        <f>MIN(B8:B41)</f>
        <v>4.59</v>
      </c>
      <c r="C44" s="39">
        <f ca="1">MIN(C8:C41)</f>
        <v>32</v>
      </c>
      <c r="D44" s="39">
        <f ca="1" t="shared" ref="C44:W44" si="26">MIN(D8:D41)</f>
        <v>32</v>
      </c>
      <c r="E44" s="39">
        <f ca="1" t="shared" si="26"/>
        <v>32</v>
      </c>
      <c r="F44" s="39">
        <f ca="1" t="shared" si="26"/>
        <v>32</v>
      </c>
      <c r="G44" s="24">
        <f t="shared" si="26"/>
        <v>0</v>
      </c>
      <c r="H44" s="24">
        <f t="shared" si="26"/>
        <v>0</v>
      </c>
      <c r="I44" s="24">
        <f t="shared" si="26"/>
        <v>0</v>
      </c>
      <c r="J44" s="24">
        <f t="shared" si="26"/>
        <v>0</v>
      </c>
      <c r="K44" s="38">
        <f ca="1" t="shared" si="26"/>
        <v>508.8</v>
      </c>
      <c r="L44" s="38" t="e">
        <f ca="1" t="shared" si="26"/>
        <v>#REF!</v>
      </c>
      <c r="M44" s="38" t="e">
        <f ca="1" t="shared" si="26"/>
        <v>#REF!</v>
      </c>
      <c r="N44" s="38" t="e">
        <f ca="1" t="shared" si="26"/>
        <v>#REF!</v>
      </c>
      <c r="O44" s="54">
        <f t="shared" si="26"/>
        <v>0</v>
      </c>
      <c r="P44" s="54">
        <f t="shared" si="26"/>
        <v>0</v>
      </c>
      <c r="Q44" s="54">
        <f t="shared" si="26"/>
        <v>0</v>
      </c>
      <c r="R44" s="54">
        <f t="shared" si="26"/>
        <v>0</v>
      </c>
      <c r="S44" s="71">
        <f ca="1" t="shared" si="26"/>
        <v>508.8</v>
      </c>
      <c r="T44" s="71" t="e">
        <f ca="1" t="shared" si="26"/>
        <v>#REF!</v>
      </c>
      <c r="U44" s="71" t="e">
        <f ca="1" t="shared" si="26"/>
        <v>#REF!</v>
      </c>
      <c r="V44" s="71" t="e">
        <f ca="1" t="shared" si="26"/>
        <v>#REF!</v>
      </c>
      <c r="W44" s="72">
        <f ca="1" t="shared" si="26"/>
        <v>508.8</v>
      </c>
      <c r="X44" s="66"/>
    </row>
    <row r="45" spans="1:23">
      <c r="A45" s="37" t="s">
        <v>50</v>
      </c>
      <c r="B45" s="38">
        <f>AVERAGE(B8:B41)</f>
        <v>17.4514705882353</v>
      </c>
      <c r="C45" s="39">
        <f ca="1">AVERAGE(C8:C41)</f>
        <v>35.8823529411765</v>
      </c>
      <c r="D45" s="39">
        <f ca="1" t="shared" ref="C45:W45" si="27">AVERAGE(D8:D41)</f>
        <v>35.9705882352941</v>
      </c>
      <c r="E45" s="39">
        <f ca="1" t="shared" si="27"/>
        <v>36.4705882352941</v>
      </c>
      <c r="F45" s="39">
        <f ca="1" t="shared" si="27"/>
        <v>36.3235294117647</v>
      </c>
      <c r="G45" s="24">
        <f t="shared" si="27"/>
        <v>2.61764705882353</v>
      </c>
      <c r="H45" s="24">
        <f t="shared" si="27"/>
        <v>2.32352941176471</v>
      </c>
      <c r="I45" s="24">
        <f t="shared" si="27"/>
        <v>2.02941176470588</v>
      </c>
      <c r="J45" s="24">
        <f t="shared" si="27"/>
        <v>2.76470588235294</v>
      </c>
      <c r="K45" s="38">
        <f ca="1" t="shared" si="27"/>
        <v>570.529411764706</v>
      </c>
      <c r="L45" s="38" t="e">
        <f ca="1" t="shared" si="27"/>
        <v>#REF!</v>
      </c>
      <c r="M45" s="38" t="e">
        <f ca="1" t="shared" si="27"/>
        <v>#REF!</v>
      </c>
      <c r="N45" s="38" t="e">
        <f ca="1" t="shared" si="27"/>
        <v>#REF!</v>
      </c>
      <c r="O45" s="54">
        <f t="shared" si="27"/>
        <v>20.8102941176471</v>
      </c>
      <c r="P45" s="54">
        <f t="shared" si="27"/>
        <v>18.4720588235294</v>
      </c>
      <c r="Q45" s="54">
        <f t="shared" si="27"/>
        <v>16.1338235294118</v>
      </c>
      <c r="R45" s="54">
        <f t="shared" si="27"/>
        <v>21.9794117647059</v>
      </c>
      <c r="S45" s="71">
        <f ca="1" t="shared" si="27"/>
        <v>591.339705882353</v>
      </c>
      <c r="T45" s="71" t="e">
        <f ca="1" t="shared" si="27"/>
        <v>#REF!</v>
      </c>
      <c r="U45" s="71" t="e">
        <f ca="1" t="shared" si="27"/>
        <v>#REF!</v>
      </c>
      <c r="V45" s="71" t="e">
        <f ca="1" t="shared" si="27"/>
        <v>#REF!</v>
      </c>
      <c r="W45" s="72">
        <f ca="1" t="shared" si="27"/>
        <v>612.15</v>
      </c>
    </row>
    <row r="46" ht="19.25" spans="1:25">
      <c r="A46" s="40" t="s">
        <v>51</v>
      </c>
      <c r="B46" s="41">
        <f>SUM(B8:B41)</f>
        <v>593.35</v>
      </c>
      <c r="C46" s="42">
        <f ca="1">SUM(C8:C41)</f>
        <v>1220</v>
      </c>
      <c r="D46" s="42">
        <f ca="1" t="shared" ref="C46:W46" si="28">SUM(D8:D41)</f>
        <v>1223</v>
      </c>
      <c r="E46" s="42">
        <f ca="1" t="shared" si="28"/>
        <v>1240</v>
      </c>
      <c r="F46" s="42">
        <f ca="1" t="shared" si="28"/>
        <v>1235</v>
      </c>
      <c r="G46" s="43">
        <f t="shared" si="28"/>
        <v>89</v>
      </c>
      <c r="H46" s="43">
        <f t="shared" si="28"/>
        <v>79</v>
      </c>
      <c r="I46" s="43">
        <f t="shared" si="28"/>
        <v>69</v>
      </c>
      <c r="J46" s="43">
        <f t="shared" si="28"/>
        <v>94</v>
      </c>
      <c r="K46" s="41">
        <f ca="1" t="shared" si="28"/>
        <v>19398</v>
      </c>
      <c r="L46" s="41" t="e">
        <f ca="1" t="shared" si="28"/>
        <v>#REF!</v>
      </c>
      <c r="M46" s="41" t="e">
        <f ca="1" t="shared" si="28"/>
        <v>#REF!</v>
      </c>
      <c r="N46" s="41" t="e">
        <f ca="1" t="shared" si="28"/>
        <v>#REF!</v>
      </c>
      <c r="O46" s="55">
        <f t="shared" si="28"/>
        <v>707.55</v>
      </c>
      <c r="P46" s="55">
        <f t="shared" si="28"/>
        <v>628.05</v>
      </c>
      <c r="Q46" s="55">
        <f t="shared" si="28"/>
        <v>548.55</v>
      </c>
      <c r="R46" s="55">
        <f t="shared" si="28"/>
        <v>747.3</v>
      </c>
      <c r="S46" s="73">
        <f ca="1" t="shared" si="28"/>
        <v>20105.55</v>
      </c>
      <c r="T46" s="73" t="e">
        <f ca="1" t="shared" si="28"/>
        <v>#REF!</v>
      </c>
      <c r="U46" s="73" t="e">
        <f ca="1" t="shared" si="28"/>
        <v>#REF!</v>
      </c>
      <c r="V46" s="73" t="e">
        <f ca="1" t="shared" si="28"/>
        <v>#REF!</v>
      </c>
      <c r="W46" s="74">
        <f ca="1">SUM(W8:W41)</f>
        <v>20813.1</v>
      </c>
      <c r="X46" s="75"/>
      <c r="Y46" s="75"/>
    </row>
    <row r="47" spans="24:25">
      <c r="X47" s="75"/>
      <c r="Y47" s="75"/>
    </row>
    <row r="48" spans="24:25">
      <c r="X48" s="75"/>
      <c r="Y48" s="75"/>
    </row>
    <row r="49" spans="24:25">
      <c r="X49" s="75"/>
      <c r="Y49" s="75"/>
    </row>
    <row r="61" spans="9:9">
      <c r="I61" s="56"/>
    </row>
  </sheetData>
  <mergeCells count="9">
    <mergeCell ref="C6:F6"/>
    <mergeCell ref="G6:J6"/>
    <mergeCell ref="K6:N6"/>
    <mergeCell ref="O6:R6"/>
    <mergeCell ref="S6:V6"/>
    <mergeCell ref="A6:A7"/>
    <mergeCell ref="B6:B7"/>
    <mergeCell ref="W6:W7"/>
    <mergeCell ref="A1:W4"/>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Main_Sheet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javis</cp:lastModifiedBy>
  <dcterms:created xsi:type="dcterms:W3CDTF">2025-01-06T17:14:00Z</dcterms:created>
  <dcterms:modified xsi:type="dcterms:W3CDTF">2025-05-13T07:02:32Z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F0C6B2B639664F7FBEAC9AD2B19A3D52_12</vt:lpwstr>
  </property>
  <property fmtid="{D5CDD505-2E9C-101B-9397-08002B2CF9AE}" pid="3" name="KSOProductBuildVer">
    <vt:lpwstr>2057-12.2.0.20796</vt:lpwstr>
  </property>
</Properties>
</file>