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<sst xmlns="http://schemas.openxmlformats.org/spreadsheetml/2006/main" count="102" uniqueCount="86">
  <si>
    <t>Employee Payroll</t>
  </si>
  <si>
    <t>Hours Worked</t>
  </si>
  <si>
    <t>Overtime Hours</t>
  </si>
  <si>
    <t>Pay</t>
  </si>
  <si>
    <t xml:space="preserve">Overtime Bonus </t>
  </si>
  <si>
    <t>Total Pay</t>
  </si>
  <si>
    <t>January Month Pay</t>
  </si>
  <si>
    <t>Last Name</t>
  </si>
  <si>
    <t>First Name</t>
  </si>
  <si>
    <t>Hourly Wage</t>
  </si>
  <si>
    <t>Week - 1</t>
  </si>
  <si>
    <t>Week-2</t>
  </si>
  <si>
    <t>Week-3</t>
  </si>
  <si>
    <t>Week-4</t>
  </si>
  <si>
    <t>Week-1</t>
  </si>
  <si>
    <t>YANG</t>
  </si>
  <si>
    <t>JON</t>
  </si>
  <si>
    <t>HUANG</t>
  </si>
  <si>
    <t>EUGENE</t>
  </si>
  <si>
    <t>TORRES</t>
  </si>
  <si>
    <t>RUBEN</t>
  </si>
  <si>
    <t>ZHU</t>
  </si>
  <si>
    <t>CHRISTY</t>
  </si>
  <si>
    <t>JOHNSON</t>
  </si>
  <si>
    <t>ELIZABETH</t>
  </si>
  <si>
    <t>RUIZ</t>
  </si>
  <si>
    <t>JULIO</t>
  </si>
  <si>
    <t>MEHTA</t>
  </si>
  <si>
    <t>MARCO</t>
  </si>
  <si>
    <t>VERHOFF</t>
  </si>
  <si>
    <t>ROBIN</t>
  </si>
  <si>
    <t>CARLSON</t>
  </si>
  <si>
    <t>SHANNON</t>
  </si>
  <si>
    <t>SUAREZ</t>
  </si>
  <si>
    <t>JACQUELYN</t>
  </si>
  <si>
    <t>LU</t>
  </si>
  <si>
    <t>CURTIS</t>
  </si>
  <si>
    <t>WALKER</t>
  </si>
  <si>
    <t>LAUREN</t>
  </si>
  <si>
    <t>JENKINS</t>
  </si>
  <si>
    <t>IAN</t>
  </si>
  <si>
    <t>BENNETT</t>
  </si>
  <si>
    <t>SYDNEY</t>
  </si>
  <si>
    <t>YOUNG</t>
  </si>
  <si>
    <t>CHLOE</t>
  </si>
  <si>
    <t>HILL</t>
  </si>
  <si>
    <t>WYATT</t>
  </si>
  <si>
    <t>WANG</t>
  </si>
  <si>
    <t>RAI</t>
  </si>
  <si>
    <t>CLARENCE</t>
  </si>
  <si>
    <t>LAL</t>
  </si>
  <si>
    <t>LUKE</t>
  </si>
  <si>
    <t>KING</t>
  </si>
  <si>
    <t>JORDAN</t>
  </si>
  <si>
    <t>WILSON</t>
  </si>
  <si>
    <t>DESTINY</t>
  </si>
  <si>
    <t>ZHANG</t>
  </si>
  <si>
    <t>ETHAN</t>
  </si>
  <si>
    <t>EDWARDS</t>
  </si>
  <si>
    <t>SETH</t>
  </si>
  <si>
    <t>XIE</t>
  </si>
  <si>
    <t>RUSSELL</t>
  </si>
  <si>
    <t>BECK</t>
  </si>
  <si>
    <t>ALEJANDRO</t>
  </si>
  <si>
    <t>SAI</t>
  </si>
  <si>
    <t>HAROLD</t>
  </si>
  <si>
    <t>ZHAO</t>
  </si>
  <si>
    <t>JESSIE</t>
  </si>
  <si>
    <t>JIMENEZ</t>
  </si>
  <si>
    <t>JILL</t>
  </si>
  <si>
    <t>MORENO</t>
  </si>
  <si>
    <t>JIMMY</t>
  </si>
  <si>
    <t>YUAN</t>
  </si>
  <si>
    <t>BETHANY</t>
  </si>
  <si>
    <t>RAMOS</t>
  </si>
  <si>
    <t>THERESA</t>
  </si>
  <si>
    <t>STONE</t>
  </si>
  <si>
    <t>DENISE</t>
  </si>
  <si>
    <t>NATH</t>
  </si>
  <si>
    <t>JAIME</t>
  </si>
  <si>
    <t>GONZALEZ</t>
  </si>
  <si>
    <t>EBONY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</si>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</sst>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_-[$$-409]* #,##0.00_ ;_-[$$-409]* \-#,##0.00\ ;_-[$$-409]* &quot;-&quot;??_ ;_-@_ "/>
    <numFmt numFmtId="182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80" fontId="0" fillId="5" borderId="0" xfId="0" applyNumberFormat="1" applyFill="1"/>
    <xf numFmtId="180" fontId="0" fillId="6" borderId="0" xfId="0" applyNumberFormat="1" applyFill="1"/>
    <xf numFmtId="0" fontId="0" fillId="0" borderId="0" xfId="0" applyFont="1" applyFill="1" applyAlignment="1">
      <alignment vertical="center"/>
    </xf>
    <xf numFmtId="181" fontId="0" fillId="0" borderId="0" xfId="0" applyNumberFormat="1"/>
    <xf numFmtId="0" fontId="0" fillId="7" borderId="0" xfId="0" applyFill="1"/>
    <xf numFmtId="0" fontId="0" fillId="0" borderId="0" xfId="0" applyFill="1"/>
    <xf numFmtId="0" fontId="0" fillId="0" borderId="0" xfId="0" applyNumberFormat="1"/>
    <xf numFmtId="182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181" fontId="0" fillId="9" borderId="0" xfId="0" applyNumberFormat="1" applyFill="1"/>
    <xf numFmtId="181" fontId="0" fillId="13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81" fontId="0" fillId="15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zoomScale="53" zoomScaleNormal="53" topLeftCell="D1" workbookViewId="0">
      <selection activeCell="C37" sqref="C37"/>
    </sheetView>
  </sheetViews>
  <sheetFormatPr defaultColWidth="9" defaultRowHeight="14.4"/>
  <cols>
    <col min="1" max="1" width="15.4444444444444" customWidth="1"/>
    <col min="2" max="2" width="10.5555555555556" customWidth="1"/>
    <col min="3" max="3" width="12.4444444444444" customWidth="1"/>
    <col min="4" max="8" width="13.7777777777778" customWidth="1"/>
    <col min="9" max="12" width="10.6666666666667" customWidth="1"/>
    <col min="13" max="16" width="15.7777777777778" customWidth="1"/>
    <col min="17" max="23" width="11.7777777777778"/>
    <col min="24" max="24" width="18" customWidth="1"/>
  </cols>
  <sheetData>
    <row r="1" spans="1:1">
      <c r="A1" t="s">
        <v>0</v>
      </c>
    </row>
    <row r="2" spans="4:24">
      <c r="D2" s="1" t="s">
        <v>1</v>
      </c>
      <c r="E2" s="2"/>
      <c r="F2" s="2"/>
      <c r="G2" s="2"/>
      <c r="H2" s="3" t="s">
        <v>2</v>
      </c>
      <c r="I2" s="8"/>
      <c r="J2" s="8"/>
      <c r="K2" s="8"/>
      <c r="L2" s="12" t="s">
        <v>3</v>
      </c>
      <c r="M2" s="13"/>
      <c r="N2" s="13"/>
      <c r="O2" s="13"/>
      <c r="P2" s="14" t="s">
        <v>4</v>
      </c>
      <c r="Q2" s="20"/>
      <c r="R2" s="20"/>
      <c r="S2" s="20"/>
      <c r="T2" s="21" t="s">
        <v>5</v>
      </c>
      <c r="U2" s="22"/>
      <c r="V2" s="22"/>
      <c r="W2" s="22"/>
      <c r="X2" t="s">
        <v>6</v>
      </c>
    </row>
    <row r="3" spans="1:23">
      <c r="A3" t="s">
        <v>7</v>
      </c>
      <c r="B3" t="s">
        <v>8</v>
      </c>
      <c r="C3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5" t="s">
        <v>14</v>
      </c>
      <c r="I3" s="15" t="s">
        <v>11</v>
      </c>
      <c r="J3" s="15" t="s">
        <v>12</v>
      </c>
      <c r="K3" s="15" t="s">
        <v>13</v>
      </c>
      <c r="L3" s="16" t="s">
        <v>14</v>
      </c>
      <c r="M3" s="16" t="s">
        <v>11</v>
      </c>
      <c r="N3" s="16" t="s">
        <v>12</v>
      </c>
      <c r="O3" s="16" t="s">
        <v>13</v>
      </c>
      <c r="P3" s="17" t="s">
        <v>14</v>
      </c>
      <c r="Q3" s="17" t="s">
        <v>11</v>
      </c>
      <c r="R3" s="17" t="s">
        <v>12</v>
      </c>
      <c r="S3" s="17" t="s">
        <v>13</v>
      </c>
      <c r="T3" s="23" t="s">
        <v>14</v>
      </c>
      <c r="U3" s="23" t="s">
        <v>11</v>
      </c>
      <c r="V3" s="23" t="s">
        <v>12</v>
      </c>
      <c r="W3" s="23" t="s">
        <v>13</v>
      </c>
    </row>
    <row r="4" spans="1:24">
      <c r="A4" s="6" t="s">
        <v>15</v>
      </c>
      <c r="B4" s="6" t="s">
        <v>16</v>
      </c>
      <c r="C4" s="7">
        <v>15.9</v>
      </c>
      <c r="D4" s="2">
        <v>42</v>
      </c>
      <c r="E4" s="2">
        <v>54</v>
      </c>
      <c r="F4" s="2">
        <v>45</v>
      </c>
      <c r="G4" s="2">
        <v>45</v>
      </c>
      <c r="H4" s="8">
        <f>IF(D4-40&gt;0,D4-40,0)</f>
        <v>2</v>
      </c>
      <c r="I4" s="8">
        <f>IF(E4-40&gt;0,E4-40,0)</f>
        <v>14</v>
      </c>
      <c r="J4" s="8">
        <f t="shared" ref="J4:J37" si="0">IF(F4-40&gt;0,F4-40,0)</f>
        <v>5</v>
      </c>
      <c r="K4" s="8">
        <f t="shared" ref="K4:K37" si="1">IF(G4-40&gt;0,G4-40,0)</f>
        <v>5</v>
      </c>
      <c r="L4" s="18">
        <f>$C4*D4</f>
        <v>667.8</v>
      </c>
      <c r="M4" s="18">
        <f>$C4*E4</f>
        <v>858.6</v>
      </c>
      <c r="N4" s="18">
        <f>$C4*F4</f>
        <v>715.5</v>
      </c>
      <c r="O4" s="18">
        <f>$C4*G4</f>
        <v>715.5</v>
      </c>
      <c r="P4" s="19">
        <f>H4*$C4*0.5</f>
        <v>15.9</v>
      </c>
      <c r="Q4" s="19">
        <f>I4*$C4*0.5</f>
        <v>111.3</v>
      </c>
      <c r="R4" s="19">
        <f>J4*$C4*0.5</f>
        <v>39.75</v>
      </c>
      <c r="S4" s="19">
        <f>K4*$C4*0.5</f>
        <v>39.75</v>
      </c>
      <c r="T4" s="24">
        <f>P4+L4</f>
        <v>683.7</v>
      </c>
      <c r="U4" s="24">
        <f>Q4+M4</f>
        <v>969.9</v>
      </c>
      <c r="V4" s="24">
        <f>R4+N4</f>
        <v>755.25</v>
      </c>
      <c r="W4" s="24">
        <f>S4+O4</f>
        <v>755.25</v>
      </c>
      <c r="X4" s="7">
        <f>SUM(T4:W4)</f>
        <v>3164.1</v>
      </c>
    </row>
    <row r="5" spans="1:24">
      <c r="A5" s="6" t="s">
        <v>17</v>
      </c>
      <c r="B5" s="6" t="s">
        <v>18</v>
      </c>
      <c r="C5" s="7">
        <v>10</v>
      </c>
      <c r="D5" s="2">
        <v>42</v>
      </c>
      <c r="E5" s="2">
        <v>44</v>
      </c>
      <c r="F5" s="2">
        <v>39</v>
      </c>
      <c r="G5" s="2">
        <v>39</v>
      </c>
      <c r="H5" s="8">
        <f t="shared" ref="H5:H37" si="2">IF(D5-40&gt;0,D5-40,0)</f>
        <v>2</v>
      </c>
      <c r="I5" s="8">
        <f t="shared" ref="I4:I37" si="3">IF(E5-40&gt;0,E5-40,0)</f>
        <v>4</v>
      </c>
      <c r="J5" s="8">
        <f>IF(F5-40&gt;0,F5-40,0)</f>
        <v>0</v>
      </c>
      <c r="K5" s="8">
        <f t="shared" si="1"/>
        <v>0</v>
      </c>
      <c r="L5" s="18">
        <f t="shared" ref="L5:L37" si="4">$C5*D5</f>
        <v>420</v>
      </c>
      <c r="M5" s="18">
        <f>$C5*E5</f>
        <v>440</v>
      </c>
      <c r="N5" s="18">
        <f>$C5*F5</f>
        <v>390</v>
      </c>
      <c r="O5" s="18">
        <f>$C5*G5</f>
        <v>390</v>
      </c>
      <c r="P5" s="19">
        <f t="shared" ref="P5:P37" si="5">H5*$C5*0.5</f>
        <v>10</v>
      </c>
      <c r="Q5" s="19">
        <f>I5*$C5*0.5</f>
        <v>20</v>
      </c>
      <c r="R5" s="19">
        <f>J5*$C5*0.5</f>
        <v>0</v>
      </c>
      <c r="S5" s="19">
        <f>K5*$C5*0.5</f>
        <v>0</v>
      </c>
      <c r="T5" s="24">
        <f t="shared" ref="T5:T37" si="6">P5+L5</f>
        <v>430</v>
      </c>
      <c r="U5" s="24">
        <f>Q5+M5</f>
        <v>460</v>
      </c>
      <c r="V5" s="24">
        <f>R5+N5</f>
        <v>390</v>
      </c>
      <c r="W5" s="24">
        <f>S5+O5</f>
        <v>390</v>
      </c>
      <c r="X5" s="7">
        <f t="shared" ref="X5:X37" si="7">SUM(T5:W5)</f>
        <v>1670</v>
      </c>
    </row>
    <row r="6" spans="1:24">
      <c r="A6" s="6" t="s">
        <v>19</v>
      </c>
      <c r="B6" s="6" t="s">
        <v>20</v>
      </c>
      <c r="C6" s="7">
        <v>19.1</v>
      </c>
      <c r="D6" s="2">
        <v>49</v>
      </c>
      <c r="E6" s="2">
        <v>39</v>
      </c>
      <c r="F6" s="2">
        <v>39</v>
      </c>
      <c r="G6" s="2">
        <v>39</v>
      </c>
      <c r="H6" s="8">
        <f t="shared" si="2"/>
        <v>9</v>
      </c>
      <c r="I6" s="8">
        <f t="shared" si="3"/>
        <v>0</v>
      </c>
      <c r="J6" s="8">
        <f t="shared" si="0"/>
        <v>0</v>
      </c>
      <c r="K6" s="8">
        <f t="shared" si="1"/>
        <v>0</v>
      </c>
      <c r="L6" s="18">
        <f t="shared" si="4"/>
        <v>935.9</v>
      </c>
      <c r="M6" s="18">
        <f>$C6*E6</f>
        <v>744.9</v>
      </c>
      <c r="N6" s="18">
        <f>$C6*F6</f>
        <v>744.9</v>
      </c>
      <c r="O6" s="18">
        <f>$C6*G6</f>
        <v>744.9</v>
      </c>
      <c r="P6" s="19">
        <f t="shared" si="5"/>
        <v>85.95</v>
      </c>
      <c r="Q6" s="19">
        <f>I6*$C6*0.5</f>
        <v>0</v>
      </c>
      <c r="R6" s="19">
        <f>J6*$C6*0.5</f>
        <v>0</v>
      </c>
      <c r="S6" s="19">
        <f>K6*$C6*0.5</f>
        <v>0</v>
      </c>
      <c r="T6" s="24">
        <f t="shared" si="6"/>
        <v>1021.85</v>
      </c>
      <c r="U6" s="24">
        <f>Q6+M6</f>
        <v>744.9</v>
      </c>
      <c r="V6" s="24">
        <f>R6+N6</f>
        <v>744.9</v>
      </c>
      <c r="W6" s="24">
        <f>S6+O6</f>
        <v>744.9</v>
      </c>
      <c r="X6" s="7">
        <f t="shared" si="7"/>
        <v>3256.55</v>
      </c>
    </row>
    <row r="7" spans="1:24">
      <c r="A7" s="6" t="s">
        <v>21</v>
      </c>
      <c r="B7" s="6" t="s">
        <v>22</v>
      </c>
      <c r="C7" s="7">
        <v>6.9</v>
      </c>
      <c r="D7" s="2">
        <v>54</v>
      </c>
      <c r="E7" s="2">
        <v>25</v>
      </c>
      <c r="F7" s="2">
        <v>45</v>
      </c>
      <c r="G7" s="2">
        <v>45</v>
      </c>
      <c r="H7" s="8">
        <f t="shared" si="2"/>
        <v>14</v>
      </c>
      <c r="I7" s="8">
        <f t="shared" si="3"/>
        <v>0</v>
      </c>
      <c r="J7" s="8">
        <f t="shared" si="0"/>
        <v>5</v>
      </c>
      <c r="K7" s="8">
        <f t="shared" si="1"/>
        <v>5</v>
      </c>
      <c r="L7" s="18">
        <f t="shared" si="4"/>
        <v>372.6</v>
      </c>
      <c r="M7" s="18">
        <f>$C7*E7</f>
        <v>172.5</v>
      </c>
      <c r="N7" s="18">
        <f>$C7*F7</f>
        <v>310.5</v>
      </c>
      <c r="O7" s="18">
        <f>$C7*G7</f>
        <v>310.5</v>
      </c>
      <c r="P7" s="19">
        <f t="shared" si="5"/>
        <v>48.3</v>
      </c>
      <c r="Q7" s="19">
        <f>I7*$C7*0.5</f>
        <v>0</v>
      </c>
      <c r="R7" s="19">
        <f>J7*$C7*0.5</f>
        <v>17.25</v>
      </c>
      <c r="S7" s="19">
        <f>K7*$C7*0.5</f>
        <v>17.25</v>
      </c>
      <c r="T7" s="24">
        <f t="shared" si="6"/>
        <v>420.9</v>
      </c>
      <c r="U7" s="24">
        <f>Q7+M7</f>
        <v>172.5</v>
      </c>
      <c r="V7" s="24">
        <f>R7+N7</f>
        <v>327.75</v>
      </c>
      <c r="W7" s="24">
        <f>S7+O7</f>
        <v>327.75</v>
      </c>
      <c r="X7" s="7">
        <f t="shared" si="7"/>
        <v>1248.9</v>
      </c>
    </row>
    <row r="8" spans="1:24">
      <c r="A8" s="6" t="s">
        <v>23</v>
      </c>
      <c r="B8" s="6" t="s">
        <v>24</v>
      </c>
      <c r="C8" s="7">
        <v>14.2</v>
      </c>
      <c r="D8" s="2">
        <v>44</v>
      </c>
      <c r="E8" s="2">
        <v>45</v>
      </c>
      <c r="F8" s="2">
        <v>40</v>
      </c>
      <c r="G8" s="2">
        <v>40</v>
      </c>
      <c r="H8" s="8">
        <f t="shared" si="2"/>
        <v>4</v>
      </c>
      <c r="I8" s="8">
        <f t="shared" si="3"/>
        <v>5</v>
      </c>
      <c r="J8" s="8">
        <f t="shared" si="0"/>
        <v>0</v>
      </c>
      <c r="K8" s="8">
        <f t="shared" si="1"/>
        <v>0</v>
      </c>
      <c r="L8" s="18">
        <f t="shared" si="4"/>
        <v>624.8</v>
      </c>
      <c r="M8" s="18">
        <f>$C8*E8</f>
        <v>639</v>
      </c>
      <c r="N8" s="18">
        <f>$C8*F8</f>
        <v>568</v>
      </c>
      <c r="O8" s="18">
        <f>$C8*G8</f>
        <v>568</v>
      </c>
      <c r="P8" s="19">
        <f t="shared" si="5"/>
        <v>28.4</v>
      </c>
      <c r="Q8" s="19">
        <f>I8*$C8*0.5</f>
        <v>35.5</v>
      </c>
      <c r="R8" s="19">
        <f>J8*$C8*0.5</f>
        <v>0</v>
      </c>
      <c r="S8" s="19">
        <f>K8*$C8*0.5</f>
        <v>0</v>
      </c>
      <c r="T8" s="24">
        <f t="shared" si="6"/>
        <v>653.2</v>
      </c>
      <c r="U8" s="24">
        <f>Q8+M8</f>
        <v>674.5</v>
      </c>
      <c r="V8" s="24">
        <f>R8+N8</f>
        <v>568</v>
      </c>
      <c r="W8" s="24">
        <f>S8+O8</f>
        <v>568</v>
      </c>
      <c r="X8" s="7">
        <f t="shared" si="7"/>
        <v>2463.7</v>
      </c>
    </row>
    <row r="9" spans="1:24">
      <c r="A9" s="6" t="s">
        <v>25</v>
      </c>
      <c r="B9" s="6" t="s">
        <v>26</v>
      </c>
      <c r="C9" s="7">
        <v>15.2</v>
      </c>
      <c r="D9" s="2">
        <v>39</v>
      </c>
      <c r="E9" s="2">
        <v>48</v>
      </c>
      <c r="F9" s="2">
        <v>40</v>
      </c>
      <c r="G9" s="2">
        <v>40</v>
      </c>
      <c r="H9" s="8">
        <f t="shared" si="2"/>
        <v>0</v>
      </c>
      <c r="I9" s="8">
        <f t="shared" si="3"/>
        <v>8</v>
      </c>
      <c r="J9" s="8">
        <f t="shared" si="0"/>
        <v>0</v>
      </c>
      <c r="K9" s="8">
        <f t="shared" si="1"/>
        <v>0</v>
      </c>
      <c r="L9" s="18">
        <f t="shared" si="4"/>
        <v>592.8</v>
      </c>
      <c r="M9" s="18">
        <f>$C9*E9</f>
        <v>729.6</v>
      </c>
      <c r="N9" s="18">
        <f>$C9*F9</f>
        <v>608</v>
      </c>
      <c r="O9" s="18">
        <f>$C9*G9</f>
        <v>608</v>
      </c>
      <c r="P9" s="19">
        <f t="shared" si="5"/>
        <v>0</v>
      </c>
      <c r="Q9" s="19">
        <f>I9*$C9*0.5</f>
        <v>60.8</v>
      </c>
      <c r="R9" s="19">
        <f>J9*$C9*0.5</f>
        <v>0</v>
      </c>
      <c r="S9" s="19">
        <f>K9*$C9*0.5</f>
        <v>0</v>
      </c>
      <c r="T9" s="24">
        <f t="shared" si="6"/>
        <v>592.8</v>
      </c>
      <c r="U9" s="24">
        <f>Q9+M9</f>
        <v>790.4</v>
      </c>
      <c r="V9" s="24">
        <f>R9+N9</f>
        <v>608</v>
      </c>
      <c r="W9" s="24">
        <f>S9+O9</f>
        <v>608</v>
      </c>
      <c r="X9" s="7">
        <f t="shared" si="7"/>
        <v>2599.2</v>
      </c>
    </row>
    <row r="10" spans="1:24">
      <c r="A10" s="6" t="s">
        <v>27</v>
      </c>
      <c r="B10" s="6" t="s">
        <v>28</v>
      </c>
      <c r="C10" s="7">
        <v>45.3</v>
      </c>
      <c r="D10" s="2">
        <v>25</v>
      </c>
      <c r="E10" s="2">
        <v>36</v>
      </c>
      <c r="F10" s="2">
        <v>40</v>
      </c>
      <c r="G10" s="2">
        <v>40</v>
      </c>
      <c r="H10" s="8">
        <f t="shared" si="2"/>
        <v>0</v>
      </c>
      <c r="I10" s="8">
        <f t="shared" si="3"/>
        <v>0</v>
      </c>
      <c r="J10" s="8">
        <f t="shared" si="0"/>
        <v>0</v>
      </c>
      <c r="K10" s="8">
        <f t="shared" si="1"/>
        <v>0</v>
      </c>
      <c r="L10" s="18">
        <f t="shared" si="4"/>
        <v>1132.5</v>
      </c>
      <c r="M10" s="18">
        <f>$C10*E10</f>
        <v>1630.8</v>
      </c>
      <c r="N10" s="18">
        <f>$C10*F10</f>
        <v>1812</v>
      </c>
      <c r="O10" s="18">
        <f>$C10*G10</f>
        <v>1812</v>
      </c>
      <c r="P10" s="19">
        <f t="shared" si="5"/>
        <v>0</v>
      </c>
      <c r="Q10" s="19">
        <f>I10*$C10*0.5</f>
        <v>0</v>
      </c>
      <c r="R10" s="19">
        <f>J10*$C10*0.5</f>
        <v>0</v>
      </c>
      <c r="S10" s="19">
        <f>K10*$C10*0.5</f>
        <v>0</v>
      </c>
      <c r="T10" s="24">
        <f t="shared" si="6"/>
        <v>1132.5</v>
      </c>
      <c r="U10" s="24">
        <f>Q10+M10</f>
        <v>1630.8</v>
      </c>
      <c r="V10" s="24">
        <f>R10+N10</f>
        <v>1812</v>
      </c>
      <c r="W10" s="24">
        <f>S10+O10</f>
        <v>1812</v>
      </c>
      <c r="X10" s="7">
        <f t="shared" si="7"/>
        <v>6387.3</v>
      </c>
    </row>
    <row r="11" spans="1:24">
      <c r="A11" s="6" t="s">
        <v>29</v>
      </c>
      <c r="B11" s="6" t="s">
        <v>30</v>
      </c>
      <c r="C11" s="7">
        <v>16.5</v>
      </c>
      <c r="D11" s="2">
        <v>45</v>
      </c>
      <c r="E11" s="2">
        <v>25</v>
      </c>
      <c r="F11" s="2">
        <v>41</v>
      </c>
      <c r="G11" s="2">
        <v>41</v>
      </c>
      <c r="H11" s="8">
        <f t="shared" si="2"/>
        <v>5</v>
      </c>
      <c r="I11" s="8">
        <f t="shared" si="3"/>
        <v>0</v>
      </c>
      <c r="J11" s="8">
        <f t="shared" si="0"/>
        <v>1</v>
      </c>
      <c r="K11" s="8">
        <f t="shared" si="1"/>
        <v>1</v>
      </c>
      <c r="L11" s="18">
        <f t="shared" si="4"/>
        <v>742.5</v>
      </c>
      <c r="M11" s="18">
        <f>$C11*E11</f>
        <v>412.5</v>
      </c>
      <c r="N11" s="18">
        <f>$C11*F11</f>
        <v>676.5</v>
      </c>
      <c r="O11" s="18">
        <f>$C11*G11</f>
        <v>676.5</v>
      </c>
      <c r="P11" s="19">
        <f t="shared" si="5"/>
        <v>41.25</v>
      </c>
      <c r="Q11" s="19">
        <f>I11*$C11*0.5</f>
        <v>0</v>
      </c>
      <c r="R11" s="19">
        <f>J11*$C11*0.5</f>
        <v>8.25</v>
      </c>
      <c r="S11" s="19">
        <f>K11*$C11*0.5</f>
        <v>8.25</v>
      </c>
      <c r="T11" s="24">
        <f t="shared" si="6"/>
        <v>783.75</v>
      </c>
      <c r="U11" s="24">
        <f>Q11+M11</f>
        <v>412.5</v>
      </c>
      <c r="V11" s="24">
        <f>R11+N11</f>
        <v>684.75</v>
      </c>
      <c r="W11" s="24">
        <f>S11+O11</f>
        <v>684.75</v>
      </c>
      <c r="X11" s="7">
        <f t="shared" si="7"/>
        <v>2565.75</v>
      </c>
    </row>
    <row r="12" spans="1:24">
      <c r="A12" s="6" t="s">
        <v>31</v>
      </c>
      <c r="B12" s="6" t="s">
        <v>32</v>
      </c>
      <c r="C12" s="7">
        <v>7.5</v>
      </c>
      <c r="D12" s="2">
        <v>48</v>
      </c>
      <c r="E12" s="2">
        <v>48</v>
      </c>
      <c r="F12" s="2">
        <v>42</v>
      </c>
      <c r="G12" s="2">
        <v>42</v>
      </c>
      <c r="H12" s="8">
        <f t="shared" si="2"/>
        <v>8</v>
      </c>
      <c r="I12" s="8">
        <f t="shared" si="3"/>
        <v>8</v>
      </c>
      <c r="J12" s="8">
        <f t="shared" si="0"/>
        <v>2</v>
      </c>
      <c r="K12" s="8">
        <f t="shared" si="1"/>
        <v>2</v>
      </c>
      <c r="L12" s="18">
        <f t="shared" si="4"/>
        <v>360</v>
      </c>
      <c r="M12" s="18">
        <f>$C12*E12</f>
        <v>360</v>
      </c>
      <c r="N12" s="18">
        <f>$C12*F12</f>
        <v>315</v>
      </c>
      <c r="O12" s="18">
        <f>$C12*G12</f>
        <v>315</v>
      </c>
      <c r="P12" s="19">
        <f t="shared" si="5"/>
        <v>30</v>
      </c>
      <c r="Q12" s="19">
        <f>I12*$C12*0.5</f>
        <v>30</v>
      </c>
      <c r="R12" s="19">
        <f>J12*$C12*0.5</f>
        <v>7.5</v>
      </c>
      <c r="S12" s="19">
        <f>K12*$C12*0.5</f>
        <v>7.5</v>
      </c>
      <c r="T12" s="24">
        <f t="shared" si="6"/>
        <v>390</v>
      </c>
      <c r="U12" s="24">
        <f>Q12+M12</f>
        <v>390</v>
      </c>
      <c r="V12" s="24">
        <f>R12+N12</f>
        <v>322.5</v>
      </c>
      <c r="W12" s="24">
        <f>S12+O12</f>
        <v>322.5</v>
      </c>
      <c r="X12" s="7">
        <f t="shared" si="7"/>
        <v>1425</v>
      </c>
    </row>
    <row r="13" spans="1:24">
      <c r="A13" s="6" t="s">
        <v>33</v>
      </c>
      <c r="B13" s="6" t="s">
        <v>34</v>
      </c>
      <c r="C13" s="7">
        <v>25.4</v>
      </c>
      <c r="D13" s="2">
        <v>36</v>
      </c>
      <c r="E13" s="2">
        <v>40</v>
      </c>
      <c r="F13" s="2">
        <v>39</v>
      </c>
      <c r="G13" s="2">
        <v>40</v>
      </c>
      <c r="H13" s="8">
        <f t="shared" si="2"/>
        <v>0</v>
      </c>
      <c r="I13" s="8">
        <f t="shared" si="3"/>
        <v>0</v>
      </c>
      <c r="J13" s="8">
        <f t="shared" si="0"/>
        <v>0</v>
      </c>
      <c r="K13" s="8">
        <f t="shared" si="1"/>
        <v>0</v>
      </c>
      <c r="L13" s="18">
        <f t="shared" si="4"/>
        <v>914.4</v>
      </c>
      <c r="M13" s="18">
        <f>$C13*E13</f>
        <v>1016</v>
      </c>
      <c r="N13" s="18">
        <f>$C13*F13</f>
        <v>990.6</v>
      </c>
      <c r="O13" s="18">
        <f>$C13*G13</f>
        <v>1016</v>
      </c>
      <c r="P13" s="19">
        <f t="shared" si="5"/>
        <v>0</v>
      </c>
      <c r="Q13" s="19">
        <f>I13*$C13*0.5</f>
        <v>0</v>
      </c>
      <c r="R13" s="19">
        <f>J13*$C13*0.5</f>
        <v>0</v>
      </c>
      <c r="S13" s="19">
        <f>K13*$C13*0.5</f>
        <v>0</v>
      </c>
      <c r="T13" s="24">
        <f t="shared" si="6"/>
        <v>914.4</v>
      </c>
      <c r="U13" s="24">
        <f>Q13+M13</f>
        <v>1016</v>
      </c>
      <c r="V13" s="24">
        <f>R13+N13</f>
        <v>990.6</v>
      </c>
      <c r="W13" s="24">
        <f>S13+O13</f>
        <v>1016</v>
      </c>
      <c r="X13" s="7">
        <f t="shared" si="7"/>
        <v>3937</v>
      </c>
    </row>
    <row r="14" spans="1:24">
      <c r="A14" s="6" t="s">
        <v>35</v>
      </c>
      <c r="B14" s="6" t="s">
        <v>36</v>
      </c>
      <c r="C14" s="7">
        <v>8.44</v>
      </c>
      <c r="D14" s="2">
        <v>25</v>
      </c>
      <c r="E14" s="2">
        <v>40</v>
      </c>
      <c r="F14" s="2">
        <v>25</v>
      </c>
      <c r="G14" s="2">
        <v>51</v>
      </c>
      <c r="H14" s="8">
        <f t="shared" si="2"/>
        <v>0</v>
      </c>
      <c r="I14" s="8">
        <f t="shared" si="3"/>
        <v>0</v>
      </c>
      <c r="J14" s="8">
        <f t="shared" si="0"/>
        <v>0</v>
      </c>
      <c r="K14" s="8">
        <f t="shared" si="1"/>
        <v>11</v>
      </c>
      <c r="L14" s="18">
        <f t="shared" si="4"/>
        <v>211</v>
      </c>
      <c r="M14" s="18">
        <f>$C14*E14</f>
        <v>337.6</v>
      </c>
      <c r="N14" s="18">
        <f>$C14*F14</f>
        <v>211</v>
      </c>
      <c r="O14" s="18">
        <f>$C14*G14</f>
        <v>430.44</v>
      </c>
      <c r="P14" s="19">
        <f t="shared" si="5"/>
        <v>0</v>
      </c>
      <c r="Q14" s="19">
        <f>I14*$C14*0.5</f>
        <v>0</v>
      </c>
      <c r="R14" s="19">
        <f>J14*$C14*0.5</f>
        <v>0</v>
      </c>
      <c r="S14" s="19">
        <f>K14*$C14*0.5</f>
        <v>46.42</v>
      </c>
      <c r="T14" s="24">
        <f t="shared" si="6"/>
        <v>211</v>
      </c>
      <c r="U14" s="24">
        <f>Q14+M14</f>
        <v>337.6</v>
      </c>
      <c r="V14" s="24">
        <f>R14+N14</f>
        <v>211</v>
      </c>
      <c r="W14" s="24">
        <f>S14+O14</f>
        <v>476.86</v>
      </c>
      <c r="X14" s="7">
        <f t="shared" si="7"/>
        <v>1236.46</v>
      </c>
    </row>
    <row r="15" spans="1:24">
      <c r="A15" s="6" t="s">
        <v>37</v>
      </c>
      <c r="B15" s="6" t="s">
        <v>38</v>
      </c>
      <c r="C15" s="7">
        <v>4.59</v>
      </c>
      <c r="D15" s="2">
        <v>48</v>
      </c>
      <c r="E15" s="2">
        <v>40</v>
      </c>
      <c r="F15" s="2">
        <v>45</v>
      </c>
      <c r="G15" s="2">
        <v>27</v>
      </c>
      <c r="H15" s="8">
        <f t="shared" si="2"/>
        <v>8</v>
      </c>
      <c r="I15" s="8">
        <f t="shared" si="3"/>
        <v>0</v>
      </c>
      <c r="J15" s="8">
        <f t="shared" si="0"/>
        <v>5</v>
      </c>
      <c r="K15" s="8">
        <f t="shared" si="1"/>
        <v>0</v>
      </c>
      <c r="L15" s="18">
        <f t="shared" si="4"/>
        <v>220.32</v>
      </c>
      <c r="M15" s="18">
        <f>$C15*E15</f>
        <v>183.6</v>
      </c>
      <c r="N15" s="18">
        <f>$C15*F15</f>
        <v>206.55</v>
      </c>
      <c r="O15" s="18">
        <f>$C15*G15</f>
        <v>123.93</v>
      </c>
      <c r="P15" s="19">
        <f t="shared" si="5"/>
        <v>18.36</v>
      </c>
      <c r="Q15" s="19">
        <f>I15*$C15*0.5</f>
        <v>0</v>
      </c>
      <c r="R15" s="19">
        <f>J15*$C15*0.5</f>
        <v>11.475</v>
      </c>
      <c r="S15" s="19">
        <f>K15*$C15*0.5</f>
        <v>0</v>
      </c>
      <c r="T15" s="24">
        <f t="shared" si="6"/>
        <v>238.68</v>
      </c>
      <c r="U15" s="24">
        <f>Q15+M15</f>
        <v>183.6</v>
      </c>
      <c r="V15" s="24">
        <f>R15+N15</f>
        <v>218.025</v>
      </c>
      <c r="W15" s="24">
        <f>S15+O15</f>
        <v>123.93</v>
      </c>
      <c r="X15" s="7">
        <f t="shared" si="7"/>
        <v>764.235</v>
      </c>
    </row>
    <row r="16" spans="1:24">
      <c r="A16" s="6" t="s">
        <v>39</v>
      </c>
      <c r="B16" s="6" t="s">
        <v>40</v>
      </c>
      <c r="C16" s="7">
        <v>6.6</v>
      </c>
      <c r="D16" s="2">
        <v>40</v>
      </c>
      <c r="E16" s="2">
        <v>51</v>
      </c>
      <c r="F16" s="2">
        <v>48</v>
      </c>
      <c r="G16" s="2">
        <v>37</v>
      </c>
      <c r="H16" s="8">
        <f t="shared" si="2"/>
        <v>0</v>
      </c>
      <c r="I16" s="8">
        <f t="shared" si="3"/>
        <v>11</v>
      </c>
      <c r="J16" s="8">
        <f t="shared" si="0"/>
        <v>8</v>
      </c>
      <c r="K16" s="8">
        <f t="shared" si="1"/>
        <v>0</v>
      </c>
      <c r="L16" s="18">
        <f t="shared" si="4"/>
        <v>264</v>
      </c>
      <c r="M16" s="18">
        <f>$C16*E16</f>
        <v>336.6</v>
      </c>
      <c r="N16" s="18">
        <f>$C16*F16</f>
        <v>316.8</v>
      </c>
      <c r="O16" s="18">
        <f>$C16*G16</f>
        <v>244.2</v>
      </c>
      <c r="P16" s="19">
        <f t="shared" si="5"/>
        <v>0</v>
      </c>
      <c r="Q16" s="19">
        <f>I16*$C16*0.5</f>
        <v>36.3</v>
      </c>
      <c r="R16" s="19">
        <f>J16*$C16*0.5</f>
        <v>26.4</v>
      </c>
      <c r="S16" s="19">
        <f>K16*$C16*0.5</f>
        <v>0</v>
      </c>
      <c r="T16" s="24">
        <f t="shared" si="6"/>
        <v>264</v>
      </c>
      <c r="U16" s="24">
        <f>Q16+M16</f>
        <v>372.9</v>
      </c>
      <c r="V16" s="24">
        <f>R16+N16</f>
        <v>343.2</v>
      </c>
      <c r="W16" s="24">
        <f>S16+O16</f>
        <v>244.2</v>
      </c>
      <c r="X16" s="7">
        <f t="shared" si="7"/>
        <v>1224.3</v>
      </c>
    </row>
    <row r="17" spans="1:24">
      <c r="A17" s="6" t="s">
        <v>41</v>
      </c>
      <c r="B17" s="6" t="s">
        <v>42</v>
      </c>
      <c r="C17" s="7">
        <v>5.7</v>
      </c>
      <c r="D17" s="2">
        <v>40</v>
      </c>
      <c r="E17" s="2">
        <v>27</v>
      </c>
      <c r="F17" s="2">
        <v>36</v>
      </c>
      <c r="G17" s="2">
        <v>37</v>
      </c>
      <c r="H17" s="8">
        <f t="shared" si="2"/>
        <v>0</v>
      </c>
      <c r="I17" s="8">
        <f t="shared" si="3"/>
        <v>0</v>
      </c>
      <c r="J17" s="8">
        <f t="shared" si="0"/>
        <v>0</v>
      </c>
      <c r="K17" s="8">
        <f t="shared" si="1"/>
        <v>0</v>
      </c>
      <c r="L17" s="18">
        <f t="shared" si="4"/>
        <v>228</v>
      </c>
      <c r="M17" s="18">
        <f>$C17*E17</f>
        <v>153.9</v>
      </c>
      <c r="N17" s="18">
        <f>$C17*F17</f>
        <v>205.2</v>
      </c>
      <c r="O17" s="18">
        <f>$C17*G17</f>
        <v>210.9</v>
      </c>
      <c r="P17" s="19">
        <f t="shared" si="5"/>
        <v>0</v>
      </c>
      <c r="Q17" s="19">
        <f>I17*$C17*0.5</f>
        <v>0</v>
      </c>
      <c r="R17" s="19">
        <f>J17*$C17*0.5</f>
        <v>0</v>
      </c>
      <c r="S17" s="19">
        <f>K17*$C17*0.5</f>
        <v>0</v>
      </c>
      <c r="T17" s="24">
        <f t="shared" si="6"/>
        <v>228</v>
      </c>
      <c r="U17" s="24">
        <f>Q17+M17</f>
        <v>153.9</v>
      </c>
      <c r="V17" s="24">
        <f>R17+N17</f>
        <v>205.2</v>
      </c>
      <c r="W17" s="24">
        <f>S17+O17</f>
        <v>210.9</v>
      </c>
      <c r="X17" s="7">
        <f t="shared" si="7"/>
        <v>798</v>
      </c>
    </row>
    <row r="18" spans="1:24">
      <c r="A18" s="6" t="s">
        <v>43</v>
      </c>
      <c r="B18" s="6" t="s">
        <v>44</v>
      </c>
      <c r="C18" s="7">
        <v>42.6</v>
      </c>
      <c r="D18" s="2">
        <v>40</v>
      </c>
      <c r="E18" s="2">
        <v>37</v>
      </c>
      <c r="F18" s="2">
        <v>25</v>
      </c>
      <c r="G18" s="2">
        <v>36</v>
      </c>
      <c r="H18" s="8">
        <f t="shared" si="2"/>
        <v>0</v>
      </c>
      <c r="I18" s="8">
        <f t="shared" si="3"/>
        <v>0</v>
      </c>
      <c r="J18" s="8">
        <f t="shared" si="0"/>
        <v>0</v>
      </c>
      <c r="K18" s="8">
        <f t="shared" si="1"/>
        <v>0</v>
      </c>
      <c r="L18" s="18">
        <f t="shared" si="4"/>
        <v>1704</v>
      </c>
      <c r="M18" s="18">
        <f>$C18*E18</f>
        <v>1576.2</v>
      </c>
      <c r="N18" s="18">
        <f>$C18*F18</f>
        <v>1065</v>
      </c>
      <c r="O18" s="18">
        <f>$C18*G18</f>
        <v>1533.6</v>
      </c>
      <c r="P18" s="19">
        <f t="shared" si="5"/>
        <v>0</v>
      </c>
      <c r="Q18" s="19">
        <f>I18*$C18*0.5</f>
        <v>0</v>
      </c>
      <c r="R18" s="19">
        <f>J18*$C18*0.5</f>
        <v>0</v>
      </c>
      <c r="S18" s="19">
        <f>K18*$C18*0.5</f>
        <v>0</v>
      </c>
      <c r="T18" s="24">
        <f t="shared" si="6"/>
        <v>1704</v>
      </c>
      <c r="U18" s="24">
        <f>Q18+M18</f>
        <v>1576.2</v>
      </c>
      <c r="V18" s="24">
        <f>R18+N18</f>
        <v>1065</v>
      </c>
      <c r="W18" s="24">
        <f>S18+O18</f>
        <v>1533.6</v>
      </c>
      <c r="X18" s="7">
        <f t="shared" si="7"/>
        <v>5878.8</v>
      </c>
    </row>
    <row r="19" spans="1:24">
      <c r="A19" s="6" t="s">
        <v>45</v>
      </c>
      <c r="B19" s="6" t="s">
        <v>46</v>
      </c>
      <c r="C19" s="7">
        <v>14.3</v>
      </c>
      <c r="D19" s="2">
        <v>51</v>
      </c>
      <c r="E19" s="2">
        <v>37</v>
      </c>
      <c r="F19" s="2">
        <v>48</v>
      </c>
      <c r="G19" s="2">
        <v>27</v>
      </c>
      <c r="H19" s="8">
        <f t="shared" si="2"/>
        <v>11</v>
      </c>
      <c r="I19" s="8">
        <f t="shared" si="3"/>
        <v>0</v>
      </c>
      <c r="J19" s="8">
        <f t="shared" si="0"/>
        <v>8</v>
      </c>
      <c r="K19" s="8">
        <f t="shared" si="1"/>
        <v>0</v>
      </c>
      <c r="L19" s="18">
        <f t="shared" si="4"/>
        <v>729.3</v>
      </c>
      <c r="M19" s="18">
        <f>$C19*E19</f>
        <v>529.1</v>
      </c>
      <c r="N19" s="18">
        <f>$C19*F19</f>
        <v>686.4</v>
      </c>
      <c r="O19" s="18">
        <f>$C19*G19</f>
        <v>386.1</v>
      </c>
      <c r="P19" s="19">
        <f t="shared" si="5"/>
        <v>78.65</v>
      </c>
      <c r="Q19" s="19">
        <f>I19*$C19*0.5</f>
        <v>0</v>
      </c>
      <c r="R19" s="19">
        <f>J19*$C19*0.5</f>
        <v>57.2</v>
      </c>
      <c r="S19" s="19">
        <f>K19*$C19*0.5</f>
        <v>0</v>
      </c>
      <c r="T19" s="24">
        <f t="shared" si="6"/>
        <v>807.95</v>
      </c>
      <c r="U19" s="24">
        <f>Q19+M19</f>
        <v>529.1</v>
      </c>
      <c r="V19" s="24">
        <f>R19+N19</f>
        <v>743.6</v>
      </c>
      <c r="W19" s="24">
        <f>S19+O19</f>
        <v>386.1</v>
      </c>
      <c r="X19" s="7">
        <f t="shared" si="7"/>
        <v>2466.75</v>
      </c>
    </row>
    <row r="20" spans="1:24">
      <c r="A20" s="6" t="s">
        <v>47</v>
      </c>
      <c r="B20" s="6" t="s">
        <v>32</v>
      </c>
      <c r="C20" s="7">
        <v>15.2</v>
      </c>
      <c r="D20" s="2">
        <v>27</v>
      </c>
      <c r="E20" s="2">
        <v>36</v>
      </c>
      <c r="F20" s="2">
        <v>40</v>
      </c>
      <c r="G20" s="2">
        <v>37</v>
      </c>
      <c r="H20" s="8">
        <f t="shared" si="2"/>
        <v>0</v>
      </c>
      <c r="I20" s="8">
        <f t="shared" si="3"/>
        <v>0</v>
      </c>
      <c r="J20" s="8">
        <f t="shared" si="0"/>
        <v>0</v>
      </c>
      <c r="K20" s="8">
        <f t="shared" si="1"/>
        <v>0</v>
      </c>
      <c r="L20" s="18">
        <f t="shared" si="4"/>
        <v>410.4</v>
      </c>
      <c r="M20" s="18">
        <f>$C20*E20</f>
        <v>547.2</v>
      </c>
      <c r="N20" s="18">
        <f>$C20*F20</f>
        <v>608</v>
      </c>
      <c r="O20" s="18">
        <f>$C20*G20</f>
        <v>562.4</v>
      </c>
      <c r="P20" s="19">
        <f t="shared" si="5"/>
        <v>0</v>
      </c>
      <c r="Q20" s="19">
        <f>I20*$C20*0.5</f>
        <v>0</v>
      </c>
      <c r="R20" s="19">
        <f>J20*$C20*0.5</f>
        <v>0</v>
      </c>
      <c r="S20" s="19">
        <f>K20*$C20*0.5</f>
        <v>0</v>
      </c>
      <c r="T20" s="24">
        <f t="shared" si="6"/>
        <v>410.4</v>
      </c>
      <c r="U20" s="24">
        <f>Q20+M20</f>
        <v>547.2</v>
      </c>
      <c r="V20" s="24">
        <f>R20+N20</f>
        <v>608</v>
      </c>
      <c r="W20" s="24">
        <f>S20+O20</f>
        <v>562.4</v>
      </c>
      <c r="X20" s="7">
        <f t="shared" si="7"/>
        <v>2128</v>
      </c>
    </row>
    <row r="21" spans="1:24">
      <c r="A21" s="6" t="s">
        <v>48</v>
      </c>
      <c r="B21" s="6" t="s">
        <v>49</v>
      </c>
      <c r="C21" s="7">
        <v>15.2</v>
      </c>
      <c r="D21" s="2">
        <v>37</v>
      </c>
      <c r="E21" s="2">
        <v>45</v>
      </c>
      <c r="F21" s="2">
        <v>40</v>
      </c>
      <c r="G21" s="2">
        <v>37</v>
      </c>
      <c r="H21" s="8">
        <f t="shared" si="2"/>
        <v>0</v>
      </c>
      <c r="I21" s="8">
        <f t="shared" si="3"/>
        <v>5</v>
      </c>
      <c r="J21" s="8">
        <f t="shared" si="0"/>
        <v>0</v>
      </c>
      <c r="K21" s="8">
        <f t="shared" si="1"/>
        <v>0</v>
      </c>
      <c r="L21" s="18">
        <f t="shared" si="4"/>
        <v>562.4</v>
      </c>
      <c r="M21" s="18">
        <f>$C21*E21</f>
        <v>684</v>
      </c>
      <c r="N21" s="18">
        <f>$C21*F21</f>
        <v>608</v>
      </c>
      <c r="O21" s="18">
        <f>$C21*G21</f>
        <v>562.4</v>
      </c>
      <c r="P21" s="19">
        <f t="shared" si="5"/>
        <v>0</v>
      </c>
      <c r="Q21" s="19">
        <f>I21*$C21*0.5</f>
        <v>38</v>
      </c>
      <c r="R21" s="19">
        <f>J21*$C21*0.5</f>
        <v>0</v>
      </c>
      <c r="S21" s="19">
        <f>K21*$C21*0.5</f>
        <v>0</v>
      </c>
      <c r="T21" s="24">
        <f t="shared" si="6"/>
        <v>562.4</v>
      </c>
      <c r="U21" s="24">
        <f>Q21+M21</f>
        <v>722</v>
      </c>
      <c r="V21" s="24">
        <f>R21+N21</f>
        <v>608</v>
      </c>
      <c r="W21" s="24">
        <f>S21+O21</f>
        <v>562.4</v>
      </c>
      <c r="X21" s="7">
        <f t="shared" si="7"/>
        <v>2454.8</v>
      </c>
    </row>
    <row r="22" spans="1:24">
      <c r="A22" s="6" t="s">
        <v>50</v>
      </c>
      <c r="B22" s="6" t="s">
        <v>51</v>
      </c>
      <c r="C22" s="7">
        <v>16.4</v>
      </c>
      <c r="D22" s="2">
        <v>37</v>
      </c>
      <c r="E22" s="2">
        <v>39</v>
      </c>
      <c r="F22" s="2">
        <v>40</v>
      </c>
      <c r="G22" s="2">
        <v>36</v>
      </c>
      <c r="H22" s="8">
        <f t="shared" si="2"/>
        <v>0</v>
      </c>
      <c r="I22" s="8">
        <f t="shared" si="3"/>
        <v>0</v>
      </c>
      <c r="J22" s="8">
        <f t="shared" si="0"/>
        <v>0</v>
      </c>
      <c r="K22" s="8">
        <f t="shared" si="1"/>
        <v>0</v>
      </c>
      <c r="L22" s="18">
        <f t="shared" si="4"/>
        <v>606.8</v>
      </c>
      <c r="M22" s="18">
        <f>$C22*E22</f>
        <v>639.6</v>
      </c>
      <c r="N22" s="18">
        <f>$C22*F22</f>
        <v>656</v>
      </c>
      <c r="O22" s="18">
        <f>$C22*G22</f>
        <v>590.4</v>
      </c>
      <c r="P22" s="19">
        <f t="shared" si="5"/>
        <v>0</v>
      </c>
      <c r="Q22" s="19">
        <f>I22*$C22*0.5</f>
        <v>0</v>
      </c>
      <c r="R22" s="19">
        <f>J22*$C22*0.5</f>
        <v>0</v>
      </c>
      <c r="S22" s="19">
        <f>K22*$C22*0.5</f>
        <v>0</v>
      </c>
      <c r="T22" s="24">
        <f t="shared" si="6"/>
        <v>606.8</v>
      </c>
      <c r="U22" s="24">
        <f>Q22+M22</f>
        <v>639.6</v>
      </c>
      <c r="V22" s="24">
        <f>R22+N22</f>
        <v>656</v>
      </c>
      <c r="W22" s="24">
        <f>S22+O22</f>
        <v>590.4</v>
      </c>
      <c r="X22" s="7">
        <f t="shared" si="7"/>
        <v>2492.8</v>
      </c>
    </row>
    <row r="23" spans="1:24">
      <c r="A23" s="6" t="s">
        <v>52</v>
      </c>
      <c r="B23" s="6" t="s">
        <v>53</v>
      </c>
      <c r="C23" s="7">
        <v>12.12</v>
      </c>
      <c r="D23" s="2">
        <v>36</v>
      </c>
      <c r="E23" s="2">
        <v>39</v>
      </c>
      <c r="F23" s="2">
        <v>51</v>
      </c>
      <c r="G23" s="2">
        <v>48</v>
      </c>
      <c r="H23" s="8">
        <f t="shared" si="2"/>
        <v>0</v>
      </c>
      <c r="I23" s="8">
        <f t="shared" si="3"/>
        <v>0</v>
      </c>
      <c r="J23" s="8">
        <f t="shared" si="0"/>
        <v>11</v>
      </c>
      <c r="K23" s="8">
        <f t="shared" si="1"/>
        <v>8</v>
      </c>
      <c r="L23" s="18">
        <f t="shared" si="4"/>
        <v>436.32</v>
      </c>
      <c r="M23" s="18">
        <f>$C23*E23</f>
        <v>472.68</v>
      </c>
      <c r="N23" s="18">
        <f>$C23*F23</f>
        <v>618.12</v>
      </c>
      <c r="O23" s="18">
        <f>$C23*G23</f>
        <v>581.76</v>
      </c>
      <c r="P23" s="19">
        <f t="shared" si="5"/>
        <v>0</v>
      </c>
      <c r="Q23" s="19">
        <f>I23*$C23*0.5</f>
        <v>0</v>
      </c>
      <c r="R23" s="19">
        <f>J23*$C23*0.5</f>
        <v>66.66</v>
      </c>
      <c r="S23" s="19">
        <f>K23*$C23*0.5</f>
        <v>48.48</v>
      </c>
      <c r="T23" s="24">
        <f t="shared" si="6"/>
        <v>436.32</v>
      </c>
      <c r="U23" s="24">
        <f>Q23+M23</f>
        <v>472.68</v>
      </c>
      <c r="V23" s="24">
        <f>R23+N23</f>
        <v>684.78</v>
      </c>
      <c r="W23" s="24">
        <f>S23+O23</f>
        <v>630.24</v>
      </c>
      <c r="X23" s="7">
        <f t="shared" si="7"/>
        <v>2224.02</v>
      </c>
    </row>
    <row r="24" spans="1:24">
      <c r="A24" s="6" t="s">
        <v>54</v>
      </c>
      <c r="B24" s="6" t="s">
        <v>55</v>
      </c>
      <c r="C24" s="7">
        <v>13.5</v>
      </c>
      <c r="D24" s="2">
        <v>25</v>
      </c>
      <c r="E24" s="2">
        <v>45</v>
      </c>
      <c r="F24" s="2">
        <v>27</v>
      </c>
      <c r="G24" s="2">
        <v>47</v>
      </c>
      <c r="H24" s="8">
        <f t="shared" si="2"/>
        <v>0</v>
      </c>
      <c r="I24" s="8">
        <f t="shared" si="3"/>
        <v>5</v>
      </c>
      <c r="J24" s="8">
        <f t="shared" si="0"/>
        <v>0</v>
      </c>
      <c r="K24" s="8">
        <f t="shared" si="1"/>
        <v>7</v>
      </c>
      <c r="L24" s="18">
        <f t="shared" si="4"/>
        <v>337.5</v>
      </c>
      <c r="M24" s="18">
        <f>$C24*E24</f>
        <v>607.5</v>
      </c>
      <c r="N24" s="18">
        <f>$C24*F24</f>
        <v>364.5</v>
      </c>
      <c r="O24" s="18">
        <f>$C24*G24</f>
        <v>634.5</v>
      </c>
      <c r="P24" s="19">
        <f t="shared" si="5"/>
        <v>0</v>
      </c>
      <c r="Q24" s="19">
        <f>I24*$C24*0.5</f>
        <v>33.75</v>
      </c>
      <c r="R24" s="19">
        <f>J24*$C24*0.5</f>
        <v>0</v>
      </c>
      <c r="S24" s="19">
        <f>K24*$C24*0.5</f>
        <v>47.25</v>
      </c>
      <c r="T24" s="24">
        <f t="shared" si="6"/>
        <v>337.5</v>
      </c>
      <c r="U24" s="24">
        <f>Q24+M24</f>
        <v>641.25</v>
      </c>
      <c r="V24" s="24">
        <f>R24+N24</f>
        <v>364.5</v>
      </c>
      <c r="W24" s="24">
        <f>S24+O24</f>
        <v>681.75</v>
      </c>
      <c r="X24" s="7">
        <f t="shared" si="7"/>
        <v>2025</v>
      </c>
    </row>
    <row r="25" spans="1:24">
      <c r="A25" s="6" t="s">
        <v>56</v>
      </c>
      <c r="B25" s="6" t="s">
        <v>57</v>
      </c>
      <c r="C25" s="7">
        <v>8.6</v>
      </c>
      <c r="D25" s="2">
        <v>45</v>
      </c>
      <c r="E25" s="2">
        <v>40</v>
      </c>
      <c r="F25" s="2">
        <v>37</v>
      </c>
      <c r="G25" s="2">
        <v>54</v>
      </c>
      <c r="H25" s="8">
        <f t="shared" si="2"/>
        <v>5</v>
      </c>
      <c r="I25" s="8">
        <f t="shared" si="3"/>
        <v>0</v>
      </c>
      <c r="J25" s="8">
        <f t="shared" si="0"/>
        <v>0</v>
      </c>
      <c r="K25" s="8">
        <f t="shared" si="1"/>
        <v>14</v>
      </c>
      <c r="L25" s="18">
        <f t="shared" si="4"/>
        <v>387</v>
      </c>
      <c r="M25" s="18">
        <f>$C25*E25</f>
        <v>344</v>
      </c>
      <c r="N25" s="18">
        <f>$C25*F25</f>
        <v>318.2</v>
      </c>
      <c r="O25" s="18">
        <f>$C25*G25</f>
        <v>464.4</v>
      </c>
      <c r="P25" s="19">
        <f t="shared" si="5"/>
        <v>21.5</v>
      </c>
      <c r="Q25" s="19">
        <f>I25*$C25*0.5</f>
        <v>0</v>
      </c>
      <c r="R25" s="19">
        <f>J25*$C25*0.5</f>
        <v>0</v>
      </c>
      <c r="S25" s="19">
        <f>K25*$C25*0.5</f>
        <v>60.2</v>
      </c>
      <c r="T25" s="24">
        <f t="shared" si="6"/>
        <v>408.5</v>
      </c>
      <c r="U25" s="24">
        <f>Q25+M25</f>
        <v>344</v>
      </c>
      <c r="V25" s="24">
        <f>R25+N25</f>
        <v>318.2</v>
      </c>
      <c r="W25" s="24">
        <f>S25+O25</f>
        <v>524.6</v>
      </c>
      <c r="X25" s="7">
        <f t="shared" si="7"/>
        <v>1595.3</v>
      </c>
    </row>
    <row r="26" spans="1:24">
      <c r="A26" s="6" t="s">
        <v>58</v>
      </c>
      <c r="B26" s="6" t="s">
        <v>59</v>
      </c>
      <c r="C26" s="7">
        <v>4.8</v>
      </c>
      <c r="D26" s="2">
        <v>39</v>
      </c>
      <c r="E26" s="2">
        <v>40</v>
      </c>
      <c r="F26" s="2">
        <v>37</v>
      </c>
      <c r="G26" s="2">
        <v>44</v>
      </c>
      <c r="H26" s="8">
        <f t="shared" si="2"/>
        <v>0</v>
      </c>
      <c r="I26" s="8">
        <f t="shared" si="3"/>
        <v>0</v>
      </c>
      <c r="J26" s="8">
        <f t="shared" si="0"/>
        <v>0</v>
      </c>
      <c r="K26" s="8">
        <f t="shared" si="1"/>
        <v>4</v>
      </c>
      <c r="L26" s="18">
        <f t="shared" si="4"/>
        <v>187.2</v>
      </c>
      <c r="M26" s="18">
        <f>$C26*E26</f>
        <v>192</v>
      </c>
      <c r="N26" s="18">
        <f>$C26*F26</f>
        <v>177.6</v>
      </c>
      <c r="O26" s="18">
        <f>$C26*G26</f>
        <v>211.2</v>
      </c>
      <c r="P26" s="19">
        <f t="shared" si="5"/>
        <v>0</v>
      </c>
      <c r="Q26" s="19">
        <f>I26*$C26*0.5</f>
        <v>0</v>
      </c>
      <c r="R26" s="19">
        <f>J26*$C26*0.5</f>
        <v>0</v>
      </c>
      <c r="S26" s="19">
        <f>K26*$C26*0.5</f>
        <v>9.6</v>
      </c>
      <c r="T26" s="24">
        <f t="shared" si="6"/>
        <v>187.2</v>
      </c>
      <c r="U26" s="24">
        <f>Q26+M26</f>
        <v>192</v>
      </c>
      <c r="V26" s="24">
        <f>R26+N26</f>
        <v>177.6</v>
      </c>
      <c r="W26" s="24">
        <f>S26+O26</f>
        <v>220.8</v>
      </c>
      <c r="X26" s="7">
        <f t="shared" si="7"/>
        <v>777.6</v>
      </c>
    </row>
    <row r="27" spans="1:24">
      <c r="A27" s="6" t="s">
        <v>60</v>
      </c>
      <c r="B27" s="6" t="s">
        <v>61</v>
      </c>
      <c r="C27" s="7">
        <v>66.5</v>
      </c>
      <c r="D27" s="2">
        <v>39</v>
      </c>
      <c r="E27" s="2">
        <v>40</v>
      </c>
      <c r="F27" s="2">
        <v>36</v>
      </c>
      <c r="G27" s="2">
        <v>39</v>
      </c>
      <c r="H27" s="8">
        <f t="shared" si="2"/>
        <v>0</v>
      </c>
      <c r="I27" s="8">
        <f t="shared" si="3"/>
        <v>0</v>
      </c>
      <c r="J27" s="8">
        <f t="shared" si="0"/>
        <v>0</v>
      </c>
      <c r="K27" s="8">
        <f t="shared" si="1"/>
        <v>0</v>
      </c>
      <c r="L27" s="18">
        <f t="shared" si="4"/>
        <v>2593.5</v>
      </c>
      <c r="M27" s="18">
        <f>$C27*E27</f>
        <v>2660</v>
      </c>
      <c r="N27" s="18">
        <f>$C27*F27</f>
        <v>2394</v>
      </c>
      <c r="O27" s="18">
        <f>$C27*G27</f>
        <v>2593.5</v>
      </c>
      <c r="P27" s="19">
        <f t="shared" si="5"/>
        <v>0</v>
      </c>
      <c r="Q27" s="19">
        <f>I27*$C27*0.5</f>
        <v>0</v>
      </c>
      <c r="R27" s="19">
        <f>J27*$C27*0.5</f>
        <v>0</v>
      </c>
      <c r="S27" s="19">
        <f>K27*$C27*0.5</f>
        <v>0</v>
      </c>
      <c r="T27" s="24">
        <f t="shared" si="6"/>
        <v>2593.5</v>
      </c>
      <c r="U27" s="24">
        <f>Q27+M27</f>
        <v>2660</v>
      </c>
      <c r="V27" s="24">
        <f>R27+N27</f>
        <v>2394</v>
      </c>
      <c r="W27" s="24">
        <f>S27+O27</f>
        <v>2593.5</v>
      </c>
      <c r="X27" s="7">
        <f t="shared" si="7"/>
        <v>10241</v>
      </c>
    </row>
    <row r="28" spans="1:24">
      <c r="A28" s="6" t="s">
        <v>62</v>
      </c>
      <c r="B28" s="6" t="s">
        <v>63</v>
      </c>
      <c r="C28" s="7">
        <v>25.4</v>
      </c>
      <c r="D28" s="2">
        <v>45</v>
      </c>
      <c r="E28" s="2">
        <v>41</v>
      </c>
      <c r="F28" s="2">
        <v>36</v>
      </c>
      <c r="G28" s="2">
        <v>25</v>
      </c>
      <c r="H28" s="8">
        <f t="shared" si="2"/>
        <v>5</v>
      </c>
      <c r="I28" s="8">
        <f t="shared" si="3"/>
        <v>1</v>
      </c>
      <c r="J28" s="8">
        <f t="shared" si="0"/>
        <v>0</v>
      </c>
      <c r="K28" s="8">
        <f t="shared" si="1"/>
        <v>0</v>
      </c>
      <c r="L28" s="18">
        <f t="shared" si="4"/>
        <v>1143</v>
      </c>
      <c r="M28" s="18">
        <f>$C28*E28</f>
        <v>1041.4</v>
      </c>
      <c r="N28" s="18">
        <f>$C28*F28</f>
        <v>914.4</v>
      </c>
      <c r="O28" s="18">
        <f>$C28*G28</f>
        <v>635</v>
      </c>
      <c r="P28" s="19">
        <f t="shared" si="5"/>
        <v>63.5</v>
      </c>
      <c r="Q28" s="19">
        <f>I28*$C28*0.5</f>
        <v>12.7</v>
      </c>
      <c r="R28" s="19">
        <f>J28*$C28*0.5</f>
        <v>0</v>
      </c>
      <c r="S28" s="19">
        <f>K28*$C28*0.5</f>
        <v>0</v>
      </c>
      <c r="T28" s="24">
        <f t="shared" si="6"/>
        <v>1206.5</v>
      </c>
      <c r="U28" s="24">
        <f>Q28+M28</f>
        <v>1054.1</v>
      </c>
      <c r="V28" s="24">
        <f>R28+N28</f>
        <v>914.4</v>
      </c>
      <c r="W28" s="24">
        <f>S28+O28</f>
        <v>635</v>
      </c>
      <c r="X28" s="7">
        <f t="shared" si="7"/>
        <v>3810</v>
      </c>
    </row>
    <row r="29" spans="1:24">
      <c r="A29" s="6" t="s">
        <v>64</v>
      </c>
      <c r="B29" s="6" t="s">
        <v>65</v>
      </c>
      <c r="C29" s="7">
        <v>15.2</v>
      </c>
      <c r="D29" s="2">
        <v>40</v>
      </c>
      <c r="E29" s="2">
        <v>42</v>
      </c>
      <c r="F29" s="2">
        <v>25</v>
      </c>
      <c r="G29" s="2">
        <v>45</v>
      </c>
      <c r="H29" s="8">
        <f t="shared" si="2"/>
        <v>0</v>
      </c>
      <c r="I29" s="8">
        <f t="shared" si="3"/>
        <v>2</v>
      </c>
      <c r="J29" s="8">
        <f t="shared" si="0"/>
        <v>0</v>
      </c>
      <c r="K29" s="8">
        <f t="shared" si="1"/>
        <v>5</v>
      </c>
      <c r="L29" s="18">
        <f t="shared" si="4"/>
        <v>608</v>
      </c>
      <c r="M29" s="18">
        <f>$C29*E29</f>
        <v>638.4</v>
      </c>
      <c r="N29" s="18">
        <f>$C29*F29</f>
        <v>380</v>
      </c>
      <c r="O29" s="18">
        <f>$C29*G29</f>
        <v>684</v>
      </c>
      <c r="P29" s="19">
        <f t="shared" si="5"/>
        <v>0</v>
      </c>
      <c r="Q29" s="19">
        <f>I29*$C29*0.5</f>
        <v>15.2</v>
      </c>
      <c r="R29" s="19">
        <f>J29*$C29*0.5</f>
        <v>0</v>
      </c>
      <c r="S29" s="19">
        <f>K29*$C29*0.5</f>
        <v>38</v>
      </c>
      <c r="T29" s="24">
        <f t="shared" si="6"/>
        <v>608</v>
      </c>
      <c r="U29" s="24">
        <f>Q29+M29</f>
        <v>653.6</v>
      </c>
      <c r="V29" s="24">
        <f>R29+N29</f>
        <v>380</v>
      </c>
      <c r="W29" s="24">
        <f>S29+O29</f>
        <v>722</v>
      </c>
      <c r="X29" s="7">
        <f t="shared" si="7"/>
        <v>2363.6</v>
      </c>
    </row>
    <row r="30" spans="1:24">
      <c r="A30" s="6" t="s">
        <v>66</v>
      </c>
      <c r="B30" s="6" t="s">
        <v>67</v>
      </c>
      <c r="C30" s="7">
        <v>16.5</v>
      </c>
      <c r="D30" s="2">
        <v>40</v>
      </c>
      <c r="E30" s="2">
        <v>40</v>
      </c>
      <c r="F30" s="2">
        <v>48</v>
      </c>
      <c r="G30" s="2">
        <v>48</v>
      </c>
      <c r="H30" s="8">
        <f t="shared" si="2"/>
        <v>0</v>
      </c>
      <c r="I30" s="8">
        <f t="shared" si="3"/>
        <v>0</v>
      </c>
      <c r="J30" s="8">
        <f t="shared" si="0"/>
        <v>8</v>
      </c>
      <c r="K30" s="8">
        <f t="shared" si="1"/>
        <v>8</v>
      </c>
      <c r="L30" s="18">
        <f t="shared" si="4"/>
        <v>660</v>
      </c>
      <c r="M30" s="18">
        <f>$C30*E30</f>
        <v>660</v>
      </c>
      <c r="N30" s="18">
        <f>$C30*F30</f>
        <v>792</v>
      </c>
      <c r="O30" s="18">
        <f>$C30*G30</f>
        <v>792</v>
      </c>
      <c r="P30" s="19">
        <f t="shared" si="5"/>
        <v>0</v>
      </c>
      <c r="Q30" s="19">
        <f>I30*$C30*0.5</f>
        <v>0</v>
      </c>
      <c r="R30" s="19">
        <f>J30*$C30*0.5</f>
        <v>66</v>
      </c>
      <c r="S30" s="19">
        <f>K30*$C30*0.5</f>
        <v>66</v>
      </c>
      <c r="T30" s="24">
        <f t="shared" si="6"/>
        <v>660</v>
      </c>
      <c r="U30" s="24">
        <f>Q30+M30</f>
        <v>660</v>
      </c>
      <c r="V30" s="24">
        <f>R30+N30</f>
        <v>858</v>
      </c>
      <c r="W30" s="24">
        <f>S30+O30</f>
        <v>858</v>
      </c>
      <c r="X30" s="7">
        <f t="shared" si="7"/>
        <v>3036</v>
      </c>
    </row>
    <row r="31" spans="1:24">
      <c r="A31" s="6" t="s">
        <v>68</v>
      </c>
      <c r="B31" s="6" t="s">
        <v>69</v>
      </c>
      <c r="C31" s="7">
        <v>14.1</v>
      </c>
      <c r="D31" s="2">
        <v>40</v>
      </c>
      <c r="E31" s="2">
        <v>51</v>
      </c>
      <c r="F31" s="2">
        <v>40</v>
      </c>
      <c r="G31" s="2">
        <v>36</v>
      </c>
      <c r="H31" s="8">
        <f t="shared" si="2"/>
        <v>0</v>
      </c>
      <c r="I31" s="8">
        <f t="shared" si="3"/>
        <v>11</v>
      </c>
      <c r="J31" s="8">
        <f t="shared" si="0"/>
        <v>0</v>
      </c>
      <c r="K31" s="8">
        <f t="shared" si="1"/>
        <v>0</v>
      </c>
      <c r="L31" s="18">
        <f t="shared" si="4"/>
        <v>564</v>
      </c>
      <c r="M31" s="18">
        <f>$C31*E31</f>
        <v>719.1</v>
      </c>
      <c r="N31" s="18">
        <f>$C31*F31</f>
        <v>564</v>
      </c>
      <c r="O31" s="18">
        <f>$C31*G31</f>
        <v>507.6</v>
      </c>
      <c r="P31" s="19">
        <f t="shared" si="5"/>
        <v>0</v>
      </c>
      <c r="Q31" s="19">
        <f>I31*$C31*0.5</f>
        <v>77.55</v>
      </c>
      <c r="R31" s="19">
        <f>J31*$C31*0.5</f>
        <v>0</v>
      </c>
      <c r="S31" s="19">
        <f>K31*$C31*0.5</f>
        <v>0</v>
      </c>
      <c r="T31" s="24">
        <f t="shared" si="6"/>
        <v>564</v>
      </c>
      <c r="U31" s="24">
        <f>Q31+M31</f>
        <v>796.65</v>
      </c>
      <c r="V31" s="24">
        <f>R31+N31</f>
        <v>564</v>
      </c>
      <c r="W31" s="24">
        <f>S31+O31</f>
        <v>507.6</v>
      </c>
      <c r="X31" s="7">
        <f t="shared" si="7"/>
        <v>2432.25</v>
      </c>
    </row>
    <row r="32" spans="1:24">
      <c r="A32" s="6" t="s">
        <v>70</v>
      </c>
      <c r="B32" s="6" t="s">
        <v>71</v>
      </c>
      <c r="C32" s="7">
        <v>7.6</v>
      </c>
      <c r="D32" s="2">
        <v>41</v>
      </c>
      <c r="E32" s="2">
        <v>27</v>
      </c>
      <c r="F32" s="2">
        <v>40</v>
      </c>
      <c r="G32" s="2">
        <v>25</v>
      </c>
      <c r="H32" s="8">
        <f t="shared" si="2"/>
        <v>1</v>
      </c>
      <c r="I32" s="8">
        <f t="shared" si="3"/>
        <v>0</v>
      </c>
      <c r="J32" s="8">
        <f t="shared" si="0"/>
        <v>0</v>
      </c>
      <c r="K32" s="8">
        <f t="shared" si="1"/>
        <v>0</v>
      </c>
      <c r="L32" s="18">
        <f t="shared" si="4"/>
        <v>311.6</v>
      </c>
      <c r="M32" s="18">
        <f>$C32*E32</f>
        <v>205.2</v>
      </c>
      <c r="N32" s="18">
        <f>$C32*F32</f>
        <v>304</v>
      </c>
      <c r="O32" s="18">
        <f>$C32*G32</f>
        <v>190</v>
      </c>
      <c r="P32" s="19">
        <f t="shared" si="5"/>
        <v>3.8</v>
      </c>
      <c r="Q32" s="19">
        <f>I32*$C32*0.5</f>
        <v>0</v>
      </c>
      <c r="R32" s="19">
        <f>J32*$C32*0.5</f>
        <v>0</v>
      </c>
      <c r="S32" s="19">
        <f>K32*$C32*0.5</f>
        <v>0</v>
      </c>
      <c r="T32" s="24">
        <f t="shared" si="6"/>
        <v>315.4</v>
      </c>
      <c r="U32" s="24">
        <f>Q32+M32</f>
        <v>205.2</v>
      </c>
      <c r="V32" s="24">
        <f>R32+N32</f>
        <v>304</v>
      </c>
      <c r="W32" s="24">
        <f>S32+O32</f>
        <v>190</v>
      </c>
      <c r="X32" s="7">
        <f t="shared" si="7"/>
        <v>1014.6</v>
      </c>
    </row>
    <row r="33" spans="1:24">
      <c r="A33" s="6" t="s">
        <v>72</v>
      </c>
      <c r="B33" s="6" t="s">
        <v>73</v>
      </c>
      <c r="C33" s="7">
        <v>41.2</v>
      </c>
      <c r="D33" s="2">
        <v>42</v>
      </c>
      <c r="E33" s="2">
        <v>37</v>
      </c>
      <c r="F33" s="2">
        <v>36</v>
      </c>
      <c r="G33" s="2">
        <v>48</v>
      </c>
      <c r="H33" s="8">
        <f t="shared" si="2"/>
        <v>2</v>
      </c>
      <c r="I33" s="8">
        <f t="shared" si="3"/>
        <v>0</v>
      </c>
      <c r="J33" s="8">
        <f t="shared" si="0"/>
        <v>0</v>
      </c>
      <c r="K33" s="8">
        <f t="shared" si="1"/>
        <v>8</v>
      </c>
      <c r="L33" s="18">
        <f t="shared" si="4"/>
        <v>1730.4</v>
      </c>
      <c r="M33" s="18">
        <f>$C33*E33</f>
        <v>1524.4</v>
      </c>
      <c r="N33" s="18">
        <f>$C33*F33</f>
        <v>1483.2</v>
      </c>
      <c r="O33" s="18">
        <f>$C33*G33</f>
        <v>1977.6</v>
      </c>
      <c r="P33" s="19">
        <f t="shared" si="5"/>
        <v>41.2</v>
      </c>
      <c r="Q33" s="19">
        <f>I33*$C33*0.5</f>
        <v>0</v>
      </c>
      <c r="R33" s="19">
        <f>J33*$C33*0.5</f>
        <v>0</v>
      </c>
      <c r="S33" s="19">
        <f>K33*$C33*0.5</f>
        <v>164.8</v>
      </c>
      <c r="T33" s="24">
        <f t="shared" si="6"/>
        <v>1771.6</v>
      </c>
      <c r="U33" s="24">
        <f>Q33+M33</f>
        <v>1524.4</v>
      </c>
      <c r="V33" s="24">
        <f>R33+N33</f>
        <v>1483.2</v>
      </c>
      <c r="W33" s="24">
        <f>S33+O33</f>
        <v>2142.4</v>
      </c>
      <c r="X33" s="7">
        <f t="shared" si="7"/>
        <v>6921.6</v>
      </c>
    </row>
    <row r="34" spans="1:24">
      <c r="A34" s="6" t="s">
        <v>74</v>
      </c>
      <c r="B34" s="6" t="s">
        <v>75</v>
      </c>
      <c r="C34" s="7">
        <v>25.6</v>
      </c>
      <c r="D34" s="2">
        <v>43</v>
      </c>
      <c r="E34" s="2">
        <v>37</v>
      </c>
      <c r="F34" s="2">
        <v>25</v>
      </c>
      <c r="G34" s="2">
        <v>40</v>
      </c>
      <c r="H34" s="8">
        <f t="shared" si="2"/>
        <v>3</v>
      </c>
      <c r="I34" s="8">
        <f t="shared" si="3"/>
        <v>0</v>
      </c>
      <c r="J34" s="8">
        <f t="shared" si="0"/>
        <v>0</v>
      </c>
      <c r="K34" s="8">
        <f t="shared" si="1"/>
        <v>0</v>
      </c>
      <c r="L34" s="18">
        <f t="shared" si="4"/>
        <v>1100.8</v>
      </c>
      <c r="M34" s="18">
        <f>$C34*E34</f>
        <v>947.2</v>
      </c>
      <c r="N34" s="18">
        <f>$C34*F34</f>
        <v>640</v>
      </c>
      <c r="O34" s="18">
        <f>$C34*G34</f>
        <v>1024</v>
      </c>
      <c r="P34" s="19">
        <f t="shared" si="5"/>
        <v>38.4</v>
      </c>
      <c r="Q34" s="19">
        <f>I34*$C34*0.5</f>
        <v>0</v>
      </c>
      <c r="R34" s="19">
        <f>J34*$C34*0.5</f>
        <v>0</v>
      </c>
      <c r="S34" s="19">
        <f>K34*$C34*0.5</f>
        <v>0</v>
      </c>
      <c r="T34" s="24">
        <f t="shared" si="6"/>
        <v>1139.2</v>
      </c>
      <c r="U34" s="24">
        <f>Q34+M34</f>
        <v>947.2</v>
      </c>
      <c r="V34" s="24">
        <f>R34+N34</f>
        <v>640</v>
      </c>
      <c r="W34" s="24">
        <f>S34+O34</f>
        <v>1024</v>
      </c>
      <c r="X34" s="7">
        <f t="shared" si="7"/>
        <v>3750.4</v>
      </c>
    </row>
    <row r="35" spans="1:24">
      <c r="A35" s="6" t="s">
        <v>76</v>
      </c>
      <c r="B35" s="6" t="s">
        <v>77</v>
      </c>
      <c r="C35" s="7">
        <v>24.1</v>
      </c>
      <c r="D35" s="2">
        <v>41</v>
      </c>
      <c r="E35" s="2">
        <v>36</v>
      </c>
      <c r="F35" s="2">
        <v>48</v>
      </c>
      <c r="G35" s="2">
        <v>40</v>
      </c>
      <c r="H35" s="8">
        <f t="shared" si="2"/>
        <v>1</v>
      </c>
      <c r="I35" s="8">
        <f t="shared" si="3"/>
        <v>0</v>
      </c>
      <c r="J35" s="8">
        <f t="shared" si="0"/>
        <v>8</v>
      </c>
      <c r="K35" s="8">
        <f t="shared" si="1"/>
        <v>0</v>
      </c>
      <c r="L35" s="18">
        <f t="shared" si="4"/>
        <v>988.1</v>
      </c>
      <c r="M35" s="18">
        <f>$C35*E35</f>
        <v>867.6</v>
      </c>
      <c r="N35" s="18">
        <f>$C35*F35</f>
        <v>1156.8</v>
      </c>
      <c r="O35" s="18">
        <f>$C35*G35</f>
        <v>964</v>
      </c>
      <c r="P35" s="19">
        <f t="shared" si="5"/>
        <v>12.05</v>
      </c>
      <c r="Q35" s="19">
        <f>I35*$C35*0.5</f>
        <v>0</v>
      </c>
      <c r="R35" s="19">
        <f>J35*$C35*0.5</f>
        <v>96.4</v>
      </c>
      <c r="S35" s="19">
        <f>K35*$C35*0.5</f>
        <v>0</v>
      </c>
      <c r="T35" s="24">
        <f t="shared" si="6"/>
        <v>1000.15</v>
      </c>
      <c r="U35" s="24">
        <f>Q35+M35</f>
        <v>867.6</v>
      </c>
      <c r="V35" s="24">
        <f>R35+N35</f>
        <v>1253.2</v>
      </c>
      <c r="W35" s="24">
        <f>S35+O35</f>
        <v>964</v>
      </c>
      <c r="X35" s="7">
        <f t="shared" si="7"/>
        <v>4084.95</v>
      </c>
    </row>
    <row r="36" spans="1:24">
      <c r="A36" s="6" t="s">
        <v>78</v>
      </c>
      <c r="B36" s="6" t="s">
        <v>79</v>
      </c>
      <c r="C36" s="7">
        <v>5.5</v>
      </c>
      <c r="D36" s="2">
        <v>42</v>
      </c>
      <c r="E36" s="2">
        <v>45</v>
      </c>
      <c r="F36" s="2">
        <v>48</v>
      </c>
      <c r="G36" s="2">
        <v>45</v>
      </c>
      <c r="H36" s="8">
        <f t="shared" si="2"/>
        <v>2</v>
      </c>
      <c r="I36" s="8">
        <f t="shared" si="3"/>
        <v>5</v>
      </c>
      <c r="J36" s="8">
        <f t="shared" si="0"/>
        <v>8</v>
      </c>
      <c r="K36" s="8">
        <f t="shared" si="1"/>
        <v>5</v>
      </c>
      <c r="L36" s="18">
        <f t="shared" si="4"/>
        <v>231</v>
      </c>
      <c r="M36" s="18">
        <f>$C36*E36</f>
        <v>247.5</v>
      </c>
      <c r="N36" s="18">
        <f>$C36*F36</f>
        <v>264</v>
      </c>
      <c r="O36" s="18">
        <f>$C36*G36</f>
        <v>247.5</v>
      </c>
      <c r="P36" s="19">
        <f t="shared" si="5"/>
        <v>5.5</v>
      </c>
      <c r="Q36" s="19">
        <f>I36*$C36*0.5</f>
        <v>13.75</v>
      </c>
      <c r="R36" s="19">
        <f>J36*$C36*0.5</f>
        <v>22</v>
      </c>
      <c r="S36" s="19">
        <f>K36*$C36*0.5</f>
        <v>13.75</v>
      </c>
      <c r="T36" s="24">
        <f t="shared" si="6"/>
        <v>236.5</v>
      </c>
      <c r="U36" s="24">
        <f>Q36+M36</f>
        <v>261.25</v>
      </c>
      <c r="V36" s="24">
        <f>R36+N36</f>
        <v>286</v>
      </c>
      <c r="W36" s="24">
        <f>S36+O36</f>
        <v>261.25</v>
      </c>
      <c r="X36" s="7">
        <f t="shared" si="7"/>
        <v>1045</v>
      </c>
    </row>
    <row r="37" spans="1:24">
      <c r="A37" s="6" t="s">
        <v>80</v>
      </c>
      <c r="B37" s="6" t="s">
        <v>81</v>
      </c>
      <c r="C37" s="7">
        <v>7.6</v>
      </c>
      <c r="D37" s="2">
        <v>47</v>
      </c>
      <c r="E37" s="2">
        <v>40</v>
      </c>
      <c r="F37" s="2">
        <v>40</v>
      </c>
      <c r="G37" s="2">
        <v>51</v>
      </c>
      <c r="H37" s="8">
        <f t="shared" si="2"/>
        <v>7</v>
      </c>
      <c r="I37" s="8">
        <f t="shared" si="3"/>
        <v>0</v>
      </c>
      <c r="J37" s="8">
        <f t="shared" si="0"/>
        <v>0</v>
      </c>
      <c r="K37" s="8">
        <f t="shared" si="1"/>
        <v>11</v>
      </c>
      <c r="L37" s="18">
        <f t="shared" si="4"/>
        <v>357.2</v>
      </c>
      <c r="M37" s="18">
        <f>$C37*E37</f>
        <v>304</v>
      </c>
      <c r="N37" s="18">
        <f>$C37*F37</f>
        <v>304</v>
      </c>
      <c r="O37" s="18">
        <f>$C37*G37</f>
        <v>387.6</v>
      </c>
      <c r="P37" s="19">
        <f t="shared" si="5"/>
        <v>26.6</v>
      </c>
      <c r="Q37" s="19">
        <f>I37*$C37*0.5</f>
        <v>0</v>
      </c>
      <c r="R37" s="19">
        <f>J37*$C37*0.5</f>
        <v>0</v>
      </c>
      <c r="S37" s="19">
        <f>K37*$C37*0.5</f>
        <v>41.8</v>
      </c>
      <c r="T37" s="24">
        <f t="shared" si="6"/>
        <v>383.8</v>
      </c>
      <c r="U37" s="24">
        <f>Q37+M37</f>
        <v>304</v>
      </c>
      <c r="V37" s="24">
        <f>R37+N37</f>
        <v>304</v>
      </c>
      <c r="W37" s="24">
        <f>S37+O37</f>
        <v>429.4</v>
      </c>
      <c r="X37" s="7">
        <f t="shared" si="7"/>
        <v>1421.2</v>
      </c>
    </row>
    <row r="38" spans="7:12">
      <c r="G38" s="9"/>
      <c r="I38" s="7"/>
      <c r="J38" s="7"/>
      <c r="K38" s="7"/>
      <c r="L38" s="7"/>
    </row>
    <row r="39" spans="1:24">
      <c r="A39" t="s">
        <v>82</v>
      </c>
      <c r="C39" s="7">
        <f>MAX(C4:C37)</f>
        <v>66.5</v>
      </c>
      <c r="D39" s="10">
        <f>MAX(D4:D37)</f>
        <v>54</v>
      </c>
      <c r="E39" s="10">
        <f>MAX(E4:E37)</f>
        <v>54</v>
      </c>
      <c r="F39" s="10">
        <f>MAX(F4:F37)</f>
        <v>51</v>
      </c>
      <c r="G39" s="10">
        <f>MAX(G4:G37)</f>
        <v>54</v>
      </c>
      <c r="H39" s="10">
        <f>MAX(H4:H37)</f>
        <v>14</v>
      </c>
      <c r="I39" s="10">
        <f>MAX(I4:I37)</f>
        <v>14</v>
      </c>
      <c r="J39" s="10">
        <f>MAX(J4:J37)</f>
        <v>11</v>
      </c>
      <c r="K39" s="10">
        <f>MAX(K4:K37)</f>
        <v>14</v>
      </c>
      <c r="L39" s="7">
        <f>MAX(L4:L37)</f>
        <v>2593.5</v>
      </c>
      <c r="M39" s="7">
        <f>MAX(M4:M37)</f>
        <v>2660</v>
      </c>
      <c r="N39" s="7">
        <f>MAX(N4:N37)</f>
        <v>2394</v>
      </c>
      <c r="O39" s="7">
        <f>MAX(O4:O37)</f>
        <v>2593.5</v>
      </c>
      <c r="P39" s="7">
        <f>MAX(P4:P37)</f>
        <v>85.95</v>
      </c>
      <c r="Q39" s="7">
        <f>MAX(Q4:Q37)</f>
        <v>111.3</v>
      </c>
      <c r="R39" s="7">
        <f>MAX(R4:R37)</f>
        <v>96.4</v>
      </c>
      <c r="S39" s="7">
        <f>MAX(S4:S37)</f>
        <v>164.8</v>
      </c>
      <c r="T39" s="7">
        <f>MAX(T4:T37)</f>
        <v>2593.5</v>
      </c>
      <c r="U39" s="7">
        <f>MAX(U4:U37)</f>
        <v>2660</v>
      </c>
      <c r="V39" s="7">
        <f>MAX(V4:V37)</f>
        <v>2394</v>
      </c>
      <c r="W39" s="7">
        <f>MAX(W4:W37)</f>
        <v>2593.5</v>
      </c>
      <c r="X39" s="7">
        <f>MAX(X4:X37)</f>
        <v>10241</v>
      </c>
    </row>
    <row r="40" spans="1:24">
      <c r="A40" t="s">
        <v>83</v>
      </c>
      <c r="C40" s="7">
        <f>MIN(C4:C37)</f>
        <v>4.59</v>
      </c>
      <c r="D40" s="10">
        <f>MIN(D4:D37)</f>
        <v>25</v>
      </c>
      <c r="E40" s="10">
        <f>MIN(E4:E37)</f>
        <v>25</v>
      </c>
      <c r="F40" s="10">
        <f>MIN(F4:F37)</f>
        <v>25</v>
      </c>
      <c r="G40" s="10">
        <f>MIN(G4:G37)</f>
        <v>25</v>
      </c>
      <c r="H40" s="10">
        <f>MIN(H4:H37)</f>
        <v>0</v>
      </c>
      <c r="I40" s="10">
        <f>MIN(I4:I37)</f>
        <v>0</v>
      </c>
      <c r="J40" s="10">
        <f>MIN(J4:J37)</f>
        <v>0</v>
      </c>
      <c r="K40" s="10">
        <f>MIN(K4:K37)</f>
        <v>0</v>
      </c>
      <c r="L40" s="7">
        <f>MIN(L4:L37)</f>
        <v>187.2</v>
      </c>
      <c r="M40" s="7">
        <f>MIN(M4:M37)</f>
        <v>153.9</v>
      </c>
      <c r="N40" s="7">
        <f>MIN(N4:N37)</f>
        <v>177.6</v>
      </c>
      <c r="O40" s="7">
        <f>MIN(O4:O37)</f>
        <v>123.93</v>
      </c>
      <c r="P40" s="7">
        <f>MIN(P4:P37)</f>
        <v>0</v>
      </c>
      <c r="Q40" s="7">
        <f>MIN(Q4:Q37)</f>
        <v>0</v>
      </c>
      <c r="R40" s="7">
        <f>MIN(R4:R37)</f>
        <v>0</v>
      </c>
      <c r="S40" s="7">
        <f>MIN(S4:S37)</f>
        <v>0</v>
      </c>
      <c r="T40" s="7">
        <f>MIN(T4:T37)</f>
        <v>187.2</v>
      </c>
      <c r="U40" s="7">
        <f>MIN(U4:U37)</f>
        <v>153.9</v>
      </c>
      <c r="V40" s="7">
        <f>MIN(V4:V37)</f>
        <v>177.6</v>
      </c>
      <c r="W40" s="7">
        <f>MIN(W4:W37)</f>
        <v>123.93</v>
      </c>
      <c r="X40" s="7">
        <f>MIN(X4:X37)</f>
        <v>764.235</v>
      </c>
    </row>
    <row r="41" spans="1:24">
      <c r="A41" t="s">
        <v>84</v>
      </c>
      <c r="C41" s="7">
        <f>AVERAGE(C4:C37)</f>
        <v>17.4514705882353</v>
      </c>
      <c r="D41" s="11">
        <f>AVERAGE(D4:D37)</f>
        <v>40.4117647058824</v>
      </c>
      <c r="E41" s="11">
        <f>AVERAGE(E4:E37)</f>
        <v>39.8823529411765</v>
      </c>
      <c r="F41" s="11">
        <f>AVERAGE(F4:F37)</f>
        <v>39.1470588235294</v>
      </c>
      <c r="G41" s="11">
        <f>AVERAGE(G4:G37)</f>
        <v>40.3235294117647</v>
      </c>
      <c r="H41" s="11">
        <f>AVERAGE(H4:H37)</f>
        <v>2.61764705882353</v>
      </c>
      <c r="I41" s="11">
        <f>AVERAGE(I4:I37)</f>
        <v>2.32352941176471</v>
      </c>
      <c r="J41" s="11">
        <f>AVERAGE(J4:J37)</f>
        <v>2.02941176470588</v>
      </c>
      <c r="K41" s="11">
        <f>AVERAGE(K4:K37)</f>
        <v>2.76470588235294</v>
      </c>
      <c r="L41" s="7">
        <f>AVERAGE(L4:L37)</f>
        <v>686.327647058823</v>
      </c>
      <c r="M41" s="7">
        <f>AVERAGE(M4:M37)</f>
        <v>688.902352941177</v>
      </c>
      <c r="N41" s="7">
        <f>AVERAGE(N4:N37)</f>
        <v>657.905</v>
      </c>
      <c r="O41" s="7">
        <f>AVERAGE(O4:O37)</f>
        <v>696.924411764706</v>
      </c>
      <c r="P41" s="7">
        <f>AVERAGE(P4:P37)</f>
        <v>16.7458823529412</v>
      </c>
      <c r="Q41" s="7">
        <f>AVERAGE(Q4:Q37)</f>
        <v>14.2602941176471</v>
      </c>
      <c r="R41" s="7">
        <f>AVERAGE(R4:R37)</f>
        <v>12.3201470588235</v>
      </c>
      <c r="S41" s="7">
        <f>AVERAGE(S4:S37)</f>
        <v>17.9132352941176</v>
      </c>
      <c r="T41" s="7">
        <f>AVERAGE(T4:T37)</f>
        <v>703.073529411765</v>
      </c>
      <c r="U41" s="7">
        <f>AVERAGE(U4:U37)</f>
        <v>703.162647058824</v>
      </c>
      <c r="V41" s="7">
        <f>AVERAGE(V4:V37)</f>
        <v>670.225147058824</v>
      </c>
      <c r="W41" s="7">
        <f>AVERAGE(W4:W37)</f>
        <v>714.837647058824</v>
      </c>
      <c r="X41" s="7">
        <f>AVERAGE(X4:X37)</f>
        <v>2791.29897058824</v>
      </c>
    </row>
    <row r="42" spans="1:24">
      <c r="A42" t="s">
        <v>85</v>
      </c>
      <c r="D42" s="10">
        <f>SUM(D4:D37)</f>
        <v>1374</v>
      </c>
      <c r="E42" s="10">
        <f>SUM(E4:E37)</f>
        <v>1356</v>
      </c>
      <c r="F42" s="10">
        <f>SUM(F4:F37)</f>
        <v>1331</v>
      </c>
      <c r="G42" s="10">
        <f>SUM(G4:G37)</f>
        <v>1371</v>
      </c>
      <c r="H42" s="10">
        <f>SUM(H4:H37)</f>
        <v>89</v>
      </c>
      <c r="I42" s="10">
        <f>SUM(I4:I37)</f>
        <v>79</v>
      </c>
      <c r="J42" s="10">
        <f>SUM(J4:J37)</f>
        <v>69</v>
      </c>
      <c r="K42" s="10">
        <f>SUM(K4:K37)</f>
        <v>94</v>
      </c>
      <c r="L42" s="7">
        <f>SUM(L4:L37)</f>
        <v>23335.14</v>
      </c>
      <c r="M42" s="7">
        <f>SUM(M4:M37)</f>
        <v>23422.68</v>
      </c>
      <c r="N42" s="7">
        <f>SUM(N4:N37)</f>
        <v>22368.77</v>
      </c>
      <c r="O42" s="7">
        <f>SUM(O4:O37)</f>
        <v>23695.43</v>
      </c>
      <c r="P42" s="7">
        <f>SUM(P4:P37)</f>
        <v>569.36</v>
      </c>
      <c r="Q42" s="7">
        <f>SUM(Q4:Q37)</f>
        <v>484.85</v>
      </c>
      <c r="R42" s="7">
        <f>SUM(R4:R37)</f>
        <v>418.885</v>
      </c>
      <c r="S42" s="7">
        <f>SUM(S4:S37)</f>
        <v>609.05</v>
      </c>
      <c r="T42" s="7">
        <f>SUM(T4:T37)</f>
        <v>23904.5</v>
      </c>
      <c r="U42" s="7">
        <f>SUM(U4:U37)</f>
        <v>23907.53</v>
      </c>
      <c r="V42" s="7">
        <f>SUM(V4:V37)</f>
        <v>22787.655</v>
      </c>
      <c r="W42" s="7">
        <f>SUM(W4:W37)</f>
        <v>24304.48</v>
      </c>
      <c r="X42" s="7">
        <f>SUM(X4:X37)</f>
        <v>94904.165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2025-01-06T17:14:00Z</dcterms:created>
  <dcterms:modified xsi:type="dcterms:W3CDTF">2025-01-07T17:16:11Z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F0C6B2B639664F7FBEAC9AD2B19A3D52_12</vt:lpwstr>
  </property>
  <property fmtid="{D5CDD505-2E9C-101B-9397-08002B2CF9AE}" pid="3" name="KSOProductBuildVer">
    <vt:lpwstr>1033-12.2.0.19307</vt:lpwstr>
  </property>
</Properties>
</file>