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ry\romeo-sierra\"/>
    </mc:Choice>
  </mc:AlternateContent>
  <xr:revisionPtr revIDLastSave="0" documentId="13_ncr:1_{04805865-E935-48BD-B8D6-20C6569B60F8}" xr6:coauthVersionLast="45" xr6:coauthVersionMax="45" xr10:uidLastSave="{00000000-0000-0000-0000-000000000000}"/>
  <bookViews>
    <workbookView xWindow="-120" yWindow="-120" windowWidth="38640" windowHeight="21240" tabRatio="550" activeTab="2" xr2:uid="{00000000-000D-0000-FFFF-FFFF00000000}"/>
  </bookViews>
  <sheets>
    <sheet name="RomeoSierra Paper Trading" sheetId="3" r:id="rId1"/>
    <sheet name="RomeoSierra Paper Trading 2" sheetId="8" r:id="rId2"/>
    <sheet name="Projections" sheetId="4" r:id="rId3"/>
    <sheet name="Scenario Summary" sheetId="6" r:id="rId4"/>
    <sheet name="Chart Data" sheetId="2" state="hidden" r:id="rId5"/>
  </sheets>
  <definedNames>
    <definedName name="TotalMonthlyExpenses">#REF!</definedName>
    <definedName name="TotalMonthlyIncome">#REF!</definedName>
    <definedName name="TotalMonthlySaving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8" l="1"/>
  <c r="D10" i="8"/>
  <c r="J2" i="4" l="1"/>
  <c r="D9" i="8"/>
  <c r="B2" i="4"/>
  <c r="K9" i="8" l="1" a="1"/>
  <c r="K9" i="8" s="1"/>
  <c r="B9" i="8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N9" i="3" l="1"/>
  <c r="D17" i="3"/>
  <c r="D16" i="3" l="1"/>
  <c r="B10" i="3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9" i="3"/>
  <c r="D15" i="3" l="1"/>
  <c r="D14" i="3" l="1"/>
  <c r="D13" i="3" l="1"/>
  <c r="D12" i="3" l="1"/>
  <c r="D11" i="3" l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3" i="4"/>
  <c r="K9" i="3" a="1"/>
  <c r="K9" i="3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J8" i="4" s="1"/>
  <c r="D10" i="3"/>
  <c r="B69" i="4" l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D9" i="3"/>
  <c r="B6" i="2" l="1"/>
  <c r="B5" i="2" l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<sst xmlns="http://schemas.openxmlformats.org/spreadsheetml/2006/main" count="61" uniqueCount="45">
  <si>
    <t>CHART DATA</t>
  </si>
  <si>
    <t>Romeo Sierra</t>
  </si>
  <si>
    <t>Balance</t>
  </si>
  <si>
    <t>Date</t>
  </si>
  <si>
    <t>Start</t>
  </si>
  <si>
    <t>Daily Change</t>
  </si>
  <si>
    <t>NET PROFIT</t>
  </si>
  <si>
    <t>Visuals</t>
  </si>
  <si>
    <t>N/A</t>
  </si>
  <si>
    <t>Initial balance</t>
  </si>
  <si>
    <t>Percentage gain per day</t>
  </si>
  <si>
    <t>Dividends</t>
  </si>
  <si>
    <t>H+S Salary</t>
  </si>
  <si>
    <t>scenario are highlighted in gray.</t>
  </si>
  <si>
    <t>time Scenario Summary Report was created.  Changing cells for each</t>
  </si>
  <si>
    <t>Notes:  Current Values column represents values of changing cells at</t>
  </si>
  <si>
    <t>Result Cells:</t>
  </si>
  <si>
    <t>Changing Cells:</t>
  </si>
  <si>
    <t>Salary starts December</t>
  </si>
  <si>
    <t>Salary starts November</t>
  </si>
  <si>
    <t>Salary starts October</t>
  </si>
  <si>
    <t>Salary starts September</t>
  </si>
  <si>
    <t>Salary starts August</t>
  </si>
  <si>
    <t>Salary starts July</t>
  </si>
  <si>
    <t>Current Values:</t>
  </si>
  <si>
    <t>Scenario Summary</t>
  </si>
  <si>
    <t>AVERAGE DAILY RETURN</t>
  </si>
  <si>
    <t>$C$30</t>
  </si>
  <si>
    <t>$C$52</t>
  </si>
  <si>
    <t>$C$75</t>
  </si>
  <si>
    <t>$C$96</t>
  </si>
  <si>
    <t>$C$118</t>
  </si>
  <si>
    <t>$C$140</t>
  </si>
  <si>
    <t>$C$161</t>
  </si>
  <si>
    <t>Salary starts June</t>
  </si>
  <si>
    <t xml:space="preserve">
Modified by Harry Mouat on 15/04/2020</t>
  </si>
  <si>
    <t>Created by Harry Mouat on 15/04/2020</t>
  </si>
  <si>
    <t>Value at 31/12/20</t>
  </si>
  <si>
    <t>Investment</t>
  </si>
  <si>
    <t>% per £1k</t>
  </si>
  <si>
    <t>3 month multiplier</t>
  </si>
  <si>
    <t>Method</t>
  </si>
  <si>
    <t>(1-(P(X&lt;x)-P(X&lt;mu-x))/2</t>
  </si>
  <si>
    <t>P(X&lt;x)-P(X&lt;mu-x)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</si>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</sst>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5" formatCode="&quot;£&quot;#,##0.00"/>
    <numFmt numFmtId="166" formatCode="0.0000%"/>
    <numFmt numFmtId="167" formatCode="0.000%"/>
  </numFmts>
  <fonts count="23" x14ac:knownFonts="1">
    <font>
      <sz val="10"/>
      <color theme="3" tint="0.2499465926084170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28"/>
      <color theme="0"/>
      <name val="Century Gothic"/>
      <family val="1"/>
      <scheme val="minor"/>
    </font>
    <font>
      <sz val="12"/>
      <color theme="3" tint="0.24994659260841701"/>
      <name val="Century Gothic"/>
      <family val="2"/>
      <scheme val="minor"/>
    </font>
    <font>
      <sz val="14"/>
      <color theme="3" tint="0.24994659260841701"/>
      <name val="Century Gothic"/>
      <family val="2"/>
      <scheme val="minor"/>
    </font>
    <font>
      <sz val="16"/>
      <color theme="4"/>
      <name val="Century Gothic"/>
      <family val="2"/>
      <scheme val="minor"/>
    </font>
    <font>
      <sz val="16"/>
      <color theme="4"/>
      <name val="Tahoma"/>
      <family val="2"/>
      <scheme val="major"/>
    </font>
    <font>
      <sz val="10"/>
      <color rgb="FF60605E"/>
      <name val="Century Gothic"/>
      <family val="2"/>
      <scheme val="minor"/>
    </font>
    <font>
      <sz val="24"/>
      <color rgb="FF60605E"/>
      <name val="Century Gothic"/>
      <family val="2"/>
      <scheme val="minor"/>
    </font>
    <font>
      <b/>
      <sz val="24"/>
      <color theme="3" tint="0.24994659260841701"/>
      <name val="Century Gothic"/>
      <family val="1"/>
      <scheme val="minor"/>
    </font>
    <font>
      <b/>
      <sz val="11"/>
      <color indexed="9"/>
      <name val="Century Gothic"/>
      <family val="2"/>
      <scheme val="minor"/>
    </font>
    <font>
      <b/>
      <sz val="10"/>
      <color indexed="8"/>
      <name val="Century Gothic"/>
      <family val="2"/>
      <scheme val="minor"/>
    </font>
    <font>
      <b/>
      <sz val="10"/>
      <color indexed="18"/>
      <name val="Century Gothic"/>
      <family val="2"/>
      <scheme val="minor"/>
    </font>
    <font>
      <sz val="9"/>
      <color indexed="9"/>
      <name val="Century Gothic"/>
      <family val="2"/>
      <scheme val="minor"/>
    </font>
    <font>
      <sz val="8"/>
      <color theme="3" tint="0.24994659260841701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8D8D1"/>
        <bgColor rgb="FF000000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indexed="20"/>
        <bgColor indexed="24"/>
      </patternFill>
    </fill>
  </fills>
  <borders count="7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3" borderId="0"/>
    <xf numFmtId="0" fontId="7" fillId="2" borderId="0" applyNumberFormat="0" applyBorder="0" applyProtection="0">
      <alignment horizontal="left" vertical="center"/>
    </xf>
    <xf numFmtId="0" fontId="8" fillId="3" borderId="0" applyNumberFormat="0" applyProtection="0">
      <alignment horizontal="left"/>
    </xf>
    <xf numFmtId="0" fontId="6" fillId="3" borderId="1" applyNumberFormat="0" applyAlignment="0" applyProtection="0"/>
    <xf numFmtId="164" fontId="5" fillId="3" borderId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46">
    <xf numFmtId="0" fontId="0" fillId="3" borderId="0" xfId="0"/>
    <xf numFmtId="0" fontId="0" fillId="3" borderId="0" xfId="0" applyFont="1"/>
    <xf numFmtId="9" fontId="9" fillId="3" borderId="0" xfId="0" applyNumberFormat="1" applyFont="1" applyAlignment="1">
      <alignment horizontal="left" vertical="center"/>
    </xf>
    <xf numFmtId="0" fontId="0" fillId="4" borderId="0" xfId="0" applyFill="1"/>
    <xf numFmtId="165" fontId="0" fillId="4" borderId="0" xfId="0" applyNumberFormat="1" applyFill="1" applyAlignment="1">
      <alignment horizontal="center"/>
    </xf>
    <xf numFmtId="165" fontId="0" fillId="3" borderId="0" xfId="0" applyNumberFormat="1" applyAlignment="1">
      <alignment horizontal="center"/>
    </xf>
    <xf numFmtId="165" fontId="12" fillId="3" borderId="0" xfId="0" applyNumberFormat="1" applyFont="1" applyAlignment="1">
      <alignment horizontal="center"/>
    </xf>
    <xf numFmtId="165" fontId="13" fillId="3" borderId="0" xfId="0" applyNumberFormat="1" applyFont="1" applyAlignment="1">
      <alignment horizontal="center"/>
    </xf>
    <xf numFmtId="14" fontId="0" fillId="4" borderId="0" xfId="0" applyNumberFormat="1" applyFill="1"/>
    <xf numFmtId="14" fontId="10" fillId="4" borderId="0" xfId="0" applyNumberFormat="1" applyFont="1" applyFill="1"/>
    <xf numFmtId="14" fontId="0" fillId="3" borderId="0" xfId="0" applyNumberFormat="1"/>
    <xf numFmtId="14" fontId="13" fillId="3" borderId="0" xfId="0" applyNumberFormat="1" applyFont="1" applyAlignment="1">
      <alignment horizontal="center"/>
    </xf>
    <xf numFmtId="166" fontId="0" fillId="4" borderId="0" xfId="0" applyNumberFormat="1" applyFill="1"/>
    <xf numFmtId="166" fontId="0" fillId="3" borderId="0" xfId="0" applyNumberFormat="1"/>
    <xf numFmtId="166" fontId="13" fillId="3" borderId="0" xfId="0" applyNumberFormat="1" applyFont="1" applyAlignment="1">
      <alignment horizontal="center"/>
    </xf>
    <xf numFmtId="0" fontId="14" fillId="3" borderId="1" xfId="3" applyFont="1" applyAlignment="1"/>
    <xf numFmtId="0" fontId="15" fillId="5" borderId="0" xfId="0" applyFont="1" applyFill="1"/>
    <xf numFmtId="166" fontId="12" fillId="3" borderId="0" xfId="0" applyNumberFormat="1" applyFont="1"/>
    <xf numFmtId="14" fontId="12" fillId="3" borderId="0" xfId="0" applyNumberFormat="1" applyFont="1"/>
    <xf numFmtId="166" fontId="11" fillId="3" borderId="0" xfId="0" applyNumberFormat="1" applyFont="1" applyAlignment="1">
      <alignment horizontal="right"/>
    </xf>
    <xf numFmtId="0" fontId="3" fillId="0" borderId="0" xfId="6"/>
    <xf numFmtId="165" fontId="3" fillId="0" borderId="0" xfId="6" applyNumberFormat="1"/>
    <xf numFmtId="14" fontId="3" fillId="0" borderId="0" xfId="6" applyNumberFormat="1"/>
    <xf numFmtId="10" fontId="17" fillId="3" borderId="0" xfId="4" applyNumberFormat="1" applyFont="1" applyAlignment="1">
      <alignment vertical="top"/>
    </xf>
    <xf numFmtId="0" fontId="0" fillId="0" borderId="0" xfId="0" applyFill="1" applyBorder="1" applyAlignment="1"/>
    <xf numFmtId="165" fontId="0" fillId="0" borderId="2" xfId="0" applyNumberFormat="1" applyFill="1" applyBorder="1" applyAlignment="1"/>
    <xf numFmtId="0" fontId="18" fillId="8" borderId="4" xfId="0" applyFont="1" applyFill="1" applyBorder="1" applyAlignment="1">
      <alignment horizontal="left"/>
    </xf>
    <xf numFmtId="0" fontId="18" fillId="8" borderId="5" xfId="0" applyFont="1" applyFill="1" applyBorder="1" applyAlignment="1">
      <alignment horizontal="left"/>
    </xf>
    <xf numFmtId="0" fontId="0" fillId="0" borderId="3" xfId="0" applyFill="1" applyBorder="1" applyAlignment="1"/>
    <xf numFmtId="0" fontId="19" fillId="6" borderId="0" xfId="0" applyFont="1" applyFill="1" applyBorder="1" applyAlignment="1">
      <alignment horizontal="left"/>
    </xf>
    <xf numFmtId="0" fontId="20" fillId="6" borderId="3" xfId="0" applyFont="1" applyFill="1" applyBorder="1" applyAlignment="1">
      <alignment horizontal="left"/>
    </xf>
    <xf numFmtId="0" fontId="21" fillId="8" borderId="5" xfId="0" applyFont="1" applyFill="1" applyBorder="1" applyAlignment="1">
      <alignment horizontal="right"/>
    </xf>
    <xf numFmtId="0" fontId="21" fillId="8" borderId="4" xfId="0" applyFont="1" applyFill="1" applyBorder="1" applyAlignment="1">
      <alignment horizontal="right"/>
    </xf>
    <xf numFmtId="0" fontId="0" fillId="7" borderId="0" xfId="0" applyFill="1" applyBorder="1" applyAlignment="1"/>
    <xf numFmtId="0" fontId="22" fillId="0" borderId="0" xfId="0" applyFont="1" applyFill="1" applyBorder="1" applyAlignment="1">
      <alignment vertical="top" wrapText="1"/>
    </xf>
    <xf numFmtId="3" fontId="3" fillId="0" borderId="0" xfId="6" applyNumberFormat="1"/>
    <xf numFmtId="0" fontId="14" fillId="3" borderId="1" xfId="3" applyFont="1" applyAlignment="1"/>
    <xf numFmtId="10" fontId="2" fillId="0" borderId="0" xfId="6" applyNumberFormat="1" applyFont="1"/>
    <xf numFmtId="0" fontId="1" fillId="0" borderId="0" xfId="6" applyFont="1"/>
    <xf numFmtId="14" fontId="1" fillId="0" borderId="0" xfId="6" applyNumberFormat="1" applyFont="1"/>
    <xf numFmtId="167" fontId="3" fillId="0" borderId="0" xfId="6" applyNumberFormat="1"/>
    <xf numFmtId="10" fontId="17" fillId="3" borderId="0" xfId="4" applyNumberFormat="1" applyFont="1" applyAlignment="1">
      <alignment horizontal="center" vertical="top"/>
    </xf>
    <xf numFmtId="0" fontId="14" fillId="3" borderId="1" xfId="3" applyFont="1" applyAlignment="1"/>
    <xf numFmtId="164" fontId="16" fillId="5" borderId="0" xfId="0" applyNumberFormat="1" applyFont="1" applyFill="1" applyAlignment="1">
      <alignment horizontal="left" vertical="top"/>
    </xf>
    <xf numFmtId="165" fontId="17" fillId="3" borderId="0" xfId="4" applyNumberFormat="1" applyFont="1" applyAlignment="1">
      <alignment horizontal="center" vertical="top"/>
    </xf>
    <xf numFmtId="0" fontId="19" fillId="6" borderId="6" xfId="0" applyFont="1" applyFill="1" applyBorder="1" applyAlignment="1">
      <alignment horizontal="center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rmal 2" xfId="6" xr:uid="{D508DA87-1B4B-46BE-A52A-144D86096D01}"/>
    <cellStyle name="Title" xfId="1" builtinId="15" customBuiltin="1"/>
  </cellStyles>
  <dxfs count="7"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TableStyleMedium2" defaultPivotStyle="PivotStyleLight16">
    <tableStyle name="Personal budget table" pivot="0" count="3" xr9:uid="{00000000-0011-0000-FFFF-FFFF00000000}">
      <tableStyleElement type="wholeTable" dxfId="6"/>
      <tableStyleElement type="headerRow" dxfId="5"/>
      <tableStyleElement type="total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Balance over</a:t>
            </a:r>
            <a:r>
              <a:rPr lang="en-GB" baseline="0"/>
              <a:t> time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elete val="1"/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'RomeoSierra Paper Trading'!$B$8:$B$33</c:f>
              <c:numCache>
                <c:formatCode>m/d/yyyy</c:formatCode>
                <c:ptCount val="26"/>
                <c:pt idx="0">
                  <c:v>43934</c:v>
                </c:pt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43941</c:v>
                </c:pt>
                <c:pt idx="6">
                  <c:v>43942</c:v>
                </c:pt>
                <c:pt idx="7">
                  <c:v>43943</c:v>
                </c:pt>
                <c:pt idx="8">
                  <c:v>43944</c:v>
                </c:pt>
                <c:pt idx="9">
                  <c:v>43945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43955</c:v>
                </c:pt>
                <c:pt idx="16">
                  <c:v>43956</c:v>
                </c:pt>
                <c:pt idx="17">
                  <c:v>43957</c:v>
                </c:pt>
                <c:pt idx="18">
                  <c:v>43958</c:v>
                </c:pt>
                <c:pt idx="19">
                  <c:v>43959</c:v>
                </c:pt>
                <c:pt idx="20">
                  <c:v>43962</c:v>
                </c:pt>
                <c:pt idx="21">
                  <c:v>43963</c:v>
                </c:pt>
                <c:pt idx="22">
                  <c:v>43964</c:v>
                </c:pt>
                <c:pt idx="23">
                  <c:v>43965</c:v>
                </c:pt>
                <c:pt idx="24">
                  <c:v>43966</c:v>
                </c:pt>
                <c:pt idx="25">
                  <c:v>43969</c:v>
                </c:pt>
              </c:numCache>
            </c:numRef>
          </c:cat>
          <c:val>
            <c:numRef>
              <c:f>'RomeoSierra Paper Trading'!$C$8:$C$33</c:f>
              <c:numCache>
                <c:formatCode>"£"#,##0.00</c:formatCode>
                <c:ptCount val="26"/>
                <c:pt idx="0">
                  <c:v>100000</c:v>
                </c:pt>
                <c:pt idx="1">
                  <c:v>102613.75999999999</c:v>
                </c:pt>
                <c:pt idx="2">
                  <c:v>111936</c:v>
                </c:pt>
                <c:pt idx="3">
                  <c:v>113941</c:v>
                </c:pt>
                <c:pt idx="4">
                  <c:v>101847</c:v>
                </c:pt>
                <c:pt idx="5">
                  <c:v>99100.57</c:v>
                </c:pt>
                <c:pt idx="6">
                  <c:v>105134.02</c:v>
                </c:pt>
                <c:pt idx="7">
                  <c:v>97905.62</c:v>
                </c:pt>
                <c:pt idx="8">
                  <c:v>94572.15</c:v>
                </c:pt>
                <c:pt idx="9">
                  <c:v>90219.58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0-8241-9000-3FD2810E3B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201144816"/>
        <c:axId val="193053024"/>
      </c:barChart>
      <c:dateAx>
        <c:axId val="201144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3024"/>
        <c:crosses val="autoZero"/>
        <c:auto val="1"/>
        <c:lblOffset val="100"/>
        <c:baseTimeUnit val="days"/>
      </c:dateAx>
      <c:valAx>
        <c:axId val="193053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4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Balance over</a:t>
            </a:r>
            <a:r>
              <a:rPr lang="en-GB" baseline="0"/>
              <a:t> time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elete val="1"/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'RomeoSierra Paper Trading 2'!$B$8:$B$33</c:f>
              <c:numCache>
                <c:formatCode>m/d/yyyy</c:formatCode>
                <c:ptCount val="26"/>
                <c:pt idx="0">
                  <c:v>43969</c:v>
                </c:pt>
                <c:pt idx="1">
                  <c:v>43970</c:v>
                </c:pt>
                <c:pt idx="2">
                  <c:v>43971</c:v>
                </c:pt>
                <c:pt idx="3">
                  <c:v>43972</c:v>
                </c:pt>
                <c:pt idx="4">
                  <c:v>43973</c:v>
                </c:pt>
                <c:pt idx="5">
                  <c:v>43976</c:v>
                </c:pt>
                <c:pt idx="6">
                  <c:v>43977</c:v>
                </c:pt>
                <c:pt idx="7">
                  <c:v>43978</c:v>
                </c:pt>
                <c:pt idx="8">
                  <c:v>43979</c:v>
                </c:pt>
                <c:pt idx="9">
                  <c:v>43980</c:v>
                </c:pt>
                <c:pt idx="10">
                  <c:v>43983</c:v>
                </c:pt>
                <c:pt idx="11">
                  <c:v>43984</c:v>
                </c:pt>
                <c:pt idx="12">
                  <c:v>43985</c:v>
                </c:pt>
                <c:pt idx="13">
                  <c:v>43986</c:v>
                </c:pt>
                <c:pt idx="14">
                  <c:v>43987</c:v>
                </c:pt>
                <c:pt idx="15">
                  <c:v>43990</c:v>
                </c:pt>
                <c:pt idx="16">
                  <c:v>43991</c:v>
                </c:pt>
                <c:pt idx="17">
                  <c:v>43992</c:v>
                </c:pt>
                <c:pt idx="18">
                  <c:v>43993</c:v>
                </c:pt>
                <c:pt idx="19">
                  <c:v>43994</c:v>
                </c:pt>
                <c:pt idx="20">
                  <c:v>43997</c:v>
                </c:pt>
                <c:pt idx="21">
                  <c:v>43998</c:v>
                </c:pt>
                <c:pt idx="22">
                  <c:v>43999</c:v>
                </c:pt>
                <c:pt idx="23">
                  <c:v>44000</c:v>
                </c:pt>
                <c:pt idx="24">
                  <c:v>44001</c:v>
                </c:pt>
                <c:pt idx="25">
                  <c:v>44004</c:v>
                </c:pt>
              </c:numCache>
            </c:numRef>
          </c:cat>
          <c:val>
            <c:numRef>
              <c:f>'RomeoSierra Paper Trading 2'!$C$8:$C$33</c:f>
              <c:numCache>
                <c:formatCode>"£"#,##0.00</c:formatCode>
                <c:ptCount val="26"/>
                <c:pt idx="0">
                  <c:v>100000</c:v>
                </c:pt>
                <c:pt idx="1">
                  <c:v>121594.97</c:v>
                </c:pt>
                <c:pt idx="2">
                  <c:v>121933.99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C0-417A-B449-0A24357630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201144816"/>
        <c:axId val="193053024"/>
      </c:barChart>
      <c:dateAx>
        <c:axId val="201144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3024"/>
        <c:crosses val="autoZero"/>
        <c:auto val="1"/>
        <c:lblOffset val="100"/>
        <c:baseTimeUnit val="days"/>
      </c:dateAx>
      <c:valAx>
        <c:axId val="193053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4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742950</xdr:colOff>
      <xdr:row>14</xdr:row>
      <xdr:rowOff>165100</xdr:rowOff>
    </xdr:from>
    <xdr:to>
      <xdr:col>17</xdr:col>
      <xdr:colOff>76200</xdr:colOff>
      <xdr:row>31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9C00D-F5F1-F543-A895-A611A01F5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742950</xdr:colOff>
      <xdr:row>14</xdr:row>
      <xdr:rowOff>165100</xdr:rowOff>
    </xdr:from>
    <xdr:to>
      <xdr:col>17</xdr:col>
      <xdr:colOff>76200</xdr:colOff>
      <xdr:row>31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B1D36-F71A-4C80-AAB1-F4E75BF61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2FB8-FC11-864D-AB1E-DF4FA8B95719}">
  <dimension ref="A1:O33"/>
  <sheetViews>
    <sheetView workbookViewId="0">
      <selection activeCell="N9" sqref="N9:N10"/>
    </sheetView>
  </sheetViews>
  <sheetFormatPr defaultColWidth="11.42578125" defaultRowHeight="13.5" x14ac:dyDescent="0.25"/>
  <cols>
    <col min="2" max="2" width="17.140625" style="10" customWidth="1"/>
    <col min="3" max="3" width="16.85546875" style="5" customWidth="1"/>
    <col min="4" max="4" width="19.7109375" style="13" customWidth="1"/>
    <col min="11" max="11" width="13.7109375" customWidth="1"/>
    <col min="12" max="12" width="13" customWidth="1"/>
    <col min="14" max="14" width="36.85546875" customWidth="1"/>
    <col min="16" max="16" width="12.5703125" customWidth="1"/>
  </cols>
  <sheetData>
    <row r="1" spans="1:15" s="3" customFormat="1" x14ac:dyDescent="0.25">
      <c r="B1" s="8"/>
      <c r="C1" s="4"/>
      <c r="D1" s="12"/>
    </row>
    <row r="2" spans="1:15" s="3" customFormat="1" ht="34.5" x14ac:dyDescent="0.45">
      <c r="B2" s="9" t="s">
        <v>1</v>
      </c>
      <c r="C2" s="4"/>
      <c r="D2" s="12"/>
    </row>
    <row r="3" spans="1:15" s="3" customFormat="1" x14ac:dyDescent="0.25">
      <c r="B3" s="8"/>
      <c r="C3" s="4"/>
      <c r="D3" s="12"/>
    </row>
    <row r="7" spans="1:15" ht="19.5" x14ac:dyDescent="0.25">
      <c r="B7" s="11" t="s">
        <v>3</v>
      </c>
      <c r="C7" s="7" t="s">
        <v>2</v>
      </c>
      <c r="D7" s="14" t="s">
        <v>5</v>
      </c>
      <c r="K7" s="42" t="s">
        <v>6</v>
      </c>
      <c r="L7" s="42"/>
      <c r="N7" s="15" t="s">
        <v>26</v>
      </c>
    </row>
    <row r="8" spans="1:15" ht="18.75" x14ac:dyDescent="0.3">
      <c r="A8" t="s">
        <v>4</v>
      </c>
      <c r="B8" s="18">
        <v>43934</v>
      </c>
      <c r="C8" s="6">
        <v>100000</v>
      </c>
      <c r="D8" s="19" t="s">
        <v>8</v>
      </c>
      <c r="K8" s="1"/>
      <c r="L8" s="1"/>
    </row>
    <row r="9" spans="1:15" ht="18.75" customHeight="1" x14ac:dyDescent="0.25">
      <c r="B9" s="18">
        <f>WORKDAY(B8,1)</f>
        <v>43935</v>
      </c>
      <c r="C9" s="6">
        <v>102613.75999999999</v>
      </c>
      <c r="D9" s="17">
        <f>((C9-C8)/C8)</f>
        <v>2.6137599999999948E-2</v>
      </c>
      <c r="K9" s="44" cm="1">
        <f t="array" ref="K9">LOOKUP(2,1/(C:C&lt;&gt;""),C:C)-C8</f>
        <v>-9780.4199999999983</v>
      </c>
      <c r="L9" s="44"/>
      <c r="N9" s="41">
        <f>(C17/C8)^(1/9)-1</f>
        <v>-1.1370825579547161E-2</v>
      </c>
      <c r="O9" s="23"/>
    </row>
    <row r="10" spans="1:15" ht="18" customHeight="1" x14ac:dyDescent="0.25">
      <c r="B10" s="18">
        <f t="shared" ref="B10:B33" si="0">WORKDAY(B9,1)</f>
        <v>43936</v>
      </c>
      <c r="C10" s="6">
        <v>111936</v>
      </c>
      <c r="D10" s="17">
        <f>((C10-C9)/C9)</f>
        <v>9.0847855102473646E-2</v>
      </c>
      <c r="K10" s="44"/>
      <c r="L10" s="44"/>
      <c r="N10" s="41"/>
      <c r="O10" s="23"/>
    </row>
    <row r="11" spans="1:15" ht="18" x14ac:dyDescent="0.25">
      <c r="B11" s="18">
        <f t="shared" si="0"/>
        <v>43937</v>
      </c>
      <c r="C11" s="6">
        <v>113941</v>
      </c>
      <c r="D11" s="17">
        <f t="shared" ref="D11:D17" si="1">((C11-C10)/C10)</f>
        <v>1.7912021154945685E-2</v>
      </c>
    </row>
    <row r="12" spans="1:15" ht="18" x14ac:dyDescent="0.25">
      <c r="B12" s="18">
        <f t="shared" si="0"/>
        <v>43938</v>
      </c>
      <c r="C12" s="6">
        <v>101847</v>
      </c>
      <c r="D12" s="17">
        <f t="shared" si="1"/>
        <v>-0.10614265277643693</v>
      </c>
    </row>
    <row r="13" spans="1:15" ht="18" x14ac:dyDescent="0.25">
      <c r="B13" s="18">
        <f t="shared" si="0"/>
        <v>43941</v>
      </c>
      <c r="C13" s="6">
        <v>99100.57</v>
      </c>
      <c r="D13" s="17">
        <f t="shared" si="1"/>
        <v>-2.6966233664221753E-2</v>
      </c>
    </row>
    <row r="14" spans="1:15" ht="19.5" x14ac:dyDescent="0.25">
      <c r="B14" s="18">
        <f t="shared" si="0"/>
        <v>43942</v>
      </c>
      <c r="C14" s="6">
        <v>105134.02</v>
      </c>
      <c r="D14" s="17">
        <f t="shared" si="1"/>
        <v>6.0882091798261068E-2</v>
      </c>
      <c r="K14" s="42" t="s">
        <v>7</v>
      </c>
      <c r="L14" s="42"/>
    </row>
    <row r="15" spans="1:15" ht="18" x14ac:dyDescent="0.25">
      <c r="B15" s="18">
        <f t="shared" si="0"/>
        <v>43943</v>
      </c>
      <c r="C15" s="6">
        <v>97905.62</v>
      </c>
      <c r="D15" s="17">
        <f t="shared" si="1"/>
        <v>-6.8754148276647359E-2</v>
      </c>
      <c r="K15" s="16"/>
      <c r="L15" s="16"/>
    </row>
    <row r="16" spans="1:15" ht="18.75" customHeight="1" x14ac:dyDescent="0.25">
      <c r="B16" s="18">
        <f t="shared" si="0"/>
        <v>43944</v>
      </c>
      <c r="C16" s="6">
        <v>94572.15</v>
      </c>
      <c r="D16" s="17">
        <f t="shared" si="1"/>
        <v>-3.4047790106431088E-2</v>
      </c>
      <c r="K16" s="43"/>
      <c r="L16" s="43"/>
    </row>
    <row r="17" spans="2:4" ht="18" x14ac:dyDescent="0.25">
      <c r="B17" s="18">
        <f t="shared" si="0"/>
        <v>43945</v>
      </c>
      <c r="C17" s="6">
        <v>90219.58</v>
      </c>
      <c r="D17" s="17">
        <f t="shared" si="1"/>
        <v>-4.6023802990626653E-2</v>
      </c>
    </row>
    <row r="18" spans="2:4" ht="18" x14ac:dyDescent="0.25">
      <c r="B18" s="18">
        <f t="shared" si="0"/>
        <v>43948</v>
      </c>
      <c r="C18" s="6"/>
      <c r="D18" s="17"/>
    </row>
    <row r="19" spans="2:4" ht="18" x14ac:dyDescent="0.25">
      <c r="B19" s="18">
        <f t="shared" si="0"/>
        <v>43949</v>
      </c>
      <c r="C19" s="6"/>
      <c r="D19" s="17"/>
    </row>
    <row r="20" spans="2:4" ht="18" x14ac:dyDescent="0.25">
      <c r="B20" s="18">
        <f t="shared" si="0"/>
        <v>43950</v>
      </c>
      <c r="C20" s="6"/>
      <c r="D20" s="17"/>
    </row>
    <row r="21" spans="2:4" ht="18" x14ac:dyDescent="0.25">
      <c r="B21" s="18">
        <f t="shared" si="0"/>
        <v>43951</v>
      </c>
      <c r="C21" s="6"/>
      <c r="D21" s="17"/>
    </row>
    <row r="22" spans="2:4" ht="18" x14ac:dyDescent="0.25">
      <c r="B22" s="18">
        <f t="shared" si="0"/>
        <v>43952</v>
      </c>
      <c r="C22" s="6"/>
      <c r="D22" s="17"/>
    </row>
    <row r="23" spans="2:4" ht="18" x14ac:dyDescent="0.25">
      <c r="B23" s="18">
        <f t="shared" si="0"/>
        <v>43955</v>
      </c>
      <c r="C23" s="6"/>
      <c r="D23" s="17"/>
    </row>
    <row r="24" spans="2:4" ht="18" x14ac:dyDescent="0.25">
      <c r="B24" s="18">
        <f t="shared" si="0"/>
        <v>43956</v>
      </c>
      <c r="C24" s="6"/>
      <c r="D24" s="17"/>
    </row>
    <row r="25" spans="2:4" ht="18" x14ac:dyDescent="0.25">
      <c r="B25" s="18">
        <f t="shared" si="0"/>
        <v>43957</v>
      </c>
      <c r="C25" s="6"/>
      <c r="D25" s="17"/>
    </row>
    <row r="26" spans="2:4" ht="18" x14ac:dyDescent="0.25">
      <c r="B26" s="18">
        <f t="shared" si="0"/>
        <v>43958</v>
      </c>
      <c r="C26" s="6"/>
      <c r="D26" s="17"/>
    </row>
    <row r="27" spans="2:4" ht="18" x14ac:dyDescent="0.25">
      <c r="B27" s="18">
        <f t="shared" si="0"/>
        <v>43959</v>
      </c>
      <c r="C27" s="6"/>
      <c r="D27" s="17"/>
    </row>
    <row r="28" spans="2:4" ht="18" x14ac:dyDescent="0.25">
      <c r="B28" s="18">
        <f t="shared" si="0"/>
        <v>43962</v>
      </c>
      <c r="C28" s="6"/>
      <c r="D28" s="17"/>
    </row>
    <row r="29" spans="2:4" ht="18" x14ac:dyDescent="0.25">
      <c r="B29" s="18">
        <f t="shared" si="0"/>
        <v>43963</v>
      </c>
      <c r="C29" s="6"/>
      <c r="D29" s="17"/>
    </row>
    <row r="30" spans="2:4" ht="18" x14ac:dyDescent="0.25">
      <c r="B30" s="18">
        <f t="shared" si="0"/>
        <v>43964</v>
      </c>
      <c r="C30" s="6"/>
      <c r="D30" s="17"/>
    </row>
    <row r="31" spans="2:4" ht="18" x14ac:dyDescent="0.25">
      <c r="B31" s="18">
        <f t="shared" si="0"/>
        <v>43965</v>
      </c>
      <c r="C31" s="6"/>
      <c r="D31" s="17"/>
    </row>
    <row r="32" spans="2:4" ht="18" x14ac:dyDescent="0.25">
      <c r="B32" s="18">
        <f t="shared" si="0"/>
        <v>43966</v>
      </c>
      <c r="C32" s="6"/>
      <c r="D32" s="17"/>
    </row>
    <row r="33" spans="2:4" ht="18" x14ac:dyDescent="0.25">
      <c r="B33" s="18">
        <f t="shared" si="0"/>
        <v>43969</v>
      </c>
      <c r="C33" s="6"/>
      <c r="D33" s="17"/>
    </row>
  </sheetData>
  <mergeCells count="5">
    <mergeCell ref="N9:N10"/>
    <mergeCell ref="K7:L7"/>
    <mergeCell ref="K14:L14"/>
    <mergeCell ref="K16:L16"/>
    <mergeCell ref="K9:L1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1E87EA8-E204-2B4A-A1D5-65EBCD0C172C}">
            <xm:f>'Chart Data'!$B$6</xm:f>
            <x14:dxf>
              <font>
                <color theme="7"/>
              </font>
            </x14:dxf>
          </x14:cfRule>
          <xm:sqref>K9</xm:sqref>
        </x14:conditionalFormatting>
        <x14:conditionalFormatting xmlns:xm="http://schemas.microsoft.com/office/excel/2006/main">
          <x14:cfRule type="expression" priority="1" id="{1D26A9BB-B844-4D1C-B189-A6A2C0E281B6}">
            <xm:f>'Chart Data'!$B$6</xm:f>
            <x14:dxf>
              <font>
                <color theme="7"/>
              </font>
            </x14:dxf>
          </x14:cfRule>
          <xm:sqref>N9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2021-4906-4C3B-8E32-4062C256B4E2}">
  <dimension ref="A1:O33"/>
  <sheetViews>
    <sheetView topLeftCell="C4" workbookViewId="0">
      <selection activeCell="C10" sqref="C10"/>
    </sheetView>
  </sheetViews>
  <sheetFormatPr defaultColWidth="11.42578125" defaultRowHeight="13.5" x14ac:dyDescent="0.25"/>
  <cols>
    <col min="2" max="2" width="17.140625" style="10" customWidth="1"/>
    <col min="3" max="3" width="16.85546875" style="5" customWidth="1"/>
    <col min="4" max="4" width="19.7109375" style="13" customWidth="1"/>
    <col min="11" max="11" width="13.7109375" customWidth="1"/>
    <col min="12" max="12" width="13" customWidth="1"/>
    <col min="14" max="14" width="36.85546875" customWidth="1"/>
    <col min="16" max="16" width="12.5703125" customWidth="1"/>
  </cols>
  <sheetData>
    <row r="1" spans="1:15" s="3" customFormat="1" x14ac:dyDescent="0.25">
      <c r="B1" s="8"/>
      <c r="C1" s="4"/>
      <c r="D1" s="12"/>
    </row>
    <row r="2" spans="1:15" s="3" customFormat="1" ht="34.5" x14ac:dyDescent="0.45">
      <c r="B2" s="9" t="s">
        <v>1</v>
      </c>
      <c r="C2" s="4"/>
      <c r="D2" s="12"/>
    </row>
    <row r="3" spans="1:15" s="3" customFormat="1" x14ac:dyDescent="0.25">
      <c r="B3" s="8"/>
      <c r="C3" s="4"/>
      <c r="D3" s="12"/>
    </row>
    <row r="7" spans="1:15" ht="19.5" x14ac:dyDescent="0.25">
      <c r="B7" s="11" t="s">
        <v>3</v>
      </c>
      <c r="C7" s="7" t="s">
        <v>2</v>
      </c>
      <c r="D7" s="14" t="s">
        <v>5</v>
      </c>
      <c r="E7" t="s">
        <v>41</v>
      </c>
      <c r="K7" s="42" t="s">
        <v>6</v>
      </c>
      <c r="L7" s="42"/>
      <c r="N7" s="36" t="s">
        <v>26</v>
      </c>
    </row>
    <row r="8" spans="1:15" ht="18.75" x14ac:dyDescent="0.3">
      <c r="A8" t="s">
        <v>4</v>
      </c>
      <c r="B8" s="18">
        <v>43969</v>
      </c>
      <c r="C8" s="6">
        <v>100000</v>
      </c>
      <c r="D8" s="19" t="s">
        <v>8</v>
      </c>
      <c r="K8" s="1"/>
      <c r="L8" s="1"/>
    </row>
    <row r="9" spans="1:15" ht="18.75" customHeight="1" x14ac:dyDescent="0.25">
      <c r="B9" s="18">
        <f>WORKDAY(B8,1)</f>
        <v>43970</v>
      </c>
      <c r="C9" s="6">
        <v>121594.97</v>
      </c>
      <c r="D9" s="17">
        <f>C9/C8 - 1</f>
        <v>0.21594969999999991</v>
      </c>
      <c r="E9" t="s">
        <v>42</v>
      </c>
      <c r="K9" s="44" cm="1">
        <f t="array" ref="K9">LOOKUP(2,1/(C:C&lt;&gt;""),C:C)-C8</f>
        <v>21933.990000000005</v>
      </c>
      <c r="L9" s="44"/>
      <c r="N9" s="41">
        <f>(C10/C8)^(1/2)-1</f>
        <v>0.10423724805858647</v>
      </c>
      <c r="O9" s="23"/>
    </row>
    <row r="10" spans="1:15" ht="18" customHeight="1" x14ac:dyDescent="0.25">
      <c r="B10" s="18">
        <f t="shared" ref="B10:B33" si="0">WORKDAY(B9,1)</f>
        <v>43971</v>
      </c>
      <c r="C10" s="6">
        <v>121933.99</v>
      </c>
      <c r="D10" s="17">
        <f>C10/C9 - 1</f>
        <v>2.7881087515380099E-3</v>
      </c>
      <c r="E10" t="s">
        <v>43</v>
      </c>
      <c r="K10" s="44"/>
      <c r="L10" s="44"/>
      <c r="N10" s="41"/>
      <c r="O10" s="23"/>
    </row>
    <row r="11" spans="1:15" ht="18" x14ac:dyDescent="0.25">
      <c r="B11" s="18">
        <f t="shared" si="0"/>
        <v>43972</v>
      </c>
      <c r="C11" s="6"/>
      <c r="D11" s="17"/>
      <c r="E11" t="s">
        <v>44</v>
      </c>
    </row>
    <row r="12" spans="1:15" ht="18" x14ac:dyDescent="0.25">
      <c r="B12" s="18">
        <f t="shared" si="0"/>
        <v>43973</v>
      </c>
      <c r="C12" s="6"/>
      <c r="D12" s="17"/>
    </row>
    <row r="13" spans="1:15" ht="18" x14ac:dyDescent="0.25">
      <c r="B13" s="18">
        <f t="shared" si="0"/>
        <v>43976</v>
      </c>
      <c r="C13" s="6"/>
      <c r="D13" s="17"/>
    </row>
    <row r="14" spans="1:15" ht="19.5" x14ac:dyDescent="0.25">
      <c r="B14" s="18">
        <f t="shared" si="0"/>
        <v>43977</v>
      </c>
      <c r="C14" s="6"/>
      <c r="D14" s="17"/>
      <c r="K14" s="42" t="s">
        <v>7</v>
      </c>
      <c r="L14" s="42"/>
    </row>
    <row r="15" spans="1:15" ht="18" x14ac:dyDescent="0.25">
      <c r="B15" s="18">
        <f t="shared" si="0"/>
        <v>43978</v>
      </c>
      <c r="C15" s="6"/>
      <c r="D15" s="17"/>
      <c r="K15" s="16"/>
      <c r="L15" s="16"/>
    </row>
    <row r="16" spans="1:15" ht="18.75" customHeight="1" x14ac:dyDescent="0.25">
      <c r="B16" s="18">
        <f t="shared" si="0"/>
        <v>43979</v>
      </c>
      <c r="C16" s="6"/>
      <c r="D16" s="17"/>
      <c r="K16" s="43"/>
      <c r="L16" s="43"/>
    </row>
    <row r="17" spans="2:4" ht="18" x14ac:dyDescent="0.25">
      <c r="B17" s="18">
        <f t="shared" si="0"/>
        <v>43980</v>
      </c>
      <c r="C17" s="6"/>
      <c r="D17" s="17"/>
    </row>
    <row r="18" spans="2:4" ht="18" x14ac:dyDescent="0.25">
      <c r="B18" s="18">
        <f t="shared" si="0"/>
        <v>43983</v>
      </c>
      <c r="C18" s="6"/>
      <c r="D18" s="17"/>
    </row>
    <row r="19" spans="2:4" ht="18" x14ac:dyDescent="0.25">
      <c r="B19" s="18">
        <f t="shared" si="0"/>
        <v>43984</v>
      </c>
      <c r="C19" s="6"/>
      <c r="D19" s="17"/>
    </row>
    <row r="20" spans="2:4" ht="18" x14ac:dyDescent="0.25">
      <c r="B20" s="18">
        <f t="shared" si="0"/>
        <v>43985</v>
      </c>
      <c r="C20" s="6"/>
      <c r="D20" s="17"/>
    </row>
    <row r="21" spans="2:4" ht="18" x14ac:dyDescent="0.25">
      <c r="B21" s="18">
        <f t="shared" si="0"/>
        <v>43986</v>
      </c>
      <c r="C21" s="6"/>
      <c r="D21" s="17"/>
    </row>
    <row r="22" spans="2:4" ht="18" x14ac:dyDescent="0.25">
      <c r="B22" s="18">
        <f t="shared" si="0"/>
        <v>43987</v>
      </c>
      <c r="C22" s="6"/>
      <c r="D22" s="17"/>
    </row>
    <row r="23" spans="2:4" ht="18" x14ac:dyDescent="0.25">
      <c r="B23" s="18">
        <f t="shared" si="0"/>
        <v>43990</v>
      </c>
      <c r="C23" s="6"/>
      <c r="D23" s="17"/>
    </row>
    <row r="24" spans="2:4" ht="18" x14ac:dyDescent="0.25">
      <c r="B24" s="18">
        <f t="shared" si="0"/>
        <v>43991</v>
      </c>
      <c r="C24" s="6"/>
      <c r="D24" s="17"/>
    </row>
    <row r="25" spans="2:4" ht="18" x14ac:dyDescent="0.25">
      <c r="B25" s="18">
        <f t="shared" si="0"/>
        <v>43992</v>
      </c>
      <c r="C25" s="6"/>
      <c r="D25" s="17"/>
    </row>
    <row r="26" spans="2:4" ht="18" x14ac:dyDescent="0.25">
      <c r="B26" s="18">
        <f t="shared" si="0"/>
        <v>43993</v>
      </c>
      <c r="C26" s="6"/>
      <c r="D26" s="17"/>
    </row>
    <row r="27" spans="2:4" ht="18" x14ac:dyDescent="0.25">
      <c r="B27" s="18">
        <f t="shared" si="0"/>
        <v>43994</v>
      </c>
      <c r="C27" s="6"/>
      <c r="D27" s="17"/>
    </row>
    <row r="28" spans="2:4" ht="18" x14ac:dyDescent="0.25">
      <c r="B28" s="18">
        <f t="shared" si="0"/>
        <v>43997</v>
      </c>
      <c r="C28" s="6"/>
      <c r="D28" s="17"/>
    </row>
    <row r="29" spans="2:4" ht="18" x14ac:dyDescent="0.25">
      <c r="B29" s="18">
        <f t="shared" si="0"/>
        <v>43998</v>
      </c>
      <c r="C29" s="6"/>
      <c r="D29" s="17"/>
    </row>
    <row r="30" spans="2:4" ht="18" x14ac:dyDescent="0.25">
      <c r="B30" s="18">
        <f t="shared" si="0"/>
        <v>43999</v>
      </c>
      <c r="C30" s="6"/>
      <c r="D30" s="17"/>
    </row>
    <row r="31" spans="2:4" ht="18" x14ac:dyDescent="0.25">
      <c r="B31" s="18">
        <f t="shared" si="0"/>
        <v>44000</v>
      </c>
      <c r="C31" s="6"/>
      <c r="D31" s="17"/>
    </row>
    <row r="32" spans="2:4" ht="18" x14ac:dyDescent="0.25">
      <c r="B32" s="18">
        <f t="shared" si="0"/>
        <v>44001</v>
      </c>
      <c r="C32" s="6"/>
      <c r="D32" s="17"/>
    </row>
    <row r="33" spans="2:4" ht="18" x14ac:dyDescent="0.25">
      <c r="B33" s="18">
        <f t="shared" si="0"/>
        <v>44004</v>
      </c>
      <c r="C33" s="6"/>
      <c r="D33" s="17"/>
    </row>
  </sheetData>
  <mergeCells count="5">
    <mergeCell ref="K7:L7"/>
    <mergeCell ref="K9:L10"/>
    <mergeCell ref="N9:N10"/>
    <mergeCell ref="K14:L14"/>
    <mergeCell ref="K16:L16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E529260-F19D-4121-AA46-DD14534659BB}">
            <xm:f>'Chart Data'!$B$6</xm:f>
            <x14:dxf>
              <font>
                <color theme="7"/>
              </font>
            </x14:dxf>
          </x14:cfRule>
          <xm:sqref>K9</xm:sqref>
        </x14:conditionalFormatting>
        <x14:conditionalFormatting xmlns:xm="http://schemas.microsoft.com/office/excel/2006/main">
          <x14:cfRule type="expression" priority="1" id="{34EA5787-68E7-41A6-A18A-FC28AFD64492}">
            <xm:f>'Chart Data'!$B$6</xm:f>
            <x14:dxf>
              <font>
                <color theme="7"/>
              </font>
            </x14:dxf>
          </x14:cfRule>
          <xm:sqref>N9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3E27-2565-4077-938C-9E89D7EB01C0}">
  <dimension ref="A1:J610"/>
  <sheetViews>
    <sheetView tabSelected="1" workbookViewId="0">
      <selection activeCell="F1" sqref="F1"/>
    </sheetView>
  </sheetViews>
  <sheetFormatPr defaultRowHeight="16.5" x14ac:dyDescent="0.3"/>
  <cols>
    <col min="1" max="1" width="12.140625" style="20" bestFit="1" customWidth="1"/>
    <col min="2" max="2" width="30.85546875" style="20" bestFit="1" customWidth="1"/>
    <col min="3" max="3" width="10" style="20" bestFit="1" customWidth="1"/>
    <col min="4" max="7" width="9.140625" style="20"/>
    <col min="8" max="8" width="12.140625" style="20" bestFit="1" customWidth="1"/>
    <col min="9" max="9" width="28" style="20" bestFit="1" customWidth="1"/>
    <col min="10" max="10" width="16.5703125" style="20" bestFit="1" customWidth="1"/>
    <col min="11" max="16384" width="9.140625" style="20"/>
  </cols>
  <sheetData>
    <row r="1" spans="1:10" x14ac:dyDescent="0.3">
      <c r="A1" s="20" t="s">
        <v>3</v>
      </c>
      <c r="B1" s="20" t="s">
        <v>2</v>
      </c>
      <c r="C1" s="20" t="s">
        <v>12</v>
      </c>
      <c r="D1" s="20" t="s">
        <v>11</v>
      </c>
      <c r="E1" s="20" t="s">
        <v>38</v>
      </c>
      <c r="F1" s="38"/>
    </row>
    <row r="2" spans="1:10" x14ac:dyDescent="0.3">
      <c r="A2" s="22">
        <v>43976</v>
      </c>
      <c r="B2" s="21">
        <f>J3</f>
        <v>1000</v>
      </c>
      <c r="C2" s="21"/>
      <c r="I2" s="20" t="s">
        <v>10</v>
      </c>
      <c r="J2" s="37">
        <f>'RomeoSierra Paper Trading 2'!N9</f>
        <v>0.10423724805858647</v>
      </c>
    </row>
    <row r="3" spans="1:10" x14ac:dyDescent="0.3">
      <c r="A3" s="22">
        <f>WORKDAY(A2, 1)</f>
        <v>43977</v>
      </c>
      <c r="B3" s="21">
        <f>B2*(1+$J$2)-C3-D3+E3</f>
        <v>1104.2372480585864</v>
      </c>
      <c r="C3" s="21"/>
      <c r="I3" s="20" t="s">
        <v>9</v>
      </c>
      <c r="J3" s="35">
        <v>1000</v>
      </c>
    </row>
    <row r="4" spans="1:10" x14ac:dyDescent="0.3">
      <c r="A4" s="22">
        <f>WORKDAY(A3, 1)</f>
        <v>43978</v>
      </c>
      <c r="B4" s="21">
        <f t="shared" ref="B4:B67" si="0">B3*(1+$J$2)-C4-D4+E4</f>
        <v>1219.3399000000002</v>
      </c>
      <c r="C4" s="21"/>
    </row>
    <row r="5" spans="1:10" x14ac:dyDescent="0.3">
      <c r="A5" s="22">
        <f t="shared" ref="A5:A68" si="1">WORKDAY(A4, 1)</f>
        <v>43979</v>
      </c>
      <c r="B5" s="21">
        <f t="shared" si="0"/>
        <v>1346.4405356240322</v>
      </c>
      <c r="C5" s="21"/>
    </row>
    <row r="6" spans="1:10" x14ac:dyDescent="0.3">
      <c r="A6" s="22">
        <f t="shared" si="1"/>
        <v>43980</v>
      </c>
      <c r="B6" s="21">
        <f t="shared" si="0"/>
        <v>1486.7897917320106</v>
      </c>
      <c r="C6" s="21"/>
    </row>
    <row r="7" spans="1:10" x14ac:dyDescent="0.3">
      <c r="A7" s="22">
        <f t="shared" si="1"/>
        <v>43983</v>
      </c>
      <c r="B7" s="21">
        <f t="shared" si="0"/>
        <v>1641.7686680637544</v>
      </c>
      <c r="C7" s="21"/>
      <c r="I7" s="38" t="s">
        <v>40</v>
      </c>
      <c r="J7" s="20">
        <v>5</v>
      </c>
    </row>
    <row r="8" spans="1:10" x14ac:dyDescent="0.3">
      <c r="A8" s="22">
        <f t="shared" si="1"/>
        <v>43984</v>
      </c>
      <c r="B8" s="21">
        <f t="shared" si="0"/>
        <v>1812.902115971531</v>
      </c>
      <c r="C8" s="21"/>
      <c r="I8" s="38" t="s">
        <v>39</v>
      </c>
      <c r="J8" s="40">
        <f>J7*J3/B68</f>
        <v>7.1920399282337719E-3</v>
      </c>
    </row>
    <row r="9" spans="1:10" x14ac:dyDescent="0.3">
      <c r="A9" s="22">
        <f t="shared" si="1"/>
        <v>43985</v>
      </c>
      <c r="B9" s="21">
        <f t="shared" si="0"/>
        <v>2001.8740435399918</v>
      </c>
      <c r="C9" s="21"/>
    </row>
    <row r="10" spans="1:10" x14ac:dyDescent="0.3">
      <c r="A10" s="22">
        <f t="shared" si="1"/>
        <v>43986</v>
      </c>
      <c r="B10" s="21">
        <f t="shared" si="0"/>
        <v>2210.5438847985156</v>
      </c>
      <c r="C10" s="21"/>
    </row>
    <row r="11" spans="1:10" x14ac:dyDescent="0.3">
      <c r="A11" s="22">
        <f t="shared" si="1"/>
        <v>43987</v>
      </c>
      <c r="B11" s="21">
        <f t="shared" si="0"/>
        <v>2440.96489606265</v>
      </c>
      <c r="C11" s="21"/>
    </row>
    <row r="12" spans="1:10" x14ac:dyDescent="0.3">
      <c r="A12" s="22">
        <f t="shared" si="1"/>
        <v>43990</v>
      </c>
      <c r="B12" s="21">
        <f t="shared" si="0"/>
        <v>2695.4043594358341</v>
      </c>
      <c r="C12" s="21"/>
    </row>
    <row r="13" spans="1:10" x14ac:dyDescent="0.3">
      <c r="A13" s="22">
        <f t="shared" si="1"/>
        <v>43991</v>
      </c>
      <c r="B13" s="21">
        <f t="shared" si="0"/>
        <v>2976.3658922685427</v>
      </c>
      <c r="C13" s="21"/>
    </row>
    <row r="14" spans="1:10" x14ac:dyDescent="0.3">
      <c r="A14" s="22">
        <f t="shared" si="1"/>
        <v>43992</v>
      </c>
      <c r="B14" s="21">
        <f t="shared" si="0"/>
        <v>3286.614082094055</v>
      </c>
      <c r="C14" s="21"/>
    </row>
    <row r="15" spans="1:10" x14ac:dyDescent="0.3">
      <c r="A15" s="22">
        <f t="shared" si="1"/>
        <v>43993</v>
      </c>
      <c r="B15" s="21">
        <f t="shared" si="0"/>
        <v>3629.2016894421363</v>
      </c>
      <c r="C15" s="21"/>
    </row>
    <row r="16" spans="1:10" x14ac:dyDescent="0.3">
      <c r="A16" s="22">
        <f t="shared" si="1"/>
        <v>43994</v>
      </c>
      <c r="B16" s="21">
        <f t="shared" si="0"/>
        <v>4007.4996861991572</v>
      </c>
      <c r="C16" s="21"/>
    </row>
    <row r="17" spans="1:8" x14ac:dyDescent="0.3">
      <c r="A17" s="22">
        <f t="shared" si="1"/>
        <v>43997</v>
      </c>
      <c r="B17" s="21">
        <f t="shared" si="0"/>
        <v>4425.2304250842062</v>
      </c>
      <c r="C17" s="21"/>
      <c r="H17" s="39"/>
    </row>
    <row r="18" spans="1:8" x14ac:dyDescent="0.3">
      <c r="A18" s="22">
        <f t="shared" si="1"/>
        <v>43998</v>
      </c>
      <c r="B18" s="21">
        <f t="shared" si="0"/>
        <v>4886.5042666201125</v>
      </c>
      <c r="C18" s="21"/>
    </row>
    <row r="19" spans="1:8" x14ac:dyDescent="0.3">
      <c r="A19" s="22">
        <f t="shared" si="1"/>
        <v>43999</v>
      </c>
      <c r="B19" s="21">
        <f t="shared" si="0"/>
        <v>5395.8600239991347</v>
      </c>
      <c r="C19" s="21"/>
    </row>
    <row r="20" spans="1:8" x14ac:dyDescent="0.3">
      <c r="A20" s="22">
        <f t="shared" si="1"/>
        <v>44000</v>
      </c>
      <c r="B20" s="21">
        <f t="shared" si="0"/>
        <v>5958.3096238101425</v>
      </c>
      <c r="C20" s="21"/>
    </row>
    <row r="21" spans="1:8" x14ac:dyDescent="0.3">
      <c r="A21" s="22">
        <f t="shared" si="1"/>
        <v>44001</v>
      </c>
      <c r="B21" s="21">
        <f t="shared" si="0"/>
        <v>6579.3874220771031</v>
      </c>
      <c r="C21" s="21"/>
    </row>
    <row r="22" spans="1:8" x14ac:dyDescent="0.3">
      <c r="A22" s="22">
        <f t="shared" si="1"/>
        <v>44004</v>
      </c>
      <c r="B22" s="21">
        <f t="shared" si="0"/>
        <v>7265.2046608656983</v>
      </c>
      <c r="C22" s="21"/>
    </row>
    <row r="23" spans="1:8" x14ac:dyDescent="0.3">
      <c r="A23" s="22">
        <f t="shared" si="1"/>
        <v>44005</v>
      </c>
      <c r="B23" s="21">
        <f t="shared" si="0"/>
        <v>8022.5096012967551</v>
      </c>
      <c r="C23" s="21"/>
    </row>
    <row r="24" spans="1:8" x14ac:dyDescent="0.3">
      <c r="A24" s="22">
        <f t="shared" si="1"/>
        <v>44006</v>
      </c>
      <c r="B24" s="21">
        <f t="shared" si="0"/>
        <v>8858.753924659517</v>
      </c>
      <c r="C24" s="21"/>
    </row>
    <row r="25" spans="1:8" x14ac:dyDescent="0.3">
      <c r="A25" s="22">
        <f t="shared" si="1"/>
        <v>44007</v>
      </c>
      <c r="B25" s="21">
        <f t="shared" si="0"/>
        <v>9782.166054994228</v>
      </c>
      <c r="C25" s="21"/>
    </row>
    <row r="26" spans="1:8" x14ac:dyDescent="0.3">
      <c r="A26" s="22">
        <f t="shared" si="1"/>
        <v>44008</v>
      </c>
      <c r="B26" s="21">
        <f t="shared" si="0"/>
        <v>10801.832124618946</v>
      </c>
      <c r="C26" s="21"/>
    </row>
    <row r="27" spans="1:8" x14ac:dyDescent="0.3">
      <c r="A27" s="22">
        <f t="shared" si="1"/>
        <v>44011</v>
      </c>
      <c r="B27" s="21">
        <f t="shared" si="0"/>
        <v>11927.78537928006</v>
      </c>
      <c r="C27" s="21"/>
    </row>
    <row r="28" spans="1:8" x14ac:dyDescent="0.3">
      <c r="A28" s="22">
        <f t="shared" si="1"/>
        <v>44012</v>
      </c>
      <c r="B28" s="21">
        <f t="shared" si="0"/>
        <v>13171.104902649657</v>
      </c>
      <c r="C28" s="21"/>
    </row>
    <row r="29" spans="1:8" x14ac:dyDescent="0.3">
      <c r="A29" s="22">
        <f t="shared" si="1"/>
        <v>44013</v>
      </c>
      <c r="B29" s="21">
        <f t="shared" si="0"/>
        <v>14544.024631592813</v>
      </c>
      <c r="C29" s="21"/>
    </row>
    <row r="30" spans="1:8" x14ac:dyDescent="0.3">
      <c r="A30" s="22">
        <f t="shared" si="1"/>
        <v>44014</v>
      </c>
      <c r="B30" s="21">
        <f t="shared" si="0"/>
        <v>16060.053734886344</v>
      </c>
      <c r="C30" s="21"/>
    </row>
    <row r="31" spans="1:8" x14ac:dyDescent="0.3">
      <c r="A31" s="22">
        <f t="shared" si="1"/>
        <v>44015</v>
      </c>
      <c r="B31" s="21">
        <f t="shared" si="0"/>
        <v>17734.109539883921</v>
      </c>
      <c r="C31" s="21"/>
    </row>
    <row r="32" spans="1:8" x14ac:dyDescent="0.3">
      <c r="A32" s="22">
        <f t="shared" si="1"/>
        <v>44018</v>
      </c>
      <c r="B32" s="21">
        <f t="shared" si="0"/>
        <v>19582.664315090944</v>
      </c>
      <c r="C32" s="21"/>
    </row>
    <row r="33" spans="1:3" x14ac:dyDescent="0.3">
      <c r="A33" s="22">
        <f t="shared" si="1"/>
        <v>44019</v>
      </c>
      <c r="B33" s="21">
        <f t="shared" si="0"/>
        <v>21623.907352951108</v>
      </c>
      <c r="C33" s="21"/>
    </row>
    <row r="34" spans="1:3" x14ac:dyDescent="0.3">
      <c r="A34" s="22">
        <f t="shared" si="1"/>
        <v>44020</v>
      </c>
      <c r="B34" s="21">
        <f t="shared" si="0"/>
        <v>23877.923947696563</v>
      </c>
      <c r="C34" s="21"/>
    </row>
    <row r="35" spans="1:3" x14ac:dyDescent="0.3">
      <c r="A35" s="22">
        <f t="shared" si="1"/>
        <v>44021</v>
      </c>
      <c r="B35" s="21">
        <f t="shared" si="0"/>
        <v>26366.893029356674</v>
      </c>
      <c r="C35" s="21"/>
    </row>
    <row r="36" spans="1:3" x14ac:dyDescent="0.3">
      <c r="A36" s="22">
        <f t="shared" si="1"/>
        <v>44022</v>
      </c>
      <c r="B36" s="21">
        <f t="shared" si="0"/>
        <v>29115.30539859194</v>
      </c>
      <c r="C36" s="21"/>
    </row>
    <row r="37" spans="1:3" x14ac:dyDescent="0.3">
      <c r="A37" s="22">
        <f t="shared" si="1"/>
        <v>44025</v>
      </c>
      <c r="B37" s="21">
        <f t="shared" si="0"/>
        <v>32150.204709726469</v>
      </c>
      <c r="C37" s="21"/>
    </row>
    <row r="38" spans="1:3" x14ac:dyDescent="0.3">
      <c r="A38" s="22">
        <f t="shared" si="1"/>
        <v>44026</v>
      </c>
      <c r="B38" s="21">
        <f t="shared" si="0"/>
        <v>35501.453573188563</v>
      </c>
      <c r="C38" s="21"/>
    </row>
    <row r="39" spans="1:3" x14ac:dyDescent="0.3">
      <c r="A39" s="22">
        <f t="shared" si="1"/>
        <v>44027</v>
      </c>
      <c r="B39" s="21">
        <f t="shared" si="0"/>
        <v>39202.027395737408</v>
      </c>
      <c r="C39" s="21"/>
    </row>
    <row r="40" spans="1:3" x14ac:dyDescent="0.3">
      <c r="A40" s="22">
        <f t="shared" si="1"/>
        <v>44028</v>
      </c>
      <c r="B40" s="21">
        <f t="shared" si="0"/>
        <v>43288.338849786393</v>
      </c>
      <c r="C40" s="21"/>
    </row>
    <row r="41" spans="1:3" x14ac:dyDescent="0.3">
      <c r="A41" s="22">
        <f t="shared" si="1"/>
        <v>44029</v>
      </c>
      <c r="B41" s="21">
        <f t="shared" si="0"/>
        <v>47800.596164515722</v>
      </c>
      <c r="C41" s="21"/>
    </row>
    <row r="42" spans="1:3" x14ac:dyDescent="0.3">
      <c r="A42" s="22">
        <f t="shared" si="1"/>
        <v>44032</v>
      </c>
      <c r="B42" s="21">
        <f t="shared" si="0"/>
        <v>52783.198764264664</v>
      </c>
      <c r="C42" s="21"/>
    </row>
    <row r="43" spans="1:3" x14ac:dyDescent="0.3">
      <c r="A43" s="22">
        <f t="shared" si="1"/>
        <v>44033</v>
      </c>
      <c r="B43" s="21">
        <f t="shared" si="0"/>
        <v>58285.174147180995</v>
      </c>
      <c r="C43" s="21"/>
    </row>
    <row r="44" spans="1:3" x14ac:dyDescent="0.3">
      <c r="A44" s="22">
        <f t="shared" si="1"/>
        <v>44034</v>
      </c>
      <c r="B44" s="21">
        <f t="shared" si="0"/>
        <v>64360.660302898614</v>
      </c>
      <c r="C44" s="21"/>
    </row>
    <row r="45" spans="1:3" x14ac:dyDescent="0.3">
      <c r="A45" s="22">
        <f t="shared" si="1"/>
        <v>44035</v>
      </c>
      <c r="B45" s="21">
        <f t="shared" si="0"/>
        <v>71069.438416106277</v>
      </c>
      <c r="C45" s="21"/>
    </row>
    <row r="46" spans="1:3" x14ac:dyDescent="0.3">
      <c r="A46" s="22">
        <f t="shared" si="1"/>
        <v>44036</v>
      </c>
      <c r="B46" s="21">
        <f t="shared" si="0"/>
        <v>78477.521097670382</v>
      </c>
      <c r="C46" s="21"/>
    </row>
    <row r="47" spans="1:3" x14ac:dyDescent="0.3">
      <c r="A47" s="22">
        <f t="shared" si="1"/>
        <v>44039</v>
      </c>
      <c r="B47" s="21">
        <f t="shared" si="0"/>
        <v>86657.801931351205</v>
      </c>
      <c r="C47" s="21"/>
    </row>
    <row r="48" spans="1:3" x14ac:dyDescent="0.3">
      <c r="A48" s="22">
        <f t="shared" si="1"/>
        <v>44040</v>
      </c>
      <c r="B48" s="21">
        <f t="shared" si="0"/>
        <v>95690.772727481308</v>
      </c>
      <c r="C48" s="21"/>
    </row>
    <row r="49" spans="1:3" x14ac:dyDescent="0.3">
      <c r="A49" s="22">
        <f t="shared" si="1"/>
        <v>44041</v>
      </c>
      <c r="B49" s="21">
        <f t="shared" si="0"/>
        <v>105665.3155411936</v>
      </c>
      <c r="C49" s="21"/>
    </row>
    <row r="50" spans="1:3" x14ac:dyDescent="0.3">
      <c r="A50" s="22">
        <f t="shared" si="1"/>
        <v>44042</v>
      </c>
      <c r="B50" s="21">
        <f t="shared" si="0"/>
        <v>116679.57724844982</v>
      </c>
      <c r="C50" s="21"/>
    </row>
    <row r="51" spans="1:3" x14ac:dyDescent="0.3">
      <c r="A51" s="22">
        <f t="shared" si="1"/>
        <v>44043</v>
      </c>
      <c r="B51" s="21">
        <f t="shared" si="0"/>
        <v>128841.93528546748</v>
      </c>
      <c r="C51" s="21"/>
    </row>
    <row r="52" spans="1:3" x14ac:dyDescent="0.3">
      <c r="A52" s="22">
        <f t="shared" si="1"/>
        <v>44046</v>
      </c>
      <c r="B52" s="21">
        <f t="shared" si="0"/>
        <v>142272.0640541671</v>
      </c>
      <c r="C52" s="21"/>
    </row>
    <row r="53" spans="1:3" x14ac:dyDescent="0.3">
      <c r="A53" s="22">
        <f t="shared" si="1"/>
        <v>44047</v>
      </c>
      <c r="B53" s="21">
        <f t="shared" si="0"/>
        <v>157102.11248678842</v>
      </c>
      <c r="C53" s="21"/>
    </row>
    <row r="54" spans="1:3" x14ac:dyDescent="0.3">
      <c r="A54" s="22">
        <f t="shared" si="1"/>
        <v>44048</v>
      </c>
      <c r="B54" s="21">
        <f t="shared" si="0"/>
        <v>173478.00435660174</v>
      </c>
      <c r="C54" s="21"/>
    </row>
    <row r="55" spans="1:3" x14ac:dyDescent="0.3">
      <c r="A55" s="22">
        <f t="shared" si="1"/>
        <v>44049</v>
      </c>
      <c r="B55" s="21">
        <f t="shared" si="0"/>
        <v>191560.87412942937</v>
      </c>
      <c r="C55" s="21"/>
    </row>
    <row r="56" spans="1:3" x14ac:dyDescent="0.3">
      <c r="A56" s="22">
        <f t="shared" si="1"/>
        <v>44050</v>
      </c>
      <c r="B56" s="21">
        <f t="shared" si="0"/>
        <v>211528.65248437837</v>
      </c>
      <c r="C56" s="21"/>
    </row>
    <row r="57" spans="1:3" x14ac:dyDescent="0.3">
      <c r="A57" s="22">
        <f t="shared" si="1"/>
        <v>44053</v>
      </c>
      <c r="B57" s="21">
        <f t="shared" si="0"/>
        <v>233577.81710489106</v>
      </c>
      <c r="C57" s="21"/>
    </row>
    <row r="58" spans="1:3" x14ac:dyDescent="0.3">
      <c r="A58" s="22">
        <f t="shared" si="1"/>
        <v>44054</v>
      </c>
      <c r="B58" s="21">
        <f t="shared" si="0"/>
        <v>257925.32596743674</v>
      </c>
      <c r="C58" s="21"/>
    </row>
    <row r="59" spans="1:3" x14ac:dyDescent="0.3">
      <c r="A59" s="22">
        <f t="shared" si="1"/>
        <v>44055</v>
      </c>
      <c r="B59" s="21">
        <f t="shared" si="0"/>
        <v>284810.75215089624</v>
      </c>
      <c r="C59" s="21"/>
    </row>
    <row r="60" spans="1:3" x14ac:dyDescent="0.3">
      <c r="A60" s="22">
        <f t="shared" si="1"/>
        <v>44056</v>
      </c>
      <c r="B60" s="21">
        <f t="shared" si="0"/>
        <v>314498.64117260178</v>
      </c>
      <c r="C60" s="21"/>
    </row>
    <row r="61" spans="1:3" x14ac:dyDescent="0.3">
      <c r="A61" s="22">
        <f t="shared" si="1"/>
        <v>44057</v>
      </c>
      <c r="B61" s="21">
        <f t="shared" si="0"/>
        <v>347281.11404659867</v>
      </c>
      <c r="C61" s="21"/>
    </row>
    <row r="62" spans="1:3" x14ac:dyDescent="0.3">
      <c r="A62" s="22">
        <f t="shared" si="1"/>
        <v>44060</v>
      </c>
      <c r="B62" s="21">
        <f t="shared" si="0"/>
        <v>383480.74167753622</v>
      </c>
      <c r="C62" s="21"/>
    </row>
    <row r="63" spans="1:3" x14ac:dyDescent="0.3">
      <c r="A63" s="22">
        <f t="shared" si="1"/>
        <v>44061</v>
      </c>
      <c r="B63" s="21">
        <f t="shared" si="0"/>
        <v>423453.71887346829</v>
      </c>
      <c r="C63" s="21"/>
    </row>
    <row r="64" spans="1:3" x14ac:dyDescent="0.3">
      <c r="A64" s="22">
        <f t="shared" si="1"/>
        <v>44062</v>
      </c>
      <c r="B64" s="21">
        <f t="shared" si="0"/>
        <v>467593.36920901295</v>
      </c>
      <c r="C64" s="21"/>
    </row>
    <row r="65" spans="1:3" x14ac:dyDescent="0.3">
      <c r="A65" s="22">
        <f t="shared" si="1"/>
        <v>44063</v>
      </c>
      <c r="B65" s="21">
        <f t="shared" si="0"/>
        <v>516334.01522580301</v>
      </c>
      <c r="C65" s="21"/>
    </row>
    <row r="66" spans="1:3" x14ac:dyDescent="0.3">
      <c r="A66" s="22">
        <f t="shared" si="1"/>
        <v>44064</v>
      </c>
      <c r="B66" s="21">
        <f t="shared" si="0"/>
        <v>570155.25205198105</v>
      </c>
      <c r="C66" s="21"/>
    </row>
    <row r="67" spans="1:3" x14ac:dyDescent="0.3">
      <c r="A67" s="22">
        <f t="shared" si="1"/>
        <v>44067</v>
      </c>
      <c r="B67" s="21">
        <f t="shared" si="0"/>
        <v>629586.66649202933</v>
      </c>
      <c r="C67" s="21"/>
    </row>
    <row r="68" spans="1:3" x14ac:dyDescent="0.3">
      <c r="A68" s="22">
        <f t="shared" si="1"/>
        <v>44068</v>
      </c>
      <c r="B68" s="21">
        <f t="shared" ref="B68:B131" si="2">B67*(1+$J$2)-C68-D68+E68</f>
        <v>695213.04802153748</v>
      </c>
      <c r="C68" s="21"/>
    </row>
    <row r="69" spans="1:3" x14ac:dyDescent="0.3">
      <c r="A69" s="22">
        <f t="shared" ref="A69:A132" si="3">WORKDAY(A68, 1)</f>
        <v>44069</v>
      </c>
      <c r="B69" s="21">
        <f t="shared" si="2"/>
        <v>767680.14296172443</v>
      </c>
      <c r="C69" s="21"/>
    </row>
    <row r="70" spans="1:3" x14ac:dyDescent="0.3">
      <c r="A70" s="22">
        <f t="shared" si="3"/>
        <v>44070</v>
      </c>
      <c r="B70" s="21">
        <f t="shared" si="2"/>
        <v>847701.00845327682</v>
      </c>
      <c r="C70" s="21"/>
    </row>
    <row r="71" spans="1:3" x14ac:dyDescent="0.3">
      <c r="A71" s="22">
        <f t="shared" si="3"/>
        <v>44071</v>
      </c>
      <c r="B71" s="21">
        <f t="shared" si="2"/>
        <v>936063.02875093499</v>
      </c>
      <c r="C71" s="21"/>
    </row>
    <row r="72" spans="1:3" x14ac:dyDescent="0.3">
      <c r="A72" s="22">
        <f t="shared" si="3"/>
        <v>44074</v>
      </c>
      <c r="B72" s="21">
        <f t="shared" si="2"/>
        <v>1033635.662877318</v>
      </c>
      <c r="C72" s="21"/>
    </row>
    <row r="73" spans="1:3" x14ac:dyDescent="0.3">
      <c r="A73" s="22">
        <f t="shared" si="3"/>
        <v>44075</v>
      </c>
      <c r="B73" s="21">
        <f t="shared" si="2"/>
        <v>1141378.9998708623</v>
      </c>
      <c r="C73" s="21"/>
    </row>
    <row r="74" spans="1:3" x14ac:dyDescent="0.3">
      <c r="A74" s="22">
        <f t="shared" si="3"/>
        <v>44076</v>
      </c>
      <c r="B74" s="21">
        <f t="shared" si="2"/>
        <v>1260353.2058092628</v>
      </c>
      <c r="C74" s="21"/>
    </row>
    <row r="75" spans="1:3" x14ac:dyDescent="0.3">
      <c r="A75" s="22">
        <f t="shared" si="3"/>
        <v>44077</v>
      </c>
      <c r="B75" s="21">
        <f t="shared" si="2"/>
        <v>1391728.9555646377</v>
      </c>
      <c r="C75" s="21"/>
    </row>
    <row r="76" spans="1:3" x14ac:dyDescent="0.3">
      <c r="A76" s="22">
        <f t="shared" si="3"/>
        <v>44078</v>
      </c>
      <c r="B76" s="21">
        <f t="shared" si="2"/>
        <v>1536798.9519361462</v>
      </c>
      <c r="C76" s="21"/>
    </row>
    <row r="77" spans="1:3" x14ac:dyDescent="0.3">
      <c r="A77" s="22">
        <f t="shared" si="3"/>
        <v>44081</v>
      </c>
      <c r="B77" s="21">
        <f t="shared" si="2"/>
        <v>1696990.64550529</v>
      </c>
      <c r="C77" s="21"/>
    </row>
    <row r="78" spans="1:3" x14ac:dyDescent="0.3">
      <c r="A78" s="22">
        <f t="shared" si="3"/>
        <v>44082</v>
      </c>
      <c r="B78" s="21">
        <f t="shared" si="2"/>
        <v>1873880.2803739258</v>
      </c>
      <c r="C78" s="21"/>
    </row>
    <row r="79" spans="1:3" x14ac:dyDescent="0.3">
      <c r="A79" s="22">
        <f t="shared" si="3"/>
        <v>44083</v>
      </c>
      <c r="B79" s="21">
        <f t="shared" si="2"/>
        <v>2069208.4039913563</v>
      </c>
      <c r="C79" s="21"/>
    </row>
    <row r="80" spans="1:3" x14ac:dyDescent="0.3">
      <c r="A80" s="22">
        <f t="shared" si="3"/>
        <v>44084</v>
      </c>
      <c r="B80" s="21">
        <f t="shared" si="2"/>
        <v>2284896.9936831151</v>
      </c>
      <c r="C80" s="21"/>
    </row>
    <row r="81" spans="1:3" x14ac:dyDescent="0.3">
      <c r="A81" s="22">
        <f t="shared" si="3"/>
        <v>44085</v>
      </c>
      <c r="B81" s="21">
        <f t="shared" si="2"/>
        <v>2523068.3684019805</v>
      </c>
      <c r="C81" s="21"/>
    </row>
    <row r="82" spans="1:3" x14ac:dyDescent="0.3">
      <c r="A82" s="22">
        <f t="shared" si="3"/>
        <v>44088</v>
      </c>
      <c r="B82" s="21">
        <f t="shared" si="2"/>
        <v>2786066.071787871</v>
      </c>
      <c r="C82" s="21"/>
    </row>
    <row r="83" spans="1:3" x14ac:dyDescent="0.3">
      <c r="A83" s="22">
        <f t="shared" si="3"/>
        <v>44089</v>
      </c>
      <c r="B83" s="21">
        <f t="shared" si="2"/>
        <v>3076477.9320204346</v>
      </c>
      <c r="C83" s="21"/>
    </row>
    <row r="84" spans="1:3" x14ac:dyDescent="0.3">
      <c r="A84" s="22">
        <f t="shared" si="3"/>
        <v>44090</v>
      </c>
      <c r="B84" s="21">
        <f t="shared" si="2"/>
        <v>3397161.5253672157</v>
      </c>
      <c r="C84" s="21"/>
    </row>
    <row r="85" spans="1:3" x14ac:dyDescent="0.3">
      <c r="A85" s="22">
        <f t="shared" si="3"/>
        <v>44091</v>
      </c>
      <c r="B85" s="21">
        <f t="shared" si="2"/>
        <v>3751272.2939820043</v>
      </c>
      <c r="C85" s="21"/>
    </row>
    <row r="86" spans="1:3" x14ac:dyDescent="0.3">
      <c r="A86" s="22">
        <f t="shared" si="3"/>
        <v>44092</v>
      </c>
      <c r="B86" s="21">
        <f t="shared" si="2"/>
        <v>4142294.5946251093</v>
      </c>
      <c r="C86" s="21"/>
    </row>
    <row r="87" spans="1:3" x14ac:dyDescent="0.3">
      <c r="A87" s="22">
        <f t="shared" si="3"/>
        <v>44095</v>
      </c>
      <c r="B87" s="21">
        <f t="shared" si="2"/>
        <v>4574075.9838167885</v>
      </c>
      <c r="C87" s="21"/>
    </row>
    <row r="88" spans="1:3" x14ac:dyDescent="0.3">
      <c r="A88" s="22">
        <f t="shared" si="3"/>
        <v>44096</v>
      </c>
      <c r="B88" s="21">
        <f t="shared" si="2"/>
        <v>5050865.0767807225</v>
      </c>
      <c r="C88" s="21"/>
    </row>
    <row r="89" spans="1:3" x14ac:dyDescent="0.3">
      <c r="A89" s="22">
        <f t="shared" si="3"/>
        <v>44097</v>
      </c>
      <c r="B89" s="21">
        <f t="shared" si="2"/>
        <v>5577353.3526995657</v>
      </c>
      <c r="C89" s="21"/>
    </row>
    <row r="90" spans="1:3" x14ac:dyDescent="0.3">
      <c r="A90" s="22">
        <f t="shared" si="3"/>
        <v>44098</v>
      </c>
      <c r="B90" s="21">
        <f t="shared" si="2"/>
        <v>6158721.3176352996</v>
      </c>
      <c r="C90" s="21"/>
    </row>
    <row r="91" spans="1:3" x14ac:dyDescent="0.3">
      <c r="A91" s="22">
        <f t="shared" si="3"/>
        <v>44099</v>
      </c>
      <c r="B91" s="21">
        <f t="shared" si="2"/>
        <v>6800689.4793453552</v>
      </c>
      <c r="C91" s="21"/>
    </row>
    <row r="92" spans="1:3" x14ac:dyDescent="0.3">
      <c r="A92" s="22">
        <f t="shared" si="3"/>
        <v>44102</v>
      </c>
      <c r="B92" s="21">
        <f t="shared" si="2"/>
        <v>7509574.6355732959</v>
      </c>
      <c r="C92" s="21"/>
    </row>
    <row r="93" spans="1:3" x14ac:dyDescent="0.3">
      <c r="A93" s="22">
        <f t="shared" si="3"/>
        <v>44103</v>
      </c>
      <c r="B93" s="21">
        <f t="shared" si="2"/>
        <v>8292352.0296760183</v>
      </c>
      <c r="C93" s="21"/>
    </row>
    <row r="94" spans="1:3" x14ac:dyDescent="0.3">
      <c r="A94" s="22">
        <f t="shared" si="3"/>
        <v>44104</v>
      </c>
      <c r="B94" s="21">
        <f t="shared" si="2"/>
        <v>9156723.9851824809</v>
      </c>
      <c r="C94" s="21"/>
    </row>
    <row r="95" spans="1:3" x14ac:dyDescent="0.3">
      <c r="A95" s="22">
        <f t="shared" si="3"/>
        <v>44105</v>
      </c>
      <c r="B95" s="21">
        <f t="shared" si="2"/>
        <v>10111195.694629956</v>
      </c>
      <c r="C95" s="21"/>
    </row>
    <row r="96" spans="1:3" x14ac:dyDescent="0.3">
      <c r="A96" s="22">
        <f t="shared" si="3"/>
        <v>44106</v>
      </c>
      <c r="B96" s="21">
        <f t="shared" si="2"/>
        <v>11165158.90842001</v>
      </c>
      <c r="C96" s="21"/>
    </row>
    <row r="97" spans="1:3" x14ac:dyDescent="0.3">
      <c r="A97" s="22">
        <f t="shared" si="3"/>
        <v>44109</v>
      </c>
      <c r="B97" s="21">
        <f t="shared" si="2"/>
        <v>12328984.347170522</v>
      </c>
      <c r="C97" s="21"/>
    </row>
    <row r="98" spans="1:3" x14ac:dyDescent="0.3">
      <c r="A98" s="22">
        <f t="shared" si="3"/>
        <v>44110</v>
      </c>
      <c r="B98" s="21">
        <f t="shared" si="2"/>
        <v>13614123.746876966</v>
      </c>
      <c r="C98" s="21"/>
    </row>
    <row r="99" spans="1:3" x14ac:dyDescent="0.3">
      <c r="A99" s="22">
        <f t="shared" si="3"/>
        <v>44111</v>
      </c>
      <c r="B99" s="21">
        <f t="shared" si="2"/>
        <v>15033222.540980473</v>
      </c>
      <c r="C99" s="21"/>
    </row>
    <row r="100" spans="1:3" x14ac:dyDescent="0.3">
      <c r="A100" s="22">
        <f t="shared" si="3"/>
        <v>44112</v>
      </c>
      <c r="B100" s="21">
        <f t="shared" si="2"/>
        <v>16600244.288104588</v>
      </c>
      <c r="C100" s="21"/>
    </row>
    <row r="101" spans="1:3" x14ac:dyDescent="0.3">
      <c r="A101" s="22">
        <f t="shared" si="3"/>
        <v>44113</v>
      </c>
      <c r="B101" s="21">
        <f t="shared" si="2"/>
        <v>18330608.069796879</v>
      </c>
      <c r="C101" s="21"/>
    </row>
    <row r="102" spans="1:3" x14ac:dyDescent="0.3">
      <c r="A102" s="22">
        <f t="shared" si="3"/>
        <v>44116</v>
      </c>
      <c r="B102" s="21">
        <f t="shared" si="2"/>
        <v>20241340.210233022</v>
      </c>
      <c r="C102" s="21"/>
    </row>
    <row r="103" spans="1:3" x14ac:dyDescent="0.3">
      <c r="A103" s="22">
        <f t="shared" si="3"/>
        <v>44117</v>
      </c>
      <c r="B103" s="21">
        <f t="shared" si="2"/>
        <v>22351241.810765322</v>
      </c>
      <c r="C103" s="21"/>
    </row>
    <row r="104" spans="1:3" x14ac:dyDescent="0.3">
      <c r="A104" s="22">
        <f t="shared" si="3"/>
        <v>44118</v>
      </c>
      <c r="B104" s="21">
        <f t="shared" si="2"/>
        <v>24681073.747811515</v>
      </c>
      <c r="C104" s="21"/>
    </row>
    <row r="105" spans="1:3" x14ac:dyDescent="0.3">
      <c r="A105" s="22">
        <f t="shared" si="3"/>
        <v>44119</v>
      </c>
      <c r="B105" s="21">
        <f t="shared" si="2"/>
        <v>27253760.954414409</v>
      </c>
      <c r="C105" s="21"/>
    </row>
    <row r="106" spans="1:3" x14ac:dyDescent="0.3">
      <c r="A106" s="22">
        <f t="shared" si="3"/>
        <v>44120</v>
      </c>
      <c r="B106" s="21">
        <f t="shared" si="2"/>
        <v>30094617.99554912</v>
      </c>
      <c r="C106" s="21"/>
    </row>
    <row r="107" spans="1:3" x14ac:dyDescent="0.3">
      <c r="A107" s="22">
        <f t="shared" si="3"/>
        <v>44123</v>
      </c>
      <c r="B107" s="21">
        <f t="shared" si="2"/>
        <v>33231598.156779572</v>
      </c>
      <c r="C107" s="21"/>
    </row>
    <row r="108" spans="1:3" x14ac:dyDescent="0.3">
      <c r="A108" s="22">
        <f t="shared" si="3"/>
        <v>44124</v>
      </c>
      <c r="B108" s="21">
        <f t="shared" si="2"/>
        <v>36695568.497231066</v>
      </c>
      <c r="C108" s="21"/>
    </row>
    <row r="109" spans="1:3" x14ac:dyDescent="0.3">
      <c r="A109" s="22">
        <f t="shared" si="3"/>
        <v>44125</v>
      </c>
      <c r="B109" s="21">
        <f t="shared" si="2"/>
        <v>40520613.573327795</v>
      </c>
      <c r="C109" s="21"/>
    </row>
    <row r="110" spans="1:3" x14ac:dyDescent="0.3">
      <c r="A110" s="22">
        <f t="shared" si="3"/>
        <v>44126</v>
      </c>
      <c r="B110" s="21">
        <f t="shared" si="2"/>
        <v>44744370.821856894</v>
      </c>
      <c r="C110" s="21"/>
    </row>
    <row r="111" spans="1:3" x14ac:dyDescent="0.3">
      <c r="A111" s="22">
        <f t="shared" si="3"/>
        <v>44127</v>
      </c>
      <c r="B111" s="21">
        <f t="shared" si="2"/>
        <v>49408400.902440168</v>
      </c>
      <c r="C111" s="21"/>
    </row>
    <row r="112" spans="1:3" x14ac:dyDescent="0.3">
      <c r="A112" s="22">
        <f t="shared" si="3"/>
        <v>44130</v>
      </c>
      <c r="B112" s="21">
        <f t="shared" si="2"/>
        <v>54558596.643485911</v>
      </c>
      <c r="C112" s="21"/>
    </row>
    <row r="113" spans="1:3" x14ac:dyDescent="0.3">
      <c r="A113" s="22">
        <f t="shared" si="3"/>
        <v>44131</v>
      </c>
      <c r="B113" s="21">
        <f t="shared" si="2"/>
        <v>60245634.615541317</v>
      </c>
      <c r="C113" s="21"/>
    </row>
    <row r="114" spans="1:3" x14ac:dyDescent="0.3">
      <c r="A114" s="22">
        <f t="shared" si="3"/>
        <v>44132</v>
      </c>
      <c r="B114" s="21">
        <f t="shared" si="2"/>
        <v>66525473.775408462</v>
      </c>
      <c r="C114" s="21"/>
    </row>
    <row r="115" spans="1:3" x14ac:dyDescent="0.3">
      <c r="A115" s="22">
        <f t="shared" si="3"/>
        <v>44133</v>
      </c>
      <c r="B115" s="21">
        <f t="shared" si="2"/>
        <v>73459906.0875507</v>
      </c>
      <c r="C115" s="21"/>
    </row>
    <row r="116" spans="1:3" x14ac:dyDescent="0.3">
      <c r="A116" s="22">
        <f t="shared" si="3"/>
        <v>44134</v>
      </c>
      <c r="B116" s="21">
        <f t="shared" si="2"/>
        <v>81117164.540759191</v>
      </c>
      <c r="C116" s="21"/>
    </row>
    <row r="117" spans="1:3" x14ac:dyDescent="0.3">
      <c r="A117" s="22">
        <f t="shared" si="3"/>
        <v>44137</v>
      </c>
      <c r="B117" s="21">
        <f t="shared" si="2"/>
        <v>89572594.542803481</v>
      </c>
      <c r="C117" s="21"/>
    </row>
    <row r="118" spans="1:3" x14ac:dyDescent="0.3">
      <c r="A118" s="22">
        <f t="shared" si="3"/>
        <v>44138</v>
      </c>
      <c r="B118" s="21">
        <f t="shared" si="2"/>
        <v>98909395.299412876</v>
      </c>
      <c r="C118" s="21"/>
    </row>
    <row r="119" spans="1:3" x14ac:dyDescent="0.3">
      <c r="A119" s="22">
        <f t="shared" si="3"/>
        <v>44139</v>
      </c>
      <c r="B119" s="21">
        <f t="shared" si="2"/>
        <v>109219438.47256257</v>
      </c>
      <c r="C119" s="21"/>
    </row>
    <row r="120" spans="1:3" x14ac:dyDescent="0.3">
      <c r="A120" s="22">
        <f t="shared" si="3"/>
        <v>44140</v>
      </c>
      <c r="B120" s="21">
        <f t="shared" si="2"/>
        <v>120604172.1734466</v>
      </c>
      <c r="C120" s="21"/>
    </row>
    <row r="121" spans="1:3" x14ac:dyDescent="0.3">
      <c r="A121" s="22">
        <f t="shared" si="3"/>
        <v>44141</v>
      </c>
      <c r="B121" s="21">
        <f t="shared" si="2"/>
        <v>133175619.18519062</v>
      </c>
      <c r="C121" s="21"/>
    </row>
    <row r="122" spans="1:3" x14ac:dyDescent="0.3">
      <c r="A122" s="22">
        <f t="shared" si="3"/>
        <v>44144</v>
      </c>
      <c r="B122" s="21">
        <f t="shared" si="2"/>
        <v>147057479.23755318</v>
      </c>
      <c r="C122" s="21"/>
    </row>
    <row r="123" spans="1:3" x14ac:dyDescent="0.3">
      <c r="A123" s="22">
        <f t="shared" si="3"/>
        <v>44145</v>
      </c>
      <c r="B123" s="21">
        <f t="shared" si="2"/>
        <v>162386346.17970845</v>
      </c>
      <c r="C123" s="21"/>
    </row>
    <row r="124" spans="1:3" x14ac:dyDescent="0.3">
      <c r="A124" s="22">
        <f t="shared" si="3"/>
        <v>44146</v>
      </c>
      <c r="B124" s="21">
        <f t="shared" si="2"/>
        <v>179313052.02777022</v>
      </c>
      <c r="C124" s="21"/>
    </row>
    <row r="125" spans="1:3" x14ac:dyDescent="0.3">
      <c r="A125" s="22">
        <f t="shared" si="3"/>
        <v>44147</v>
      </c>
      <c r="B125" s="21">
        <f t="shared" si="2"/>
        <v>198004151.11213112</v>
      </c>
      <c r="C125" s="21"/>
    </row>
    <row r="126" spans="1:3" x14ac:dyDescent="0.3">
      <c r="A126" s="22">
        <f t="shared" si="3"/>
        <v>44148</v>
      </c>
      <c r="B126" s="21">
        <f t="shared" si="2"/>
        <v>218643558.92823616</v>
      </c>
      <c r="C126" s="21"/>
    </row>
    <row r="127" spans="1:3" x14ac:dyDescent="0.3">
      <c r="A127" s="22">
        <f t="shared" si="3"/>
        <v>44151</v>
      </c>
      <c r="B127" s="21">
        <f t="shared" si="2"/>
        <v>241434361.81665087</v>
      </c>
      <c r="C127" s="21"/>
    </row>
    <row r="128" spans="1:3" x14ac:dyDescent="0.3">
      <c r="A128" s="22">
        <f t="shared" si="3"/>
        <v>44152</v>
      </c>
      <c r="B128" s="21">
        <f t="shared" si="2"/>
        <v>266600815.27919963</v>
      </c>
      <c r="C128" s="21"/>
    </row>
    <row r="129" spans="1:3" x14ac:dyDescent="0.3">
      <c r="A129" s="22">
        <f t="shared" si="3"/>
        <v>44153</v>
      </c>
      <c r="B129" s="21">
        <f t="shared" si="2"/>
        <v>294390550.59407896</v>
      </c>
      <c r="C129" s="21"/>
    </row>
    <row r="130" spans="1:3" x14ac:dyDescent="0.3">
      <c r="A130" s="22">
        <f t="shared" si="3"/>
        <v>44154</v>
      </c>
      <c r="B130" s="21">
        <f t="shared" si="2"/>
        <v>325077011.4424578</v>
      </c>
      <c r="C130" s="21"/>
    </row>
    <row r="131" spans="1:3" x14ac:dyDescent="0.3">
      <c r="A131" s="22">
        <f t="shared" si="3"/>
        <v>44155</v>
      </c>
      <c r="B131" s="21">
        <f t="shared" si="2"/>
        <v>358962144.52232921</v>
      </c>
      <c r="C131" s="21"/>
    </row>
    <row r="132" spans="1:3" x14ac:dyDescent="0.3">
      <c r="A132" s="22">
        <f t="shared" si="3"/>
        <v>44158</v>
      </c>
      <c r="B132" s="21">
        <f t="shared" ref="B132:B195" si="4">B131*(1+$J$2)-C132-D132+E132</f>
        <v>396379370.6245454</v>
      </c>
      <c r="C132" s="21"/>
    </row>
    <row r="133" spans="1:3" x14ac:dyDescent="0.3">
      <c r="A133" s="22">
        <f t="shared" ref="A133:A196" si="5">WORKDAY(A132, 1)</f>
        <v>44159</v>
      </c>
      <c r="B133" s="21">
        <f t="shared" si="4"/>
        <v>437696865.40564251</v>
      </c>
      <c r="C133" s="21"/>
    </row>
    <row r="134" spans="1:3" x14ac:dyDescent="0.3">
      <c r="A134" s="22">
        <f t="shared" si="5"/>
        <v>44160</v>
      </c>
      <c r="B134" s="21">
        <f t="shared" si="4"/>
        <v>483321182.13939619</v>
      </c>
      <c r="C134" s="21"/>
    </row>
    <row r="135" spans="1:3" x14ac:dyDescent="0.3">
      <c r="A135" s="22">
        <f t="shared" si="5"/>
        <v>44161</v>
      </c>
      <c r="B135" s="21">
        <f t="shared" si="4"/>
        <v>533701252.09402966</v>
      </c>
      <c r="C135" s="21"/>
    </row>
    <row r="136" spans="1:3" x14ac:dyDescent="0.3">
      <c r="A136" s="22">
        <f t="shared" si="5"/>
        <v>44162</v>
      </c>
      <c r="B136" s="21">
        <f t="shared" si="4"/>
        <v>589332801.89773321</v>
      </c>
      <c r="C136" s="21"/>
    </row>
    <row r="137" spans="1:3" x14ac:dyDescent="0.3">
      <c r="A137" s="22">
        <f t="shared" si="5"/>
        <v>44165</v>
      </c>
      <c r="B137" s="21">
        <f t="shared" si="4"/>
        <v>650763231.35820901</v>
      </c>
      <c r="C137" s="21"/>
    </row>
    <row r="138" spans="1:3" x14ac:dyDescent="0.3">
      <c r="A138" s="22">
        <f t="shared" si="5"/>
        <v>44166</v>
      </c>
      <c r="B138" s="21">
        <f t="shared" si="4"/>
        <v>718596999.7327019</v>
      </c>
      <c r="C138" s="21"/>
    </row>
    <row r="139" spans="1:3" x14ac:dyDescent="0.3">
      <c r="A139" s="22">
        <f t="shared" si="5"/>
        <v>44167</v>
      </c>
      <c r="B139" s="21">
        <f t="shared" si="4"/>
        <v>793501573.44799554</v>
      </c>
      <c r="C139" s="21"/>
    </row>
    <row r="140" spans="1:3" x14ac:dyDescent="0.3">
      <c r="A140" s="22">
        <f t="shared" si="5"/>
        <v>44168</v>
      </c>
      <c r="B140" s="21">
        <f t="shared" si="4"/>
        <v>876213993.79437292</v>
      </c>
      <c r="C140" s="21"/>
    </row>
    <row r="141" spans="1:3" x14ac:dyDescent="0.3">
      <c r="A141" s="22">
        <f t="shared" si="5"/>
        <v>44169</v>
      </c>
      <c r="B141" s="21">
        <f t="shared" si="4"/>
        <v>967548129.21792173</v>
      </c>
      <c r="C141" s="21"/>
    </row>
    <row r="142" spans="1:3" x14ac:dyDescent="0.3">
      <c r="A142" s="22">
        <f t="shared" si="5"/>
        <v>44172</v>
      </c>
      <c r="B142" s="21">
        <f t="shared" si="4"/>
        <v>1068402683.5718315</v>
      </c>
      <c r="C142" s="21"/>
    </row>
    <row r="143" spans="1:3" x14ac:dyDescent="0.3">
      <c r="A143" s="22">
        <f t="shared" si="5"/>
        <v>44173</v>
      </c>
      <c r="B143" s="21">
        <f t="shared" si="4"/>
        <v>1179770039.1257679</v>
      </c>
      <c r="C143" s="21"/>
    </row>
    <row r="144" spans="1:3" x14ac:dyDescent="0.3">
      <c r="A144" s="22">
        <f t="shared" si="5"/>
        <v>44174</v>
      </c>
      <c r="B144" s="21">
        <f t="shared" si="4"/>
        <v>1302746021.3462088</v>
      </c>
      <c r="C144" s="21"/>
    </row>
    <row r="145" spans="1:3" x14ac:dyDescent="0.3">
      <c r="A145" s="22">
        <f t="shared" si="5"/>
        <v>44175</v>
      </c>
      <c r="B145" s="21">
        <f t="shared" si="4"/>
        <v>1438540681.5306101</v>
      </c>
      <c r="C145" s="21"/>
    </row>
    <row r="146" spans="1:3" x14ac:dyDescent="0.3">
      <c r="A146" s="22">
        <f t="shared" si="5"/>
        <v>44176</v>
      </c>
      <c r="B146" s="21">
        <f t="shared" si="4"/>
        <v>1588490203.3936844</v>
      </c>
      <c r="C146" s="21"/>
    </row>
    <row r="147" spans="1:3" x14ac:dyDescent="0.3">
      <c r="A147" s="22">
        <f t="shared" si="5"/>
        <v>44179</v>
      </c>
      <c r="B147" s="21">
        <f t="shared" si="4"/>
        <v>1754070050.7634664</v>
      </c>
      <c r="C147" s="21"/>
    </row>
    <row r="148" spans="1:3" x14ac:dyDescent="0.3">
      <c r="A148" s="22">
        <f t="shared" si="5"/>
        <v>44180</v>
      </c>
      <c r="B148" s="21">
        <f t="shared" si="4"/>
        <v>1936909485.7570353</v>
      </c>
      <c r="C148" s="21"/>
    </row>
    <row r="149" spans="1:3" x14ac:dyDescent="0.3">
      <c r="A149" s="22">
        <f t="shared" si="5"/>
        <v>44181</v>
      </c>
      <c r="B149" s="21">
        <f t="shared" si="4"/>
        <v>2138807600.2909205</v>
      </c>
      <c r="C149" s="21"/>
    </row>
    <row r="150" spans="1:3" x14ac:dyDescent="0.3">
      <c r="A150" s="22">
        <f t="shared" si="5"/>
        <v>44182</v>
      </c>
      <c r="B150" s="21">
        <f t="shared" si="4"/>
        <v>2361751018.6720352</v>
      </c>
      <c r="C150" s="21"/>
    </row>
    <row r="151" spans="1:3" x14ac:dyDescent="0.3">
      <c r="A151" s="22">
        <f t="shared" si="5"/>
        <v>44183</v>
      </c>
      <c r="B151" s="21">
        <f t="shared" si="4"/>
        <v>2607933445.4579716</v>
      </c>
      <c r="C151" s="21"/>
    </row>
    <row r="152" spans="1:3" x14ac:dyDescent="0.3">
      <c r="A152" s="22">
        <f t="shared" si="5"/>
        <v>44186</v>
      </c>
      <c r="B152" s="21">
        <f t="shared" si="4"/>
        <v>2879777250.9324584</v>
      </c>
      <c r="C152" s="21"/>
    </row>
    <row r="153" spans="1:3" x14ac:dyDescent="0.3">
      <c r="A153" s="22">
        <f t="shared" si="5"/>
        <v>44187</v>
      </c>
      <c r="B153" s="21">
        <f t="shared" si="4"/>
        <v>3179957306.5913792</v>
      </c>
      <c r="C153" s="21"/>
    </row>
    <row r="154" spans="1:3" x14ac:dyDescent="0.3">
      <c r="A154" s="22">
        <f t="shared" si="5"/>
        <v>44188</v>
      </c>
      <c r="B154" s="21">
        <f t="shared" si="4"/>
        <v>3511427305.1742592</v>
      </c>
      <c r="C154" s="21"/>
    </row>
    <row r="155" spans="1:3" x14ac:dyDescent="0.3">
      <c r="A155" s="22">
        <f t="shared" si="5"/>
        <v>44189</v>
      </c>
      <c r="B155" s="21">
        <f t="shared" si="4"/>
        <v>3877448824.2234025</v>
      </c>
      <c r="C155" s="21"/>
    </row>
    <row r="156" spans="1:3" x14ac:dyDescent="0.3">
      <c r="A156" s="22">
        <f t="shared" si="5"/>
        <v>44190</v>
      </c>
      <c r="B156" s="21">
        <f t="shared" si="4"/>
        <v>4281623419.1484518</v>
      </c>
      <c r="C156" s="21"/>
    </row>
    <row r="157" spans="1:3" x14ac:dyDescent="0.3">
      <c r="A157" s="22">
        <f t="shared" si="5"/>
        <v>44193</v>
      </c>
      <c r="B157" s="21">
        <f t="shared" si="4"/>
        <v>4727928061.5836821</v>
      </c>
      <c r="C157" s="21"/>
    </row>
    <row r="158" spans="1:3" x14ac:dyDescent="0.3">
      <c r="A158" s="22">
        <f t="shared" si="5"/>
        <v>44194</v>
      </c>
      <c r="B158" s="21">
        <f t="shared" si="4"/>
        <v>5220754271.7421322</v>
      </c>
      <c r="C158" s="21"/>
    </row>
    <row r="159" spans="1:3" x14ac:dyDescent="0.3">
      <c r="A159" s="22">
        <f t="shared" si="5"/>
        <v>44195</v>
      </c>
      <c r="B159" s="21">
        <f t="shared" si="4"/>
        <v>5764951329.8186417</v>
      </c>
      <c r="C159" s="21"/>
    </row>
    <row r="160" spans="1:3" x14ac:dyDescent="0.3">
      <c r="A160" s="22">
        <f t="shared" si="5"/>
        <v>44196</v>
      </c>
      <c r="B160" s="21">
        <f t="shared" si="4"/>
        <v>6365873991.6306257</v>
      </c>
      <c r="C160" s="21"/>
    </row>
    <row r="161" spans="1:3" x14ac:dyDescent="0.3">
      <c r="A161" s="22">
        <f t="shared" si="5"/>
        <v>44197</v>
      </c>
      <c r="B161" s="21">
        <f t="shared" si="4"/>
        <v>7029435178.0059309</v>
      </c>
      <c r="C161" s="21"/>
    </row>
    <row r="162" spans="1:3" x14ac:dyDescent="0.3">
      <c r="A162" s="22">
        <f t="shared" si="5"/>
        <v>44200</v>
      </c>
      <c r="B162" s="21">
        <f t="shared" si="4"/>
        <v>7762164156.3674889</v>
      </c>
      <c r="C162" s="21"/>
    </row>
    <row r="163" spans="1:3" x14ac:dyDescent="0.3">
      <c r="A163" s="22">
        <f t="shared" si="5"/>
        <v>44201</v>
      </c>
      <c r="B163" s="21">
        <f t="shared" si="4"/>
        <v>8571270787.0062351</v>
      </c>
      <c r="C163" s="21"/>
    </row>
    <row r="164" spans="1:3" x14ac:dyDescent="0.3">
      <c r="A164" s="22">
        <f t="shared" si="5"/>
        <v>44202</v>
      </c>
      <c r="B164" s="21">
        <f t="shared" si="4"/>
        <v>9464716466.2087193</v>
      </c>
      <c r="C164" s="21"/>
    </row>
    <row r="165" spans="1:3" x14ac:dyDescent="0.3">
      <c r="A165" s="22">
        <f t="shared" si="5"/>
        <v>44203</v>
      </c>
      <c r="B165" s="21">
        <f t="shared" si="4"/>
        <v>10451292464.301105</v>
      </c>
      <c r="C165" s="21"/>
    </row>
    <row r="166" spans="1:3" x14ac:dyDescent="0.3">
      <c r="A166" s="22">
        <f t="shared" si="5"/>
        <v>44204</v>
      </c>
      <c r="B166" s="21">
        <f t="shared" si="4"/>
        <v>11540706429.435295</v>
      </c>
      <c r="C166" s="21"/>
    </row>
    <row r="167" spans="1:3" x14ac:dyDescent="0.3">
      <c r="A167" s="22">
        <f t="shared" si="5"/>
        <v>44207</v>
      </c>
      <c r="B167" s="21">
        <f t="shared" si="4"/>
        <v>12743677908.291666</v>
      </c>
      <c r="C167" s="21"/>
    </row>
    <row r="168" spans="1:3" x14ac:dyDescent="0.3">
      <c r="A168" s="22">
        <f t="shared" si="5"/>
        <v>44208</v>
      </c>
      <c r="B168" s="21">
        <f t="shared" si="4"/>
        <v>14072043823.596992</v>
      </c>
      <c r="C168" s="21"/>
    </row>
    <row r="169" spans="1:3" x14ac:dyDescent="0.3">
      <c r="A169" s="22">
        <f t="shared" si="5"/>
        <v>44209</v>
      </c>
      <c r="B169" s="21">
        <f t="shared" si="4"/>
        <v>15538874946.328571</v>
      </c>
      <c r="C169" s="21"/>
    </row>
    <row r="170" spans="1:3" x14ac:dyDescent="0.3">
      <c r="A170" s="22">
        <f t="shared" si="5"/>
        <v>44210</v>
      </c>
      <c r="B170" s="21">
        <f t="shared" si="4"/>
        <v>17158604508.660378</v>
      </c>
      <c r="C170" s="21"/>
    </row>
    <row r="171" spans="1:3" x14ac:dyDescent="0.3">
      <c r="A171" s="22">
        <f t="shared" si="5"/>
        <v>44211</v>
      </c>
      <c r="B171" s="21">
        <f t="shared" si="4"/>
        <v>18947170223.168789</v>
      </c>
      <c r="C171" s="21"/>
    </row>
    <row r="172" spans="1:3" x14ac:dyDescent="0.3">
      <c r="A172" s="22">
        <f t="shared" si="5"/>
        <v>44214</v>
      </c>
      <c r="B172" s="21">
        <f t="shared" si="4"/>
        <v>20922171105.729496</v>
      </c>
      <c r="C172" s="21"/>
    </row>
    <row r="173" spans="1:3" x14ac:dyDescent="0.3">
      <c r="A173" s="22">
        <f t="shared" si="5"/>
        <v>44215</v>
      </c>
      <c r="B173" s="21">
        <f t="shared" si="4"/>
        <v>23103040645.201611</v>
      </c>
      <c r="C173" s="21"/>
    </row>
    <row r="174" spans="1:3" x14ac:dyDescent="0.3">
      <c r="A174" s="22">
        <f t="shared" si="5"/>
        <v>44216</v>
      </c>
      <c r="B174" s="21">
        <f t="shared" si="4"/>
        <v>25511238023.843098</v>
      </c>
      <c r="C174" s="21"/>
    </row>
    <row r="175" spans="1:3" x14ac:dyDescent="0.3">
      <c r="A175" s="22">
        <f t="shared" si="5"/>
        <v>44217</v>
      </c>
      <c r="B175" s="21">
        <f t="shared" si="4"/>
        <v>28170459270.016075</v>
      </c>
      <c r="C175" s="21"/>
    </row>
    <row r="176" spans="1:3" x14ac:dyDescent="0.3">
      <c r="A176" s="22">
        <f t="shared" si="5"/>
        <v>44218</v>
      </c>
      <c r="B176" s="21">
        <f t="shared" si="4"/>
        <v>31106870420.869049</v>
      </c>
      <c r="C176" s="21"/>
    </row>
    <row r="177" spans="1:3" x14ac:dyDescent="0.3">
      <c r="A177" s="22">
        <f t="shared" si="5"/>
        <v>44221</v>
      </c>
      <c r="B177" s="21">
        <f t="shared" si="4"/>
        <v>34349364989.255482</v>
      </c>
      <c r="C177" s="21"/>
    </row>
    <row r="178" spans="1:3" x14ac:dyDescent="0.3">
      <c r="A178" s="22">
        <f t="shared" si="5"/>
        <v>44222</v>
      </c>
      <c r="B178" s="21">
        <f t="shared" si="4"/>
        <v>37929848268.295433</v>
      </c>
      <c r="C178" s="21"/>
    </row>
    <row r="179" spans="1:3" x14ac:dyDescent="0.3">
      <c r="A179" s="22">
        <f t="shared" si="5"/>
        <v>44223</v>
      </c>
      <c r="B179" s="21">
        <f t="shared" si="4"/>
        <v>41883551271.062294</v>
      </c>
      <c r="C179" s="21"/>
    </row>
    <row r="180" spans="1:3" x14ac:dyDescent="0.3">
      <c r="A180" s="22">
        <f t="shared" si="5"/>
        <v>44224</v>
      </c>
      <c r="B180" s="21">
        <f t="shared" si="4"/>
        <v>46249377394.478539</v>
      </c>
      <c r="C180" s="21"/>
    </row>
    <row r="181" spans="1:3" x14ac:dyDescent="0.3">
      <c r="A181" s="22">
        <f t="shared" si="5"/>
        <v>44225</v>
      </c>
      <c r="B181" s="21">
        <f t="shared" si="4"/>
        <v>51070285218.501976</v>
      </c>
      <c r="C181" s="21"/>
    </row>
    <row r="182" spans="1:3" x14ac:dyDescent="0.3">
      <c r="A182" s="22">
        <f t="shared" si="5"/>
        <v>44228</v>
      </c>
      <c r="B182" s="21">
        <f t="shared" si="4"/>
        <v>56393711207.245728</v>
      </c>
      <c r="C182" s="21"/>
    </row>
    <row r="183" spans="1:3" x14ac:dyDescent="0.3">
      <c r="A183" s="22">
        <f t="shared" si="5"/>
        <v>44229</v>
      </c>
      <c r="B183" s="21">
        <f t="shared" si="4"/>
        <v>62272036471.29969</v>
      </c>
      <c r="C183" s="21"/>
    </row>
    <row r="184" spans="1:3" x14ac:dyDescent="0.3">
      <c r="A184" s="22">
        <f t="shared" si="5"/>
        <v>44230</v>
      </c>
      <c r="B184" s="21">
        <f t="shared" si="4"/>
        <v>68763102184.071899</v>
      </c>
      <c r="C184" s="21"/>
    </row>
    <row r="185" spans="1:3" x14ac:dyDescent="0.3">
      <c r="A185" s="22">
        <f t="shared" si="5"/>
        <v>44231</v>
      </c>
      <c r="B185" s="21">
        <f t="shared" si="4"/>
        <v>75930778723.710938</v>
      </c>
      <c r="C185" s="21"/>
    </row>
    <row r="186" spans="1:3" x14ac:dyDescent="0.3">
      <c r="A186" s="22">
        <f t="shared" si="5"/>
        <v>44232</v>
      </c>
      <c r="B186" s="21">
        <f t="shared" si="4"/>
        <v>83845594140.81604</v>
      </c>
      <c r="C186" s="21"/>
    </row>
    <row r="187" spans="1:3" x14ac:dyDescent="0.3">
      <c r="A187" s="22">
        <f t="shared" si="5"/>
        <v>44235</v>
      </c>
      <c r="B187" s="21">
        <f t="shared" si="4"/>
        <v>92585428135.891846</v>
      </c>
      <c r="C187" s="21"/>
    </row>
    <row r="188" spans="1:3" x14ac:dyDescent="0.3">
      <c r="A188" s="22">
        <f t="shared" si="5"/>
        <v>44236</v>
      </c>
      <c r="B188" s="21">
        <f t="shared" si="4"/>
        <v>102236278375.10324</v>
      </c>
      <c r="C188" s="21"/>
    </row>
    <row r="189" spans="1:3" x14ac:dyDescent="0.3">
      <c r="A189" s="22">
        <f t="shared" si="5"/>
        <v>44237</v>
      </c>
      <c r="B189" s="21">
        <f t="shared" si="4"/>
        <v>112893106684.67558</v>
      </c>
      <c r="C189" s="21"/>
    </row>
    <row r="190" spans="1:3" x14ac:dyDescent="0.3">
      <c r="A190" s="22">
        <f t="shared" si="5"/>
        <v>44238</v>
      </c>
      <c r="B190" s="21">
        <f t="shared" si="4"/>
        <v>124660773450.27058</v>
      </c>
      <c r="C190" s="21"/>
    </row>
    <row r="191" spans="1:3" x14ac:dyDescent="0.3">
      <c r="A191" s="22">
        <f t="shared" si="5"/>
        <v>44239</v>
      </c>
      <c r="B191" s="21">
        <f t="shared" si="4"/>
        <v>137655069415.5817</v>
      </c>
      <c r="C191" s="21"/>
    </row>
    <row r="192" spans="1:3" x14ac:dyDescent="0.3">
      <c r="A192" s="22">
        <f t="shared" si="5"/>
        <v>44242</v>
      </c>
      <c r="B192" s="21">
        <f t="shared" si="4"/>
        <v>152003855032.77563</v>
      </c>
      <c r="C192" s="21"/>
    </row>
    <row r="193" spans="1:3" x14ac:dyDescent="0.3">
      <c r="A193" s="22">
        <f t="shared" si="5"/>
        <v>44243</v>
      </c>
      <c r="B193" s="21">
        <f t="shared" si="4"/>
        <v>167848318575.68848</v>
      </c>
      <c r="C193" s="21"/>
    </row>
    <row r="194" spans="1:3" x14ac:dyDescent="0.3">
      <c r="A194" s="22">
        <f t="shared" si="5"/>
        <v>44244</v>
      </c>
      <c r="B194" s="21">
        <f t="shared" si="4"/>
        <v>185344365395.27917</v>
      </c>
      <c r="C194" s="21"/>
    </row>
    <row r="195" spans="1:3" x14ac:dyDescent="0.3">
      <c r="A195" s="22">
        <f t="shared" si="5"/>
        <v>44245</v>
      </c>
      <c r="B195" s="21">
        <f t="shared" si="4"/>
        <v>204664151987.24817</v>
      </c>
      <c r="C195" s="21"/>
    </row>
    <row r="196" spans="1:3" x14ac:dyDescent="0.3">
      <c r="A196" s="22">
        <f t="shared" si="5"/>
        <v>44246</v>
      </c>
      <c r="B196" s="21">
        <f t="shared" ref="B196:B259" si="6">B195*(1+$J$2)-C196-D196+E196</f>
        <v>225997779966.64319</v>
      </c>
      <c r="C196" s="21"/>
    </row>
    <row r="197" spans="1:3" x14ac:dyDescent="0.3">
      <c r="A197" s="22">
        <f t="shared" ref="A197:A258" si="7">WORKDAY(A196, 1)</f>
        <v>44249</v>
      </c>
      <c r="B197" s="21">
        <f t="shared" si="6"/>
        <v>249555166617.71603</v>
      </c>
      <c r="C197" s="21"/>
    </row>
    <row r="198" spans="1:3" x14ac:dyDescent="0.3">
      <c r="A198" s="22">
        <f t="shared" si="7"/>
        <v>44250</v>
      </c>
      <c r="B198" s="21">
        <f t="shared" si="6"/>
        <v>275568110424.74878</v>
      </c>
      <c r="C198" s="21"/>
    </row>
    <row r="199" spans="1:3" x14ac:dyDescent="0.3">
      <c r="A199" s="22">
        <f t="shared" si="7"/>
        <v>44251</v>
      </c>
      <c r="B199" s="21">
        <f t="shared" si="6"/>
        <v>304292571908.12927</v>
      </c>
      <c r="C199" s="21"/>
    </row>
    <row r="200" spans="1:3" x14ac:dyDescent="0.3">
      <c r="A200" s="22">
        <f t="shared" si="7"/>
        <v>44252</v>
      </c>
      <c r="B200" s="21">
        <f t="shared" si="6"/>
        <v>336011192208.5022</v>
      </c>
      <c r="C200" s="21"/>
    </row>
    <row r="201" spans="1:3" x14ac:dyDescent="0.3">
      <c r="A201" s="22">
        <f t="shared" si="7"/>
        <v>44253</v>
      </c>
      <c r="B201" s="21">
        <f t="shared" si="6"/>
        <v>371036074201.20123</v>
      </c>
      <c r="C201" s="21"/>
    </row>
    <row r="202" spans="1:3" x14ac:dyDescent="0.3">
      <c r="A202" s="22">
        <f t="shared" si="7"/>
        <v>44256</v>
      </c>
      <c r="B202" s="21">
        <f t="shared" si="6"/>
        <v>409711853506.39594</v>
      </c>
      <c r="C202" s="21"/>
    </row>
    <row r="203" spans="1:3" x14ac:dyDescent="0.3">
      <c r="A203" s="22">
        <f t="shared" si="7"/>
        <v>44257</v>
      </c>
      <c r="B203" s="21">
        <f t="shared" si="6"/>
        <v>452419089612.88538</v>
      </c>
      <c r="C203" s="21"/>
    </row>
    <row r="204" spans="1:3" x14ac:dyDescent="0.3">
      <c r="A204" s="22">
        <f t="shared" si="7"/>
        <v>44258</v>
      </c>
      <c r="B204" s="21">
        <f t="shared" si="6"/>
        <v>499578010483.30359</v>
      </c>
      <c r="C204" s="21"/>
    </row>
    <row r="205" spans="1:3" x14ac:dyDescent="0.3">
      <c r="A205" s="22">
        <f t="shared" si="7"/>
        <v>44259</v>
      </c>
      <c r="B205" s="21">
        <f t="shared" si="6"/>
        <v>551652647486.66687</v>
      </c>
      <c r="C205" s="21"/>
    </row>
    <row r="206" spans="1:3" x14ac:dyDescent="0.3">
      <c r="A206" s="22">
        <f t="shared" si="7"/>
        <v>44260</v>
      </c>
      <c r="B206" s="21">
        <f t="shared" si="6"/>
        <v>609155401344.91052</v>
      </c>
      <c r="C206" s="21"/>
    </row>
    <row r="207" spans="1:3" x14ac:dyDescent="0.3">
      <c r="A207" s="22">
        <f t="shared" si="7"/>
        <v>44263</v>
      </c>
      <c r="B207" s="21">
        <f t="shared" si="6"/>
        <v>672652084021.12781</v>
      </c>
      <c r="C207" s="21"/>
    </row>
    <row r="208" spans="1:3" x14ac:dyDescent="0.3">
      <c r="A208" s="22">
        <f t="shared" si="7"/>
        <v>44264</v>
      </c>
      <c r="B208" s="21">
        <f t="shared" si="6"/>
        <v>742767486160.36328</v>
      </c>
      <c r="C208" s="21"/>
    </row>
    <row r="209" spans="1:3" x14ac:dyDescent="0.3">
      <c r="A209" s="22">
        <f t="shared" si="7"/>
        <v>44265</v>
      </c>
      <c r="B209" s="21">
        <f t="shared" si="6"/>
        <v>820191524865.11377</v>
      </c>
      <c r="C209" s="21"/>
    </row>
    <row r="210" spans="1:3" x14ac:dyDescent="0.3">
      <c r="A210" s="22">
        <f t="shared" si="7"/>
        <v>44266</v>
      </c>
      <c r="B210" s="21">
        <f t="shared" si="6"/>
        <v>905686032298.02893</v>
      </c>
      <c r="C210" s="21"/>
    </row>
    <row r="211" spans="1:3" x14ac:dyDescent="0.3">
      <c r="A211" s="22">
        <f t="shared" si="7"/>
        <v>44267</v>
      </c>
      <c r="B211" s="21">
        <f t="shared" si="6"/>
        <v>1000092251909.8755</v>
      </c>
      <c r="C211" s="21"/>
    </row>
    <row r="212" spans="1:3" x14ac:dyDescent="0.3">
      <c r="A212" s="22">
        <f t="shared" si="7"/>
        <v>44270</v>
      </c>
      <c r="B212" s="21">
        <f t="shared" si="6"/>
        <v>1104339116053.6755</v>
      </c>
      <c r="C212" s="21"/>
    </row>
    <row r="213" spans="1:3" x14ac:dyDescent="0.3">
      <c r="A213" s="22">
        <f t="shared" si="7"/>
        <v>44271</v>
      </c>
      <c r="B213" s="21">
        <f t="shared" si="6"/>
        <v>1219452386434.5627</v>
      </c>
      <c r="C213" s="21"/>
    </row>
    <row r="214" spans="1:3" x14ac:dyDescent="0.3">
      <c r="A214" s="22">
        <f t="shared" si="7"/>
        <v>44272</v>
      </c>
      <c r="B214" s="21">
        <f t="shared" si="6"/>
        <v>1346564747334.9775</v>
      </c>
      <c r="C214" s="21"/>
    </row>
    <row r="215" spans="1:3" x14ac:dyDescent="0.3">
      <c r="A215" s="22">
        <f t="shared" si="7"/>
        <v>44273</v>
      </c>
      <c r="B215" s="21">
        <f t="shared" si="6"/>
        <v>1486926950929.8813</v>
      </c>
      <c r="C215" s="21"/>
    </row>
    <row r="216" spans="1:3" x14ac:dyDescent="0.3">
      <c r="A216" s="22">
        <f t="shared" si="7"/>
        <v>44274</v>
      </c>
      <c r="B216" s="21">
        <f t="shared" si="6"/>
        <v>1641920124358.957</v>
      </c>
      <c r="C216" s="21"/>
    </row>
    <row r="217" spans="1:3" x14ac:dyDescent="0.3">
      <c r="A217" s="22">
        <f t="shared" si="7"/>
        <v>44277</v>
      </c>
      <c r="B217" s="21">
        <f t="shared" si="6"/>
        <v>1813069359654.1467</v>
      </c>
      <c r="C217" s="21"/>
    </row>
    <row r="218" spans="1:3" x14ac:dyDescent="0.3">
      <c r="A218" s="22">
        <f t="shared" si="7"/>
        <v>44278</v>
      </c>
      <c r="B218" s="21">
        <f t="shared" si="6"/>
        <v>2002058720243.8386</v>
      </c>
      <c r="C218" s="21"/>
    </row>
    <row r="219" spans="1:3" x14ac:dyDescent="0.3">
      <c r="A219" s="22">
        <f t="shared" si="7"/>
        <v>44279</v>
      </c>
      <c r="B219" s="21">
        <f t="shared" si="6"/>
        <v>2210747811693.752</v>
      </c>
      <c r="C219" s="21"/>
    </row>
    <row r="220" spans="1:3" x14ac:dyDescent="0.3">
      <c r="A220" s="22">
        <f t="shared" si="7"/>
        <v>44280</v>
      </c>
      <c r="B220" s="21">
        <f t="shared" si="6"/>
        <v>2441190079736.251</v>
      </c>
      <c r="C220" s="21"/>
    </row>
    <row r="221" spans="1:3" x14ac:dyDescent="0.3">
      <c r="A221" s="22">
        <f t="shared" si="7"/>
        <v>44281</v>
      </c>
      <c r="B221" s="21">
        <f t="shared" si="6"/>
        <v>2695653015635.8789</v>
      </c>
      <c r="C221" s="21"/>
    </row>
    <row r="222" spans="1:3" x14ac:dyDescent="0.3">
      <c r="A222" s="22">
        <f t="shared" si="7"/>
        <v>44284</v>
      </c>
      <c r="B222" s="21">
        <f t="shared" si="6"/>
        <v>2976640467706.5928</v>
      </c>
      <c r="C222" s="21"/>
    </row>
    <row r="223" spans="1:3" x14ac:dyDescent="0.3">
      <c r="A223" s="22">
        <f t="shared" si="7"/>
        <v>44285</v>
      </c>
      <c r="B223" s="21">
        <f t="shared" si="6"/>
        <v>3286917278520.1519</v>
      </c>
      <c r="C223" s="21"/>
    </row>
    <row r="224" spans="1:3" x14ac:dyDescent="0.3">
      <c r="A224" s="22">
        <f t="shared" si="7"/>
        <v>44286</v>
      </c>
      <c r="B224" s="21">
        <f t="shared" si="6"/>
        <v>3629536490229.311</v>
      </c>
      <c r="C224" s="21"/>
    </row>
    <row r="225" spans="1:3" x14ac:dyDescent="0.3">
      <c r="A225" s="22">
        <f t="shared" si="7"/>
        <v>44287</v>
      </c>
      <c r="B225" s="21">
        <f t="shared" si="6"/>
        <v>4007869385699.0352</v>
      </c>
      <c r="C225" s="21"/>
    </row>
    <row r="226" spans="1:3" x14ac:dyDescent="0.3">
      <c r="A226" s="22">
        <f t="shared" si="7"/>
        <v>44288</v>
      </c>
      <c r="B226" s="21">
        <f t="shared" si="6"/>
        <v>4425638661042.5605</v>
      </c>
      <c r="C226" s="21"/>
    </row>
    <row r="227" spans="1:3" x14ac:dyDescent="0.3">
      <c r="A227" s="22">
        <f t="shared" si="7"/>
        <v>44291</v>
      </c>
      <c r="B227" s="21">
        <f t="shared" si="6"/>
        <v>4886955055971.3242</v>
      </c>
      <c r="C227" s="21"/>
    </row>
    <row r="228" spans="1:3" x14ac:dyDescent="0.3">
      <c r="A228" s="22">
        <f t="shared" si="7"/>
        <v>44292</v>
      </c>
      <c r="B228" s="21">
        <f t="shared" si="6"/>
        <v>5396357802391.7705</v>
      </c>
      <c r="C228" s="21"/>
    </row>
    <row r="229" spans="1:3" x14ac:dyDescent="0.3">
      <c r="A229" s="22">
        <f t="shared" si="7"/>
        <v>44293</v>
      </c>
      <c r="B229" s="21">
        <f t="shared" si="6"/>
        <v>5958859289252.5703</v>
      </c>
      <c r="C229" s="21"/>
    </row>
    <row r="230" spans="1:3" x14ac:dyDescent="0.3">
      <c r="A230" s="22">
        <f t="shared" si="7"/>
        <v>44294</v>
      </c>
      <c r="B230" s="21">
        <f t="shared" si="6"/>
        <v>6579994383132.6025</v>
      </c>
      <c r="C230" s="21"/>
    </row>
    <row r="231" spans="1:3" x14ac:dyDescent="0.3">
      <c r="A231" s="22">
        <f t="shared" si="7"/>
        <v>44295</v>
      </c>
      <c r="B231" s="21">
        <f t="shared" si="6"/>
        <v>7265874889871.3018</v>
      </c>
      <c r="C231" s="21"/>
    </row>
    <row r="232" spans="1:3" x14ac:dyDescent="0.3">
      <c r="A232" s="22">
        <f t="shared" si="7"/>
        <v>44298</v>
      </c>
      <c r="B232" s="21">
        <f t="shared" si="6"/>
        <v>8023249693129.4717</v>
      </c>
      <c r="C232" s="21"/>
    </row>
    <row r="233" spans="1:3" x14ac:dyDescent="0.3">
      <c r="A233" s="22">
        <f t="shared" si="7"/>
        <v>44299</v>
      </c>
      <c r="B233" s="21">
        <f t="shared" si="6"/>
        <v>8859571161628.1855</v>
      </c>
      <c r="C233" s="21"/>
    </row>
    <row r="234" spans="1:3" x14ac:dyDescent="0.3">
      <c r="A234" s="22">
        <f t="shared" si="7"/>
        <v>44300</v>
      </c>
      <c r="B234" s="21">
        <f t="shared" si="6"/>
        <v>9783068478495.5215</v>
      </c>
      <c r="C234" s="21"/>
    </row>
    <row r="235" spans="1:3" x14ac:dyDescent="0.3">
      <c r="A235" s="22">
        <f t="shared" si="7"/>
        <v>44301</v>
      </c>
      <c r="B235" s="21">
        <f t="shared" si="6"/>
        <v>10802828614262.598</v>
      </c>
      <c r="C235" s="21"/>
    </row>
    <row r="236" spans="1:3" x14ac:dyDescent="0.3">
      <c r="A236" s="22">
        <f t="shared" si="7"/>
        <v>44302</v>
      </c>
      <c r="B236" s="21">
        <f t="shared" si="6"/>
        <v>11928885740261.885</v>
      </c>
      <c r="C236" s="21"/>
    </row>
    <row r="237" spans="1:3" x14ac:dyDescent="0.3">
      <c r="A237" s="22">
        <f t="shared" si="7"/>
        <v>44305</v>
      </c>
      <c r="B237" s="21">
        <f t="shared" si="6"/>
        <v>13172319962232.098</v>
      </c>
      <c r="C237" s="21"/>
    </row>
    <row r="238" spans="1:3" x14ac:dyDescent="0.3">
      <c r="A238" s="22">
        <f t="shared" si="7"/>
        <v>44306</v>
      </c>
      <c r="B238" s="21">
        <f t="shared" si="6"/>
        <v>14545366345642.355</v>
      </c>
      <c r="C238" s="21"/>
    </row>
    <row r="239" spans="1:3" x14ac:dyDescent="0.3">
      <c r="A239" s="22">
        <f t="shared" si="7"/>
        <v>44307</v>
      </c>
      <c r="B239" s="21">
        <f t="shared" si="6"/>
        <v>16061535305516.094</v>
      </c>
      <c r="C239" s="21"/>
    </row>
    <row r="240" spans="1:3" x14ac:dyDescent="0.3">
      <c r="A240" s="22">
        <f t="shared" si="7"/>
        <v>44308</v>
      </c>
      <c r="B240" s="21">
        <f t="shared" si="6"/>
        <v>17735745545358.918</v>
      </c>
      <c r="C240" s="21"/>
    </row>
    <row r="241" spans="1:3" x14ac:dyDescent="0.3">
      <c r="A241" s="22">
        <f t="shared" si="7"/>
        <v>44309</v>
      </c>
      <c r="B241" s="21">
        <f t="shared" si="6"/>
        <v>19584470853274.465</v>
      </c>
      <c r="C241" s="21"/>
    </row>
    <row r="242" spans="1:3" x14ac:dyDescent="0.3">
      <c r="A242" s="22">
        <f t="shared" si="7"/>
        <v>44312</v>
      </c>
      <c r="B242" s="21">
        <f t="shared" si="6"/>
        <v>21625902199703.391</v>
      </c>
      <c r="C242" s="21"/>
    </row>
    <row r="243" spans="1:3" x14ac:dyDescent="0.3">
      <c r="A243" s="22">
        <f t="shared" si="7"/>
        <v>44313</v>
      </c>
      <c r="B243" s="21">
        <f t="shared" si="6"/>
        <v>23880126731784.605</v>
      </c>
      <c r="C243" s="21"/>
    </row>
    <row r="244" spans="1:3" x14ac:dyDescent="0.3">
      <c r="A244" s="22">
        <f t="shared" si="7"/>
        <v>44314</v>
      </c>
      <c r="B244" s="21">
        <f t="shared" si="6"/>
        <v>26369325425596.121</v>
      </c>
    </row>
    <row r="245" spans="1:3" x14ac:dyDescent="0.3">
      <c r="A245" s="22">
        <f t="shared" si="7"/>
        <v>44315</v>
      </c>
      <c r="B245" s="21">
        <f t="shared" si="6"/>
        <v>29117991341121.574</v>
      </c>
    </row>
    <row r="246" spans="1:3" x14ac:dyDescent="0.3">
      <c r="A246" s="22">
        <f t="shared" si="7"/>
        <v>44316</v>
      </c>
      <c r="B246" s="21">
        <f t="shared" si="6"/>
        <v>32153170627513.836</v>
      </c>
    </row>
    <row r="247" spans="1:3" x14ac:dyDescent="0.3">
      <c r="A247" s="22">
        <f t="shared" si="7"/>
        <v>44319</v>
      </c>
      <c r="B247" s="21">
        <f t="shared" si="6"/>
        <v>35504728650084.055</v>
      </c>
    </row>
    <row r="248" spans="1:3" x14ac:dyDescent="0.3">
      <c r="A248" s="22">
        <f t="shared" si="7"/>
        <v>44320</v>
      </c>
      <c r="B248" s="21">
        <f t="shared" si="6"/>
        <v>39205643857635.672</v>
      </c>
    </row>
    <row r="249" spans="1:3" x14ac:dyDescent="0.3">
      <c r="A249" s="22">
        <f t="shared" si="7"/>
        <v>44321</v>
      </c>
      <c r="B249" s="21">
        <f t="shared" si="6"/>
        <v>43292332281720.641</v>
      </c>
    </row>
    <row r="250" spans="1:3" x14ac:dyDescent="0.3">
      <c r="A250" s="22">
        <f t="shared" si="7"/>
        <v>44322</v>
      </c>
      <c r="B250" s="21">
        <f t="shared" si="6"/>
        <v>47805005860805.109</v>
      </c>
    </row>
    <row r="251" spans="1:3" x14ac:dyDescent="0.3">
      <c r="A251" s="22">
        <f t="shared" si="7"/>
        <v>44323</v>
      </c>
      <c r="B251" s="21">
        <f t="shared" si="6"/>
        <v>52788068115160.031</v>
      </c>
    </row>
    <row r="252" spans="1:3" x14ac:dyDescent="0.3">
      <c r="A252" s="22">
        <f t="shared" si="7"/>
        <v>44326</v>
      </c>
      <c r="B252" s="21">
        <f t="shared" si="6"/>
        <v>58290551065813.523</v>
      </c>
    </row>
    <row r="253" spans="1:3" x14ac:dyDescent="0.3">
      <c r="A253" s="22">
        <f t="shared" si="7"/>
        <v>44327</v>
      </c>
      <c r="B253" s="21">
        <f t="shared" si="6"/>
        <v>64366597696732.43</v>
      </c>
    </row>
    <row r="254" spans="1:3" x14ac:dyDescent="0.3">
      <c r="A254" s="22">
        <f t="shared" si="7"/>
        <v>44328</v>
      </c>
      <c r="B254" s="21">
        <f t="shared" si="6"/>
        <v>71075994707533.969</v>
      </c>
    </row>
    <row r="255" spans="1:3" x14ac:dyDescent="0.3">
      <c r="A255" s="22">
        <f t="shared" si="7"/>
        <v>44329</v>
      </c>
      <c r="B255" s="21">
        <f t="shared" si="6"/>
        <v>78484760798873.969</v>
      </c>
    </row>
    <row r="256" spans="1:3" x14ac:dyDescent="0.3">
      <c r="A256" s="22">
        <f t="shared" si="7"/>
        <v>44330</v>
      </c>
      <c r="B256" s="21">
        <f t="shared" si="6"/>
        <v>86665796279085.016</v>
      </c>
    </row>
    <row r="257" spans="1:2" x14ac:dyDescent="0.3">
      <c r="A257" s="22">
        <f t="shared" si="7"/>
        <v>44333</v>
      </c>
      <c r="B257" s="21">
        <f t="shared" si="6"/>
        <v>95699600384022.922</v>
      </c>
    </row>
    <row r="258" spans="1:2" x14ac:dyDescent="0.3">
      <c r="A258" s="22">
        <f t="shared" si="7"/>
        <v>44334</v>
      </c>
      <c r="B258" s="21">
        <f t="shared" si="6"/>
        <v>105675063368359.92</v>
      </c>
    </row>
    <row r="259" spans="1:2" x14ac:dyDescent="0.3">
      <c r="A259" s="22">
        <f t="shared" ref="A259:A322" si="8">WORKDAY(A258, 1)</f>
        <v>44335</v>
      </c>
      <c r="B259" s="21">
        <f t="shared" si="6"/>
        <v>116690341162294.5</v>
      </c>
    </row>
    <row r="260" spans="1:2" x14ac:dyDescent="0.3">
      <c r="A260" s="22">
        <f t="shared" si="8"/>
        <v>44336</v>
      </c>
      <c r="B260" s="21">
        <f t="shared" ref="B260:B323" si="9">B259*(1+$J$2)-C260-D260+E260</f>
        <v>128853821200069.67</v>
      </c>
    </row>
    <row r="261" spans="1:2" x14ac:dyDescent="0.3">
      <c r="A261" s="22">
        <f t="shared" si="8"/>
        <v>44337</v>
      </c>
      <c r="B261" s="21">
        <f t="shared" si="9"/>
        <v>142285188923798.09</v>
      </c>
    </row>
    <row r="262" spans="1:2" x14ac:dyDescent="0.3">
      <c r="A262" s="22">
        <f t="shared" si="8"/>
        <v>44340</v>
      </c>
      <c r="B262" s="21">
        <f t="shared" si="9"/>
        <v>157116605456710.88</v>
      </c>
    </row>
    <row r="263" spans="1:2" x14ac:dyDescent="0.3">
      <c r="A263" s="22">
        <f t="shared" si="8"/>
        <v>44341</v>
      </c>
      <c r="B263" s="21">
        <f t="shared" si="9"/>
        <v>173494008033825.09</v>
      </c>
    </row>
    <row r="264" spans="1:2" x14ac:dyDescent="0.3">
      <c r="A264" s="22">
        <f t="shared" si="8"/>
        <v>44342</v>
      </c>
      <c r="B264" s="21">
        <f t="shared" si="9"/>
        <v>191578545985925.31</v>
      </c>
    </row>
    <row r="265" spans="1:2" x14ac:dyDescent="0.3">
      <c r="A265" s="22">
        <f t="shared" si="8"/>
        <v>44343</v>
      </c>
      <c r="B265" s="21">
        <f t="shared" si="9"/>
        <v>211548166406563.53</v>
      </c>
    </row>
    <row r="266" spans="1:2" x14ac:dyDescent="0.3">
      <c r="A266" s="22">
        <f t="shared" si="8"/>
        <v>44344</v>
      </c>
      <c r="B266" s="21">
        <f t="shared" si="9"/>
        <v>233599365104623.63</v>
      </c>
    </row>
    <row r="267" spans="1:2" x14ac:dyDescent="0.3">
      <c r="A267" s="22">
        <f t="shared" si="8"/>
        <v>44347</v>
      </c>
      <c r="B267" s="21">
        <f t="shared" si="9"/>
        <v>257949120071362.59</v>
      </c>
    </row>
    <row r="268" spans="1:2" x14ac:dyDescent="0.3">
      <c r="A268" s="22">
        <f t="shared" si="8"/>
        <v>44348</v>
      </c>
      <c r="B268" s="21">
        <f t="shared" si="9"/>
        <v>284837026486735.31</v>
      </c>
    </row>
    <row r="269" spans="1:2" x14ac:dyDescent="0.3">
      <c r="A269" s="22">
        <f t="shared" si="8"/>
        <v>44349</v>
      </c>
      <c r="B269" s="21">
        <f t="shared" si="9"/>
        <v>314527654272903.31</v>
      </c>
    </row>
    <row r="270" spans="1:2" x14ac:dyDescent="0.3">
      <c r="A270" s="22">
        <f t="shared" si="8"/>
        <v>44350</v>
      </c>
      <c r="B270" s="21">
        <f t="shared" si="9"/>
        <v>347313151392633.25</v>
      </c>
    </row>
    <row r="271" spans="1:2" x14ac:dyDescent="0.3">
      <c r="A271" s="22">
        <f t="shared" si="8"/>
        <v>44351</v>
      </c>
      <c r="B271" s="21">
        <f t="shared" si="9"/>
        <v>383516118508356.56</v>
      </c>
    </row>
    <row r="272" spans="1:2" x14ac:dyDescent="0.3">
      <c r="A272" s="22">
        <f t="shared" si="8"/>
        <v>44354</v>
      </c>
      <c r="B272" s="21">
        <f t="shared" si="9"/>
        <v>423492783287778.38</v>
      </c>
    </row>
    <row r="273" spans="1:2" x14ac:dyDescent="0.3">
      <c r="A273" s="22">
        <f t="shared" si="8"/>
        <v>44355</v>
      </c>
      <c r="B273" s="21">
        <f t="shared" si="9"/>
        <v>467636505590367.75</v>
      </c>
    </row>
    <row r="274" spans="1:2" x14ac:dyDescent="0.3">
      <c r="A274" s="22">
        <f t="shared" si="8"/>
        <v>44356</v>
      </c>
      <c r="B274" s="21">
        <f t="shared" si="9"/>
        <v>516381648024841.5</v>
      </c>
    </row>
    <row r="275" spans="1:2" x14ac:dyDescent="0.3">
      <c r="A275" s="22">
        <f t="shared" si="8"/>
        <v>44357</v>
      </c>
      <c r="B275" s="21">
        <f t="shared" si="9"/>
        <v>570207849962908.63</v>
      </c>
    </row>
    <row r="276" spans="1:2" x14ac:dyDescent="0.3">
      <c r="A276" s="22">
        <f t="shared" si="8"/>
        <v>44358</v>
      </c>
      <c r="B276" s="21">
        <f t="shared" si="9"/>
        <v>629644747064445.63</v>
      </c>
    </row>
    <row r="277" spans="1:2" x14ac:dyDescent="0.3">
      <c r="A277" s="22">
        <f t="shared" si="8"/>
        <v>44361</v>
      </c>
      <c r="B277" s="21">
        <f t="shared" si="9"/>
        <v>695277182752988.13</v>
      </c>
    </row>
    <row r="278" spans="1:2" x14ac:dyDescent="0.3">
      <c r="A278" s="22">
        <f t="shared" si="8"/>
        <v>44362</v>
      </c>
      <c r="B278" s="21">
        <f t="shared" si="9"/>
        <v>767750962921086.5</v>
      </c>
    </row>
    <row r="279" spans="1:2" x14ac:dyDescent="0.3">
      <c r="A279" s="22">
        <f t="shared" si="8"/>
        <v>44363</v>
      </c>
      <c r="B279" s="21">
        <f t="shared" si="9"/>
        <v>847779210490310.38</v>
      </c>
    </row>
    <row r="280" spans="1:2" x14ac:dyDescent="0.3">
      <c r="A280" s="22">
        <f t="shared" si="8"/>
        <v>44364</v>
      </c>
      <c r="B280" s="21">
        <f t="shared" si="9"/>
        <v>936149382353101.5</v>
      </c>
    </row>
    <row r="281" spans="1:2" x14ac:dyDescent="0.3">
      <c r="A281" s="22">
        <f t="shared" si="8"/>
        <v>44365</v>
      </c>
      <c r="B281" s="21">
        <f t="shared" si="9"/>
        <v>1033731017741334.3</v>
      </c>
    </row>
    <row r="282" spans="1:2" x14ac:dyDescent="0.3">
      <c r="A282" s="22">
        <f t="shared" si="8"/>
        <v>44368</v>
      </c>
      <c r="B282" s="21">
        <f t="shared" si="9"/>
        <v>1141484294263492.8</v>
      </c>
    </row>
    <row r="283" spans="1:2" x14ac:dyDescent="0.3">
      <c r="A283" s="22">
        <f t="shared" si="8"/>
        <v>44369</v>
      </c>
      <c r="B283" s="21">
        <f t="shared" si="9"/>
        <v>1260469475799617</v>
      </c>
    </row>
    <row r="284" spans="1:2" x14ac:dyDescent="0.3">
      <c r="A284" s="22">
        <f t="shared" si="8"/>
        <v>44370</v>
      </c>
      <c r="B284" s="21">
        <f t="shared" si="9"/>
        <v>1391857345218818.3</v>
      </c>
    </row>
    <row r="285" spans="1:2" x14ac:dyDescent="0.3">
      <c r="A285" s="22">
        <f t="shared" si="8"/>
        <v>44371</v>
      </c>
      <c r="B285" s="21">
        <f t="shared" si="9"/>
        <v>1536940724574557.8</v>
      </c>
    </row>
    <row r="286" spans="1:2" x14ac:dyDescent="0.3">
      <c r="A286" s="22">
        <f t="shared" si="8"/>
        <v>44372</v>
      </c>
      <c r="B286" s="21">
        <f t="shared" si="9"/>
        <v>1697147196133379.5</v>
      </c>
    </row>
    <row r="287" spans="1:2" x14ac:dyDescent="0.3">
      <c r="A287" s="22">
        <f t="shared" si="8"/>
        <v>44375</v>
      </c>
      <c r="B287" s="21">
        <f t="shared" si="9"/>
        <v>1874053149408669</v>
      </c>
    </row>
    <row r="288" spans="1:2" x14ac:dyDescent="0.3">
      <c r="A288" s="22">
        <f t="shared" si="8"/>
        <v>44376</v>
      </c>
      <c r="B288" s="21">
        <f t="shared" si="9"/>
        <v>2069399292418555.8</v>
      </c>
    </row>
    <row r="289" spans="1:2" x14ac:dyDescent="0.3">
      <c r="A289" s="22">
        <f t="shared" si="8"/>
        <v>44377</v>
      </c>
      <c r="B289" s="21">
        <f t="shared" si="9"/>
        <v>2285107779794652</v>
      </c>
    </row>
    <row r="290" spans="1:2" x14ac:dyDescent="0.3">
      <c r="A290" s="22">
        <f t="shared" si="8"/>
        <v>44378</v>
      </c>
      <c r="B290" s="21">
        <f t="shared" si="9"/>
        <v>2523301126277713</v>
      </c>
    </row>
    <row r="291" spans="1:2" x14ac:dyDescent="0.3">
      <c r="A291" s="22">
        <f t="shared" si="8"/>
        <v>44379</v>
      </c>
      <c r="B291" s="21">
        <f t="shared" si="9"/>
        <v>2786323091704033.5</v>
      </c>
    </row>
    <row r="292" spans="1:2" x14ac:dyDescent="0.3">
      <c r="A292" s="22">
        <f t="shared" si="8"/>
        <v>44382</v>
      </c>
      <c r="B292" s="21">
        <f t="shared" si="9"/>
        <v>3076761742985354.5</v>
      </c>
    </row>
    <row r="293" spans="1:2" x14ac:dyDescent="0.3">
      <c r="A293" s="22">
        <f t="shared" si="8"/>
        <v>44383</v>
      </c>
      <c r="B293" s="21">
        <f t="shared" si="9"/>
        <v>3397474920006088</v>
      </c>
    </row>
    <row r="294" spans="1:2" x14ac:dyDescent="0.3">
      <c r="A294" s="22">
        <f t="shared" si="8"/>
        <v>44384</v>
      </c>
      <c r="B294" s="21">
        <f t="shared" si="9"/>
        <v>3751618356015589</v>
      </c>
    </row>
    <row r="295" spans="1:2" x14ac:dyDescent="0.3">
      <c r="A295" s="22">
        <f t="shared" si="8"/>
        <v>44385</v>
      </c>
      <c r="B295" s="21">
        <f t="shared" si="9"/>
        <v>4142676729212732.5</v>
      </c>
    </row>
    <row r="296" spans="1:2" x14ac:dyDescent="0.3">
      <c r="A296" s="22">
        <f t="shared" si="8"/>
        <v>44386</v>
      </c>
      <c r="B296" s="21">
        <f t="shared" si="9"/>
        <v>4574497951062214</v>
      </c>
    </row>
    <row r="297" spans="1:2" x14ac:dyDescent="0.3">
      <c r="A297" s="22">
        <f t="shared" si="8"/>
        <v>44389</v>
      </c>
      <c r="B297" s="21">
        <f t="shared" si="9"/>
        <v>5051331028730582</v>
      </c>
    </row>
    <row r="298" spans="1:2" x14ac:dyDescent="0.3">
      <c r="A298" s="22">
        <f t="shared" si="8"/>
        <v>44390</v>
      </c>
      <c r="B298" s="21">
        <f t="shared" si="9"/>
        <v>5577867874198406</v>
      </c>
    </row>
    <row r="299" spans="1:2" x14ac:dyDescent="0.3">
      <c r="A299" s="22">
        <f t="shared" si="8"/>
        <v>44391</v>
      </c>
      <c r="B299" s="21">
        <f t="shared" si="9"/>
        <v>6159289471439246</v>
      </c>
    </row>
    <row r="300" spans="1:2" x14ac:dyDescent="0.3">
      <c r="A300" s="22">
        <f t="shared" si="8"/>
        <v>44392</v>
      </c>
      <c r="B300" s="21">
        <f t="shared" si="9"/>
        <v>6801316855938299</v>
      </c>
    </row>
    <row r="301" spans="1:2" x14ac:dyDescent="0.3">
      <c r="A301" s="22">
        <f t="shared" si="8"/>
        <v>44393</v>
      </c>
      <c r="B301" s="21">
        <f t="shared" si="9"/>
        <v>7510267408175785</v>
      </c>
    </row>
    <row r="302" spans="1:2" x14ac:dyDescent="0.3">
      <c r="A302" s="22">
        <f t="shared" si="8"/>
        <v>44396</v>
      </c>
      <c r="B302" s="21">
        <f t="shared" si="9"/>
        <v>8293117014988122</v>
      </c>
    </row>
    <row r="303" spans="1:2" x14ac:dyDescent="0.3">
      <c r="A303" s="22">
        <f t="shared" si="8"/>
        <v>44397</v>
      </c>
      <c r="B303" s="21">
        <f t="shared" si="9"/>
        <v>9157568710458324</v>
      </c>
    </row>
    <row r="304" spans="1:2" x14ac:dyDescent="0.3">
      <c r="A304" s="22">
        <f t="shared" si="8"/>
        <v>44398</v>
      </c>
      <c r="B304" s="21">
        <f t="shared" si="9"/>
        <v>1.0112128471743918E+16</v>
      </c>
    </row>
    <row r="305" spans="1:2" x14ac:dyDescent="0.3">
      <c r="A305" s="22">
        <f t="shared" si="8"/>
        <v>44399</v>
      </c>
      <c r="B305" s="21">
        <f t="shared" si="9"/>
        <v>1.1166188915653384E+16</v>
      </c>
    </row>
    <row r="306" spans="1:2" x14ac:dyDescent="0.3">
      <c r="A306" s="22">
        <f t="shared" si="8"/>
        <v>44400</v>
      </c>
      <c r="B306" s="21">
        <f t="shared" si="9"/>
        <v>1.2330121719523384E+16</v>
      </c>
    </row>
    <row r="307" spans="1:2" x14ac:dyDescent="0.3">
      <c r="A307" s="22">
        <f t="shared" si="8"/>
        <v>44403</v>
      </c>
      <c r="B307" s="21">
        <f t="shared" si="9"/>
        <v>1.3615379675793908E+16</v>
      </c>
    </row>
    <row r="308" spans="1:2" x14ac:dyDescent="0.3">
      <c r="A308" s="22">
        <f t="shared" si="8"/>
        <v>44404</v>
      </c>
      <c r="B308" s="21">
        <f t="shared" si="9"/>
        <v>1.5034609384471474E+16</v>
      </c>
    </row>
    <row r="309" spans="1:2" x14ac:dyDescent="0.3">
      <c r="A309" s="22">
        <f t="shared" si="8"/>
        <v>44405</v>
      </c>
      <c r="B309" s="21">
        <f t="shared" si="9"/>
        <v>1.660177569234458E+16</v>
      </c>
    </row>
    <row r="310" spans="1:2" x14ac:dyDescent="0.3">
      <c r="A310" s="22">
        <f t="shared" si="8"/>
        <v>44406</v>
      </c>
      <c r="B310" s="21">
        <f t="shared" si="9"/>
        <v>1.8332299103400512E+16</v>
      </c>
    </row>
    <row r="311" spans="1:2" x14ac:dyDescent="0.3">
      <c r="A311" s="22">
        <f t="shared" si="8"/>
        <v>44407</v>
      </c>
      <c r="B311" s="21">
        <f t="shared" si="9"/>
        <v>2.0243207512525872E+16</v>
      </c>
    </row>
    <row r="312" spans="1:2" x14ac:dyDescent="0.3">
      <c r="A312" s="22">
        <f t="shared" si="8"/>
        <v>44410</v>
      </c>
      <c r="B312" s="21">
        <f t="shared" si="9"/>
        <v>2.2353303755510472E+16</v>
      </c>
    </row>
    <row r="313" spans="1:2" x14ac:dyDescent="0.3">
      <c r="A313" s="22">
        <f t="shared" si="8"/>
        <v>44411</v>
      </c>
      <c r="B313" s="21">
        <f t="shared" si="9"/>
        <v>2.4683350624002548E+16</v>
      </c>
    </row>
    <row r="314" spans="1:2" x14ac:dyDescent="0.3">
      <c r="A314" s="22">
        <f t="shared" si="8"/>
        <v>44412</v>
      </c>
      <c r="B314" s="21">
        <f t="shared" si="9"/>
        <v>2.7256275165913768E+16</v>
      </c>
    </row>
    <row r="315" spans="1:2" x14ac:dyDescent="0.3">
      <c r="A315" s="22">
        <f t="shared" si="8"/>
        <v>44413</v>
      </c>
      <c r="B315" s="21">
        <f t="shared" si="9"/>
        <v>3.0097394281536212E+16</v>
      </c>
    </row>
    <row r="316" spans="1:2" x14ac:dyDescent="0.3">
      <c r="A316" s="22">
        <f t="shared" si="8"/>
        <v>44414</v>
      </c>
      <c r="B316" s="21">
        <f t="shared" si="9"/>
        <v>3.3234663835177784E+16</v>
      </c>
    </row>
    <row r="317" spans="1:2" x14ac:dyDescent="0.3">
      <c r="A317" s="22">
        <f t="shared" si="8"/>
        <v>44417</v>
      </c>
      <c r="B317" s="21">
        <f t="shared" si="9"/>
        <v>3.6698953733508944E+16</v>
      </c>
    </row>
    <row r="318" spans="1:2" x14ac:dyDescent="0.3">
      <c r="A318" s="22">
        <f t="shared" si="8"/>
        <v>44418</v>
      </c>
      <c r="B318" s="21">
        <f t="shared" si="9"/>
        <v>4.0524351677319304E+16</v>
      </c>
    </row>
    <row r="319" spans="1:2" x14ac:dyDescent="0.3">
      <c r="A319" s="22">
        <f t="shared" si="8"/>
        <v>44419</v>
      </c>
      <c r="B319" s="21">
        <f t="shared" si="9"/>
        <v>4.4748498575521432E+16</v>
      </c>
    </row>
    <row r="320" spans="1:2" x14ac:dyDescent="0.3">
      <c r="A320" s="22">
        <f t="shared" si="8"/>
        <v>44420</v>
      </c>
      <c r="B320" s="21">
        <f t="shared" si="9"/>
        <v>4.941295892178736E+16</v>
      </c>
    </row>
    <row r="321" spans="1:2" x14ac:dyDescent="0.3">
      <c r="A321" s="22">
        <f t="shared" si="8"/>
        <v>44421</v>
      </c>
      <c r="B321" s="21">
        <f t="shared" si="9"/>
        <v>5.4563629778226456E+16</v>
      </c>
    </row>
    <row r="322" spans="1:2" x14ac:dyDescent="0.3">
      <c r="A322" s="22">
        <f t="shared" si="8"/>
        <v>44424</v>
      </c>
      <c r="B322" s="21">
        <f t="shared" si="9"/>
        <v>6.025119239039632E+16</v>
      </c>
    </row>
    <row r="323" spans="1:2" x14ac:dyDescent="0.3">
      <c r="A323" s="22">
        <f t="shared" ref="A323:A386" si="10">WORKDAY(A322, 1)</f>
        <v>44425</v>
      </c>
      <c r="B323" s="21">
        <f t="shared" si="9"/>
        <v>6.653161087741968E+16</v>
      </c>
    </row>
    <row r="324" spans="1:2" x14ac:dyDescent="0.3">
      <c r="A324" s="22">
        <f t="shared" si="10"/>
        <v>44426</v>
      </c>
      <c r="B324" s="21">
        <f t="shared" ref="B324:B387" si="11">B323*(1+$J$2)-C324-D324+E324</f>
        <v>7.3466682904186624E+16</v>
      </c>
    </row>
    <row r="325" spans="1:2" x14ac:dyDescent="0.3">
      <c r="A325" s="22">
        <f t="shared" si="10"/>
        <v>44427</v>
      </c>
      <c r="B325" s="21">
        <f t="shared" si="11"/>
        <v>8.112464775411184E+16</v>
      </c>
    </row>
    <row r="326" spans="1:2" x14ac:dyDescent="0.3">
      <c r="A326" s="22">
        <f t="shared" si="10"/>
        <v>44428</v>
      </c>
      <c r="B326" s="21">
        <f t="shared" si="11"/>
        <v>8.958085778572264E+16</v>
      </c>
    </row>
    <row r="327" spans="1:2" x14ac:dyDescent="0.3">
      <c r="A327" s="22">
        <f t="shared" si="10"/>
        <v>44431</v>
      </c>
      <c r="B327" s="21">
        <f t="shared" si="11"/>
        <v>9.8918519880033968E+16</v>
      </c>
    </row>
    <row r="328" spans="1:2" x14ac:dyDescent="0.3">
      <c r="A328" s="22">
        <f t="shared" si="10"/>
        <v>44432</v>
      </c>
      <c r="B328" s="21">
        <f t="shared" si="11"/>
        <v>1.0922951417435728E+17</v>
      </c>
    </row>
    <row r="329" spans="1:2" x14ac:dyDescent="0.3">
      <c r="A329" s="22">
        <f t="shared" si="10"/>
        <v>44433</v>
      </c>
      <c r="B329" s="21">
        <f t="shared" si="11"/>
        <v>1.2061529813866864E+17</v>
      </c>
    </row>
    <row r="330" spans="1:2" x14ac:dyDescent="0.3">
      <c r="A330" s="22">
        <f t="shared" si="10"/>
        <v>44434</v>
      </c>
      <c r="B330" s="21">
        <f t="shared" si="11"/>
        <v>1.3318790489040941E+17</v>
      </c>
    </row>
    <row r="331" spans="1:2" x14ac:dyDescent="0.3">
      <c r="A331" s="22">
        <f t="shared" si="10"/>
        <v>44435</v>
      </c>
      <c r="B331" s="21">
        <f t="shared" si="11"/>
        <v>1.4707104557087443E+17</v>
      </c>
    </row>
    <row r="332" spans="1:2" x14ac:dyDescent="0.3">
      <c r="A332" s="22">
        <f t="shared" si="10"/>
        <v>44438</v>
      </c>
      <c r="B332" s="21">
        <f t="shared" si="11"/>
        <v>1.6240132663028134E+17</v>
      </c>
    </row>
    <row r="333" spans="1:2" x14ac:dyDescent="0.3">
      <c r="A333" s="22">
        <f t="shared" si="10"/>
        <v>44439</v>
      </c>
      <c r="B333" s="21">
        <f t="shared" si="11"/>
        <v>1.793295939992855E+17</v>
      </c>
    </row>
    <row r="334" spans="1:2" x14ac:dyDescent="0.3">
      <c r="A334" s="22">
        <f t="shared" si="10"/>
        <v>44440</v>
      </c>
      <c r="B334" s="21">
        <f t="shared" si="11"/>
        <v>1.9802241737323462E+17</v>
      </c>
    </row>
    <row r="335" spans="1:2" x14ac:dyDescent="0.3">
      <c r="A335" s="22">
        <f t="shared" si="10"/>
        <v>44441</v>
      </c>
      <c r="B335" s="21">
        <f t="shared" si="11"/>
        <v>2.1866372921412944E+17</v>
      </c>
    </row>
    <row r="336" spans="1:2" x14ac:dyDescent="0.3">
      <c r="A336" s="22">
        <f t="shared" si="10"/>
        <v>44442</v>
      </c>
      <c r="B336" s="21">
        <f t="shared" si="11"/>
        <v>2.4145663459763824E+17</v>
      </c>
    </row>
    <row r="337" spans="1:2" x14ac:dyDescent="0.3">
      <c r="A337" s="22">
        <f t="shared" si="10"/>
        <v>44445</v>
      </c>
      <c r="B337" s="21">
        <f t="shared" si="11"/>
        <v>2.6662540971358374E+17</v>
      </c>
    </row>
    <row r="338" spans="1:2" x14ac:dyDescent="0.3">
      <c r="A338" s="22">
        <f t="shared" si="10"/>
        <v>44446</v>
      </c>
      <c r="B338" s="21">
        <f t="shared" si="11"/>
        <v>2.944177086846208E+17</v>
      </c>
    </row>
    <row r="339" spans="1:2" x14ac:dyDescent="0.3">
      <c r="A339" s="22">
        <f t="shared" si="10"/>
        <v>44447</v>
      </c>
      <c r="B339" s="21">
        <f t="shared" si="11"/>
        <v>3.2510700041762029E+17</v>
      </c>
    </row>
    <row r="340" spans="1:2" x14ac:dyDescent="0.3">
      <c r="A340" s="22">
        <f t="shared" si="10"/>
        <v>44448</v>
      </c>
      <c r="B340" s="21">
        <f t="shared" si="11"/>
        <v>3.5899525946573472E+17</v>
      </c>
    </row>
    <row r="341" spans="1:2" x14ac:dyDescent="0.3">
      <c r="A341" s="22">
        <f t="shared" si="10"/>
        <v>44449</v>
      </c>
      <c r="B341" s="21">
        <f t="shared" si="11"/>
        <v>3.9641593737852115E+17</v>
      </c>
    </row>
    <row r="342" spans="1:2" x14ac:dyDescent="0.3">
      <c r="A342" s="22">
        <f t="shared" si="10"/>
        <v>44452</v>
      </c>
      <c r="B342" s="21">
        <f t="shared" si="11"/>
        <v>4.3773724377742317E+17</v>
      </c>
    </row>
    <row r="343" spans="1:2" x14ac:dyDescent="0.3">
      <c r="A343" s="22">
        <f t="shared" si="10"/>
        <v>44453</v>
      </c>
      <c r="B343" s="21">
        <f t="shared" si="11"/>
        <v>4.8336576944153235E+17</v>
      </c>
    </row>
    <row r="344" spans="1:2" x14ac:dyDescent="0.3">
      <c r="A344" s="22">
        <f t="shared" si="10"/>
        <v>44454</v>
      </c>
      <c r="B344" s="21">
        <f t="shared" si="11"/>
        <v>5.3375048705383885E+17</v>
      </c>
    </row>
    <row r="345" spans="1:2" x14ac:dyDescent="0.3">
      <c r="A345" s="22">
        <f t="shared" si="10"/>
        <v>44455</v>
      </c>
      <c r="B345" s="21">
        <f t="shared" si="11"/>
        <v>5.8938716897426125E+17</v>
      </c>
    </row>
    <row r="346" spans="1:2" x14ac:dyDescent="0.3">
      <c r="A346" s="22">
        <f t="shared" si="10"/>
        <v>44456</v>
      </c>
      <c r="B346" s="21">
        <f t="shared" si="11"/>
        <v>6.5082326550917939E+17</v>
      </c>
    </row>
    <row r="347" spans="1:2" x14ac:dyDescent="0.3">
      <c r="A347" s="22">
        <f t="shared" si="10"/>
        <v>44459</v>
      </c>
      <c r="B347" s="21">
        <f t="shared" si="11"/>
        <v>7.1866329167835904E+17</v>
      </c>
    </row>
    <row r="348" spans="1:2" x14ac:dyDescent="0.3">
      <c r="A348" s="22">
        <f t="shared" si="10"/>
        <v>44460</v>
      </c>
      <c r="B348" s="21">
        <f t="shared" si="11"/>
        <v>7.9357477548363648E+17</v>
      </c>
    </row>
    <row r="349" spans="1:2" x14ac:dyDescent="0.3">
      <c r="A349" s="22">
        <f t="shared" si="10"/>
        <v>44461</v>
      </c>
      <c r="B349" s="21">
        <f t="shared" si="11"/>
        <v>8.7629482620876134E+17</v>
      </c>
    </row>
    <row r="350" spans="1:2" x14ac:dyDescent="0.3">
      <c r="A350" s="22">
        <f t="shared" si="10"/>
        <v>44462</v>
      </c>
      <c r="B350" s="21">
        <f t="shared" si="11"/>
        <v>9.6763738738073997E+17</v>
      </c>
    </row>
    <row r="351" spans="1:2" x14ac:dyDescent="0.3">
      <c r="A351" s="22">
        <f t="shared" si="10"/>
        <v>44463</v>
      </c>
      <c r="B351" s="21">
        <f t="shared" si="11"/>
        <v>1.0685012457599087E+18</v>
      </c>
    </row>
    <row r="352" spans="1:2" x14ac:dyDescent="0.3">
      <c r="A352" s="22">
        <f t="shared" si="10"/>
        <v>44466</v>
      </c>
      <c r="B352" s="21">
        <f t="shared" si="11"/>
        <v>1.1798788751650931E+18</v>
      </c>
    </row>
    <row r="353" spans="1:2" x14ac:dyDescent="0.3">
      <c r="A353" s="22">
        <f t="shared" si="10"/>
        <v>44467</v>
      </c>
      <c r="B353" s="21">
        <f t="shared" si="11"/>
        <v>1.302866202154763E+18</v>
      </c>
    </row>
    <row r="354" spans="1:2" x14ac:dyDescent="0.3">
      <c r="A354" s="22">
        <f t="shared" si="10"/>
        <v>44468</v>
      </c>
      <c r="B354" s="21">
        <f t="shared" si="11"/>
        <v>1.4386733896559176E+18</v>
      </c>
    </row>
    <row r="355" spans="1:2" x14ac:dyDescent="0.3">
      <c r="A355" s="22">
        <f t="shared" si="10"/>
        <v>44469</v>
      </c>
      <c r="B355" s="21">
        <f t="shared" si="11"/>
        <v>1.5886367446487688E+18</v>
      </c>
    </row>
    <row r="356" spans="1:2" x14ac:dyDescent="0.3">
      <c r="A356" s="22">
        <f t="shared" si="10"/>
        <v>44470</v>
      </c>
      <c r="B356" s="21">
        <f t="shared" si="11"/>
        <v>1.7542318670757076E+18</v>
      </c>
    </row>
    <row r="357" spans="1:2" x14ac:dyDescent="0.3">
      <c r="A357" s="22">
        <f t="shared" si="10"/>
        <v>44473</v>
      </c>
      <c r="B357" s="21">
        <f t="shared" si="11"/>
        <v>1.9370881693563556E+18</v>
      </c>
    </row>
    <row r="358" spans="1:2" x14ac:dyDescent="0.3">
      <c r="A358" s="22">
        <f t="shared" si="10"/>
        <v>44474</v>
      </c>
      <c r="B358" s="21">
        <f t="shared" si="11"/>
        <v>2.1390049093769073E+18</v>
      </c>
    </row>
    <row r="359" spans="1:2" x14ac:dyDescent="0.3">
      <c r="A359" s="22">
        <f t="shared" si="10"/>
        <v>44475</v>
      </c>
      <c r="B359" s="21">
        <f t="shared" si="11"/>
        <v>2.3619688947141622E+18</v>
      </c>
    </row>
    <row r="360" spans="1:2" x14ac:dyDescent="0.3">
      <c r="A360" s="22">
        <f t="shared" si="10"/>
        <v>44476</v>
      </c>
      <c r="B360" s="21">
        <f t="shared" si="11"/>
        <v>2.6081740322991478E+18</v>
      </c>
    </row>
    <row r="361" spans="1:2" x14ac:dyDescent="0.3">
      <c r="A361" s="22">
        <f t="shared" si="10"/>
        <v>44477</v>
      </c>
      <c r="B361" s="21">
        <f t="shared" si="11"/>
        <v>2.8800429158838779E+18</v>
      </c>
    </row>
    <row r="362" spans="1:2" x14ac:dyDescent="0.3">
      <c r="A362" s="22">
        <f t="shared" si="10"/>
        <v>44480</v>
      </c>
      <c r="B362" s="21">
        <f t="shared" si="11"/>
        <v>3.1802506637262403E+18</v>
      </c>
    </row>
    <row r="363" spans="1:2" x14ac:dyDescent="0.3">
      <c r="A363" s="22">
        <f t="shared" si="10"/>
        <v>44481</v>
      </c>
      <c r="B363" s="21">
        <f t="shared" si="11"/>
        <v>3.5117512410495565E+18</v>
      </c>
    </row>
    <row r="364" spans="1:2" x14ac:dyDescent="0.3">
      <c r="A364" s="22">
        <f t="shared" si="10"/>
        <v>44482</v>
      </c>
      <c r="B364" s="21">
        <f t="shared" si="11"/>
        <v>3.8778065262828882E+18</v>
      </c>
    </row>
    <row r="365" spans="1:2" x14ac:dyDescent="0.3">
      <c r="A365" s="22">
        <f t="shared" si="10"/>
        <v>44483</v>
      </c>
      <c r="B365" s="21">
        <f t="shared" si="11"/>
        <v>4.2820184070862433E+18</v>
      </c>
    </row>
    <row r="366" spans="1:2" x14ac:dyDescent="0.3">
      <c r="A366" s="22">
        <f t="shared" si="10"/>
        <v>44484</v>
      </c>
      <c r="B366" s="21">
        <f t="shared" si="11"/>
        <v>4.7283642219771259E+18</v>
      </c>
    </row>
    <row r="367" spans="1:2" x14ac:dyDescent="0.3">
      <c r="A367" s="22">
        <f t="shared" si="10"/>
        <v>44487</v>
      </c>
      <c r="B367" s="21">
        <f t="shared" si="11"/>
        <v>5.2212358962947011E+18</v>
      </c>
    </row>
    <row r="368" spans="1:2" x14ac:dyDescent="0.3">
      <c r="A368" s="22">
        <f t="shared" si="10"/>
        <v>44488</v>
      </c>
      <c r="B368" s="21">
        <f t="shared" si="11"/>
        <v>5.7654831575891681E+18</v>
      </c>
    </row>
    <row r="369" spans="1:2" x14ac:dyDescent="0.3">
      <c r="A369" s="22">
        <f t="shared" si="10"/>
        <v>44489</v>
      </c>
      <c r="B369" s="21">
        <f t="shared" si="11"/>
        <v>6.3664612556643922E+18</v>
      </c>
    </row>
    <row r="370" spans="1:2" x14ac:dyDescent="0.3">
      <c r="A370" s="22">
        <f t="shared" si="10"/>
        <v>44490</v>
      </c>
      <c r="B370" s="21">
        <f t="shared" si="11"/>
        <v>7.0300836568264612E+18</v>
      </c>
    </row>
    <row r="371" spans="1:2" x14ac:dyDescent="0.3">
      <c r="A371" s="22">
        <f t="shared" si="10"/>
        <v>44491</v>
      </c>
      <c r="B371" s="21">
        <f t="shared" si="11"/>
        <v>7.7628802308356956E+18</v>
      </c>
    </row>
    <row r="372" spans="1:2" x14ac:dyDescent="0.3">
      <c r="A372" s="22">
        <f t="shared" si="10"/>
        <v>44494</v>
      </c>
      <c r="B372" s="21">
        <f t="shared" si="11"/>
        <v>8.5720615031064125E+18</v>
      </c>
    </row>
    <row r="373" spans="1:2" x14ac:dyDescent="0.3">
      <c r="A373" s="22">
        <f t="shared" si="10"/>
        <v>44495</v>
      </c>
      <c r="B373" s="21">
        <f t="shared" si="11"/>
        <v>9.4655896043791749E+18</v>
      </c>
    </row>
    <row r="374" spans="1:2" x14ac:dyDescent="0.3">
      <c r="A374" s="22">
        <f t="shared" si="10"/>
        <v>44496</v>
      </c>
      <c r="B374" s="21">
        <f t="shared" si="11"/>
        <v>1.0452256615991624E+19</v>
      </c>
    </row>
    <row r="375" spans="1:2" x14ac:dyDescent="0.3">
      <c r="A375" s="22">
        <f t="shared" si="10"/>
        <v>44497</v>
      </c>
      <c r="B375" s="21">
        <f t="shared" si="11"/>
        <v>1.1541771081644745E+19</v>
      </c>
    </row>
    <row r="376" spans="1:2" x14ac:dyDescent="0.3">
      <c r="A376" s="22">
        <f t="shared" si="10"/>
        <v>44498</v>
      </c>
      <c r="B376" s="21">
        <f t="shared" si="11"/>
        <v>1.2744853536917567E+19</v>
      </c>
    </row>
    <row r="377" spans="1:2" x14ac:dyDescent="0.3">
      <c r="A377" s="22">
        <f t="shared" si="10"/>
        <v>44501</v>
      </c>
      <c r="B377" s="21">
        <f t="shared" si="11"/>
        <v>1.4073341996515596E+19</v>
      </c>
    </row>
    <row r="378" spans="1:2" x14ac:dyDescent="0.3">
      <c r="A378" s="22">
        <f t="shared" si="10"/>
        <v>44502</v>
      </c>
      <c r="B378" s="21">
        <f t="shared" si="11"/>
        <v>1.5540308437219715E+19</v>
      </c>
    </row>
    <row r="379" spans="1:2" x14ac:dyDescent="0.3">
      <c r="A379" s="22">
        <f t="shared" si="10"/>
        <v>44503</v>
      </c>
      <c r="B379" s="21">
        <f t="shared" si="11"/>
        <v>1.716018742269713E+19</v>
      </c>
    </row>
    <row r="380" spans="1:2" x14ac:dyDescent="0.3">
      <c r="A380" s="22">
        <f t="shared" si="10"/>
        <v>44504</v>
      </c>
      <c r="B380" s="21">
        <f t="shared" si="11"/>
        <v>1.8948918135808647E+19</v>
      </c>
    </row>
    <row r="381" spans="1:2" x14ac:dyDescent="0.3">
      <c r="A381" s="22">
        <f t="shared" si="10"/>
        <v>44505</v>
      </c>
      <c r="B381" s="21">
        <f t="shared" si="11"/>
        <v>2.0924101215972782E+19</v>
      </c>
    </row>
    <row r="382" spans="1:2" x14ac:dyDescent="0.3">
      <c r="A382" s="22">
        <f t="shared" si="10"/>
        <v>44508</v>
      </c>
      <c r="B382" s="21">
        <f t="shared" si="11"/>
        <v>2.3105171944825106E+19</v>
      </c>
    </row>
    <row r="383" spans="1:2" x14ac:dyDescent="0.3">
      <c r="A383" s="22">
        <f t="shared" si="10"/>
        <v>44509</v>
      </c>
      <c r="B383" s="21">
        <f t="shared" si="11"/>
        <v>2.5513591484274135E+19</v>
      </c>
    </row>
    <row r="384" spans="1:2" x14ac:dyDescent="0.3">
      <c r="A384" s="22">
        <f t="shared" si="10"/>
        <v>44510</v>
      </c>
      <c r="B384" s="21">
        <f t="shared" si="11"/>
        <v>2.8173058048685859E+19</v>
      </c>
    </row>
    <row r="385" spans="1:2" x14ac:dyDescent="0.3">
      <c r="A385" s="22">
        <f t="shared" si="10"/>
        <v>44511</v>
      </c>
      <c r="B385" s="21">
        <f t="shared" si="11"/>
        <v>3.1109740089075683E+19</v>
      </c>
    </row>
    <row r="386" spans="1:2" x14ac:dyDescent="0.3">
      <c r="A386" s="22">
        <f t="shared" si="10"/>
        <v>44512</v>
      </c>
      <c r="B386" s="21">
        <f t="shared" si="11"/>
        <v>3.4352533783778816E+19</v>
      </c>
    </row>
    <row r="387" spans="1:2" x14ac:dyDescent="0.3">
      <c r="A387" s="22">
        <f t="shared" ref="A387:A450" si="12">WORKDAY(A386, 1)</f>
        <v>44515</v>
      </c>
      <c r="B387" s="21">
        <f t="shared" si="11"/>
        <v>3.7933347369239544E+19</v>
      </c>
    </row>
    <row r="388" spans="1:2" x14ac:dyDescent="0.3">
      <c r="A388" s="22">
        <f t="shared" si="12"/>
        <v>44516</v>
      </c>
      <c r="B388" s="21">
        <f t="shared" ref="B388:B451" si="13">B387*(1+$J$2)-C388-D388+E388</f>
        <v>4.1887415108659495E+19</v>
      </c>
    </row>
    <row r="389" spans="1:2" x14ac:dyDescent="0.3">
      <c r="A389" s="22">
        <f t="shared" si="12"/>
        <v>44517</v>
      </c>
      <c r="B389" s="21">
        <f t="shared" si="13"/>
        <v>4.6253643987873817E+19</v>
      </c>
    </row>
    <row r="390" spans="1:2" x14ac:dyDescent="0.3">
      <c r="A390" s="22">
        <f t="shared" si="12"/>
        <v>44518</v>
      </c>
      <c r="B390" s="21">
        <f t="shared" si="13"/>
        <v>5.1074996549851365E+19</v>
      </c>
    </row>
    <row r="391" spans="1:2" x14ac:dyDescent="0.3">
      <c r="A391" s="22">
        <f t="shared" si="12"/>
        <v>44519</v>
      </c>
      <c r="B391" s="21">
        <f t="shared" si="13"/>
        <v>5.6398913634809668E+19</v>
      </c>
    </row>
    <row r="392" spans="1:2" x14ac:dyDescent="0.3">
      <c r="A392" s="22">
        <f t="shared" si="12"/>
        <v>44522</v>
      </c>
      <c r="B392" s="21">
        <f t="shared" si="13"/>
        <v>6.2277781185596121E+19</v>
      </c>
    </row>
    <row r="393" spans="1:2" x14ac:dyDescent="0.3">
      <c r="A393" s="22">
        <f t="shared" si="12"/>
        <v>44523</v>
      </c>
      <c r="B393" s="21">
        <f t="shared" si="13"/>
        <v>6.8769445711577473E+19</v>
      </c>
    </row>
    <row r="394" spans="1:2" x14ac:dyDescent="0.3">
      <c r="A394" s="22">
        <f t="shared" si="12"/>
        <v>44524</v>
      </c>
      <c r="B394" s="21">
        <f t="shared" si="13"/>
        <v>7.5937783483066663E+19</v>
      </c>
    </row>
    <row r="395" spans="1:2" x14ac:dyDescent="0.3">
      <c r="A395" s="22">
        <f t="shared" si="12"/>
        <v>44525</v>
      </c>
      <c r="B395" s="21">
        <f t="shared" si="13"/>
        <v>8.3853329057010319E+19</v>
      </c>
    </row>
    <row r="396" spans="1:2" x14ac:dyDescent="0.3">
      <c r="A396" s="22">
        <f t="shared" si="12"/>
        <v>44526</v>
      </c>
      <c r="B396" s="21">
        <f t="shared" si="13"/>
        <v>9.2593969318464176E+19</v>
      </c>
    </row>
    <row r="397" spans="1:2" x14ac:dyDescent="0.3">
      <c r="A397" s="22">
        <f t="shared" si="12"/>
        <v>44529</v>
      </c>
      <c r="B397" s="21">
        <f t="shared" si="13"/>
        <v>1.0224570986704208E+20</v>
      </c>
    </row>
    <row r="398" spans="1:2" x14ac:dyDescent="0.3">
      <c r="A398" s="22">
        <f t="shared" si="12"/>
        <v>44530</v>
      </c>
      <c r="B398" s="21">
        <f t="shared" si="13"/>
        <v>1.129035212893792E+20</v>
      </c>
    </row>
    <row r="399" spans="1:2" x14ac:dyDescent="0.3">
      <c r="A399" s="22">
        <f t="shared" si="12"/>
        <v>44531</v>
      </c>
      <c r="B399" s="21">
        <f t="shared" si="13"/>
        <v>1.2467227364470812E+20</v>
      </c>
    </row>
    <row r="400" spans="1:2" x14ac:dyDescent="0.3">
      <c r="A400" s="22">
        <f t="shared" si="12"/>
        <v>44532</v>
      </c>
      <c r="B400" s="21">
        <f t="shared" si="13"/>
        <v>1.3766776835863953E+20</v>
      </c>
    </row>
    <row r="401" spans="1:2" x14ac:dyDescent="0.3">
      <c r="A401" s="22">
        <f t="shared" si="12"/>
        <v>44533</v>
      </c>
      <c r="B401" s="21">
        <f t="shared" si="13"/>
        <v>1.5201787767871108E+20</v>
      </c>
    </row>
    <row r="402" spans="1:2" x14ac:dyDescent="0.3">
      <c r="A402" s="22">
        <f t="shared" si="12"/>
        <v>44536</v>
      </c>
      <c r="B402" s="21">
        <f t="shared" si="13"/>
        <v>1.6786380290364673E+20</v>
      </c>
    </row>
    <row r="403" spans="1:2" x14ac:dyDescent="0.3">
      <c r="A403" s="22">
        <f t="shared" si="12"/>
        <v>44537</v>
      </c>
      <c r="B403" s="21">
        <f t="shared" si="13"/>
        <v>1.8536146376697181E+20</v>
      </c>
    </row>
    <row r="404" spans="1:2" x14ac:dyDescent="0.3">
      <c r="A404" s="22">
        <f t="shared" si="12"/>
        <v>44538</v>
      </c>
      <c r="B404" s="21">
        <f t="shared" si="13"/>
        <v>2.0468303264615232E+20</v>
      </c>
    </row>
    <row r="405" spans="1:2" x14ac:dyDescent="0.3">
      <c r="A405" s="22">
        <f t="shared" si="12"/>
        <v>44539</v>
      </c>
      <c r="B405" s="21">
        <f t="shared" si="13"/>
        <v>2.2601862869347307E+20</v>
      </c>
    </row>
    <row r="406" spans="1:2" x14ac:dyDescent="0.3">
      <c r="A406" s="22">
        <f t="shared" si="12"/>
        <v>44540</v>
      </c>
      <c r="B406" s="21">
        <f t="shared" si="13"/>
        <v>2.4957818855845616E+20</v>
      </c>
    </row>
    <row r="407" spans="1:2" x14ac:dyDescent="0.3">
      <c r="A407" s="22">
        <f t="shared" si="12"/>
        <v>44543</v>
      </c>
      <c r="B407" s="21">
        <f t="shared" si="13"/>
        <v>2.7559353210923663E+20</v>
      </c>
    </row>
    <row r="408" spans="1:2" x14ac:dyDescent="0.3">
      <c r="A408" s="22">
        <f t="shared" si="12"/>
        <v>44544</v>
      </c>
      <c r="B408" s="21">
        <f t="shared" si="13"/>
        <v>3.0432064347904914E+20</v>
      </c>
    </row>
    <row r="409" spans="1:2" x14ac:dyDescent="0.3">
      <c r="A409" s="22">
        <f t="shared" si="12"/>
        <v>44545</v>
      </c>
      <c r="B409" s="21">
        <f t="shared" si="13"/>
        <v>3.3604218988272347E+20</v>
      </c>
    </row>
    <row r="410" spans="1:2" x14ac:dyDescent="0.3">
      <c r="A410" s="22">
        <f t="shared" si="12"/>
        <v>44546</v>
      </c>
      <c r="B410" s="21">
        <f t="shared" si="13"/>
        <v>3.7107030298767956E+20</v>
      </c>
    </row>
    <row r="411" spans="1:2" x14ac:dyDescent="0.3">
      <c r="A411" s="22">
        <f t="shared" si="12"/>
        <v>44547</v>
      </c>
      <c r="B411" s="21">
        <f t="shared" si="13"/>
        <v>4.0974965020738113E+20</v>
      </c>
    </row>
    <row r="412" spans="1:2" x14ac:dyDescent="0.3">
      <c r="A412" s="22">
        <f t="shared" si="12"/>
        <v>44550</v>
      </c>
      <c r="B412" s="21">
        <f t="shared" si="13"/>
        <v>4.5246082613796694E+20</v>
      </c>
    </row>
    <row r="413" spans="1:2" x14ac:dyDescent="0.3">
      <c r="A413" s="22">
        <f t="shared" si="12"/>
        <v>44551</v>
      </c>
      <c r="B413" s="21">
        <f t="shared" si="13"/>
        <v>4.9962409750890316E+20</v>
      </c>
    </row>
    <row r="414" spans="1:2" x14ac:dyDescent="0.3">
      <c r="A414" s="22">
        <f t="shared" si="12"/>
        <v>44552</v>
      </c>
      <c r="B414" s="21">
        <f t="shared" si="13"/>
        <v>5.5170353849698609E+20</v>
      </c>
    </row>
    <row r="415" spans="1:2" x14ac:dyDescent="0.3">
      <c r="A415" s="22">
        <f t="shared" si="12"/>
        <v>44553</v>
      </c>
      <c r="B415" s="21">
        <f t="shared" si="13"/>
        <v>6.0921159709409634E+20</v>
      </c>
    </row>
    <row r="416" spans="1:2" x14ac:dyDescent="0.3">
      <c r="A416" s="22">
        <f t="shared" si="12"/>
        <v>44554</v>
      </c>
      <c r="B416" s="21">
        <f t="shared" si="13"/>
        <v>6.7271413746056128E+20</v>
      </c>
    </row>
    <row r="417" spans="1:2" x14ac:dyDescent="0.3">
      <c r="A417" s="22">
        <f t="shared" si="12"/>
        <v>44557</v>
      </c>
      <c r="B417" s="21">
        <f t="shared" si="13"/>
        <v>7.4283600787955581E+20</v>
      </c>
    </row>
    <row r="418" spans="1:2" x14ac:dyDescent="0.3">
      <c r="A418" s="22">
        <f t="shared" si="12"/>
        <v>44558</v>
      </c>
      <c r="B418" s="21">
        <f t="shared" si="13"/>
        <v>8.2026718909974721E+20</v>
      </c>
    </row>
    <row r="419" spans="1:2" x14ac:dyDescent="0.3">
      <c r="A419" s="22">
        <f t="shared" si="12"/>
        <v>44559</v>
      </c>
      <c r="B419" s="21">
        <f t="shared" si="13"/>
        <v>9.0576958356425697E+20</v>
      </c>
    </row>
    <row r="420" spans="1:2" x14ac:dyDescent="0.3">
      <c r="A420" s="22">
        <f t="shared" si="12"/>
        <v>44560</v>
      </c>
      <c r="B420" s="21">
        <f t="shared" si="13"/>
        <v>1.000184512330167E+21</v>
      </c>
    </row>
    <row r="421" spans="1:2" x14ac:dyDescent="0.3">
      <c r="A421" s="22">
        <f t="shared" si="12"/>
        <v>44561</v>
      </c>
      <c r="B421" s="21">
        <f t="shared" si="13"/>
        <v>1.1044409934462829E+21</v>
      </c>
    </row>
    <row r="422" spans="1:2" x14ac:dyDescent="0.3">
      <c r="A422" s="22">
        <f t="shared" si="12"/>
        <v>44564</v>
      </c>
      <c r="B422" s="21">
        <f t="shared" si="13"/>
        <v>1.2195648832462148E+21</v>
      </c>
    </row>
    <row r="423" spans="1:2" x14ac:dyDescent="0.3">
      <c r="A423" s="22">
        <f t="shared" si="12"/>
        <v>44565</v>
      </c>
      <c r="B423" s="21">
        <f t="shared" si="13"/>
        <v>1.3466889705046915E+21</v>
      </c>
    </row>
    <row r="424" spans="1:2" x14ac:dyDescent="0.3">
      <c r="A424" s="22">
        <f t="shared" si="12"/>
        <v>44566</v>
      </c>
      <c r="B424" s="21">
        <f t="shared" si="13"/>
        <v>1.4870641227809515E+21</v>
      </c>
    </row>
    <row r="425" spans="1:2" x14ac:dyDescent="0.3">
      <c r="A425" s="22">
        <f t="shared" si="12"/>
        <v>44567</v>
      </c>
      <c r="B425" s="21">
        <f t="shared" si="13"/>
        <v>1.642071594626294E+21</v>
      </c>
    </row>
    <row r="426" spans="1:2" x14ac:dyDescent="0.3">
      <c r="A426" s="22">
        <f t="shared" si="12"/>
        <v>44568</v>
      </c>
      <c r="B426" s="21">
        <f t="shared" si="13"/>
        <v>1.8132366187653135E+21</v>
      </c>
    </row>
    <row r="427" spans="1:2" x14ac:dyDescent="0.3">
      <c r="A427" s="22">
        <f t="shared" si="12"/>
        <v>44571</v>
      </c>
      <c r="B427" s="21">
        <f t="shared" si="13"/>
        <v>2.0022434139844662E+21</v>
      </c>
    </row>
    <row r="428" spans="1:2" x14ac:dyDescent="0.3">
      <c r="A428" s="22">
        <f t="shared" si="12"/>
        <v>44572</v>
      </c>
      <c r="B428" s="21">
        <f t="shared" si="13"/>
        <v>2.2109517574016359E+21</v>
      </c>
    </row>
    <row r="429" spans="1:2" x14ac:dyDescent="0.3">
      <c r="A429" s="22">
        <f t="shared" si="12"/>
        <v>44573</v>
      </c>
      <c r="B429" s="21">
        <f t="shared" si="13"/>
        <v>2.441415284183478E+21</v>
      </c>
    </row>
    <row r="430" spans="1:2" x14ac:dyDescent="0.3">
      <c r="A430" s="22">
        <f t="shared" si="12"/>
        <v>44574</v>
      </c>
      <c r="B430" s="21">
        <f t="shared" si="13"/>
        <v>2.6959016947749356E+21</v>
      </c>
    </row>
    <row r="431" spans="1:2" x14ac:dyDescent="0.3">
      <c r="A431" s="22">
        <f t="shared" si="12"/>
        <v>44575</v>
      </c>
      <c r="B431" s="21">
        <f t="shared" si="13"/>
        <v>2.9769150684747541E+21</v>
      </c>
    </row>
    <row r="432" spans="1:2" x14ac:dyDescent="0.3">
      <c r="A432" s="22">
        <f t="shared" si="12"/>
        <v>44578</v>
      </c>
      <c r="B432" s="21">
        <f t="shared" si="13"/>
        <v>3.2872205029167008E+21</v>
      </c>
    </row>
    <row r="433" spans="1:2" x14ac:dyDescent="0.3">
      <c r="A433" s="22">
        <f t="shared" si="12"/>
        <v>44579</v>
      </c>
      <c r="B433" s="21">
        <f t="shared" si="13"/>
        <v>3.6298713219025003E+21</v>
      </c>
    </row>
    <row r="434" spans="1:2" x14ac:dyDescent="0.3">
      <c r="A434" s="22">
        <f t="shared" si="12"/>
        <v>44580</v>
      </c>
      <c r="B434" s="21">
        <f t="shared" si="13"/>
        <v>4.0082391193044003E+21</v>
      </c>
    </row>
    <row r="435" spans="1:2" x14ac:dyDescent="0.3">
      <c r="A435" s="22">
        <f t="shared" si="12"/>
        <v>44581</v>
      </c>
      <c r="B435" s="21">
        <f t="shared" si="13"/>
        <v>4.426046934661463E+21</v>
      </c>
    </row>
    <row r="436" spans="1:2" x14ac:dyDescent="0.3">
      <c r="A436" s="22">
        <f t="shared" si="12"/>
        <v>44582</v>
      </c>
      <c r="B436" s="21">
        <f t="shared" si="13"/>
        <v>4.8874058869087163E+21</v>
      </c>
    </row>
    <row r="437" spans="1:2" x14ac:dyDescent="0.3">
      <c r="A437" s="22">
        <f t="shared" si="12"/>
        <v>44585</v>
      </c>
      <c r="B437" s="21">
        <f t="shared" si="13"/>
        <v>5.3968556267054165E+21</v>
      </c>
    </row>
    <row r="438" spans="1:2" x14ac:dyDescent="0.3">
      <c r="A438" s="22">
        <f t="shared" si="12"/>
        <v>44586</v>
      </c>
      <c r="B438" s="21">
        <f t="shared" si="13"/>
        <v>5.9594090054026873E+21</v>
      </c>
    </row>
    <row r="439" spans="1:2" x14ac:dyDescent="0.3">
      <c r="A439" s="22">
        <f t="shared" si="12"/>
        <v>44587</v>
      </c>
      <c r="B439" s="21">
        <f t="shared" si="13"/>
        <v>6.5806014001814218E+21</v>
      </c>
    </row>
    <row r="440" spans="1:2" x14ac:dyDescent="0.3">
      <c r="A440" s="22">
        <f t="shared" si="12"/>
        <v>44588</v>
      </c>
      <c r="B440" s="21">
        <f t="shared" si="13"/>
        <v>7.2665451807068138E+21</v>
      </c>
    </row>
    <row r="441" spans="1:2" x14ac:dyDescent="0.3">
      <c r="A441" s="22">
        <f t="shared" si="12"/>
        <v>44589</v>
      </c>
      <c r="B441" s="21">
        <f t="shared" si="13"/>
        <v>8.0239898532370763E+21</v>
      </c>
    </row>
    <row r="442" spans="1:2" x14ac:dyDescent="0.3">
      <c r="A442" s="22">
        <f t="shared" si="12"/>
        <v>44592</v>
      </c>
      <c r="B442" s="21">
        <f t="shared" si="13"/>
        <v>8.86038847398853E+21</v>
      </c>
    </row>
    <row r="443" spans="1:2" x14ac:dyDescent="0.3">
      <c r="A443" s="22">
        <f t="shared" si="12"/>
        <v>44593</v>
      </c>
      <c r="B443" s="21">
        <f t="shared" si="13"/>
        <v>9.7839709852471122E+21</v>
      </c>
    </row>
    <row r="444" spans="1:2" x14ac:dyDescent="0.3">
      <c r="A444" s="22">
        <f t="shared" si="12"/>
        <v>44594</v>
      </c>
      <c r="B444" s="21">
        <f t="shared" si="13"/>
        <v>1.0803825195834327E+22</v>
      </c>
    </row>
    <row r="445" spans="1:2" x14ac:dyDescent="0.3">
      <c r="A445" s="22">
        <f t="shared" si="12"/>
        <v>44595</v>
      </c>
      <c r="B445" s="21">
        <f t="shared" si="13"/>
        <v>1.1929986202754116E+22</v>
      </c>
    </row>
    <row r="446" spans="1:2" x14ac:dyDescent="0.3">
      <c r="A446" s="22">
        <f t="shared" si="12"/>
        <v>44596</v>
      </c>
      <c r="B446" s="21">
        <f t="shared" si="13"/>
        <v>1.3173535133906112E+22</v>
      </c>
    </row>
    <row r="447" spans="1:2" x14ac:dyDescent="0.3">
      <c r="A447" s="22">
        <f t="shared" si="12"/>
        <v>44599</v>
      </c>
      <c r="B447" s="21">
        <f t="shared" si="13"/>
        <v>1.4546708183467587E+22</v>
      </c>
    </row>
    <row r="448" spans="1:2" x14ac:dyDescent="0.3">
      <c r="A448" s="22">
        <f t="shared" si="12"/>
        <v>44600</v>
      </c>
      <c r="B448" s="21">
        <f t="shared" si="13"/>
        <v>1.6063017012823568E+22</v>
      </c>
    </row>
    <row r="449" spans="1:2" x14ac:dyDescent="0.3">
      <c r="A449" s="22">
        <f t="shared" si="12"/>
        <v>44601</v>
      </c>
      <c r="B449" s="21">
        <f t="shared" si="13"/>
        <v>1.7737381701758554E+22</v>
      </c>
    </row>
    <row r="450" spans="1:2" x14ac:dyDescent="0.3">
      <c r="A450" s="22">
        <f t="shared" si="12"/>
        <v>44602</v>
      </c>
      <c r="B450" s="21">
        <f t="shared" si="13"/>
        <v>1.9586277558114591E+22</v>
      </c>
    </row>
    <row r="451" spans="1:2" x14ac:dyDescent="0.3">
      <c r="A451" s="22">
        <f t="shared" ref="A451:A514" si="14">WORKDAY(A450, 1)</f>
        <v>44603</v>
      </c>
      <c r="B451" s="21">
        <f t="shared" si="13"/>
        <v>2.1627897230484109E+22</v>
      </c>
    </row>
    <row r="452" spans="1:2" x14ac:dyDescent="0.3">
      <c r="A452" s="22">
        <f t="shared" si="14"/>
        <v>44606</v>
      </c>
      <c r="B452" s="21">
        <f t="shared" ref="B452:B515" si="15">B451*(1+$J$2)-C452-D452+E452</f>
        <v>2.3882329719083696E+22</v>
      </c>
    </row>
    <row r="453" spans="1:2" x14ac:dyDescent="0.3">
      <c r="A453" s="22">
        <f t="shared" si="14"/>
        <v>44607</v>
      </c>
      <c r="B453" s="21">
        <f t="shared" si="15"/>
        <v>2.6371758046228773E+22</v>
      </c>
    </row>
    <row r="454" spans="1:2" x14ac:dyDescent="0.3">
      <c r="A454" s="22">
        <f t="shared" si="14"/>
        <v>44608</v>
      </c>
      <c r="B454" s="21">
        <f t="shared" si="15"/>
        <v>2.9120677531434546E+22</v>
      </c>
    </row>
    <row r="455" spans="1:2" x14ac:dyDescent="0.3">
      <c r="A455" s="22">
        <f t="shared" si="14"/>
        <v>44609</v>
      </c>
      <c r="B455" s="21">
        <f t="shared" si="15"/>
        <v>3.2156136818912793E+22</v>
      </c>
    </row>
    <row r="456" spans="1:2" x14ac:dyDescent="0.3">
      <c r="A456" s="22">
        <f t="shared" si="14"/>
        <v>44610</v>
      </c>
      <c r="B456" s="21">
        <f t="shared" si="15"/>
        <v>3.550800402911165E+22</v>
      </c>
    </row>
    <row r="457" spans="1:2" x14ac:dyDescent="0.3">
      <c r="A457" s="22">
        <f t="shared" si="14"/>
        <v>44613</v>
      </c>
      <c r="B457" s="21">
        <f t="shared" si="15"/>
        <v>3.9209260653159448E+22</v>
      </c>
    </row>
    <row r="458" spans="1:2" x14ac:dyDescent="0.3">
      <c r="A458" s="22">
        <f t="shared" si="14"/>
        <v>44614</v>
      </c>
      <c r="B458" s="21">
        <f t="shared" si="15"/>
        <v>4.3296326082056604E+22</v>
      </c>
    </row>
    <row r="459" spans="1:2" x14ac:dyDescent="0.3">
      <c r="A459" s="22">
        <f t="shared" si="14"/>
        <v>44615</v>
      </c>
      <c r="B459" s="21">
        <f t="shared" si="15"/>
        <v>4.7809415963897387E+22</v>
      </c>
    </row>
    <row r="460" spans="1:2" x14ac:dyDescent="0.3">
      <c r="A460" s="22">
        <f t="shared" si="14"/>
        <v>44616</v>
      </c>
      <c r="B460" s="21">
        <f t="shared" si="15"/>
        <v>5.2792937915262305E+22</v>
      </c>
    </row>
    <row r="461" spans="1:2" x14ac:dyDescent="0.3">
      <c r="A461" s="22">
        <f t="shared" si="14"/>
        <v>44617</v>
      </c>
      <c r="B461" s="21">
        <f t="shared" si="15"/>
        <v>5.8295928480477059E+22</v>
      </c>
    </row>
    <row r="462" spans="1:2" x14ac:dyDescent="0.3">
      <c r="A462" s="22">
        <f t="shared" si="14"/>
        <v>44620</v>
      </c>
      <c r="B462" s="21">
        <f t="shared" si="15"/>
        <v>6.4372535638302166E+22</v>
      </c>
    </row>
    <row r="463" spans="1:2" x14ac:dyDescent="0.3">
      <c r="A463" s="22">
        <f t="shared" si="14"/>
        <v>44621</v>
      </c>
      <c r="B463" s="21">
        <f t="shared" si="15"/>
        <v>7.108255160379207E+22</v>
      </c>
    </row>
    <row r="464" spans="1:2" x14ac:dyDescent="0.3">
      <c r="A464" s="22">
        <f t="shared" si="14"/>
        <v>44622</v>
      </c>
      <c r="B464" s="21">
        <f t="shared" si="15"/>
        <v>7.8492001167953812E+22</v>
      </c>
    </row>
    <row r="465" spans="1:2" x14ac:dyDescent="0.3">
      <c r="A465" s="22">
        <f t="shared" si="14"/>
        <v>44623</v>
      </c>
      <c r="B465" s="21">
        <f t="shared" si="15"/>
        <v>8.6673791364312666E+22</v>
      </c>
    </row>
    <row r="466" spans="1:2" x14ac:dyDescent="0.3">
      <c r="A466" s="22">
        <f t="shared" si="14"/>
        <v>44624</v>
      </c>
      <c r="B466" s="21">
        <f t="shared" si="15"/>
        <v>9.5708428854932688E+22</v>
      </c>
    </row>
    <row r="467" spans="1:2" x14ac:dyDescent="0.3">
      <c r="A467" s="22">
        <f t="shared" si="14"/>
        <v>44627</v>
      </c>
      <c r="B467" s="21">
        <f t="shared" si="15"/>
        <v>1.0568481209478188E+23</v>
      </c>
    </row>
    <row r="468" spans="1:2" x14ac:dyDescent="0.3">
      <c r="A468" s="22">
        <f t="shared" si="14"/>
        <v>44628</v>
      </c>
      <c r="B468" s="21">
        <f t="shared" si="15"/>
        <v>1.1670110606913076E+23</v>
      </c>
    </row>
    <row r="469" spans="1:2" x14ac:dyDescent="0.3">
      <c r="A469" s="22">
        <f t="shared" si="14"/>
        <v>44629</v>
      </c>
      <c r="B469" s="21">
        <f t="shared" si="15"/>
        <v>1.2886570821117016E+23</v>
      </c>
    </row>
    <row r="470" spans="1:2" x14ac:dyDescent="0.3">
      <c r="A470" s="22">
        <f t="shared" si="14"/>
        <v>44630</v>
      </c>
      <c r="B470" s="21">
        <f t="shared" si="15"/>
        <v>1.4229831500422332E+23</v>
      </c>
    </row>
    <row r="471" spans="1:2" x14ac:dyDescent="0.3">
      <c r="A471" s="22">
        <f t="shared" si="14"/>
        <v>44631</v>
      </c>
      <c r="B471" s="21">
        <f t="shared" si="15"/>
        <v>1.5713109976363742E+23</v>
      </c>
    </row>
    <row r="472" spans="1:2" x14ac:dyDescent="0.3">
      <c r="A472" s="22">
        <f t="shared" si="14"/>
        <v>44634</v>
      </c>
      <c r="B472" s="21">
        <f t="shared" si="15"/>
        <v>1.7351001318741819E+23</v>
      </c>
    </row>
    <row r="473" spans="1:2" x14ac:dyDescent="0.3">
      <c r="A473" s="22">
        <f t="shared" si="14"/>
        <v>44635</v>
      </c>
      <c r="B473" s="21">
        <f t="shared" si="15"/>
        <v>1.915962194726837E+23</v>
      </c>
    </row>
    <row r="474" spans="1:2" x14ac:dyDescent="0.3">
      <c r="A474" s="22">
        <f t="shared" si="14"/>
        <v>44636</v>
      </c>
      <c r="B474" s="21">
        <f t="shared" si="15"/>
        <v>2.115676821289452E+23</v>
      </c>
    </row>
    <row r="475" spans="1:2" x14ac:dyDescent="0.3">
      <c r="A475" s="22">
        <f t="shared" si="14"/>
        <v>44637</v>
      </c>
      <c r="B475" s="21">
        <f t="shared" si="15"/>
        <v>2.3362091509220024E+23</v>
      </c>
    </row>
    <row r="476" spans="1:2" x14ac:dyDescent="0.3">
      <c r="A476" s="22">
        <f t="shared" si="14"/>
        <v>44638</v>
      </c>
      <c r="B476" s="21">
        <f t="shared" si="15"/>
        <v>2.5797291637033989E+23</v>
      </c>
    </row>
    <row r="477" spans="1:2" x14ac:dyDescent="0.3">
      <c r="A477" s="22">
        <f t="shared" si="14"/>
        <v>44641</v>
      </c>
      <c r="B477" s="21">
        <f t="shared" si="15"/>
        <v>2.8486330324643199E+23</v>
      </c>
    </row>
    <row r="478" spans="1:2" x14ac:dyDescent="0.3">
      <c r="A478" s="22">
        <f t="shared" si="14"/>
        <v>44642</v>
      </c>
      <c r="B478" s="21">
        <f t="shared" si="15"/>
        <v>3.1455667004971866E+23</v>
      </c>
    </row>
    <row r="479" spans="1:2" x14ac:dyDescent="0.3">
      <c r="A479" s="22">
        <f t="shared" si="14"/>
        <v>44643</v>
      </c>
      <c r="B479" s="21">
        <f t="shared" si="15"/>
        <v>3.4734519169417414E+23</v>
      </c>
    </row>
    <row r="480" spans="1:2" x14ac:dyDescent="0.3">
      <c r="A480" s="22">
        <f t="shared" si="14"/>
        <v>44644</v>
      </c>
      <c r="B480" s="21">
        <f t="shared" si="15"/>
        <v>3.8355149860275706E+23</v>
      </c>
    </row>
    <row r="481" spans="1:2" x14ac:dyDescent="0.3">
      <c r="A481" s="22">
        <f t="shared" si="14"/>
        <v>44645</v>
      </c>
      <c r="B481" s="21">
        <f t="shared" si="15"/>
        <v>4.2353185130585525E+23</v>
      </c>
    </row>
    <row r="482" spans="1:2" x14ac:dyDescent="0.3">
      <c r="A482" s="22">
        <f t="shared" si="14"/>
        <v>44648</v>
      </c>
      <c r="B482" s="21">
        <f t="shared" si="15"/>
        <v>4.6767964595113607E+23</v>
      </c>
    </row>
    <row r="483" spans="1:2" x14ac:dyDescent="0.3">
      <c r="A483" s="22">
        <f t="shared" si="14"/>
        <v>44649</v>
      </c>
      <c r="B483" s="21">
        <f t="shared" si="15"/>
        <v>5.1642928521809653E+23</v>
      </c>
    </row>
    <row r="484" spans="1:2" x14ac:dyDescent="0.3">
      <c r="A484" s="22">
        <f t="shared" si="14"/>
        <v>44650</v>
      </c>
      <c r="B484" s="21">
        <f t="shared" si="15"/>
        <v>5.7026045272609374E+23</v>
      </c>
    </row>
    <row r="485" spans="1:2" x14ac:dyDescent="0.3">
      <c r="A485" s="22">
        <f t="shared" si="14"/>
        <v>44651</v>
      </c>
      <c r="B485" s="21">
        <f t="shared" si="15"/>
        <v>6.2970283299490541E+23</v>
      </c>
    </row>
    <row r="486" spans="1:2" x14ac:dyDescent="0.3">
      <c r="A486" s="22">
        <f t="shared" si="14"/>
        <v>44652</v>
      </c>
      <c r="B486" s="21">
        <f t="shared" si="15"/>
        <v>6.9534132340099004E+23</v>
      </c>
    </row>
    <row r="487" spans="1:2" x14ac:dyDescent="0.3">
      <c r="A487" s="22">
        <f t="shared" si="14"/>
        <v>44655</v>
      </c>
      <c r="B487" s="21">
        <f t="shared" si="15"/>
        <v>7.6782178941372486E+23</v>
      </c>
    </row>
    <row r="488" spans="1:2" x14ac:dyDescent="0.3">
      <c r="A488" s="22">
        <f t="shared" si="14"/>
        <v>44656</v>
      </c>
      <c r="B488" s="21">
        <f t="shared" si="15"/>
        <v>8.4785741974163103E+23</v>
      </c>
    </row>
    <row r="489" spans="1:2" x14ac:dyDescent="0.3">
      <c r="A489" s="22">
        <f t="shared" si="14"/>
        <v>44657</v>
      </c>
      <c r="B489" s="21">
        <f t="shared" si="15"/>
        <v>9.3623574392155251E+23</v>
      </c>
    </row>
    <row r="490" spans="1:2" x14ac:dyDescent="0.3">
      <c r="A490" s="22">
        <f t="shared" si="14"/>
        <v>44658</v>
      </c>
      <c r="B490" s="21">
        <f t="shared" si="15"/>
        <v>1.0338263814020186E+24</v>
      </c>
    </row>
    <row r="491" spans="1:2" x14ac:dyDescent="0.3">
      <c r="A491" s="22">
        <f t="shared" si="14"/>
        <v>44659</v>
      </c>
      <c r="B491" s="21">
        <f t="shared" si="15"/>
        <v>1.1415895983697316E+24</v>
      </c>
    </row>
    <row r="492" spans="1:2" x14ac:dyDescent="0.3">
      <c r="A492" s="22">
        <f t="shared" si="14"/>
        <v>44662</v>
      </c>
      <c r="B492" s="21">
        <f t="shared" si="15"/>
        <v>1.2605857565160995E+24</v>
      </c>
    </row>
    <row r="493" spans="1:2" x14ac:dyDescent="0.3">
      <c r="A493" s="22">
        <f t="shared" si="14"/>
        <v>44663</v>
      </c>
      <c r="B493" s="21">
        <f t="shared" si="15"/>
        <v>1.3919857467171889E+24</v>
      </c>
    </row>
    <row r="494" spans="1:2" x14ac:dyDescent="0.3">
      <c r="A494" s="22">
        <f t="shared" si="14"/>
        <v>44664</v>
      </c>
      <c r="B494" s="21">
        <f t="shared" si="15"/>
        <v>1.5370825102917652E+24</v>
      </c>
    </row>
    <row r="495" spans="1:2" x14ac:dyDescent="0.3">
      <c r="A495" s="22">
        <f t="shared" si="14"/>
        <v>44665</v>
      </c>
      <c r="B495" s="21">
        <f t="shared" si="15"/>
        <v>1.6973037612035626E+24</v>
      </c>
    </row>
    <row r="496" spans="1:2" x14ac:dyDescent="0.3">
      <c r="A496" s="22">
        <f t="shared" si="14"/>
        <v>44666</v>
      </c>
      <c r="B496" s="21">
        <f t="shared" si="15"/>
        <v>1.8742260343909101E+24</v>
      </c>
    </row>
    <row r="497" spans="1:2" x14ac:dyDescent="0.3">
      <c r="A497" s="22">
        <f t="shared" si="14"/>
        <v>44669</v>
      </c>
      <c r="B497" s="21">
        <f t="shared" si="15"/>
        <v>2.0695901984555761E+24</v>
      </c>
    </row>
    <row r="498" spans="1:2" x14ac:dyDescent="0.3">
      <c r="A498" s="22">
        <f t="shared" si="14"/>
        <v>44670</v>
      </c>
      <c r="B498" s="21">
        <f t="shared" si="15"/>
        <v>2.2853185853516091E+24</v>
      </c>
    </row>
    <row r="499" spans="1:2" x14ac:dyDescent="0.3">
      <c r="A499" s="22">
        <f t="shared" si="14"/>
        <v>44671</v>
      </c>
      <c r="B499" s="21">
        <f t="shared" si="15"/>
        <v>2.5235339056258026E+24</v>
      </c>
    </row>
    <row r="500" spans="1:2" x14ac:dyDescent="0.3">
      <c r="A500" s="22">
        <f t="shared" si="14"/>
        <v>44672</v>
      </c>
      <c r="B500" s="21">
        <f t="shared" si="15"/>
        <v>2.7865801353307729E+24</v>
      </c>
    </row>
    <row r="501" spans="1:2" x14ac:dyDescent="0.3">
      <c r="A501" s="22">
        <f t="shared" si="14"/>
        <v>44673</v>
      </c>
      <c r="B501" s="21">
        <f t="shared" si="15"/>
        <v>3.0770455801323764E+24</v>
      </c>
    </row>
    <row r="502" spans="1:2" x14ac:dyDescent="0.3">
      <c r="A502" s="22">
        <f t="shared" si="14"/>
        <v>44676</v>
      </c>
      <c r="B502" s="21">
        <f t="shared" si="15"/>
        <v>3.3977883435562121E+24</v>
      </c>
    </row>
    <row r="503" spans="1:2" x14ac:dyDescent="0.3">
      <c r="A503" s="22">
        <f t="shared" si="14"/>
        <v>44677</v>
      </c>
      <c r="B503" s="21">
        <f t="shared" si="15"/>
        <v>3.7519644499740548E+24</v>
      </c>
    </row>
    <row r="504" spans="1:2" x14ac:dyDescent="0.3">
      <c r="A504" s="22">
        <f t="shared" si="14"/>
        <v>44678</v>
      </c>
      <c r="B504" s="21">
        <f t="shared" si="15"/>
        <v>4.1430588990529985E+24</v>
      </c>
    </row>
    <row r="505" spans="1:2" x14ac:dyDescent="0.3">
      <c r="A505" s="22">
        <f t="shared" si="14"/>
        <v>44679</v>
      </c>
      <c r="B505" s="21">
        <f t="shared" si="15"/>
        <v>4.5749199572349199E+24</v>
      </c>
    </row>
    <row r="506" spans="1:2" x14ac:dyDescent="0.3">
      <c r="A506" s="22">
        <f t="shared" si="14"/>
        <v>44680</v>
      </c>
      <c r="B506" s="21">
        <f t="shared" si="15"/>
        <v>5.0517970236653938E+24</v>
      </c>
    </row>
    <row r="507" spans="1:2" x14ac:dyDescent="0.3">
      <c r="A507" s="22">
        <f t="shared" si="14"/>
        <v>44683</v>
      </c>
      <c r="B507" s="21">
        <f t="shared" si="15"/>
        <v>5.5783824431628321E+24</v>
      </c>
    </row>
    <row r="508" spans="1:2" x14ac:dyDescent="0.3">
      <c r="A508" s="22">
        <f t="shared" si="14"/>
        <v>44684</v>
      </c>
      <c r="B508" s="21">
        <f t="shared" si="15"/>
        <v>6.1598576776564603E+24</v>
      </c>
    </row>
    <row r="509" spans="1:2" x14ac:dyDescent="0.3">
      <c r="A509" s="22">
        <f t="shared" si="14"/>
        <v>44685</v>
      </c>
      <c r="B509" s="21">
        <f t="shared" si="15"/>
        <v>6.8019442904079252E+24</v>
      </c>
    </row>
    <row r="510" spans="1:2" x14ac:dyDescent="0.3">
      <c r="A510" s="22">
        <f t="shared" si="14"/>
        <v>44686</v>
      </c>
      <c r="B510" s="21">
        <f t="shared" si="15"/>
        <v>7.5109602446878619E+24</v>
      </c>
    </row>
    <row r="511" spans="1:2" x14ac:dyDescent="0.3">
      <c r="A511" s="22">
        <f t="shared" si="14"/>
        <v>44687</v>
      </c>
      <c r="B511" s="21">
        <f t="shared" si="15"/>
        <v>8.2938820708715719E+24</v>
      </c>
    </row>
    <row r="512" spans="1:2" x14ac:dyDescent="0.3">
      <c r="A512" s="22">
        <f t="shared" si="14"/>
        <v>44690</v>
      </c>
      <c r="B512" s="21">
        <f t="shared" si="15"/>
        <v>9.1584135136616749E+24</v>
      </c>
    </row>
    <row r="513" spans="1:2" x14ac:dyDescent="0.3">
      <c r="A513" s="22">
        <f t="shared" si="14"/>
        <v>44691</v>
      </c>
      <c r="B513" s="21">
        <f t="shared" si="15"/>
        <v>1.0113061334908337E+25</v>
      </c>
    </row>
    <row r="514" spans="1:2" x14ac:dyDescent="0.3">
      <c r="A514" s="22">
        <f t="shared" si="14"/>
        <v>44692</v>
      </c>
      <c r="B514" s="21">
        <f t="shared" si="15"/>
        <v>1.1167219017906877E+25</v>
      </c>
    </row>
    <row r="515" spans="1:2" x14ac:dyDescent="0.3">
      <c r="A515" s="22">
        <f t="shared" ref="A515:A578" si="16">WORKDAY(A514, 1)</f>
        <v>44693</v>
      </c>
      <c r="B515" s="21">
        <f t="shared" si="15"/>
        <v>1.2331259196801001E+25</v>
      </c>
    </row>
    <row r="516" spans="1:2" x14ac:dyDescent="0.3">
      <c r="A516" s="22">
        <f t="shared" si="16"/>
        <v>44694</v>
      </c>
      <c r="B516" s="21">
        <f t="shared" ref="B516:B579" si="17">B515*(1+$J$2)-C516-D516+E516</f>
        <v>1.3616635720572674E+25</v>
      </c>
    </row>
    <row r="517" spans="1:2" x14ac:dyDescent="0.3">
      <c r="A517" s="22">
        <f t="shared" si="16"/>
        <v>44697</v>
      </c>
      <c r="B517" s="21">
        <f t="shared" si="17"/>
        <v>1.5035996355901416E+25</v>
      </c>
    </row>
    <row r="518" spans="1:2" x14ac:dyDescent="0.3">
      <c r="A518" s="22">
        <f t="shared" si="16"/>
        <v>44698</v>
      </c>
      <c r="B518" s="21">
        <f t="shared" si="17"/>
        <v>1.6603307237859514E+25</v>
      </c>
    </row>
    <row r="519" spans="1:2" x14ac:dyDescent="0.3">
      <c r="A519" s="22">
        <f t="shared" si="16"/>
        <v>44699</v>
      </c>
      <c r="B519" s="21">
        <f t="shared" si="17"/>
        <v>1.83339902930052E+25</v>
      </c>
    </row>
    <row r="520" spans="1:2" x14ac:dyDescent="0.3">
      <c r="A520" s="22">
        <f t="shared" si="16"/>
        <v>44700</v>
      </c>
      <c r="B520" s="21">
        <f t="shared" si="17"/>
        <v>2.0245074987080899E+25</v>
      </c>
    </row>
    <row r="521" spans="1:2" x14ac:dyDescent="0.3">
      <c r="A521" s="22">
        <f t="shared" si="16"/>
        <v>44701</v>
      </c>
      <c r="B521" s="21">
        <f t="shared" si="17"/>
        <v>2.2355365890473936E+25</v>
      </c>
    </row>
    <row r="522" spans="1:2" x14ac:dyDescent="0.3">
      <c r="A522" s="22">
        <f t="shared" si="16"/>
        <v>44704</v>
      </c>
      <c r="B522" s="21">
        <f t="shared" si="17"/>
        <v>2.4685627710239729E+25</v>
      </c>
    </row>
    <row r="523" spans="1:2" x14ac:dyDescent="0.3">
      <c r="A523" s="22">
        <f t="shared" si="16"/>
        <v>44705</v>
      </c>
      <c r="B523" s="21">
        <f t="shared" si="17"/>
        <v>2.7258789609353904E+25</v>
      </c>
    </row>
    <row r="524" spans="1:2" x14ac:dyDescent="0.3">
      <c r="A524" s="22">
        <f t="shared" si="16"/>
        <v>44706</v>
      </c>
      <c r="B524" s="21">
        <f t="shared" si="17"/>
        <v>3.0100170823640948E+25</v>
      </c>
    </row>
    <row r="525" spans="1:2" x14ac:dyDescent="0.3">
      <c r="A525" s="22">
        <f t="shared" si="16"/>
        <v>44707</v>
      </c>
      <c r="B525" s="21">
        <f t="shared" si="17"/>
        <v>3.3237729796390636E+25</v>
      </c>
    </row>
    <row r="526" spans="1:2" x14ac:dyDescent="0.3">
      <c r="A526" s="22">
        <f t="shared" si="16"/>
        <v>44708</v>
      </c>
      <c r="B526" s="21">
        <f t="shared" si="17"/>
        <v>3.6702339282081277E+25</v>
      </c>
    </row>
    <row r="527" spans="1:2" x14ac:dyDescent="0.3">
      <c r="A527" s="22">
        <f t="shared" si="16"/>
        <v>44711</v>
      </c>
      <c r="B527" s="21">
        <f t="shared" si="17"/>
        <v>4.0528090126157985E+25</v>
      </c>
    </row>
    <row r="528" spans="1:2" x14ac:dyDescent="0.3">
      <c r="A528" s="22">
        <f t="shared" si="16"/>
        <v>44712</v>
      </c>
      <c r="B528" s="21">
        <f t="shared" si="17"/>
        <v>4.4752626709979067E+25</v>
      </c>
    </row>
    <row r="529" spans="1:2" x14ac:dyDescent="0.3">
      <c r="A529" s="22">
        <f t="shared" si="16"/>
        <v>44713</v>
      </c>
      <c r="B529" s="21">
        <f t="shared" si="17"/>
        <v>4.9417517361620473E+25</v>
      </c>
    </row>
    <row r="530" spans="1:2" x14ac:dyDescent="0.3">
      <c r="A530" s="22">
        <f t="shared" si="16"/>
        <v>44714</v>
      </c>
      <c r="B530" s="21">
        <f t="shared" si="17"/>
        <v>5.4568663377283214E+25</v>
      </c>
    </row>
    <row r="531" spans="1:2" x14ac:dyDescent="0.3">
      <c r="A531" s="22">
        <f t="shared" si="16"/>
        <v>44715</v>
      </c>
      <c r="B531" s="21">
        <f t="shared" si="17"/>
        <v>6.0256750677966589E+25</v>
      </c>
    </row>
    <row r="532" spans="1:2" x14ac:dyDescent="0.3">
      <c r="A532" s="22">
        <f t="shared" si="16"/>
        <v>44718</v>
      </c>
      <c r="B532" s="21">
        <f t="shared" si="17"/>
        <v>6.6537748545590191E+25</v>
      </c>
    </row>
    <row r="533" spans="1:2" x14ac:dyDescent="0.3">
      <c r="A533" s="22">
        <f t="shared" si="16"/>
        <v>44719</v>
      </c>
      <c r="B533" s="21">
        <f t="shared" si="17"/>
        <v>7.3473460345996724E+25</v>
      </c>
    </row>
    <row r="534" spans="1:2" x14ac:dyDescent="0.3">
      <c r="A534" s="22">
        <f t="shared" si="16"/>
        <v>44720</v>
      </c>
      <c r="B534" s="21">
        <f t="shared" si="17"/>
        <v>8.1132131657805108E+25</v>
      </c>
    </row>
    <row r="535" spans="1:2" x14ac:dyDescent="0.3">
      <c r="A535" s="22">
        <f t="shared" si="16"/>
        <v>44721</v>
      </c>
      <c r="B535" s="21">
        <f t="shared" si="17"/>
        <v>8.9589121790941642E+25</v>
      </c>
    </row>
    <row r="536" spans="1:2" x14ac:dyDescent="0.3">
      <c r="A536" s="22">
        <f t="shared" si="16"/>
        <v>44722</v>
      </c>
      <c r="B536" s="21">
        <f t="shared" si="17"/>
        <v>9.8927645302414946E+25</v>
      </c>
    </row>
    <row r="537" spans="1:2" x14ac:dyDescent="0.3">
      <c r="A537" s="22">
        <f t="shared" si="16"/>
        <v>44725</v>
      </c>
      <c r="B537" s="21">
        <f t="shared" si="17"/>
        <v>1.0923959080565464E+26</v>
      </c>
    </row>
    <row r="538" spans="1:2" x14ac:dyDescent="0.3">
      <c r="A538" s="22">
        <f t="shared" si="16"/>
        <v>44726</v>
      </c>
      <c r="B538" s="21">
        <f t="shared" si="17"/>
        <v>1.2062642513028213E+26</v>
      </c>
    </row>
    <row r="539" spans="1:2" x14ac:dyDescent="0.3">
      <c r="A539" s="22">
        <f t="shared" si="16"/>
        <v>44727</v>
      </c>
      <c r="B539" s="21">
        <f t="shared" si="17"/>
        <v>1.3320019172900787E+26</v>
      </c>
    </row>
    <row r="540" spans="1:2" x14ac:dyDescent="0.3">
      <c r="A540" s="22">
        <f t="shared" si="16"/>
        <v>44728</v>
      </c>
      <c r="B540" s="21">
        <f t="shared" si="17"/>
        <v>1.4708461315571574E+26</v>
      </c>
    </row>
    <row r="541" spans="1:2" x14ac:dyDescent="0.3">
      <c r="A541" s="22">
        <f t="shared" si="16"/>
        <v>44729</v>
      </c>
      <c r="B541" s="21">
        <f t="shared" si="17"/>
        <v>1.6241630846282932E+26</v>
      </c>
    </row>
    <row r="542" spans="1:2" x14ac:dyDescent="0.3">
      <c r="A542" s="22">
        <f t="shared" si="16"/>
        <v>44732</v>
      </c>
      <c r="B542" s="21">
        <f t="shared" si="17"/>
        <v>1.7934613749682916E+26</v>
      </c>
    </row>
    <row r="543" spans="1:2" x14ac:dyDescent="0.3">
      <c r="A543" s="22">
        <f t="shared" si="16"/>
        <v>44733</v>
      </c>
      <c r="B543" s="21">
        <f t="shared" si="17"/>
        <v>1.9804068531943549E+26</v>
      </c>
    </row>
    <row r="544" spans="1:2" x14ac:dyDescent="0.3">
      <c r="A544" s="22">
        <f t="shared" si="16"/>
        <v>44734</v>
      </c>
      <c r="B544" s="21">
        <f t="shared" si="17"/>
        <v>2.1868390136076997E+26</v>
      </c>
    </row>
    <row r="545" spans="1:2" x14ac:dyDescent="0.3">
      <c r="A545" s="22">
        <f t="shared" si="16"/>
        <v>44735</v>
      </c>
      <c r="B545" s="21">
        <f t="shared" si="17"/>
        <v>2.4147890943333202E+26</v>
      </c>
    </row>
    <row r="546" spans="1:2" x14ac:dyDescent="0.3">
      <c r="A546" s="22">
        <f t="shared" si="16"/>
        <v>44736</v>
      </c>
      <c r="B546" s="21">
        <f t="shared" si="17"/>
        <v>2.6665000641685118E+26</v>
      </c>
    </row>
    <row r="547" spans="1:2" x14ac:dyDescent="0.3">
      <c r="A547" s="22">
        <f t="shared" si="16"/>
        <v>44739</v>
      </c>
      <c r="B547" s="21">
        <f t="shared" si="17"/>
        <v>2.9444486928054817E+26</v>
      </c>
    </row>
    <row r="548" spans="1:2" x14ac:dyDescent="0.3">
      <c r="A548" s="22">
        <f t="shared" si="16"/>
        <v>44740</v>
      </c>
      <c r="B548" s="21">
        <f t="shared" si="17"/>
        <v>3.2513699215932272E+26</v>
      </c>
    </row>
    <row r="549" spans="1:2" x14ac:dyDescent="0.3">
      <c r="A549" s="22">
        <f t="shared" si="16"/>
        <v>44741</v>
      </c>
      <c r="B549" s="21">
        <f t="shared" si="17"/>
        <v>3.5902837746405671E+26</v>
      </c>
    </row>
    <row r="550" spans="1:2" x14ac:dyDescent="0.3">
      <c r="A550" s="22">
        <f t="shared" si="16"/>
        <v>44742</v>
      </c>
      <c r="B550" s="21">
        <f t="shared" si="17"/>
        <v>3.9645250750584943E+26</v>
      </c>
    </row>
    <row r="551" spans="1:2" x14ac:dyDescent="0.3">
      <c r="A551" s="22">
        <f t="shared" si="16"/>
        <v>44743</v>
      </c>
      <c r="B551" s="21">
        <f t="shared" si="17"/>
        <v>4.3777762587418527E+26</v>
      </c>
    </row>
    <row r="552" spans="1:2" x14ac:dyDescent="0.3">
      <c r="A552" s="22">
        <f t="shared" si="16"/>
        <v>44746</v>
      </c>
      <c r="B552" s="21">
        <f t="shared" si="17"/>
        <v>4.834103608569318E+26</v>
      </c>
    </row>
    <row r="553" spans="1:2" x14ac:dyDescent="0.3">
      <c r="A553" s="22">
        <f t="shared" si="16"/>
        <v>44747</v>
      </c>
      <c r="B553" s="21">
        <f t="shared" si="17"/>
        <v>5.3379972655566659E+26</v>
      </c>
    </row>
    <row r="554" spans="1:2" x14ac:dyDescent="0.3">
      <c r="A554" s="22">
        <f t="shared" si="16"/>
        <v>44748</v>
      </c>
      <c r="B554" s="21">
        <f t="shared" si="17"/>
        <v>5.8944154106625526E+26</v>
      </c>
    </row>
    <row r="555" spans="1:2" x14ac:dyDescent="0.3">
      <c r="A555" s="22">
        <f t="shared" si="16"/>
        <v>44749</v>
      </c>
      <c r="B555" s="21">
        <f t="shared" si="17"/>
        <v>6.50883305198414E+26</v>
      </c>
    </row>
    <row r="556" spans="1:2" x14ac:dyDescent="0.3">
      <c r="A556" s="22">
        <f t="shared" si="16"/>
        <v>44750</v>
      </c>
      <c r="B556" s="21">
        <f t="shared" si="17"/>
        <v>7.1872958973957368E+26</v>
      </c>
    </row>
    <row r="557" spans="1:2" x14ac:dyDescent="0.3">
      <c r="A557" s="22">
        <f t="shared" si="16"/>
        <v>44753</v>
      </c>
      <c r="B557" s="21">
        <f t="shared" si="17"/>
        <v>7.9364798427230371E+26</v>
      </c>
    </row>
    <row r="558" spans="1:2" x14ac:dyDescent="0.3">
      <c r="A558" s="22">
        <f t="shared" si="16"/>
        <v>44754</v>
      </c>
      <c r="B558" s="21">
        <f t="shared" si="17"/>
        <v>8.7637566608009297E+26</v>
      </c>
    </row>
    <row r="559" spans="1:2" x14ac:dyDescent="0.3">
      <c r="A559" s="22">
        <f t="shared" si="16"/>
        <v>44755</v>
      </c>
      <c r="B559" s="21">
        <f t="shared" si="17"/>
        <v>9.6772665377779259E+26</v>
      </c>
    </row>
    <row r="560" spans="1:2" x14ac:dyDescent="0.3">
      <c r="A560" s="22">
        <f t="shared" si="16"/>
        <v>44756</v>
      </c>
      <c r="B560" s="21">
        <f t="shared" si="17"/>
        <v>1.0685998170405342E+27</v>
      </c>
    </row>
    <row r="561" spans="1:2" x14ac:dyDescent="0.3">
      <c r="A561" s="22">
        <f t="shared" si="16"/>
        <v>44757</v>
      </c>
      <c r="B561" s="21">
        <f t="shared" si="17"/>
        <v>1.1799877212447485E+27</v>
      </c>
    </row>
    <row r="562" spans="1:2" x14ac:dyDescent="0.3">
      <c r="A562" s="22">
        <f t="shared" si="16"/>
        <v>44760</v>
      </c>
      <c r="B562" s="21">
        <f t="shared" si="17"/>
        <v>1.3029863940502236E+27</v>
      </c>
    </row>
    <row r="563" spans="1:2" x14ac:dyDescent="0.3">
      <c r="A563" s="22">
        <f t="shared" si="16"/>
        <v>44761</v>
      </c>
      <c r="B563" s="21">
        <f t="shared" si="17"/>
        <v>1.4388061100237998E+27</v>
      </c>
    </row>
    <row r="564" spans="1:2" x14ac:dyDescent="0.3">
      <c r="A564" s="22">
        <f t="shared" si="16"/>
        <v>44762</v>
      </c>
      <c r="B564" s="21">
        <f t="shared" si="17"/>
        <v>1.5887832994225604E+27</v>
      </c>
    </row>
    <row r="565" spans="1:2" x14ac:dyDescent="0.3">
      <c r="A565" s="22">
        <f t="shared" si="16"/>
        <v>44763</v>
      </c>
      <c r="B565" s="21">
        <f t="shared" si="17"/>
        <v>1.7543936983158092E+27</v>
      </c>
    </row>
    <row r="566" spans="1:2" x14ac:dyDescent="0.3">
      <c r="A566" s="22">
        <f t="shared" si="16"/>
        <v>44764</v>
      </c>
      <c r="B566" s="21">
        <f t="shared" si="17"/>
        <v>1.9372668694395752E+27</v>
      </c>
    </row>
    <row r="567" spans="1:2" x14ac:dyDescent="0.3">
      <c r="A567" s="22">
        <f t="shared" si="16"/>
        <v>44767</v>
      </c>
      <c r="B567" s="21">
        <f t="shared" si="17"/>
        <v>2.1392022366650294E+27</v>
      </c>
    </row>
    <row r="568" spans="1:2" x14ac:dyDescent="0.3">
      <c r="A568" s="22">
        <f t="shared" si="16"/>
        <v>44768</v>
      </c>
      <c r="B568" s="21">
        <f t="shared" si="17"/>
        <v>2.3621867908557651E+27</v>
      </c>
    </row>
    <row r="569" spans="1:2" x14ac:dyDescent="0.3">
      <c r="A569" s="22">
        <f t="shared" si="16"/>
        <v>44769</v>
      </c>
      <c r="B569" s="21">
        <f t="shared" si="17"/>
        <v>2.6084146413349138E+27</v>
      </c>
    </row>
    <row r="570" spans="1:2" x14ac:dyDescent="0.3">
      <c r="A570" s="22">
        <f t="shared" si="16"/>
        <v>44770</v>
      </c>
      <c r="B570" s="21">
        <f t="shared" si="17"/>
        <v>2.8803086053433902E+27</v>
      </c>
    </row>
    <row r="571" spans="1:2" x14ac:dyDescent="0.3">
      <c r="A571" s="22">
        <f t="shared" si="16"/>
        <v>44771</v>
      </c>
      <c r="B571" s="21">
        <f t="shared" si="17"/>
        <v>3.1805440479238506E+27</v>
      </c>
    </row>
    <row r="572" spans="1:2" x14ac:dyDescent="0.3">
      <c r="A572" s="22">
        <f t="shared" si="16"/>
        <v>44774</v>
      </c>
      <c r="B572" s="21">
        <f t="shared" si="17"/>
        <v>3.5120752068085501E+27</v>
      </c>
    </row>
    <row r="573" spans="1:2" x14ac:dyDescent="0.3">
      <c r="A573" s="22">
        <f t="shared" si="16"/>
        <v>44775</v>
      </c>
      <c r="B573" s="21">
        <f t="shared" si="17"/>
        <v>3.8781642613410645E+27</v>
      </c>
    </row>
    <row r="574" spans="1:2" x14ac:dyDescent="0.3">
      <c r="A574" s="22">
        <f t="shared" si="16"/>
        <v>44776</v>
      </c>
      <c r="B574" s="21">
        <f t="shared" si="17"/>
        <v>4.2824134314624179E+27</v>
      </c>
    </row>
    <row r="575" spans="1:2" x14ac:dyDescent="0.3">
      <c r="A575" s="22">
        <f t="shared" si="16"/>
        <v>44777</v>
      </c>
      <c r="B575" s="21">
        <f t="shared" si="17"/>
        <v>4.7288004226071886E+27</v>
      </c>
    </row>
    <row r="576" spans="1:2" x14ac:dyDescent="0.3">
      <c r="A576" s="22">
        <f t="shared" si="16"/>
        <v>44778</v>
      </c>
      <c r="B576" s="21">
        <f t="shared" si="17"/>
        <v>5.2217175652780423E+27</v>
      </c>
    </row>
    <row r="577" spans="1:2" x14ac:dyDescent="0.3">
      <c r="A577" s="22">
        <f t="shared" si="16"/>
        <v>44781</v>
      </c>
      <c r="B577" s="21">
        <f t="shared" si="17"/>
        <v>5.7660150344218082E+27</v>
      </c>
    </row>
    <row r="578" spans="1:2" x14ac:dyDescent="0.3">
      <c r="A578" s="22">
        <f t="shared" si="16"/>
        <v>44782</v>
      </c>
      <c r="B578" s="21">
        <f t="shared" si="17"/>
        <v>6.3670485738743731E+27</v>
      </c>
    </row>
    <row r="579" spans="1:2" x14ac:dyDescent="0.3">
      <c r="A579" s="22">
        <f t="shared" ref="A579:A610" si="18">WORKDAY(A578, 1)</f>
        <v>44783</v>
      </c>
      <c r="B579" s="21">
        <f t="shared" si="17"/>
        <v>7.0307321954703852E+27</v>
      </c>
    </row>
    <row r="580" spans="1:2" x14ac:dyDescent="0.3">
      <c r="A580" s="22">
        <f t="shared" si="18"/>
        <v>44784</v>
      </c>
      <c r="B580" s="21">
        <f t="shared" ref="B580:B610" si="19">B579*(1+$J$2)-C580-D580+E580</f>
        <v>7.7635963713631226E+27</v>
      </c>
    </row>
    <row r="581" spans="1:2" x14ac:dyDescent="0.3">
      <c r="A581" s="22">
        <f t="shared" si="18"/>
        <v>44785</v>
      </c>
      <c r="B581" s="21">
        <f t="shared" si="19"/>
        <v>8.5728522921516421E+27</v>
      </c>
    </row>
    <row r="582" spans="1:2" x14ac:dyDescent="0.3">
      <c r="A582" s="22">
        <f t="shared" si="18"/>
        <v>44788</v>
      </c>
      <c r="B582" s="21">
        <f t="shared" si="19"/>
        <v>9.466462823098274E+27</v>
      </c>
    </row>
    <row r="583" spans="1:2" x14ac:dyDescent="0.3">
      <c r="A583" s="22">
        <f t="shared" si="18"/>
        <v>44789</v>
      </c>
      <c r="B583" s="21">
        <f t="shared" si="19"/>
        <v>1.0453220856626955E+28</v>
      </c>
    </row>
    <row r="584" spans="1:2" x14ac:dyDescent="0.3">
      <c r="A584" s="22">
        <f t="shared" si="18"/>
        <v>44790</v>
      </c>
      <c r="B584" s="21">
        <f t="shared" si="19"/>
        <v>1.1542835832070369E+28</v>
      </c>
    </row>
    <row r="585" spans="1:2" x14ac:dyDescent="0.3">
      <c r="A585" s="22">
        <f t="shared" si="18"/>
        <v>44791</v>
      </c>
      <c r="B585" s="21">
        <f t="shared" si="19"/>
        <v>1.2746029273997428E+28</v>
      </c>
    </row>
    <row r="586" spans="1:2" x14ac:dyDescent="0.3">
      <c r="A586" s="22">
        <f t="shared" si="18"/>
        <v>44792</v>
      </c>
      <c r="B586" s="21">
        <f t="shared" si="19"/>
        <v>1.4074640289193103E+28</v>
      </c>
    </row>
    <row r="587" spans="1:2" x14ac:dyDescent="0.3">
      <c r="A587" s="22">
        <f t="shared" si="18"/>
        <v>44795</v>
      </c>
      <c r="B587" s="21">
        <f t="shared" si="19"/>
        <v>1.55417420603531E+28</v>
      </c>
    </row>
    <row r="588" spans="1:2" x14ac:dyDescent="0.3">
      <c r="A588" s="22">
        <f t="shared" si="18"/>
        <v>44796</v>
      </c>
      <c r="B588" s="21">
        <f t="shared" si="19"/>
        <v>1.7161770482760694E+28</v>
      </c>
    </row>
    <row r="589" spans="1:2" x14ac:dyDescent="0.3">
      <c r="A589" s="22">
        <f t="shared" si="18"/>
        <v>44797</v>
      </c>
      <c r="B589" s="21">
        <f t="shared" si="19"/>
        <v>1.8950666209696748E+28</v>
      </c>
    </row>
    <row r="590" spans="1:2" x14ac:dyDescent="0.3">
      <c r="A590" s="22">
        <f t="shared" si="18"/>
        <v>44798</v>
      </c>
      <c r="B590" s="21">
        <f t="shared" si="19"/>
        <v>2.0926031504272379E+28</v>
      </c>
    </row>
    <row r="591" spans="1:2" x14ac:dyDescent="0.3">
      <c r="A591" s="22">
        <f t="shared" si="18"/>
        <v>44799</v>
      </c>
      <c r="B591" s="21">
        <f t="shared" si="19"/>
        <v>2.3107303441065015E+28</v>
      </c>
    </row>
    <row r="592" spans="1:2" x14ac:dyDescent="0.3">
      <c r="A592" s="22">
        <f t="shared" si="18"/>
        <v>44802</v>
      </c>
      <c r="B592" s="21">
        <f t="shared" si="19"/>
        <v>2.5515945161816336E+28</v>
      </c>
    </row>
    <row r="593" spans="1:2" x14ac:dyDescent="0.3">
      <c r="A593" s="22">
        <f t="shared" si="18"/>
        <v>44803</v>
      </c>
      <c r="B593" s="21">
        <f t="shared" si="19"/>
        <v>2.8175657067097875E+28</v>
      </c>
    </row>
    <row r="594" spans="1:2" x14ac:dyDescent="0.3">
      <c r="A594" s="22">
        <f t="shared" si="18"/>
        <v>44804</v>
      </c>
      <c r="B594" s="21">
        <f t="shared" si="19"/>
        <v>3.1112610022014623E+28</v>
      </c>
    </row>
    <row r="595" spans="1:2" x14ac:dyDescent="0.3">
      <c r="A595" s="22">
        <f t="shared" si="18"/>
        <v>44805</v>
      </c>
      <c r="B595" s="21">
        <f t="shared" si="19"/>
        <v>3.4355702870629426E+28</v>
      </c>
    </row>
    <row r="596" spans="1:2" x14ac:dyDescent="0.3">
      <c r="A596" s="22">
        <f t="shared" si="18"/>
        <v>44806</v>
      </c>
      <c r="B596" s="21">
        <f t="shared" si="19"/>
        <v>3.7936846792982315E+28</v>
      </c>
    </row>
    <row r="597" spans="1:2" x14ac:dyDescent="0.3">
      <c r="A597" s="22">
        <f t="shared" si="18"/>
        <v>44809</v>
      </c>
      <c r="B597" s="21">
        <f t="shared" si="19"/>
        <v>4.1891279302703006E+28</v>
      </c>
    </row>
    <row r="598" spans="1:2" x14ac:dyDescent="0.3">
      <c r="A598" s="22">
        <f t="shared" si="18"/>
        <v>44810</v>
      </c>
      <c r="B598" s="21">
        <f t="shared" si="19"/>
        <v>4.6257910974870388E+28</v>
      </c>
    </row>
    <row r="599" spans="1:2" x14ac:dyDescent="0.3">
      <c r="A599" s="22">
        <f t="shared" si="18"/>
        <v>44811</v>
      </c>
      <c r="B599" s="21">
        <f t="shared" si="19"/>
        <v>5.1079708315829964E+28</v>
      </c>
    </row>
    <row r="600" spans="1:2" x14ac:dyDescent="0.3">
      <c r="A600" s="22">
        <f t="shared" si="18"/>
        <v>44812</v>
      </c>
      <c r="B600" s="21">
        <f t="shared" si="19"/>
        <v>5.6404116542307377E+28</v>
      </c>
    </row>
    <row r="601" spans="1:2" x14ac:dyDescent="0.3">
      <c r="A601" s="22">
        <f t="shared" si="18"/>
        <v>44813</v>
      </c>
      <c r="B601" s="21">
        <f t="shared" si="19"/>
        <v>6.228352642985329E+28</v>
      </c>
    </row>
    <row r="602" spans="1:2" x14ac:dyDescent="0.3">
      <c r="A602" s="22">
        <f t="shared" si="18"/>
        <v>44816</v>
      </c>
      <c r="B602" s="21">
        <f t="shared" si="19"/>
        <v>6.8775789824285432E+28</v>
      </c>
    </row>
    <row r="603" spans="1:2" x14ac:dyDescent="0.3">
      <c r="A603" s="22">
        <f t="shared" si="18"/>
        <v>44817</v>
      </c>
      <c r="B603" s="21">
        <f t="shared" si="19"/>
        <v>7.5944788888624678E+28</v>
      </c>
    </row>
    <row r="604" spans="1:2" x14ac:dyDescent="0.3">
      <c r="A604" s="22">
        <f t="shared" si="18"/>
        <v>44818</v>
      </c>
      <c r="B604" s="21">
        <f t="shared" si="19"/>
        <v>8.3861064686765236E+28</v>
      </c>
    </row>
    <row r="605" spans="1:2" x14ac:dyDescent="0.3">
      <c r="A605" s="22">
        <f t="shared" si="18"/>
        <v>44819</v>
      </c>
      <c r="B605" s="21">
        <f t="shared" si="19"/>
        <v>9.2602511288976748E+28</v>
      </c>
    </row>
    <row r="606" spans="1:2" x14ac:dyDescent="0.3">
      <c r="A606" s="22">
        <f t="shared" si="18"/>
        <v>44820</v>
      </c>
      <c r="B606" s="21">
        <f t="shared" si="19"/>
        <v>1.0225514222905387E+29</v>
      </c>
    </row>
    <row r="607" spans="1:2" x14ac:dyDescent="0.3">
      <c r="A607" s="22">
        <f t="shared" si="18"/>
        <v>44823</v>
      </c>
      <c r="B607" s="21">
        <f t="shared" si="19"/>
        <v>1.1291393685484979E+29</v>
      </c>
    </row>
    <row r="608" spans="1:2" x14ac:dyDescent="0.3">
      <c r="A608" s="22">
        <f t="shared" si="18"/>
        <v>44824</v>
      </c>
      <c r="B608" s="21">
        <f t="shared" si="19"/>
        <v>1.2468377490006034E+29</v>
      </c>
    </row>
    <row r="609" spans="1:2" x14ac:dyDescent="0.3">
      <c r="A609" s="22">
        <f t="shared" si="18"/>
        <v>44825</v>
      </c>
      <c r="B609" s="21">
        <f t="shared" si="19"/>
        <v>1.3768046847319889E+29</v>
      </c>
    </row>
    <row r="610" spans="1:2" x14ac:dyDescent="0.3">
      <c r="A610" s="22">
        <f t="shared" si="18"/>
        <v>44826</v>
      </c>
      <c r="B610" s="21">
        <f t="shared" si="19"/>
        <v>1.5203190161826211E+29</v>
      </c>
    </row>
  </sheetData>
  <scenarios current="0" sqref="B183">
    <scenario name="Salary starts June" locked="1" count="7" user="Harry Mouat" comment="_x000a_Modified by Harry Mouat on 15/04/2020">
      <inputCells r="C30" val="2000"/>
      <inputCells r="C52" val="2000"/>
      <inputCells r="C75" val="2000"/>
      <inputCells r="C96" val="2000"/>
      <inputCells r="C118" val="2000"/>
      <inputCells r="C140" val="2000"/>
      <inputCells r="C161" val="2000"/>
    </scenario>
    <scenario name="Salary starts July" locked="1" count="7" user="Harry Mouat" comment="Created by Harry Mouat on 15/04/2020">
      <inputCells r="C30" val="0"/>
      <inputCells r="C52" val="2000"/>
      <inputCells r="C75" val="2000"/>
      <inputCells r="C96" val="2000"/>
      <inputCells r="C118" val="2000"/>
      <inputCells r="C140" val="2000"/>
      <inputCells r="C161" val="2000"/>
    </scenario>
    <scenario name="Salary starts August" locked="1" count="7" user="Harry Mouat" comment="Created by Harry Mouat on 15/04/2020">
      <inputCells r="C30" val="0"/>
      <inputCells r="C52" val="0"/>
      <inputCells r="C75" val="2000"/>
      <inputCells r="C96" val="2000"/>
      <inputCells r="C118" val="2000"/>
      <inputCells r="C140" val="2000"/>
      <inputCells r="C161" val="2000"/>
    </scenario>
    <scenario name="Salary starts September" locked="1" count="7" user="Harry Mouat" comment="Created by Harry Mouat on 15/04/2020">
      <inputCells r="C30" val="0"/>
      <inputCells r="C52" val="0"/>
      <inputCells r="C75" val="0"/>
      <inputCells r="C96" val="2000"/>
      <inputCells r="C118" val="2000"/>
      <inputCells r="C140" val="2000"/>
      <inputCells r="C161" val="2000"/>
    </scenario>
    <scenario name="Salary starts October" locked="1" count="7" user="Harry Mouat" comment="Created by Harry Mouat on 15/04/2020">
      <inputCells r="C30" val="0"/>
      <inputCells r="C52" val="0"/>
      <inputCells r="C75" val="0"/>
      <inputCells r="C96" val="0"/>
      <inputCells r="C118" val="2000"/>
      <inputCells r="C140" val="2000"/>
      <inputCells r="C161" val="2000"/>
    </scenario>
    <scenario name="Salary starts November" locked="1" count="7" user="Harry Mouat" comment="Created by Harry Mouat on 15/04/2020">
      <inputCells r="C30" val="0"/>
      <inputCells r="C52" val="0"/>
      <inputCells r="C75" val="0"/>
      <inputCells r="C96" val="0"/>
      <inputCells r="C118" val="0"/>
      <inputCells r="C140" val="2000"/>
      <inputCells r="C161" val="2000"/>
    </scenario>
    <scenario name="Salary starts December" locked="1" count="7" user="Harry Mouat" comment="Created by Harry Mouat on 15/04/2020">
      <inputCells r="C30" val="0"/>
      <inputCells r="C52" val="0"/>
      <inputCells r="C75" val="0"/>
      <inputCells r="C96" val="0"/>
      <inputCells r="C118" val="0"/>
      <inputCells r="C140" val="0"/>
      <inputCells r="C161" val="2000"/>
    </scenario>
  </scenario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14B5-2C5C-44F5-832E-8845ADD9B986}">
  <sheetPr>
    <outlinePr summaryBelow="0"/>
  </sheetPr>
  <dimension ref="B1:K17"/>
  <sheetViews>
    <sheetView showGridLines="0" workbookViewId="0">
      <selection activeCell="E14" sqref="E14"/>
    </sheetView>
  </sheetViews>
  <sheetFormatPr defaultRowHeight="13.5" outlineLevelRow="1" outlineLevelCol="1" x14ac:dyDescent="0.25"/>
  <cols>
    <col min="3" max="3" width="7.42578125" bestFit="1" customWidth="1"/>
    <col min="4" max="11" width="21.5703125" bestFit="1" customWidth="1" outlineLevel="1"/>
  </cols>
  <sheetData>
    <row r="1" spans="2:11" ht="14.25" thickBot="1" x14ac:dyDescent="0.3"/>
    <row r="2" spans="2:11" ht="15.75" x14ac:dyDescent="0.3">
      <c r="B2" s="27" t="s">
        <v>25</v>
      </c>
      <c r="C2" s="27"/>
      <c r="D2" s="31"/>
      <c r="E2" s="31"/>
      <c r="F2" s="31"/>
      <c r="G2" s="31"/>
      <c r="H2" s="31"/>
      <c r="I2" s="31"/>
      <c r="J2" s="31"/>
      <c r="K2" s="31"/>
    </row>
    <row r="3" spans="2:11" ht="15.75" collapsed="1" x14ac:dyDescent="0.3">
      <c r="B3" s="26"/>
      <c r="C3" s="26"/>
      <c r="D3" s="32" t="s">
        <v>24</v>
      </c>
      <c r="E3" s="32" t="s">
        <v>34</v>
      </c>
      <c r="F3" s="32" t="s">
        <v>23</v>
      </c>
      <c r="G3" s="32" t="s">
        <v>22</v>
      </c>
      <c r="H3" s="32" t="s">
        <v>21</v>
      </c>
      <c r="I3" s="32" t="s">
        <v>20</v>
      </c>
      <c r="J3" s="32" t="s">
        <v>19</v>
      </c>
      <c r="K3" s="32" t="s">
        <v>18</v>
      </c>
    </row>
    <row r="4" spans="2:11" ht="40.5" hidden="1" outlineLevel="1" x14ac:dyDescent="0.25">
      <c r="B4" s="29"/>
      <c r="C4" s="29"/>
      <c r="D4" s="24"/>
      <c r="E4" s="34" t="s">
        <v>35</v>
      </c>
      <c r="F4" s="34" t="s">
        <v>36</v>
      </c>
      <c r="G4" s="34" t="s">
        <v>36</v>
      </c>
      <c r="H4" s="34" t="s">
        <v>36</v>
      </c>
      <c r="I4" s="34" t="s">
        <v>36</v>
      </c>
      <c r="J4" s="34" t="s">
        <v>36</v>
      </c>
      <c r="K4" s="34" t="s">
        <v>36</v>
      </c>
    </row>
    <row r="5" spans="2:11" x14ac:dyDescent="0.25">
      <c r="B5" s="30" t="s">
        <v>17</v>
      </c>
      <c r="C5" s="30"/>
      <c r="D5" s="28"/>
      <c r="E5" s="28"/>
      <c r="F5" s="28"/>
      <c r="G5" s="28"/>
      <c r="H5" s="28"/>
      <c r="I5" s="28"/>
      <c r="J5" s="28"/>
      <c r="K5" s="28"/>
    </row>
    <row r="6" spans="2:11" outlineLevel="1" x14ac:dyDescent="0.25">
      <c r="B6" s="29"/>
      <c r="C6" s="29" t="s">
        <v>27</v>
      </c>
      <c r="D6" s="24"/>
      <c r="E6" s="33">
        <v>2000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</row>
    <row r="7" spans="2:11" outlineLevel="1" x14ac:dyDescent="0.25">
      <c r="B7" s="29"/>
      <c r="C7" s="29" t="s">
        <v>28</v>
      </c>
      <c r="D7" s="24"/>
      <c r="E7" s="33">
        <v>2000</v>
      </c>
      <c r="F7" s="33">
        <v>2000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</row>
    <row r="8" spans="2:11" outlineLevel="1" x14ac:dyDescent="0.25">
      <c r="B8" s="29"/>
      <c r="C8" s="29" t="s">
        <v>29</v>
      </c>
      <c r="D8" s="24"/>
      <c r="E8" s="33">
        <v>2000</v>
      </c>
      <c r="F8" s="33">
        <v>2000</v>
      </c>
      <c r="G8" s="33">
        <v>2000</v>
      </c>
      <c r="H8" s="33">
        <v>0</v>
      </c>
      <c r="I8" s="33">
        <v>0</v>
      </c>
      <c r="J8" s="33">
        <v>0</v>
      </c>
      <c r="K8" s="33">
        <v>0</v>
      </c>
    </row>
    <row r="9" spans="2:11" outlineLevel="1" x14ac:dyDescent="0.25">
      <c r="B9" s="29"/>
      <c r="C9" s="29" t="s">
        <v>30</v>
      </c>
      <c r="D9" s="24"/>
      <c r="E9" s="33">
        <v>2000</v>
      </c>
      <c r="F9" s="33">
        <v>2000</v>
      </c>
      <c r="G9" s="33">
        <v>2000</v>
      </c>
      <c r="H9" s="33">
        <v>2000</v>
      </c>
      <c r="I9" s="33">
        <v>0</v>
      </c>
      <c r="J9" s="33">
        <v>0</v>
      </c>
      <c r="K9" s="33">
        <v>0</v>
      </c>
    </row>
    <row r="10" spans="2:11" outlineLevel="1" x14ac:dyDescent="0.25">
      <c r="B10" s="29"/>
      <c r="C10" s="29" t="s">
        <v>31</v>
      </c>
      <c r="D10" s="24"/>
      <c r="E10" s="33">
        <v>2000</v>
      </c>
      <c r="F10" s="33">
        <v>2000</v>
      </c>
      <c r="G10" s="33">
        <v>2000</v>
      </c>
      <c r="H10" s="33">
        <v>2000</v>
      </c>
      <c r="I10" s="33">
        <v>2000</v>
      </c>
      <c r="J10" s="33">
        <v>0</v>
      </c>
      <c r="K10" s="33">
        <v>0</v>
      </c>
    </row>
    <row r="11" spans="2:11" outlineLevel="1" x14ac:dyDescent="0.25">
      <c r="B11" s="29"/>
      <c r="C11" s="29" t="s">
        <v>32</v>
      </c>
      <c r="D11" s="24"/>
      <c r="E11" s="33">
        <v>2000</v>
      </c>
      <c r="F11" s="33">
        <v>2000</v>
      </c>
      <c r="G11" s="33">
        <v>2000</v>
      </c>
      <c r="H11" s="33">
        <v>2000</v>
      </c>
      <c r="I11" s="33">
        <v>2000</v>
      </c>
      <c r="J11" s="33">
        <v>2000</v>
      </c>
      <c r="K11" s="33">
        <v>0</v>
      </c>
    </row>
    <row r="12" spans="2:11" outlineLevel="1" x14ac:dyDescent="0.25">
      <c r="B12" s="29"/>
      <c r="C12" s="29" t="s">
        <v>33</v>
      </c>
      <c r="D12" s="24"/>
      <c r="E12" s="33">
        <v>2000</v>
      </c>
      <c r="F12" s="33">
        <v>2000</v>
      </c>
      <c r="G12" s="33">
        <v>2000</v>
      </c>
      <c r="H12" s="33">
        <v>2000</v>
      </c>
      <c r="I12" s="33">
        <v>2000</v>
      </c>
      <c r="J12" s="33">
        <v>2000</v>
      </c>
      <c r="K12" s="33">
        <v>2000</v>
      </c>
    </row>
    <row r="13" spans="2:11" x14ac:dyDescent="0.25">
      <c r="B13" s="30" t="s">
        <v>16</v>
      </c>
      <c r="C13" s="30"/>
      <c r="D13" s="28"/>
      <c r="E13" s="28"/>
      <c r="F13" s="28"/>
      <c r="G13" s="28"/>
      <c r="H13" s="28"/>
      <c r="I13" s="28"/>
      <c r="J13" s="28"/>
      <c r="K13" s="28"/>
    </row>
    <row r="14" spans="2:11" ht="14.25" outlineLevel="1" thickBot="1" x14ac:dyDescent="0.3">
      <c r="B14" s="45" t="s">
        <v>37</v>
      </c>
      <c r="C14" s="45"/>
      <c r="D14" s="25">
        <v>27026808.863520101</v>
      </c>
      <c r="E14" s="25">
        <v>11396640.2950007</v>
      </c>
      <c r="F14" s="25">
        <v>22548239.535946202</v>
      </c>
      <c r="G14" s="25">
        <v>25774151.151224799</v>
      </c>
      <c r="H14" s="25">
        <v>26656178.613298099</v>
      </c>
      <c r="I14" s="25">
        <v>26926128.460192502</v>
      </c>
      <c r="J14" s="25">
        <v>27004218.994816601</v>
      </c>
      <c r="K14" s="25">
        <v>27026808.863520101</v>
      </c>
    </row>
    <row r="15" spans="2:11" x14ac:dyDescent="0.25">
      <c r="B15" t="s">
        <v>15</v>
      </c>
    </row>
    <row r="16" spans="2:11" x14ac:dyDescent="0.25">
      <c r="B16" t="s">
        <v>14</v>
      </c>
    </row>
    <row r="17" spans="2:2" x14ac:dyDescent="0.25">
      <c r="B17" t="s">
        <v>13</v>
      </c>
    </row>
  </sheetData>
  <mergeCells count="1">
    <mergeCell ref="B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249977111117893"/>
  </sheetPr>
  <dimension ref="B2:B6"/>
  <sheetViews>
    <sheetView workbookViewId="0">
      <selection activeCell="B7" sqref="B7"/>
    </sheetView>
  </sheetViews>
  <sheetFormatPr defaultColWidth="8.85546875" defaultRowHeight="13.5" x14ac:dyDescent="0.25"/>
  <cols>
    <col min="1" max="1" width="1.7109375" customWidth="1"/>
  </cols>
  <sheetData>
    <row r="2" spans="2:2" x14ac:dyDescent="0.25">
      <c r="B2" t="s">
        <v>0</v>
      </c>
    </row>
    <row r="4" spans="2:2" x14ac:dyDescent="0.25">
      <c r="B4" s="2" t="e">
        <f>MIN(1,1-B5)</f>
        <v>#REF!</v>
      </c>
    </row>
    <row r="5" spans="2:2" x14ac:dyDescent="0.25">
      <c r="B5" s="2" t="e">
        <f>MIN(TotalMonthlyExpenses/TotalMonthlyIncome,1)</f>
        <v>#REF!</v>
      </c>
    </row>
    <row r="6" spans="2:2" x14ac:dyDescent="0.25">
      <c r="B6" t="e">
        <f>(TotalMonthlyExpenses/TotalMonthlyIncome)&gt;1</f>
        <v>#REF!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17D0DD-4543-474A-AEC1-4C950864321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875B640A-6544-4187-81CE-71FE2F3328C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RomeoSierra Paper Trading</vt:lpstr>
      <vt:lpstr>RomeoSierra Paper Trading 2</vt:lpstr>
      <vt:lpstr>Projections</vt:lpstr>
      <vt:lpstr>Scenario Summary</vt:lpstr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Shashwat</dc:creator>
  <cp:lastModifiedBy>Harry Mouat</cp:lastModifiedBy>
  <dcterms:created xsi:type="dcterms:W3CDTF">2014-09-09T12:15:28Z</dcterms:created>
  <dcterms:modified xsi:type="dcterms:W3CDTF">2020-05-20T11:00:02Z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TF10000002</vt:lpwstr>
  </property>
</Properties>
</file>