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ORT\1. SCHOOL - university\HK2\Tin hoc Co ban\đề mẫu\đề mẫu 1\Huynh-Nguyen-Quoc-Bao\"/>
    </mc:Choice>
  </mc:AlternateContent>
  <xr:revisionPtr revIDLastSave="0" documentId="13_ncr:1_{E2404786-3AD9-4CF6-B10C-36D118FBCC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0" i="1"/>
  <c r="K11" i="1"/>
  <c r="K12" i="1"/>
  <c r="K13" i="1"/>
  <c r="K14" i="1"/>
  <c r="K15" i="1"/>
  <c r="K16" i="1"/>
  <c r="K17" i="1"/>
  <c r="K10" i="1"/>
  <c r="I11" i="1"/>
  <c r="I12" i="1"/>
  <c r="I13" i="1"/>
  <c r="I14" i="1"/>
  <c r="I15" i="1"/>
  <c r="I16" i="1"/>
  <c r="I17" i="1"/>
  <c r="I10" i="1"/>
  <c r="J11" i="1"/>
  <c r="J12" i="1"/>
  <c r="J13" i="1"/>
  <c r="J14" i="1"/>
  <c r="J15" i="1"/>
  <c r="J16" i="1"/>
  <c r="J17" i="1"/>
  <c r="J10" i="1"/>
  <c r="D11" i="1"/>
  <c r="D12" i="1"/>
  <c r="D13" i="1"/>
  <c r="D14" i="1"/>
  <c r="D15" i="1"/>
  <c r="D16" i="1"/>
  <c r="D17" i="1"/>
  <c r="D10" i="1"/>
  <c r="E11" i="1"/>
  <c r="E12" i="1"/>
  <c r="E13" i="1"/>
  <c r="E14" i="1"/>
  <c r="E15" i="1"/>
  <c r="E16" i="1"/>
  <c r="E17" i="1"/>
  <c r="E10" i="1"/>
</calcChain>
</file>

<file path=xl/sharedStrings.xml><?xml version="1.0" encoding="utf-8"?>
<sst xmlns="http://schemas.openxmlformats.org/spreadsheetml/2006/main" count="57" uniqueCount="50">
  <si>
    <t>Bảng 1 - BẢNG ĐIỂM CHUẨN</t>
  </si>
  <si>
    <t>Mã ngành</t>
  </si>
  <si>
    <t>Ngành thi</t>
  </si>
  <si>
    <t>Điểm chuẩn 1</t>
  </si>
  <si>
    <t>Điểm chuẩn 2</t>
  </si>
  <si>
    <t>A</t>
  </si>
  <si>
    <t>B</t>
  </si>
  <si>
    <t>C</t>
  </si>
  <si>
    <t>D</t>
  </si>
  <si>
    <t>Điểm học bổng</t>
  </si>
  <si>
    <t>Bảng 2 - BẢNG ĐIỂM HỌC BỔNG</t>
  </si>
  <si>
    <t>Máy tính</t>
  </si>
  <si>
    <t>Điện tử</t>
  </si>
  <si>
    <t>Xây dựng</t>
  </si>
  <si>
    <t>Hóa</t>
  </si>
  <si>
    <t>KẾT QUẢ TUYỂN SINH</t>
  </si>
  <si>
    <t>Mã số</t>
  </si>
  <si>
    <t>A101</t>
  </si>
  <si>
    <t>B102</t>
  </si>
  <si>
    <t>C203</t>
  </si>
  <si>
    <t>D204</t>
  </si>
  <si>
    <t>A205</t>
  </si>
  <si>
    <t>C106</t>
  </si>
  <si>
    <t>D107</t>
  </si>
  <si>
    <t>A208</t>
  </si>
  <si>
    <t>Họ</t>
  </si>
  <si>
    <t>Tên</t>
  </si>
  <si>
    <t>Khu vực</t>
  </si>
  <si>
    <t>Toán</t>
  </si>
  <si>
    <t>Lý</t>
  </si>
  <si>
    <t>Tổng điểm</t>
  </si>
  <si>
    <t>Điểm chuẩn</t>
  </si>
  <si>
    <t>Kết quả</t>
  </si>
  <si>
    <t>Học bổng</t>
  </si>
  <si>
    <t>Kiều Lệ</t>
  </si>
  <si>
    <t>Lệ</t>
  </si>
  <si>
    <t>Lâm Thái</t>
  </si>
  <si>
    <t>Sơn</t>
  </si>
  <si>
    <t>Lê Hiếu</t>
  </si>
  <si>
    <t>Trung</t>
  </si>
  <si>
    <t>Lệ Lệ</t>
  </si>
  <si>
    <t>Hoa</t>
  </si>
  <si>
    <t>Lý Long</t>
  </si>
  <si>
    <t>Thành</t>
  </si>
  <si>
    <t>Nguyễn Mạnh</t>
  </si>
  <si>
    <t>Tùng</t>
  </si>
  <si>
    <t>Phạm Trung</t>
  </si>
  <si>
    <t>Uyên</t>
  </si>
  <si>
    <t>Trần Dũng</t>
  </si>
  <si>
    <t>Hùng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</si>
</sst>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136" workbookViewId="0">
      <selection activeCell="L10" sqref="L10:L17"/>
    </sheetView>
  </sheetViews>
  <sheetFormatPr defaultRowHeight="14.4" x14ac:dyDescent="0.3"/>
  <cols>
    <col min="1" max="1" width="9.21875" bestFit="1" customWidth="1"/>
    <col min="2" max="2" width="12.5546875" bestFit="1" customWidth="1"/>
    <col min="3" max="4" width="12.44140625" bestFit="1" customWidth="1"/>
    <col min="6" max="6" width="13.5546875" bestFit="1" customWidth="1"/>
    <col min="9" max="9" width="9.77734375" bestFit="1" customWidth="1"/>
    <col min="10" max="10" width="10.88671875" bestFit="1" customWidth="1"/>
  </cols>
  <sheetData>
    <row r="1" spans="1:12" x14ac:dyDescent="0.3">
      <c r="A1" s="2" t="s">
        <v>0</v>
      </c>
      <c r="B1" s="2"/>
      <c r="C1" s="2"/>
      <c r="D1" s="2"/>
      <c r="F1" s="2" t="s">
        <v>10</v>
      </c>
      <c r="G1" s="2"/>
      <c r="H1" s="2"/>
      <c r="I1" s="2"/>
      <c r="J1" s="2"/>
    </row>
    <row r="2" spans="1:12" x14ac:dyDescent="0.3">
      <c r="A2" s="1" t="s">
        <v>1</v>
      </c>
      <c r="B2" s="1" t="s">
        <v>2</v>
      </c>
      <c r="C2" s="1" t="s">
        <v>3</v>
      </c>
      <c r="D2" s="1" t="s">
        <v>4</v>
      </c>
      <c r="F2" s="1" t="s">
        <v>1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2" x14ac:dyDescent="0.3">
      <c r="A3" s="1" t="s">
        <v>5</v>
      </c>
      <c r="B3" s="1" t="s">
        <v>11</v>
      </c>
      <c r="C3" s="1">
        <v>20</v>
      </c>
      <c r="D3" s="1">
        <v>22</v>
      </c>
      <c r="F3" s="1" t="s">
        <v>9</v>
      </c>
      <c r="G3" s="1">
        <v>26</v>
      </c>
      <c r="H3" s="1">
        <v>24</v>
      </c>
      <c r="I3" s="1">
        <v>21</v>
      </c>
      <c r="J3" s="1">
        <v>19</v>
      </c>
    </row>
    <row r="4" spans="1:12" x14ac:dyDescent="0.3">
      <c r="A4" s="1" t="s">
        <v>6</v>
      </c>
      <c r="B4" s="1" t="s">
        <v>12</v>
      </c>
      <c r="C4" s="1">
        <v>18</v>
      </c>
      <c r="D4" s="1">
        <v>20</v>
      </c>
    </row>
    <row r="5" spans="1:12" x14ac:dyDescent="0.3">
      <c r="A5" s="1" t="s">
        <v>7</v>
      </c>
      <c r="B5" s="1" t="s">
        <v>13</v>
      </c>
      <c r="C5" s="1">
        <v>15</v>
      </c>
      <c r="D5" s="1">
        <v>16</v>
      </c>
    </row>
    <row r="6" spans="1:12" x14ac:dyDescent="0.3">
      <c r="A6" s="1" t="s">
        <v>8</v>
      </c>
      <c r="B6" s="1" t="s">
        <v>14</v>
      </c>
      <c r="C6" s="1">
        <v>13</v>
      </c>
      <c r="D6" s="1">
        <v>14</v>
      </c>
    </row>
    <row r="8" spans="1:12" x14ac:dyDescent="0.3">
      <c r="A8" s="3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3">
      <c r="A9" s="1" t="s">
        <v>16</v>
      </c>
      <c r="B9" s="1" t="s">
        <v>25</v>
      </c>
      <c r="C9" s="1" t="s">
        <v>26</v>
      </c>
      <c r="D9" s="1" t="s">
        <v>2</v>
      </c>
      <c r="E9" s="1" t="s">
        <v>27</v>
      </c>
      <c r="F9" s="1" t="s">
        <v>28</v>
      </c>
      <c r="G9" s="1" t="s">
        <v>29</v>
      </c>
      <c r="H9" s="1" t="s">
        <v>14</v>
      </c>
      <c r="I9" s="1" t="s">
        <v>30</v>
      </c>
      <c r="J9" s="1" t="s">
        <v>31</v>
      </c>
      <c r="K9" s="1" t="s">
        <v>32</v>
      </c>
      <c r="L9" s="1" t="s">
        <v>33</v>
      </c>
    </row>
    <row r="10" spans="1:12" x14ac:dyDescent="0.3">
      <c r="A10" s="1" t="s">
        <v>20</v>
      </c>
      <c r="B10" s="1" t="s">
        <v>40</v>
      </c>
      <c r="C10" s="1" t="s">
        <v>41</v>
      </c>
      <c r="D10" s="1" t="str">
        <f>VLOOKUP(LEFT(A10,1),$A$3:$D$6,2,0)</f>
        <v>Hóa</v>
      </c>
      <c r="E10" s="1" t="str">
        <f xml:space="preserve"> MID(A10,2,1)</f>
        <v>2</v>
      </c>
      <c r="F10" s="1">
        <v>2</v>
      </c>
      <c r="G10" s="1">
        <v>4</v>
      </c>
      <c r="H10" s="1">
        <v>2</v>
      </c>
      <c r="I10" s="1">
        <f>SUM(F10:H10)</f>
        <v>8</v>
      </c>
      <c r="J10" s="1">
        <f t="shared" ref="J10:J17" si="0">VLOOKUP(LEFT(A10,1),$A$3:$D$6,IF(E10="2",4,3),0)</f>
        <v>14</v>
      </c>
      <c r="K10" s="1" t="str">
        <f>IF(I10&gt;=J10,"Đậu", "Rớt")</f>
        <v>Rớt</v>
      </c>
      <c r="L10" s="1" t="str">
        <f>IF(J10&gt;=HLOOKUP(LEFT(A10,1),$G$2:$J$3,2,0),"Có","")</f>
        <v/>
      </c>
    </row>
    <row r="11" spans="1:12" x14ac:dyDescent="0.3">
      <c r="A11" s="1" t="s">
        <v>24</v>
      </c>
      <c r="B11" s="1" t="s">
        <v>48</v>
      </c>
      <c r="C11" s="1" t="s">
        <v>49</v>
      </c>
      <c r="D11" s="1" t="str">
        <f t="shared" ref="D11:D17" si="1">VLOOKUP(LEFT(A11,1),$A$3:$D$6,2,0)</f>
        <v>Máy tính</v>
      </c>
      <c r="E11" s="1" t="str">
        <f t="shared" ref="E11:E17" si="2" xml:space="preserve"> MID(A11,2,1)</f>
        <v>2</v>
      </c>
      <c r="F11" s="1">
        <v>9</v>
      </c>
      <c r="G11" s="1">
        <v>9</v>
      </c>
      <c r="H11" s="1">
        <v>9</v>
      </c>
      <c r="I11" s="1">
        <f t="shared" ref="I11:I17" si="3">SUM(F11:H11)</f>
        <v>27</v>
      </c>
      <c r="J11" s="1">
        <f t="shared" si="0"/>
        <v>22</v>
      </c>
      <c r="K11" s="1" t="str">
        <f t="shared" ref="K11:K17" si="4">IF(I11&gt;=J11,"Đậu", "Rớt")</f>
        <v>Đậu</v>
      </c>
      <c r="L11" s="1" t="str">
        <f t="shared" ref="L11:L17" si="5">IF(J11&gt;=HLOOKUP(LEFT(A11,1),$G$2:$J$3,2,0),"Có","")</f>
        <v/>
      </c>
    </row>
    <row r="12" spans="1:12" x14ac:dyDescent="0.3">
      <c r="A12" s="1" t="s">
        <v>17</v>
      </c>
      <c r="B12" s="1" t="s">
        <v>34</v>
      </c>
      <c r="C12" s="1" t="s">
        <v>35</v>
      </c>
      <c r="D12" s="1" t="str">
        <f t="shared" si="1"/>
        <v>Máy tính</v>
      </c>
      <c r="E12" s="1" t="str">
        <f t="shared" si="2"/>
        <v>1</v>
      </c>
      <c r="F12" s="1">
        <v>4</v>
      </c>
      <c r="G12" s="1">
        <v>7</v>
      </c>
      <c r="H12" s="1">
        <v>5</v>
      </c>
      <c r="I12" s="1">
        <f t="shared" si="3"/>
        <v>16</v>
      </c>
      <c r="J12" s="1">
        <f t="shared" si="0"/>
        <v>20</v>
      </c>
      <c r="K12" s="1" t="str">
        <f t="shared" si="4"/>
        <v>Rớt</v>
      </c>
      <c r="L12" s="1" t="str">
        <f t="shared" si="5"/>
        <v/>
      </c>
    </row>
    <row r="13" spans="1:12" x14ac:dyDescent="0.3">
      <c r="A13" s="1" t="s">
        <v>18</v>
      </c>
      <c r="B13" s="1" t="s">
        <v>36</v>
      </c>
      <c r="C13" s="1" t="s">
        <v>37</v>
      </c>
      <c r="D13" s="1" t="str">
        <f t="shared" si="1"/>
        <v>Điện tử</v>
      </c>
      <c r="E13" s="1" t="str">
        <f t="shared" si="2"/>
        <v>1</v>
      </c>
      <c r="F13" s="1">
        <v>5</v>
      </c>
      <c r="G13" s="1">
        <v>6</v>
      </c>
      <c r="H13" s="1">
        <v>6</v>
      </c>
      <c r="I13" s="1">
        <f t="shared" si="3"/>
        <v>17</v>
      </c>
      <c r="J13" s="1">
        <f t="shared" si="0"/>
        <v>18</v>
      </c>
      <c r="K13" s="1" t="str">
        <f t="shared" si="4"/>
        <v>Rớt</v>
      </c>
      <c r="L13" s="1" t="str">
        <f t="shared" si="5"/>
        <v/>
      </c>
    </row>
    <row r="14" spans="1:12" x14ac:dyDescent="0.3">
      <c r="A14" s="1" t="s">
        <v>21</v>
      </c>
      <c r="B14" s="1" t="s">
        <v>42</v>
      </c>
      <c r="C14" s="1" t="s">
        <v>43</v>
      </c>
      <c r="D14" s="1" t="str">
        <f t="shared" si="1"/>
        <v>Máy tính</v>
      </c>
      <c r="E14" s="1" t="str">
        <f t="shared" si="2"/>
        <v>2</v>
      </c>
      <c r="F14" s="1">
        <v>6</v>
      </c>
      <c r="G14" s="1">
        <v>7</v>
      </c>
      <c r="H14" s="1">
        <v>9</v>
      </c>
      <c r="I14" s="1">
        <f t="shared" si="3"/>
        <v>22</v>
      </c>
      <c r="J14" s="1">
        <f t="shared" si="0"/>
        <v>22</v>
      </c>
      <c r="K14" s="1" t="str">
        <f t="shared" si="4"/>
        <v>Đậu</v>
      </c>
      <c r="L14" s="1" t="str">
        <f t="shared" si="5"/>
        <v/>
      </c>
    </row>
    <row r="15" spans="1:12" x14ac:dyDescent="0.3">
      <c r="A15" s="1" t="s">
        <v>19</v>
      </c>
      <c r="B15" s="1" t="s">
        <v>38</v>
      </c>
      <c r="C15" s="1" t="s">
        <v>39</v>
      </c>
      <c r="D15" s="1" t="str">
        <f t="shared" si="1"/>
        <v>Xây dựng</v>
      </c>
      <c r="E15" s="1" t="str">
        <f t="shared" si="2"/>
        <v>2</v>
      </c>
      <c r="F15" s="1">
        <v>4</v>
      </c>
      <c r="G15" s="1">
        <v>3</v>
      </c>
      <c r="H15" s="1">
        <v>1</v>
      </c>
      <c r="I15" s="1">
        <f t="shared" si="3"/>
        <v>8</v>
      </c>
      <c r="J15" s="1">
        <f t="shared" si="0"/>
        <v>16</v>
      </c>
      <c r="K15" s="1" t="str">
        <f t="shared" si="4"/>
        <v>Rớt</v>
      </c>
      <c r="L15" s="1" t="str">
        <f t="shared" si="5"/>
        <v/>
      </c>
    </row>
    <row r="16" spans="1:12" x14ac:dyDescent="0.3">
      <c r="A16" s="1" t="s">
        <v>22</v>
      </c>
      <c r="B16" s="1" t="s">
        <v>44</v>
      </c>
      <c r="C16" s="1" t="s">
        <v>45</v>
      </c>
      <c r="D16" s="1" t="str">
        <f t="shared" si="1"/>
        <v>Xây dựng</v>
      </c>
      <c r="E16" s="1" t="str">
        <f t="shared" si="2"/>
        <v>1</v>
      </c>
      <c r="F16" s="1">
        <v>8</v>
      </c>
      <c r="G16" s="1">
        <v>6</v>
      </c>
      <c r="H16" s="1">
        <v>7</v>
      </c>
      <c r="I16" s="1">
        <f t="shared" si="3"/>
        <v>21</v>
      </c>
      <c r="J16" s="1">
        <f t="shared" si="0"/>
        <v>15</v>
      </c>
      <c r="K16" s="1" t="str">
        <f t="shared" si="4"/>
        <v>Đậu</v>
      </c>
      <c r="L16" s="1" t="str">
        <f t="shared" si="5"/>
        <v/>
      </c>
    </row>
    <row r="17" spans="1:12" x14ac:dyDescent="0.3">
      <c r="A17" s="1" t="s">
        <v>23</v>
      </c>
      <c r="B17" s="1" t="s">
        <v>46</v>
      </c>
      <c r="C17" s="1" t="s">
        <v>47</v>
      </c>
      <c r="D17" s="1" t="str">
        <f t="shared" si="1"/>
        <v>Hóa</v>
      </c>
      <c r="E17" s="1" t="str">
        <f t="shared" si="2"/>
        <v>1</v>
      </c>
      <c r="F17" s="1">
        <v>9</v>
      </c>
      <c r="G17" s="1">
        <v>7</v>
      </c>
      <c r="H17" s="1">
        <v>8</v>
      </c>
      <c r="I17" s="1">
        <f t="shared" si="3"/>
        <v>24</v>
      </c>
      <c r="J17" s="1">
        <f t="shared" si="0"/>
        <v>13</v>
      </c>
      <c r="K17" s="1" t="str">
        <f t="shared" si="4"/>
        <v>Đậu</v>
      </c>
      <c r="L17" s="1" t="str">
        <f t="shared" si="5"/>
        <v/>
      </c>
    </row>
  </sheetData>
  <sortState xmlns:xlrd2="http://schemas.microsoft.com/office/spreadsheetml/2017/richdata2" ref="A10:L17">
    <sortCondition ref="C10:C17"/>
  </sortState>
  <mergeCells count="3">
    <mergeCell ref="A1:D1"/>
    <mergeCell ref="F1:J1"/>
    <mergeCell ref="A8:L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2023-05-19T07:02:28Z</dcterms:modified>
</cp:coreProperties>
</file>