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\Documents\Tutor\Z1314\"/>
    </mc:Choice>
  </mc:AlternateContent>
  <xr:revisionPtr revIDLastSave="0" documentId="13_ncr:1_{831F5765-6D59-447B-A156-ABFC5A8D8BE4}" xr6:coauthVersionLast="47" xr6:coauthVersionMax="47" xr10:uidLastSave="{00000000-0000-0000-0000-000000000000}"/>
  <bookViews>
    <workbookView xWindow="5760" yWindow="132" windowWidth="17280" windowHeight="8880" activeTab="2" xr2:uid="{5A5D0573-24E6-414F-ABEC-EE5547395653}"/>
  </bookViews>
  <sheets>
    <sheet name="Scenario 1" sheetId="1" r:id="rId1"/>
    <sheet name="Scenario 2" sheetId="3" r:id="rId2"/>
    <sheet name="Tutor 2" sheetId="7" r:id="rId3"/>
    <sheet name="2 Sc 1" sheetId="6" r:id="rId4"/>
    <sheet name="MC" sheetId="4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Q5" i="7"/>
  <c r="Q6" i="7" s="1"/>
  <c r="B8" i="7"/>
  <c r="B14" i="7" s="1"/>
  <c r="B3" i="4"/>
  <c r="E3" i="4"/>
  <c r="B4" i="3"/>
  <c r="B14" i="3"/>
  <c r="B13" i="3"/>
  <c r="B19" i="1"/>
  <c r="B13" i="1"/>
  <c r="B14" i="1" s="1"/>
  <c r="B15" i="1" s="1"/>
  <c r="B20" i="1" s="1"/>
  <c r="B12" i="1"/>
  <c r="C14" i="7"/>
  <c r="C14" i="1"/>
  <c r="C15" i="1"/>
  <c r="C12" i="1"/>
  <c r="C17" i="7"/>
  <c r="C12" i="7"/>
  <c r="C13" i="1"/>
  <c r="C19" i="1"/>
  <c r="R10" i="7"/>
  <c r="C9" i="7"/>
  <c r="R6" i="7"/>
  <c r="C16" i="7"/>
  <c r="C8" i="7"/>
  <c r="C13" i="3"/>
  <c r="R5" i="7"/>
  <c r="C20" i="1"/>
  <c r="C14" i="3"/>
  <c r="B9" i="7" l="1"/>
  <c r="B12" i="7" s="1"/>
  <c r="B16" i="7" s="1"/>
  <c r="B17" i="7" s="1"/>
</calcChain>
</file>

<file path=xl/sharedStrings.xml><?xml version="1.0" encoding="utf-8"?>
<sst xmlns="http://schemas.openxmlformats.org/spreadsheetml/2006/main" count="67" uniqueCount="56">
  <si>
    <t>Sales Revenue</t>
  </si>
  <si>
    <t>COGS</t>
  </si>
  <si>
    <t>Rent for Workshop</t>
  </si>
  <si>
    <t>Maria's Salary (Operating Expense)</t>
  </si>
  <si>
    <t>Ads and Marketing Costs</t>
  </si>
  <si>
    <t>Depreciation on Wax Melting Equipment</t>
  </si>
  <si>
    <t>Interest paid on a short-term bank loan</t>
  </si>
  <si>
    <t>Corporatation Tax Rate</t>
  </si>
  <si>
    <t>Gross Profit</t>
  </si>
  <si>
    <t>Operating Profit (EBIT)</t>
  </si>
  <si>
    <t>Profit Before Tax (PBT)</t>
  </si>
  <si>
    <t>Profit After Tax (Net Income)</t>
  </si>
  <si>
    <t>Margins</t>
  </si>
  <si>
    <t xml:space="preserve">Gross Profit Margin </t>
  </si>
  <si>
    <t xml:space="preserve">Net Profit Margin </t>
  </si>
  <si>
    <t xml:space="preserve">Scenario 1: The Artisan Candle Co. </t>
  </si>
  <si>
    <t xml:space="preserve">Scenario 2: Software Startup 'CodeCraft'  </t>
  </si>
  <si>
    <t>Cost of Sales (Licensing Fees, Server time)</t>
  </si>
  <si>
    <t>Operating Expenses (Salaries, Rent)</t>
  </si>
  <si>
    <t xml:space="preserve">Profit Before Tax </t>
  </si>
  <si>
    <t>Construct a multi-step Profit and Loss Statement for The Artisan Candle Co. to clearly show the calculation for: Gross Profit, Operating Profit (EBIT), Profit Before Tax, and Profit After Tax (Net Income).</t>
  </si>
  <si>
    <t>Calculate the Gross Profit Margin (%) and Net Profit Margin (%).</t>
  </si>
  <si>
    <t>Calculate CodeCraft's Gross Profit Margin (%) and Net Profit Margin (%) (using Profit 
Before Tax).</t>
  </si>
  <si>
    <t xml:space="preserve">Based on your findings, what single financial decision (related to costs) should the 
entrepreneur review immediately? Explain your reasoning briefly. </t>
  </si>
  <si>
    <t>Review Operating Expenses (Salaries, Rent)</t>
  </si>
  <si>
    <t>Q3</t>
  </si>
  <si>
    <t>Q4</t>
  </si>
  <si>
    <t>Q5</t>
  </si>
  <si>
    <t>Q6</t>
  </si>
  <si>
    <t>Q7</t>
  </si>
  <si>
    <t>Q8</t>
  </si>
  <si>
    <t>B</t>
  </si>
  <si>
    <t>C</t>
  </si>
  <si>
    <t>D</t>
  </si>
  <si>
    <t>Fixed Costs</t>
  </si>
  <si>
    <t>Selling Price</t>
  </si>
  <si>
    <t>Variable Cost</t>
  </si>
  <si>
    <t>Actual Sales</t>
  </si>
  <si>
    <t>BEP (Sales Revenue)</t>
  </si>
  <si>
    <t>Contribution per Unit</t>
  </si>
  <si>
    <t>Contribution Margin Ratio</t>
  </si>
  <si>
    <t>BEP</t>
  </si>
  <si>
    <t>BEP (Units)</t>
  </si>
  <si>
    <t>Fixed Costs / Contribution per Unit</t>
  </si>
  <si>
    <t>Fixed Costs / CM Ratio</t>
  </si>
  <si>
    <t>Margin of Safety</t>
  </si>
  <si>
    <t>Actual Sales - BEP Sales</t>
  </si>
  <si>
    <t>MoS (%)</t>
  </si>
  <si>
    <t>Sales can drop by 16.67% before losses occur.</t>
  </si>
  <si>
    <t>Scenario 1</t>
  </si>
  <si>
    <t>Scenario 2</t>
  </si>
  <si>
    <t>EBITDA = EBIT + Deprecitation + Amortisation</t>
  </si>
  <si>
    <t>EBIT = PBT + Interest</t>
  </si>
  <si>
    <t xml:space="preserve">EBIT </t>
  </si>
  <si>
    <t>EBITDA</t>
  </si>
  <si>
    <t>EBITDA is preferred because it strips out the effects of financing (interest), taxation (tax), and non-cash accounting policies (Depreciation/Amortisation), allowing a clearer comparison of core operational performance between international firms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</si>
</sst>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Fill="1" applyBorder="1"/>
    <xf numFmtId="164" fontId="0" fillId="0" borderId="0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" xfId="1" applyNumberFormat="1" applyFont="1" applyFill="1" applyBorder="1"/>
    <xf numFmtId="0" fontId="0" fillId="0" borderId="3" xfId="0" applyBorder="1" applyAlignment="1">
      <alignment horizontal="left"/>
    </xf>
    <xf numFmtId="164" fontId="0" fillId="0" borderId="4" xfId="1" applyNumberFormat="1" applyFont="1" applyFill="1" applyBorder="1"/>
    <xf numFmtId="0" fontId="0" fillId="0" borderId="5" xfId="0" applyBorder="1" applyAlignment="1">
      <alignment horizontal="left"/>
    </xf>
    <xf numFmtId="9" fontId="0" fillId="0" borderId="6" xfId="2" applyFont="1" applyFill="1" applyBorder="1"/>
    <xf numFmtId="164" fontId="0" fillId="0" borderId="1" xfId="1" applyNumberFormat="1" applyFont="1" applyFill="1" applyBorder="1" applyAlignment="1">
      <alignment horizontal="left"/>
    </xf>
    <xf numFmtId="164" fontId="0" fillId="0" borderId="3" xfId="1" applyNumberFormat="1" applyFont="1" applyFill="1" applyBorder="1" applyAlignment="1">
      <alignment horizontal="left"/>
    </xf>
    <xf numFmtId="164" fontId="0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1" applyNumberFormat="1" applyFont="1" applyFill="1" applyBorder="1" applyAlignment="1"/>
    <xf numFmtId="0" fontId="2" fillId="0" borderId="0" xfId="0" applyFont="1"/>
    <xf numFmtId="164" fontId="3" fillId="0" borderId="2" xfId="1" applyNumberFormat="1" applyFont="1" applyFill="1" applyBorder="1"/>
    <xf numFmtId="164" fontId="3" fillId="0" borderId="4" xfId="1" applyNumberFormat="1" applyFont="1" applyFill="1" applyBorder="1"/>
    <xf numFmtId="164" fontId="3" fillId="0" borderId="6" xfId="1" applyNumberFormat="1" applyFont="1" applyFill="1" applyBorder="1"/>
    <xf numFmtId="10" fontId="3" fillId="0" borderId="4" xfId="2" applyNumberFormat="1" applyFont="1" applyFill="1" applyBorder="1"/>
    <xf numFmtId="10" fontId="3" fillId="0" borderId="6" xfId="2" applyNumberFormat="1" applyFont="1" applyFill="1" applyBorder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426720</xdr:colOff>
      <xdr:row>0</xdr:row>
      <xdr:rowOff>7620</xdr:rowOff>
    </xdr:from>
    <xdr:to>
      <xdr:col>29</xdr:col>
      <xdr:colOff>213711</xdr:colOff>
      <xdr:row>14</xdr:row>
      <xdr:rowOff>61187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9CBAAD-C42C-88AE-969C-6182C326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7620"/>
          <a:ext cx="4054191" cy="261388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26</xdr:row>
      <xdr:rowOff>76200</xdr:rowOff>
    </xdr:from>
    <xdr:to>
      <xdr:col>20</xdr:col>
      <xdr:colOff>587062</xdr:colOff>
      <xdr:row>35</xdr:row>
      <xdr:rowOff>7757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5FA0D-AF43-0EEF-7C0D-CA96030BC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2460" y="4831080"/>
          <a:ext cx="3711262" cy="1577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BC35-0E71-41B2-BAE8-ECAC1760B2CC}">
  <dimension ref="A1:F20"/>
  <sheetViews>
    <sheetView showGridLines="0" zoomScale="129" workbookViewId="0">
      <selection activeCell="E7" sqref="E7"/>
    </sheetView>
  </sheetViews>
  <sheetFormatPr defaultRowHeight="14.4" x14ac:dyDescent="0.3"/>
  <cols>
    <col min="1" max="1" width="33" style="1" bestFit="1" customWidth="1"/>
    <col min="2" max="2" width="11.44140625" style="2" bestFit="1" customWidth="1"/>
    <col min="3" max="3" width="8.88671875" style="2"/>
    <col min="4" max="4" width="8.88671875" style="2" customWidth="1"/>
    <col min="5" max="5" width="24.88671875" style="3" bestFit="1" customWidth="1"/>
    <col min="6" max="6" width="11.44140625" style="2" bestFit="1" customWidth="1"/>
    <col min="2000" max="2000" width="2.5546875" customWidth="1"/>
  </cols>
  <sheetData>
    <row r="1" spans="1:3" ht="15" thickBot="1" x14ac:dyDescent="0.35">
      <c r="A1" s="13" t="s">
        <v>15</v>
      </c>
    </row>
    <row r="2" spans="1:3" x14ac:dyDescent="0.3">
      <c r="A2" s="4" t="s">
        <v>0</v>
      </c>
      <c r="B2" s="5">
        <v>15000</v>
      </c>
    </row>
    <row r="3" spans="1:3" x14ac:dyDescent="0.3">
      <c r="A3" s="6" t="s">
        <v>1</v>
      </c>
      <c r="B3" s="7">
        <v>4500</v>
      </c>
    </row>
    <row r="4" spans="1:3" x14ac:dyDescent="0.3">
      <c r="A4" s="6" t="s">
        <v>2</v>
      </c>
      <c r="B4" s="7">
        <v>1200</v>
      </c>
    </row>
    <row r="5" spans="1:3" x14ac:dyDescent="0.3">
      <c r="A5" s="6" t="s">
        <v>3</v>
      </c>
      <c r="B5" s="7">
        <v>3000</v>
      </c>
    </row>
    <row r="6" spans="1:3" x14ac:dyDescent="0.3">
      <c r="A6" s="6" t="s">
        <v>4</v>
      </c>
      <c r="B6" s="7">
        <v>500</v>
      </c>
    </row>
    <row r="7" spans="1:3" x14ac:dyDescent="0.3">
      <c r="A7" s="6" t="s">
        <v>5</v>
      </c>
      <c r="B7" s="7">
        <v>300</v>
      </c>
    </row>
    <row r="8" spans="1:3" x14ac:dyDescent="0.3">
      <c r="A8" s="6" t="s">
        <v>6</v>
      </c>
      <c r="B8" s="7">
        <v>150</v>
      </c>
    </row>
    <row r="9" spans="1:3" ht="15" thickBot="1" x14ac:dyDescent="0.35">
      <c r="A9" s="8" t="s">
        <v>7</v>
      </c>
      <c r="B9" s="9">
        <v>0.2</v>
      </c>
    </row>
    <row r="11" spans="1:3" ht="15" thickBot="1" x14ac:dyDescent="0.35">
      <c r="A11" t="s">
        <v>20</v>
      </c>
    </row>
    <row r="12" spans="1:3" x14ac:dyDescent="0.3">
      <c r="A12" s="10" t="s">
        <v>8</v>
      </c>
      <c r="B12" s="16">
        <f>B2-B3</f>
        <v>10500</v>
      </c>
      <c r="C12" s="2" t="str">
        <f ca="1">_xlfn.FORMULATEXT(B12)</f>
        <v>=B2-B3</v>
      </c>
    </row>
    <row r="13" spans="1:3" x14ac:dyDescent="0.3">
      <c r="A13" s="11" t="s">
        <v>9</v>
      </c>
      <c r="B13" s="17">
        <f>B12-SUM(B4:B7)</f>
        <v>5500</v>
      </c>
      <c r="C13" s="2" t="str">
        <f ca="1">_xlfn.FORMULATEXT(B13)</f>
        <v>=B12-SUM(B4:B7)</v>
      </c>
    </row>
    <row r="14" spans="1:3" x14ac:dyDescent="0.3">
      <c r="A14" s="11" t="s">
        <v>10</v>
      </c>
      <c r="B14" s="17">
        <f>B13-B8</f>
        <v>5350</v>
      </c>
      <c r="C14" s="2" t="str">
        <f ca="1">_xlfn.FORMULATEXT(B14)</f>
        <v>=B13-B8</v>
      </c>
    </row>
    <row r="15" spans="1:3" ht="15" thickBot="1" x14ac:dyDescent="0.35">
      <c r="A15" s="12" t="s">
        <v>11</v>
      </c>
      <c r="B15" s="18">
        <f>B14*(1-B9)</f>
        <v>4280</v>
      </c>
      <c r="C15" s="2" t="str">
        <f ca="1">_xlfn.FORMULATEXT(B15)</f>
        <v>=B14*(1-B9)</v>
      </c>
    </row>
    <row r="17" spans="1:3" ht="15" thickBot="1" x14ac:dyDescent="0.35">
      <c r="A17" s="1" t="s">
        <v>21</v>
      </c>
    </row>
    <row r="18" spans="1:3" x14ac:dyDescent="0.3">
      <c r="A18" s="10" t="s">
        <v>12</v>
      </c>
      <c r="B18" s="5"/>
    </row>
    <row r="19" spans="1:3" x14ac:dyDescent="0.3">
      <c r="A19" s="11" t="s">
        <v>13</v>
      </c>
      <c r="B19" s="19">
        <f>B12/B2</f>
        <v>0.7</v>
      </c>
      <c r="C19" s="2" t="str">
        <f ca="1">_xlfn.FORMULATEXT(B19)</f>
        <v>=B12/B2</v>
      </c>
    </row>
    <row r="20" spans="1:3" ht="15" thickBot="1" x14ac:dyDescent="0.35">
      <c r="A20" s="12" t="s">
        <v>14</v>
      </c>
      <c r="B20" s="20">
        <f>B15/B2</f>
        <v>0.28533333333333333</v>
      </c>
      <c r="C20" s="2" t="str">
        <f ca="1">_xlfn.FORMULATEXT(B20)</f>
        <v>=B15/B2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1FE1-CDBC-43B7-9C81-492A9781CC0A}">
  <dimension ref="A1:F17"/>
  <sheetViews>
    <sheetView showGridLines="0" zoomScale="155" workbookViewId="0">
      <selection activeCell="C13" sqref="C13"/>
    </sheetView>
  </sheetViews>
  <sheetFormatPr defaultRowHeight="14.4" x14ac:dyDescent="0.3"/>
  <cols>
    <col min="1" max="1" width="33" style="1" bestFit="1" customWidth="1"/>
    <col min="2" max="2" width="11.44140625" style="2" bestFit="1" customWidth="1"/>
    <col min="3" max="4" width="8.88671875" style="2"/>
    <col min="5" max="5" width="24.88671875" style="3" bestFit="1" customWidth="1"/>
    <col min="6" max="6" width="11.44140625" style="2" bestFit="1" customWidth="1"/>
    <col min="2000" max="2000" width="2.5546875" customWidth="1"/>
  </cols>
  <sheetData>
    <row r="1" spans="1:6" ht="15" thickBot="1" x14ac:dyDescent="0.35">
      <c r="A1" s="13" t="s">
        <v>16</v>
      </c>
    </row>
    <row r="2" spans="1:6" x14ac:dyDescent="0.3">
      <c r="A2" s="4" t="s">
        <v>0</v>
      </c>
      <c r="B2" s="5">
        <v>200000</v>
      </c>
    </row>
    <row r="3" spans="1:6" x14ac:dyDescent="0.3">
      <c r="A3" s="6" t="s">
        <v>17</v>
      </c>
      <c r="B3" s="7">
        <v>30000</v>
      </c>
    </row>
    <row r="4" spans="1:6" x14ac:dyDescent="0.3">
      <c r="A4" s="6" t="s">
        <v>8</v>
      </c>
      <c r="B4" s="7">
        <f>B2-B3</f>
        <v>170000</v>
      </c>
    </row>
    <row r="5" spans="1:6" x14ac:dyDescent="0.3">
      <c r="A5" s="6" t="s">
        <v>18</v>
      </c>
      <c r="B5" s="7">
        <v>160000</v>
      </c>
    </row>
    <row r="6" spans="1:6" x14ac:dyDescent="0.3">
      <c r="A6" s="6" t="s">
        <v>19</v>
      </c>
      <c r="B6" s="7">
        <v>10000</v>
      </c>
    </row>
    <row r="7" spans="1:6" x14ac:dyDescent="0.3">
      <c r="A7" s="6"/>
      <c r="B7" s="7"/>
    </row>
    <row r="8" spans="1:6" x14ac:dyDescent="0.3">
      <c r="A8" s="6"/>
      <c r="B8" s="7"/>
    </row>
    <row r="9" spans="1:6" ht="15" thickBot="1" x14ac:dyDescent="0.35">
      <c r="A9" s="8"/>
      <c r="B9" s="9"/>
    </row>
    <row r="11" spans="1:6" ht="15" thickBot="1" x14ac:dyDescent="0.35">
      <c r="A11" s="1" t="s">
        <v>22</v>
      </c>
      <c r="B11" s="14"/>
      <c r="C11" s="14"/>
      <c r="D11" s="14"/>
      <c r="F11" s="14"/>
    </row>
    <row r="12" spans="1:6" x14ac:dyDescent="0.3">
      <c r="A12" s="10" t="s">
        <v>12</v>
      </c>
      <c r="B12" s="5"/>
      <c r="C12" s="14"/>
      <c r="D12" s="14"/>
      <c r="F12" s="14"/>
    </row>
    <row r="13" spans="1:6" x14ac:dyDescent="0.3">
      <c r="A13" s="11" t="s">
        <v>13</v>
      </c>
      <c r="B13" s="19">
        <f>B4/B2</f>
        <v>0.85</v>
      </c>
      <c r="C13" s="14" t="str">
        <f ca="1">_xlfn.FORMULATEXT(B13)</f>
        <v>=B4/B2</v>
      </c>
      <c r="D13" s="14"/>
      <c r="F13" s="14"/>
    </row>
    <row r="14" spans="1:6" ht="15" thickBot="1" x14ac:dyDescent="0.35">
      <c r="A14" s="12" t="s">
        <v>14</v>
      </c>
      <c r="B14" s="20">
        <f>B6/B2</f>
        <v>0.05</v>
      </c>
      <c r="C14" s="14" t="str">
        <f ca="1">_xlfn.FORMULATEXT(B14)</f>
        <v>=B6/B2</v>
      </c>
      <c r="D14" s="14"/>
      <c r="F14" s="14"/>
    </row>
    <row r="15" spans="1:6" x14ac:dyDescent="0.3">
      <c r="C15" s="14"/>
      <c r="D15" s="14"/>
      <c r="F15" s="14"/>
    </row>
    <row r="16" spans="1:6" x14ac:dyDescent="0.3">
      <c r="A16" s="1" t="s">
        <v>23</v>
      </c>
      <c r="B16" s="14"/>
      <c r="C16" s="14"/>
      <c r="D16" s="14"/>
      <c r="F16" s="14"/>
    </row>
    <row r="17" spans="1:6" x14ac:dyDescent="0.3">
      <c r="A17" s="1" t="s">
        <v>24</v>
      </c>
      <c r="B17" s="14"/>
      <c r="C17" s="14"/>
      <c r="D17" s="14"/>
      <c r="F1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6777-0662-42DD-9FB5-F58F7D454E80}">
  <dimension ref="A1:V19"/>
  <sheetViews>
    <sheetView showGridLines="0" tabSelected="1" topLeftCell="A12" zoomScale="136" workbookViewId="0">
      <selection activeCell="B17" sqref="B17"/>
    </sheetView>
  </sheetViews>
  <sheetFormatPr defaultRowHeight="14.4" x14ac:dyDescent="0.3"/>
  <cols>
    <col min="1" max="1" width="21.44140625" bestFit="1" customWidth="1"/>
    <col min="2000" max="2000" width="2.5546875" customWidth="1"/>
    <col min="2009" max="2009" width="2.5546875" customWidth="1"/>
  </cols>
  <sheetData>
    <row r="1" spans="1:22" x14ac:dyDescent="0.3">
      <c r="A1" s="23" t="s">
        <v>49</v>
      </c>
      <c r="P1" s="23" t="s">
        <v>50</v>
      </c>
    </row>
    <row r="2" spans="1:22" x14ac:dyDescent="0.3">
      <c r="A2" t="s">
        <v>34</v>
      </c>
      <c r="B2">
        <v>6000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22" x14ac:dyDescent="0.3">
      <c r="A3" t="s">
        <v>35</v>
      </c>
      <c r="B3">
        <v>30</v>
      </c>
      <c r="P3" s="15" t="s">
        <v>51</v>
      </c>
    </row>
    <row r="4" spans="1:22" x14ac:dyDescent="0.3">
      <c r="A4" t="s">
        <v>36</v>
      </c>
      <c r="B4">
        <v>12</v>
      </c>
      <c r="P4" t="s">
        <v>52</v>
      </c>
    </row>
    <row r="5" spans="1:22" x14ac:dyDescent="0.3">
      <c r="A5" t="s">
        <v>37</v>
      </c>
      <c r="B5">
        <v>12000</v>
      </c>
      <c r="P5" t="s">
        <v>53</v>
      </c>
      <c r="Q5" s="22">
        <f>32000+5000</f>
        <v>37000</v>
      </c>
      <c r="R5" t="str">
        <f ca="1">_xlfn.FORMULATEXT(Q5)</f>
        <v>=32000+5000</v>
      </c>
    </row>
    <row r="6" spans="1:22" x14ac:dyDescent="0.3">
      <c r="P6" t="s">
        <v>54</v>
      </c>
      <c r="Q6" s="22">
        <f>Q5+10000+3000</f>
        <v>50000</v>
      </c>
      <c r="R6" t="str">
        <f ca="1">_xlfn.FORMULATEXT(Q6)</f>
        <v>=Q5+10000+3000</v>
      </c>
    </row>
    <row r="7" spans="1:22" x14ac:dyDescent="0.3">
      <c r="A7" t="s">
        <v>38</v>
      </c>
    </row>
    <row r="8" spans="1:22" x14ac:dyDescent="0.3">
      <c r="A8" t="s">
        <v>39</v>
      </c>
      <c r="B8" s="22">
        <f>B3-B4</f>
        <v>18</v>
      </c>
      <c r="C8" t="str">
        <f ca="1">_xlfn.FORMULATEXT(B8)</f>
        <v>=B3-B4</v>
      </c>
      <c r="P8" s="15" t="s">
        <v>9</v>
      </c>
    </row>
    <row r="9" spans="1:22" x14ac:dyDescent="0.3">
      <c r="A9" t="s">
        <v>40</v>
      </c>
      <c r="B9" s="22">
        <f>B8/B3</f>
        <v>0.6</v>
      </c>
      <c r="C9" t="str">
        <f ca="1">_xlfn.FORMULATEXT(B9)</f>
        <v>=B8/B3</v>
      </c>
      <c r="P9" t="s">
        <v>52</v>
      </c>
    </row>
    <row r="10" spans="1:22" x14ac:dyDescent="0.3">
      <c r="P10" t="s">
        <v>53</v>
      </c>
      <c r="Q10" s="22">
        <f>32000+5000</f>
        <v>37000</v>
      </c>
      <c r="R10" t="str">
        <f ca="1">_xlfn.FORMULATEXT(Q10)</f>
        <v>=32000+5000</v>
      </c>
    </row>
    <row r="11" spans="1:22" x14ac:dyDescent="0.3">
      <c r="A11" t="s">
        <v>41</v>
      </c>
      <c r="B11" s="21" t="s">
        <v>44</v>
      </c>
    </row>
    <row r="12" spans="1:22" x14ac:dyDescent="0.3">
      <c r="B12" s="22">
        <f>B2/B9</f>
        <v>10000</v>
      </c>
      <c r="C12" t="str">
        <f ca="1">_xlfn.FORMULATEXT(B12)</f>
        <v>=B2/B9</v>
      </c>
      <c r="P12" s="24" t="s">
        <v>55</v>
      </c>
      <c r="Q12" s="24"/>
      <c r="R12" s="24"/>
      <c r="S12" s="24"/>
      <c r="T12" s="24"/>
      <c r="U12" s="24"/>
      <c r="V12" s="24"/>
    </row>
    <row r="13" spans="1:22" x14ac:dyDescent="0.3">
      <c r="A13" t="s">
        <v>42</v>
      </c>
      <c r="B13" s="21" t="s">
        <v>43</v>
      </c>
      <c r="P13" s="24"/>
      <c r="Q13" s="24"/>
      <c r="R13" s="24"/>
      <c r="S13" s="24"/>
      <c r="T13" s="24"/>
      <c r="U13" s="24"/>
      <c r="V13" s="24"/>
    </row>
    <row r="14" spans="1:22" x14ac:dyDescent="0.3">
      <c r="B14" s="22">
        <f>B2/B8</f>
        <v>333.33333333333331</v>
      </c>
      <c r="C14" t="str">
        <f ca="1">_xlfn.FORMULATEXT(B14)</f>
        <v>=B2/B8</v>
      </c>
      <c r="P14" s="24"/>
      <c r="Q14" s="24"/>
      <c r="R14" s="24"/>
      <c r="S14" s="24"/>
      <c r="T14" s="24"/>
      <c r="U14" s="24"/>
      <c r="V14" s="24"/>
    </row>
    <row r="15" spans="1:22" x14ac:dyDescent="0.3">
      <c r="A15" t="s">
        <v>45</v>
      </c>
      <c r="B15" s="21" t="s">
        <v>46</v>
      </c>
      <c r="P15" s="24"/>
      <c r="Q15" s="24"/>
      <c r="R15" s="24"/>
      <c r="S15" s="24"/>
      <c r="T15" s="24"/>
      <c r="U15" s="24"/>
      <c r="V15" s="24"/>
    </row>
    <row r="16" spans="1:22" x14ac:dyDescent="0.3">
      <c r="B16" s="22">
        <f>B5-B12</f>
        <v>2000</v>
      </c>
      <c r="C16" t="str">
        <f ca="1">_xlfn.FORMULATEXT(B16)</f>
        <v>=B5-B12</v>
      </c>
      <c r="P16" s="24"/>
      <c r="Q16" s="24"/>
      <c r="R16" s="24"/>
      <c r="S16" s="24"/>
      <c r="T16" s="24"/>
      <c r="U16" s="24"/>
      <c r="V16" s="24"/>
    </row>
    <row r="17" spans="1:22" x14ac:dyDescent="0.3">
      <c r="A17" t="s">
        <v>47</v>
      </c>
      <c r="B17" s="22">
        <f>B16/B5</f>
        <v>0.16666666666666666</v>
      </c>
      <c r="C17" t="str">
        <f ca="1">_xlfn.FORMULATEXT(B17)</f>
        <v>=B16/B5</v>
      </c>
      <c r="P17" s="24"/>
      <c r="Q17" s="24"/>
      <c r="R17" s="24"/>
      <c r="S17" s="24"/>
      <c r="T17" s="24"/>
      <c r="U17" s="24"/>
      <c r="V17" s="24"/>
    </row>
    <row r="18" spans="1:22" x14ac:dyDescent="0.3">
      <c r="P18" s="24"/>
      <c r="Q18" s="24"/>
      <c r="R18" s="24"/>
      <c r="S18" s="24"/>
      <c r="T18" s="24"/>
      <c r="U18" s="24"/>
      <c r="V18" s="24"/>
    </row>
    <row r="19" spans="1:22" x14ac:dyDescent="0.3">
      <c r="A19" t="s">
        <v>48</v>
      </c>
    </row>
  </sheetData>
  <mergeCells count="1">
    <mergeCell ref="P12:V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4160-77D3-43A3-8375-4CE2403C1916}">
  <dimension ref="A1:F1"/>
  <sheetViews>
    <sheetView showGridLines="0" workbookViewId="0">
      <selection activeCell="F10" sqref="A1:XFD1048576"/>
    </sheetView>
  </sheetViews>
  <sheetFormatPr defaultRowHeight="14.4" x14ac:dyDescent="0.3"/>
  <cols>
    <col min="2000" max="2000" width="2.5546875" customWidth="1"/>
  </cols>
  <sheetData>
    <row r="1" spans="1:6" x14ac:dyDescent="0.3">
      <c r="A1" s="13"/>
      <c r="B1" s="15"/>
      <c r="C1" s="15"/>
      <c r="D1" s="15"/>
      <c r="E1" s="15"/>
      <c r="F1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686E-567C-4E96-9A84-FC454B137122}">
  <dimension ref="A1:F3"/>
  <sheetViews>
    <sheetView showGridLines="0" workbookViewId="0">
      <selection activeCell="L16" sqref="L16"/>
    </sheetView>
  </sheetViews>
  <sheetFormatPr defaultRowHeight="14.4" x14ac:dyDescent="0.3"/>
  <cols>
    <col min="2000" max="2000" width="2.5546875" customWidth="1"/>
  </cols>
  <sheetData>
    <row r="1" spans="1:6" x14ac:dyDescent="0.3">
      <c r="A1" s="13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</row>
    <row r="2" spans="1:6" x14ac:dyDescent="0.3">
      <c r="A2" t="s">
        <v>31</v>
      </c>
      <c r="B2" t="s">
        <v>32</v>
      </c>
      <c r="C2" t="s">
        <v>32</v>
      </c>
      <c r="D2" t="s">
        <v>31</v>
      </c>
      <c r="E2" t="s">
        <v>32</v>
      </c>
      <c r="F2" t="s">
        <v>33</v>
      </c>
    </row>
    <row r="3" spans="1:6" x14ac:dyDescent="0.3">
      <c r="B3">
        <f>10000-4000-3000</f>
        <v>3000</v>
      </c>
      <c r="E3">
        <f>(50000-20000)/50000</f>
        <v>0.6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BD73-DC54-4144-90F3-B4911CDAD6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</vt:lpstr>
      <vt:lpstr>Scenario 2</vt:lpstr>
      <vt:lpstr>Tutor 2</vt:lpstr>
      <vt:lpstr>2 Sc 1</vt:lpstr>
      <vt:lpstr>MC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Patria, Harry</dc:creator>
  <cp:lastModifiedBy>Patria, Harry</cp:lastModifiedBy>
  <dcterms:created xsi:type="dcterms:W3CDTF">2025-10-08T13:58:00Z</dcterms:created>
  <dcterms:modified xsi:type="dcterms:W3CDTF">2025-10-16T09:56:11Z</dcterms:modified>
</cp:coreProperties>
</file>