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s.harish\Python_practice\UpGrad\03-Exploratory Data Analysis\05-Hypothesis Testing\"/>
    </mc:Choice>
  </mc:AlternateContent>
  <xr:revisionPtr revIDLastSave="0" documentId="13_ncr:1_{244D2EFC-54FF-47E2-AC86-EA80A258BB3F}" xr6:coauthVersionLast="46" xr6:coauthVersionMax="46" xr10:uidLastSave="{00000000-0000-0000-0000-000000000000}"/>
  <bookViews>
    <workbookView xWindow="-110" yWindow="-110" windowWidth="19420" windowHeight="10420" activeTab="1" xr2:uid="{00000000-000D-0000-FFFF-FFFF00000000}"/>
  </bookViews>
  <sheets>
    <sheet name="ZCritical Value Calculation" sheetId="1" r:id="rId1"/>
    <sheet name="P-Value Calcula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2" l="1"/>
  <c r="C46" i="2"/>
  <c r="D43" i="2"/>
  <c r="C44" i="2" s="1"/>
  <c r="C43" i="2"/>
  <c r="B30" i="2"/>
  <c r="C19" i="2"/>
  <c r="D19" i="2"/>
  <c r="B10" i="2"/>
  <c r="B59" i="1"/>
  <c r="B50" i="1"/>
  <c r="B58" i="1"/>
  <c r="D50" i="1"/>
  <c r="D49" i="1"/>
  <c r="B49" i="1"/>
  <c r="B44" i="1"/>
  <c r="B35" i="1"/>
  <c r="D35" i="1" s="1"/>
  <c r="F17" i="1"/>
  <c r="E27" i="1"/>
  <c r="B10" i="1"/>
  <c r="E28" i="1" s="1"/>
  <c r="B27" i="1"/>
  <c r="D18" i="1"/>
  <c r="B28" i="1" s="1"/>
  <c r="D17" i="1"/>
  <c r="C20" i="2" l="1"/>
</calcChain>
</file>

<file path=xl/sharedStrings.xml><?xml version="1.0" encoding="utf-8"?>
<sst xmlns="http://schemas.openxmlformats.org/spreadsheetml/2006/main" count="87" uniqueCount="42">
  <si>
    <t>Population Mean</t>
  </si>
  <si>
    <t>Population SD</t>
  </si>
  <si>
    <t>Significance Level</t>
  </si>
  <si>
    <t>Null Hypothesis - Ho :</t>
  </si>
  <si>
    <t>µ = 36 Months</t>
  </si>
  <si>
    <t>Alternate Hypothesis - H1 :</t>
  </si>
  <si>
    <t>µ ≠ 36 Months</t>
  </si>
  <si>
    <t>Sample Mean</t>
  </si>
  <si>
    <t>No. of Units</t>
  </si>
  <si>
    <t>Sample SD</t>
  </si>
  <si>
    <t>Upper Critical Region</t>
  </si>
  <si>
    <t>Lower Critcal Region</t>
  </si>
  <si>
    <t>Z Score</t>
  </si>
  <si>
    <t>1st step: Calculate the value of Zc from the given value of α (significance level).</t>
  </si>
  <si>
    <t>2nd step: Calculate the critical values (UCV and LCV) from the value of Zc</t>
  </si>
  <si>
    <t>UCV</t>
  </si>
  <si>
    <t>μ = 36 months</t>
  </si>
  <si>
    <t xml:space="preserve"> σ = 4 months </t>
  </si>
  <si>
    <t>N (Sample size) = 49</t>
  </si>
  <si>
    <t>LCV</t>
  </si>
  <si>
    <t>Calculate the Upper Critical Score</t>
  </si>
  <si>
    <t>Cadbury Problem</t>
  </si>
  <si>
    <t>Sides</t>
  </si>
  <si>
    <t>µ = 60 g</t>
  </si>
  <si>
    <t>µ ≠ 60 g</t>
  </si>
  <si>
    <t>1st step: Calculate the value of Z-score for the sample mean point on the distribution</t>
  </si>
  <si>
    <t>Z =</t>
  </si>
  <si>
    <t>Note: You can calculate the z-score for sample mean 34.5 months using the formula: (​​x​ - μ) / (σ/​√n) . This gives you (34.5 - 36) / (4/√49) = (-1.5) * 7/4 = -2.62. Notice that, since the sample mean lies on the left side of the hypothesised mean of 36 months, the z-score comes out to be negative.</t>
  </si>
  <si>
    <t>2nd step: Calculate the p-value from the cumulative probability for the given z-score using the z-table</t>
  </si>
  <si>
    <t xml:space="preserve">Z Table Score = </t>
  </si>
  <si>
    <t>Two-tailed test =</t>
  </si>
  <si>
    <t>Note: The value in the z-table corresponding to -2.6 on the vertical axis and 0.02 on the horizontal axis is 0.0044. Since the sample mean is on the left side of the distribution and this is a two-tailed test, the p-value would be 2 * 0.0044 = 0.0088.</t>
  </si>
  <si>
    <t>Here, the p-value comes out to be 2 * 0.0044 = 0.0088. Since the p-value is less than the significance level (0.0088 &lt; 0.03), you reject the null hypothesis that the average lifespan of the manufacturer's product is 36 months.</t>
  </si>
  <si>
    <t>Paracetamol Problem Statement</t>
  </si>
  <si>
    <t>Z score</t>
  </si>
  <si>
    <t>Z Table Score</t>
  </si>
  <si>
    <t>Since it is right-side tail</t>
  </si>
  <si>
    <t>Since it is 2 tailed</t>
  </si>
  <si>
    <t>Feedback:
You can calculate the z-score for the sample mean 510 mg using the formula: (​x​ - μ) / (σ /​√N​). This gives you (510 - 500) / (110 /√900) = (10) / (110 / 30) = 2.73. Notice that, since the sample mean lies on the right side of the hypothesised mean of 500 mg, the z-score comes out to be positive.</t>
  </si>
  <si>
    <t>The value in the z-table corresponding to 2.7 on the vertical axis and 0.03 on the horizontal axis is 0.9968. Since the sample mean is on the right side of the distribution and this is a two-tailed test (because we want to test if the value of the paracetamol is too low or too high), the p-value would be 2 * (1 - 0.9968) = 2 * 0.0032 = 0.0064.</t>
  </si>
  <si>
    <t>Result : 
The manufacturing process is not fine and changes need to be made</t>
  </si>
  <si>
    <t>Here, the p-value comes out to be 0.0064. Since the p-value is less than the significance level (0.0064 &lt; 0.05) and smaller p-value gives you greater evidence against the null hypothesis. So you reject the null hypothesis that the average amount of paracetamol in medicines is 500 mg. So, this is a regulatory alarm for the company and the manufacturing process needs to 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</si>
</sst>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6"/>
      <color theme="1"/>
      <name val="Calibri"/>
      <family val="2"/>
    </font>
    <font>
      <b/>
      <sz val="14"/>
      <color theme="1"/>
      <name val="Calibri"/>
      <family val="2"/>
      <scheme val="minor"/>
    </font>
    <font>
      <b/>
      <sz val="16"/>
      <color theme="1"/>
      <name val="Calibri"/>
      <family val="2"/>
      <scheme val="minor"/>
    </font>
    <font>
      <b/>
      <sz val="14"/>
      <color rgb="FF00B050"/>
      <name val="Calibri"/>
      <family val="2"/>
      <scheme val="minor"/>
    </font>
  </fonts>
  <fills count="3">
    <fill>
      <patternFill patternType="none"/>
    </fill>
    <fill>
      <patternFill patternType="gray125"/>
    </fill>
    <fill>
      <patternFill patternType="solid">
        <fgColor theme="4" tint="0.39997558519241921"/>
        <bgColor indexed="64"/>
      </patternFill>
    </fill>
  </fills>
  <borders count="1">
    <border>
      <left/>
      <right/>
      <top/>
      <bottom/>
      <diagonal/>
    </border>
  </borders>
  <cellStyleXfs count="1">
    <xf numFmtId="0" fontId="0" fillId="0" borderId="0"/>
  </cellStyleXfs>
  <cellXfs count="10">
    <xf numFmtId="0" fontId="0" fillId="0" borderId="0" xfId="0"/>
    <xf numFmtId="9" fontId="0" fillId="0" borderId="0" xfId="0" applyNumberFormat="1"/>
    <xf numFmtId="0" fontId="2" fillId="0" borderId="0" xfId="0" applyFont="1"/>
    <xf numFmtId="0" fontId="1" fillId="0" borderId="0" xfId="0" applyFont="1"/>
    <xf numFmtId="0" fontId="1" fillId="2" borderId="0" xfId="0" applyFont="1" applyFill="1" applyAlignment="1">
      <alignment horizontal="center"/>
    </xf>
    <xf numFmtId="2" fontId="0" fillId="0" borderId="0" xfId="0" applyNumberFormat="1"/>
    <xf numFmtId="0" fontId="0" fillId="0" borderId="0" xfId="0" applyAlignment="1">
      <alignment horizontal="center" wrapText="1"/>
    </xf>
    <xf numFmtId="0" fontId="3" fillId="0" borderId="0" xfId="0" applyFont="1"/>
    <xf numFmtId="0" fontId="4" fillId="0" borderId="0" xfId="0" applyFont="1"/>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1009650</xdr:colOff>
      <xdr:row>20</xdr:row>
      <xdr:rowOff>158750</xdr:rowOff>
    </xdr:from>
    <xdr:to>
      <xdr:col>4</xdr:col>
      <xdr:colOff>610004</xdr:colOff>
      <xdr:row>23</xdr:row>
      <xdr:rowOff>158827</xdr:rowOff>
    </xdr:to>
    <xdr:pic>
      <xdr:nvPicPr>
        <xdr:cNvPr id="2" name="Picture 1">
          <a:extLst>
            <a:ext uri="{FF2B5EF4-FFF2-40B4-BE49-F238E27FC236}">
              <a16:creationId xmlns:a16="http://schemas.microsoft.com/office/drawing/2014/main" id="{B504CA95-8892-4721-9783-9A71CCD99ED6}"/>
            </a:ext>
          </a:extLst>
        </xdr:cNvPr>
        <xdr:cNvPicPr>
          <a:picLocks noChangeAspect="1"/>
        </xdr:cNvPicPr>
      </xdr:nvPicPr>
      <xdr:blipFill>
        <a:blip xmlns:r="http://schemas.openxmlformats.org/officeDocument/2006/relationships" r:embed="rId1"/>
        <a:stretch>
          <a:fillRect/>
        </a:stretch>
      </xdr:blipFill>
      <xdr:spPr>
        <a:xfrm>
          <a:off x="1009650" y="4006850"/>
          <a:ext cx="2896004" cy="5525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12</xdr:row>
      <xdr:rowOff>177800</xdr:rowOff>
    </xdr:from>
    <xdr:to>
      <xdr:col>6</xdr:col>
      <xdr:colOff>571652</xdr:colOff>
      <xdr:row>21</xdr:row>
      <xdr:rowOff>498308</xdr:rowOff>
    </xdr:to>
    <xdr:pic>
      <xdr:nvPicPr>
        <xdr:cNvPr id="3" name="Picture 2">
          <a:extLst>
            <a:ext uri="{FF2B5EF4-FFF2-40B4-BE49-F238E27FC236}">
              <a16:creationId xmlns:a16="http://schemas.microsoft.com/office/drawing/2014/main" id="{EA89C2D3-3D14-47CE-99B8-693A5A6B2F88}"/>
            </a:ext>
          </a:extLst>
        </xdr:cNvPr>
        <xdr:cNvPicPr>
          <a:picLocks noChangeAspect="1"/>
        </xdr:cNvPicPr>
      </xdr:nvPicPr>
      <xdr:blipFill>
        <a:blip xmlns:r="http://schemas.openxmlformats.org/officeDocument/2006/relationships" r:embed="rId1"/>
        <a:stretch>
          <a:fillRect/>
        </a:stretch>
      </xdr:blipFill>
      <xdr:spPr>
        <a:xfrm>
          <a:off x="5676900" y="2552700"/>
          <a:ext cx="1086002" cy="20576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59"/>
  <sheetViews>
    <sheetView workbookViewId="0">
      <selection activeCell="B58" sqref="B58"/>
    </sheetView>
  </sheetViews>
  <sheetFormatPr defaultRowHeight="14.5" x14ac:dyDescent="0.35"/>
  <cols>
    <col min="1" max="1" width="18.90625" customWidth="1"/>
    <col min="2" max="2" width="10.81640625" customWidth="1"/>
    <col min="5" max="5" width="23.26953125" bestFit="1" customWidth="1"/>
    <col min="6" max="6" width="18.08984375" customWidth="1"/>
  </cols>
  <sheetData>
    <row r="2" spans="1:6" x14ac:dyDescent="0.35">
      <c r="A2" t="s">
        <v>0</v>
      </c>
      <c r="B2">
        <v>360</v>
      </c>
    </row>
    <row r="3" spans="1:6" ht="21" x14ac:dyDescent="0.5">
      <c r="A3" t="s">
        <v>1</v>
      </c>
      <c r="B3">
        <v>4</v>
      </c>
      <c r="E3" t="s">
        <v>3</v>
      </c>
      <c r="F3" s="2" t="s">
        <v>4</v>
      </c>
    </row>
    <row r="4" spans="1:6" ht="21" x14ac:dyDescent="0.5">
      <c r="E4" t="s">
        <v>5</v>
      </c>
      <c r="F4" s="2" t="s">
        <v>6</v>
      </c>
    </row>
    <row r="8" spans="1:6" x14ac:dyDescent="0.35">
      <c r="A8" t="s">
        <v>7</v>
      </c>
      <c r="B8">
        <v>34.5</v>
      </c>
    </row>
    <row r="9" spans="1:6" x14ac:dyDescent="0.35">
      <c r="A9" t="s">
        <v>8</v>
      </c>
      <c r="B9">
        <v>49</v>
      </c>
    </row>
    <row r="10" spans="1:6" x14ac:dyDescent="0.35">
      <c r="A10" t="s">
        <v>9</v>
      </c>
      <c r="B10">
        <f>4/SQRT(B9)</f>
        <v>0.5714285714285714</v>
      </c>
    </row>
    <row r="14" spans="1:6" x14ac:dyDescent="0.35">
      <c r="A14" s="4" t="s">
        <v>13</v>
      </c>
      <c r="B14" s="4"/>
      <c r="C14" s="4"/>
      <c r="D14" s="4"/>
      <c r="E14" s="4"/>
    </row>
    <row r="16" spans="1:6" x14ac:dyDescent="0.35">
      <c r="A16" t="s">
        <v>2</v>
      </c>
      <c r="B16" s="1">
        <v>0.03</v>
      </c>
    </row>
    <row r="17" spans="1:6" x14ac:dyDescent="0.35">
      <c r="A17" t="s">
        <v>10</v>
      </c>
      <c r="B17">
        <v>0.98499999999999999</v>
      </c>
      <c r="C17" t="s">
        <v>12</v>
      </c>
      <c r="D17">
        <f>_xlfn.NORM.S.INV(B17)</f>
        <v>2.1700903775845601</v>
      </c>
      <c r="F17">
        <f>_xlfn.NORM.S.INV(0.97)</f>
        <v>1.8807936081512504</v>
      </c>
    </row>
    <row r="18" spans="1:6" x14ac:dyDescent="0.35">
      <c r="A18" t="s">
        <v>11</v>
      </c>
      <c r="B18">
        <v>1.4999999999999999E-2</v>
      </c>
      <c r="C18" t="s">
        <v>12</v>
      </c>
      <c r="D18">
        <f>_xlfn.NORM.S.INV(B18)</f>
        <v>-2.1700903775845601</v>
      </c>
    </row>
    <row r="20" spans="1:6" x14ac:dyDescent="0.35">
      <c r="A20" s="4" t="s">
        <v>14</v>
      </c>
      <c r="B20" s="4"/>
      <c r="C20" s="4"/>
      <c r="D20" s="4"/>
      <c r="E20" s="4"/>
    </row>
    <row r="25" spans="1:6" x14ac:dyDescent="0.35">
      <c r="A25" t="s">
        <v>16</v>
      </c>
      <c r="B25" t="s">
        <v>17</v>
      </c>
      <c r="D25" t="s">
        <v>18</v>
      </c>
    </row>
    <row r="27" spans="1:6" x14ac:dyDescent="0.35">
      <c r="A27" t="s">
        <v>15</v>
      </c>
      <c r="B27">
        <f>36 +(D17 *4)</f>
        <v>44.680361510338244</v>
      </c>
      <c r="D27" t="s">
        <v>15</v>
      </c>
      <c r="E27">
        <f>36+(D17*B10)</f>
        <v>37.240051644334031</v>
      </c>
    </row>
    <row r="28" spans="1:6" x14ac:dyDescent="0.35">
      <c r="A28" t="s">
        <v>19</v>
      </c>
      <c r="B28">
        <f>36 +(D18 *4)</f>
        <v>27.319638489661759</v>
      </c>
      <c r="D28" t="s">
        <v>19</v>
      </c>
      <c r="E28">
        <f>36+(D18*B10)</f>
        <v>34.759948355665969</v>
      </c>
    </row>
    <row r="32" spans="1:6" x14ac:dyDescent="0.35">
      <c r="A32" s="4" t="s">
        <v>20</v>
      </c>
      <c r="B32" s="4"/>
      <c r="C32" s="4"/>
      <c r="D32" s="4"/>
      <c r="E32" s="4"/>
    </row>
    <row r="34" spans="1:7" x14ac:dyDescent="0.35">
      <c r="A34" t="s">
        <v>2</v>
      </c>
      <c r="B34" s="1">
        <v>0.03</v>
      </c>
    </row>
    <row r="35" spans="1:7" x14ac:dyDescent="0.35">
      <c r="A35" t="s">
        <v>10</v>
      </c>
      <c r="B35" s="1">
        <f>1-B34</f>
        <v>0.97</v>
      </c>
      <c r="C35" t="s">
        <v>12</v>
      </c>
      <c r="D35">
        <f>_xlfn.NORM.S.INV(B35)</f>
        <v>1.8807936081512504</v>
      </c>
    </row>
    <row r="37" spans="1:7" x14ac:dyDescent="0.35">
      <c r="A37" t="s">
        <v>0</v>
      </c>
      <c r="B37">
        <v>2.5</v>
      </c>
    </row>
    <row r="38" spans="1:7" x14ac:dyDescent="0.35">
      <c r="A38" t="s">
        <v>1</v>
      </c>
      <c r="B38">
        <v>0.6</v>
      </c>
    </row>
    <row r="39" spans="1:7" x14ac:dyDescent="0.35">
      <c r="A39" t="s">
        <v>7</v>
      </c>
      <c r="B39">
        <v>2.6</v>
      </c>
    </row>
    <row r="40" spans="1:7" x14ac:dyDescent="0.35">
      <c r="A40" t="s">
        <v>8</v>
      </c>
      <c r="B40">
        <v>100</v>
      </c>
    </row>
    <row r="41" spans="1:7" x14ac:dyDescent="0.35">
      <c r="A41" t="s">
        <v>9</v>
      </c>
      <c r="B41">
        <v>0.6</v>
      </c>
    </row>
    <row r="44" spans="1:7" x14ac:dyDescent="0.35">
      <c r="A44" t="s">
        <v>15</v>
      </c>
      <c r="B44">
        <f>B37+(D35*(B38/SQRT(B40)))</f>
        <v>2.6128476164890748</v>
      </c>
    </row>
    <row r="46" spans="1:7" x14ac:dyDescent="0.35">
      <c r="A46" s="4" t="s">
        <v>21</v>
      </c>
      <c r="B46" s="4"/>
      <c r="C46" s="4"/>
      <c r="D46" s="4"/>
      <c r="E46" s="4"/>
    </row>
    <row r="48" spans="1:7" ht="21" x14ac:dyDescent="0.5">
      <c r="A48" t="s">
        <v>2</v>
      </c>
      <c r="B48" s="1">
        <v>0.02</v>
      </c>
      <c r="C48" t="s">
        <v>22</v>
      </c>
      <c r="D48">
        <v>2</v>
      </c>
      <c r="F48" t="s">
        <v>3</v>
      </c>
      <c r="G48" s="2" t="s">
        <v>23</v>
      </c>
    </row>
    <row r="49" spans="1:7" ht="21" x14ac:dyDescent="0.5">
      <c r="A49" t="s">
        <v>10</v>
      </c>
      <c r="B49" s="1">
        <f>1-(B48/D48)</f>
        <v>0.99</v>
      </c>
      <c r="C49" t="s">
        <v>12</v>
      </c>
      <c r="D49">
        <f>_xlfn.NORM.S.INV(B49)</f>
        <v>2.3263478740408408</v>
      </c>
      <c r="F49" t="s">
        <v>5</v>
      </c>
      <c r="G49" s="2" t="s">
        <v>24</v>
      </c>
    </row>
    <row r="50" spans="1:7" x14ac:dyDescent="0.35">
      <c r="A50" t="s">
        <v>10</v>
      </c>
      <c r="B50" s="1">
        <f>(B48/D48)</f>
        <v>0.01</v>
      </c>
      <c r="C50" t="s">
        <v>12</v>
      </c>
      <c r="D50">
        <f>_xlfn.NORM.S.INV(B50)</f>
        <v>-2.3263478740408408</v>
      </c>
    </row>
    <row r="51" spans="1:7" x14ac:dyDescent="0.35">
      <c r="A51" t="s">
        <v>0</v>
      </c>
      <c r="B51">
        <v>60</v>
      </c>
    </row>
    <row r="52" spans="1:7" x14ac:dyDescent="0.35">
      <c r="A52" t="s">
        <v>1</v>
      </c>
      <c r="B52">
        <v>10.7</v>
      </c>
    </row>
    <row r="53" spans="1:7" x14ac:dyDescent="0.35">
      <c r="A53" t="s">
        <v>7</v>
      </c>
      <c r="B53">
        <v>62.6</v>
      </c>
    </row>
    <row r="54" spans="1:7" x14ac:dyDescent="0.35">
      <c r="A54" t="s">
        <v>8</v>
      </c>
      <c r="B54">
        <v>100</v>
      </c>
    </row>
    <row r="55" spans="1:7" x14ac:dyDescent="0.35">
      <c r="A55" t="s">
        <v>9</v>
      </c>
      <c r="B55">
        <v>10.7</v>
      </c>
    </row>
    <row r="58" spans="1:7" x14ac:dyDescent="0.35">
      <c r="A58" s="3" t="s">
        <v>15</v>
      </c>
      <c r="B58">
        <f>B51+(D49*(B52/SQRT(B54)))</f>
        <v>62.489192225223697</v>
      </c>
    </row>
    <row r="59" spans="1:7" x14ac:dyDescent="0.35">
      <c r="A59" s="3" t="s">
        <v>19</v>
      </c>
      <c r="B59">
        <f>B51+(D50*(B52/SQRT(B54)))</f>
        <v>57.510807774776303</v>
      </c>
    </row>
  </sheetData>
  <mergeCells count="4">
    <mergeCell ref="A14:E14"/>
    <mergeCell ref="A20:E20"/>
    <mergeCell ref="A32:E32"/>
    <mergeCell ref="A46:E4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DC52E-CBB9-447F-B0F1-66D32B0DE324}">
  <dimension ref="A2:I50"/>
  <sheetViews>
    <sheetView tabSelected="1" topLeftCell="B13" zoomScaleNormal="100" workbookViewId="0">
      <selection activeCell="D18" sqref="D18"/>
    </sheetView>
  </sheetViews>
  <sheetFormatPr defaultRowHeight="14.5" x14ac:dyDescent="0.35"/>
  <cols>
    <col min="1" max="1" width="17.453125" customWidth="1"/>
    <col min="2" max="2" width="18.1796875" customWidth="1"/>
    <col min="3" max="3" width="20.81640625" customWidth="1"/>
    <col min="5" max="5" width="31.08984375" customWidth="1"/>
  </cols>
  <sheetData>
    <row r="2" spans="1:6" x14ac:dyDescent="0.35">
      <c r="A2" t="s">
        <v>0</v>
      </c>
      <c r="B2">
        <v>360</v>
      </c>
    </row>
    <row r="3" spans="1:6" ht="21" x14ac:dyDescent="0.5">
      <c r="A3" t="s">
        <v>1</v>
      </c>
      <c r="B3">
        <v>4</v>
      </c>
      <c r="E3" t="s">
        <v>3</v>
      </c>
      <c r="F3" s="2" t="s">
        <v>4</v>
      </c>
    </row>
    <row r="4" spans="1:6" ht="21" x14ac:dyDescent="0.5">
      <c r="E4" t="s">
        <v>5</v>
      </c>
      <c r="F4" s="2" t="s">
        <v>6</v>
      </c>
    </row>
    <row r="8" spans="1:6" x14ac:dyDescent="0.35">
      <c r="A8" t="s">
        <v>7</v>
      </c>
      <c r="B8">
        <v>34.5</v>
      </c>
    </row>
    <row r="9" spans="1:6" x14ac:dyDescent="0.35">
      <c r="A9" t="s">
        <v>8</v>
      </c>
      <c r="B9">
        <v>49</v>
      </c>
    </row>
    <row r="10" spans="1:6" x14ac:dyDescent="0.35">
      <c r="A10" t="s">
        <v>9</v>
      </c>
      <c r="B10">
        <f>4/SQRT(B9)</f>
        <v>0.5714285714285714</v>
      </c>
    </row>
    <row r="14" spans="1:6" x14ac:dyDescent="0.35">
      <c r="A14" s="4" t="s">
        <v>25</v>
      </c>
      <c r="B14" s="4"/>
      <c r="C14" s="4"/>
      <c r="D14" s="4"/>
      <c r="E14" s="4"/>
    </row>
    <row r="15" spans="1:6" x14ac:dyDescent="0.35">
      <c r="A15" t="s">
        <v>0</v>
      </c>
      <c r="B15">
        <v>36</v>
      </c>
      <c r="C15" t="s">
        <v>1</v>
      </c>
      <c r="D15">
        <v>4</v>
      </c>
    </row>
    <row r="16" spans="1:6" x14ac:dyDescent="0.35">
      <c r="A16" t="s">
        <v>7</v>
      </c>
      <c r="B16">
        <v>34.5</v>
      </c>
      <c r="C16" t="s">
        <v>8</v>
      </c>
      <c r="D16">
        <v>100</v>
      </c>
    </row>
    <row r="19" spans="1:5" x14ac:dyDescent="0.35">
      <c r="B19" t="s">
        <v>26</v>
      </c>
      <c r="C19" s="5">
        <f>B16-B15</f>
        <v>-1.5</v>
      </c>
      <c r="D19">
        <f>D15/SQRT(D16)</f>
        <v>0.4</v>
      </c>
    </row>
    <row r="20" spans="1:5" ht="21" x14ac:dyDescent="0.5">
      <c r="C20" s="8">
        <f>C19/D19</f>
        <v>-3.75</v>
      </c>
    </row>
    <row r="22" spans="1:5" ht="49.5" customHeight="1" x14ac:dyDescent="0.35">
      <c r="A22" s="6" t="s">
        <v>27</v>
      </c>
      <c r="B22" s="6"/>
      <c r="C22" s="6"/>
      <c r="D22" s="6"/>
      <c r="E22" s="6"/>
    </row>
    <row r="25" spans="1:5" x14ac:dyDescent="0.35">
      <c r="A25" s="4" t="s">
        <v>28</v>
      </c>
      <c r="B25" s="4"/>
      <c r="C25" s="4"/>
      <c r="D25" s="4"/>
      <c r="E25" s="4"/>
    </row>
    <row r="28" spans="1:5" x14ac:dyDescent="0.35">
      <c r="A28" t="s">
        <v>26</v>
      </c>
      <c r="B28">
        <v>-2.625</v>
      </c>
    </row>
    <row r="29" spans="1:5" x14ac:dyDescent="0.35">
      <c r="A29" t="s">
        <v>29</v>
      </c>
      <c r="B29">
        <v>4.4000000000000003E-3</v>
      </c>
    </row>
    <row r="30" spans="1:5" x14ac:dyDescent="0.35">
      <c r="A30" t="s">
        <v>30</v>
      </c>
      <c r="B30">
        <f>B29*2</f>
        <v>8.8000000000000005E-3</v>
      </c>
    </row>
    <row r="32" spans="1:5" x14ac:dyDescent="0.35">
      <c r="A32" s="3" t="s">
        <v>31</v>
      </c>
    </row>
    <row r="34" spans="1:9" x14ac:dyDescent="0.35">
      <c r="A34" s="3" t="s">
        <v>32</v>
      </c>
    </row>
    <row r="37" spans="1:9" ht="18.5" x14ac:dyDescent="0.45">
      <c r="A37" s="9" t="s">
        <v>33</v>
      </c>
    </row>
    <row r="39" spans="1:9" x14ac:dyDescent="0.35">
      <c r="A39" t="s">
        <v>0</v>
      </c>
      <c r="B39">
        <v>500</v>
      </c>
      <c r="C39" t="s">
        <v>1</v>
      </c>
      <c r="D39">
        <v>110</v>
      </c>
    </row>
    <row r="40" spans="1:9" x14ac:dyDescent="0.35">
      <c r="A40" t="s">
        <v>7</v>
      </c>
      <c r="B40">
        <v>510</v>
      </c>
      <c r="C40" t="s">
        <v>8</v>
      </c>
      <c r="D40">
        <v>900</v>
      </c>
    </row>
    <row r="41" spans="1:9" x14ac:dyDescent="0.35">
      <c r="A41" t="s">
        <v>2</v>
      </c>
      <c r="B41" s="1">
        <v>0.05</v>
      </c>
    </row>
    <row r="43" spans="1:9" x14ac:dyDescent="0.35">
      <c r="B43" t="s">
        <v>34</v>
      </c>
      <c r="C43">
        <f>B40-B39</f>
        <v>10</v>
      </c>
      <c r="D43">
        <f>D39/SQRT(D40)</f>
        <v>3.6666666666666665</v>
      </c>
    </row>
    <row r="44" spans="1:9" ht="18.5" x14ac:dyDescent="0.45">
      <c r="C44" s="7">
        <f>C43/D43</f>
        <v>2.7272727272727275</v>
      </c>
      <c r="E44" s="6" t="s">
        <v>38</v>
      </c>
      <c r="F44" s="6"/>
      <c r="G44" s="6"/>
      <c r="H44" s="6"/>
      <c r="I44" s="6"/>
    </row>
    <row r="45" spans="1:9" x14ac:dyDescent="0.35">
      <c r="B45" t="s">
        <v>35</v>
      </c>
      <c r="C45">
        <v>0.99680000000000002</v>
      </c>
    </row>
    <row r="46" spans="1:9" x14ac:dyDescent="0.35">
      <c r="B46" t="s">
        <v>36</v>
      </c>
      <c r="C46">
        <f>1-C45</f>
        <v>3.1999999999999806E-3</v>
      </c>
    </row>
    <row r="47" spans="1:9" x14ac:dyDescent="0.35">
      <c r="B47" t="s">
        <v>37</v>
      </c>
      <c r="C47">
        <f>C46*2</f>
        <v>6.3999999999999613E-3</v>
      </c>
      <c r="E47" t="s">
        <v>39</v>
      </c>
    </row>
    <row r="49" spans="1:5" x14ac:dyDescent="0.35">
      <c r="A49" s="6" t="s">
        <v>40</v>
      </c>
      <c r="B49" s="6"/>
      <c r="C49" s="6"/>
      <c r="D49" s="6"/>
      <c r="E49" t="s">
        <v>41</v>
      </c>
    </row>
    <row r="50" spans="1:5" ht="74.5" customHeight="1" x14ac:dyDescent="0.35"/>
  </sheetData>
  <mergeCells count="5">
    <mergeCell ref="A14:E14"/>
    <mergeCell ref="A25:E25"/>
    <mergeCell ref="A22:E22"/>
    <mergeCell ref="E44:I44"/>
    <mergeCell ref="A49:D4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ZCritical Value Calculation</vt:lpstr>
      <vt:lpstr>P-Value Calculation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Pidukuluvallu Subramanya, Harish</dc:creator>
  <cp:lastModifiedBy>Pidukuluvallu Subramanya, Harish</cp:lastModifiedBy>
  <dcterms:created xsi:type="dcterms:W3CDTF">2015-06-05T18:17:20Z</dcterms:created>
  <dcterms:modified xsi:type="dcterms:W3CDTF">2021-08-07T00:48:10Z</dcterms:modified>
</cp:coreProperties>
</file>