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.harish\Python_practice\UpGrad\04-Machine Learning\01-Linear Regression\"/>
    </mc:Choice>
  </mc:AlternateContent>
  <xr:revisionPtr revIDLastSave="0" documentId="13_ncr:1_{75626BB3-4737-4BD0-AA15-3C49AC12316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inear Regression Calculation" sheetId="1" r:id="rId1"/>
    <sheet name="Practice1" sheetId="2" r:id="rId2"/>
    <sheet name="Practice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C7" i="3"/>
  <c r="J6" i="3" s="1"/>
  <c r="B7" i="3"/>
  <c r="D2" i="3" s="1"/>
  <c r="E2" i="3" s="1"/>
  <c r="F20" i="1"/>
  <c r="F21" i="1" s="1"/>
  <c r="H9" i="2"/>
  <c r="H10" i="2" s="1"/>
  <c r="J6" i="2"/>
  <c r="J5" i="2"/>
  <c r="J4" i="2"/>
  <c r="J3" i="2"/>
  <c r="J2" i="2"/>
  <c r="B11" i="2"/>
  <c r="I6" i="2"/>
  <c r="I5" i="2"/>
  <c r="I4" i="2"/>
  <c r="I3" i="2"/>
  <c r="I2" i="2"/>
  <c r="E2" i="1"/>
  <c r="B12" i="2"/>
  <c r="H6" i="2"/>
  <c r="H5" i="2"/>
  <c r="H4" i="2"/>
  <c r="H3" i="2"/>
  <c r="H2" i="2"/>
  <c r="B10" i="2"/>
  <c r="B9" i="2"/>
  <c r="G7" i="2"/>
  <c r="E7" i="2"/>
  <c r="G3" i="2"/>
  <c r="G4" i="2"/>
  <c r="G5" i="2"/>
  <c r="G6" i="2"/>
  <c r="G2" i="2"/>
  <c r="F6" i="2"/>
  <c r="F5" i="2"/>
  <c r="F4" i="2"/>
  <c r="F3" i="2"/>
  <c r="F2" i="2"/>
  <c r="E6" i="2"/>
  <c r="E5" i="2"/>
  <c r="E4" i="2"/>
  <c r="E3" i="2"/>
  <c r="E2" i="2"/>
  <c r="D6" i="2"/>
  <c r="D5" i="2"/>
  <c r="D4" i="2"/>
  <c r="D3" i="2"/>
  <c r="D2" i="2"/>
  <c r="C7" i="2"/>
  <c r="B7" i="2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5" i="1"/>
  <c r="D26" i="1"/>
  <c r="D19" i="1"/>
  <c r="D17" i="1"/>
  <c r="D4" i="1"/>
  <c r="D3" i="1"/>
  <c r="D2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B19" i="1"/>
  <c r="J5" i="3" l="1"/>
  <c r="D6" i="3"/>
  <c r="E6" i="3" s="1"/>
  <c r="J3" i="3"/>
  <c r="D5" i="3"/>
  <c r="E5" i="3" s="1"/>
  <c r="J2" i="3"/>
  <c r="D4" i="3"/>
  <c r="E4" i="3" s="1"/>
  <c r="F6" i="3"/>
  <c r="D3" i="3"/>
  <c r="E3" i="3" s="1"/>
  <c r="F5" i="3"/>
  <c r="G5" i="3" s="1"/>
  <c r="F4" i="3"/>
  <c r="F3" i="3"/>
  <c r="J4" i="3"/>
  <c r="F2" i="3"/>
  <c r="G2" i="3" s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A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H9" i="3" l="1"/>
  <c r="H10" i="3" s="1"/>
  <c r="G4" i="3"/>
  <c r="E7" i="3"/>
  <c r="G6" i="3"/>
  <c r="G3" i="3"/>
  <c r="F6" i="1"/>
  <c r="F10" i="1"/>
  <c r="F14" i="1"/>
  <c r="F18" i="1"/>
  <c r="F3" i="1"/>
  <c r="F4" i="1"/>
  <c r="F5" i="1"/>
  <c r="F7" i="1"/>
  <c r="F8" i="1"/>
  <c r="F9" i="1"/>
  <c r="F11" i="1"/>
  <c r="F12" i="1"/>
  <c r="F13" i="1"/>
  <c r="F15" i="1"/>
  <c r="F16" i="1"/>
  <c r="F17" i="1"/>
  <c r="F2" i="1"/>
  <c r="G7" i="3" l="1"/>
  <c r="B9" i="3" s="1"/>
  <c r="B10" i="3" s="1"/>
  <c r="H2" i="3" s="1"/>
  <c r="I2" i="3" s="1"/>
  <c r="B22" i="1"/>
  <c r="H4" i="3" l="1"/>
  <c r="I4" i="3" s="1"/>
  <c r="H3" i="3"/>
  <c r="I3" i="3" s="1"/>
  <c r="H6" i="3"/>
  <c r="I6" i="3" s="1"/>
  <c r="H5" i="3"/>
  <c r="I5" i="3" s="1"/>
  <c r="B11" i="3" l="1"/>
</calcChain>
</file>

<file path=xl/sharedStrings.xml><?xml version="1.0" encoding="utf-8"?>
<sst xmlns="http://schemas.openxmlformats.org/spreadsheetml/2006/main" count="44" uniqueCount="23">
  <si>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</si>
  <si>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</si>
  <si>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</si>
  <si>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</si>
  <si>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</si>
  <si>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</si>
  <si>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</si>
  <si>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</si>
  <si>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</si>
  <si>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</si>
  <si>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(x-xD)2</t>
  </si>
  <si>
    <t>(x-xD)(y-yD)</t>
  </si>
  <si>
    <t>b1</t>
  </si>
  <si>
    <t>bo</t>
  </si>
  <si>
    <t>X</t>
  </si>
  <si>
    <t>Y</t>
  </si>
  <si>
    <t>(X-Xb)</t>
  </si>
  <si>
    <t>Mean</t>
  </si>
  <si>
    <t>(X-Xb)^2</t>
  </si>
  <si>
    <t>(y-yb)</t>
  </si>
  <si>
    <t>Ypred</t>
  </si>
  <si>
    <t>Residual Error</t>
  </si>
  <si>
    <t>Sum of Squre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</si>
</sst>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6" fontId="0" fillId="0" borderId="0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Calculation'!$A$2:$A$18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'Linear Regression Calculation'!$B$2:$B$18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 Sales(Y) (In crores)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Calculation'!$B$1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0748031496063"/>
                  <c:y val="-0.18097222222222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0.0528x + 3.3525</a:t>
                    </a:r>
                    <a:br>
                      <a:rPr lang="en-US" b="1" baseline="0"/>
                    </a:br>
                    <a:r>
                      <a:rPr lang="en-US" b="1" baseline="0"/>
                      <a:t>R² = 0.9033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Calculation'!$A$2:$A$18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'Linear Regression Calculation'!$B$2:$B$18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F-42B1-BD98-4C16355D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29456"/>
        <c:axId val="1909943600"/>
      </c:scatterChart>
      <c:valAx>
        <c:axId val="19099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Marketing</a:t>
                </a:r>
                <a:r>
                  <a:rPr lang="en-US" baseline="0"/>
                  <a:t> Budget(X) (In lakhs)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43600"/>
        <c:crosses val="autoZero"/>
        <c:crossBetween val="midCat"/>
      </c:valAx>
      <c:valAx>
        <c:axId val="19099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507874015748028E-2"/>
                  <c:y val="-0.26268299795858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Practice1!$B$2:$B$6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Practice1!$C$2:$C$6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8-4DB2-8FA9-B63A7276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71632"/>
        <c:axId val="1937770800"/>
      </c:scatterChart>
      <c:valAx>
        <c:axId val="19377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70800"/>
        <c:crosses val="autoZero"/>
        <c:crossBetween val="midCat"/>
      </c:valAx>
      <c:valAx>
        <c:axId val="19377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Practice2!$C$1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762248468941376E-2"/>
                  <c:y val="-0.35097003499562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Practice2!$B$2:$B$6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Practice2!$C$2:$C$6</c:f>
              <c:numCache>
                <c:formatCode>General</c:formatCode>
                <c:ptCount val="5"/>
                <c:pt idx="0">
                  <c:v>89</c:v>
                </c:pt>
                <c:pt idx="1">
                  <c:v>85</c:v>
                </c:pt>
                <c:pt idx="2">
                  <c:v>79</c:v>
                </c:pt>
                <c:pt idx="3">
                  <c:v>73</c:v>
                </c:pt>
                <c:pt idx="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0-4573-BD6A-D2DC54C3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71632"/>
        <c:axId val="1937770800"/>
      </c:scatterChart>
      <c:valAx>
        <c:axId val="19377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70800"/>
        <c:crosses val="autoZero"/>
        <c:crossBetween val="midCat"/>
      </c:valAx>
      <c:valAx>
        <c:axId val="19377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4</xdr:row>
      <xdr:rowOff>23812</xdr:rowOff>
    </xdr:from>
    <xdr:to>
      <xdr:col>10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20</xdr:row>
      <xdr:rowOff>80962</xdr:rowOff>
    </xdr:from>
    <xdr:to>
      <xdr:col>10</xdr:col>
      <xdr:colOff>1200150</xdr:colOff>
      <xdr:row>34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1CA72-2FDC-44FF-A623-557575CC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13</xdr:row>
      <xdr:rowOff>100012</xdr:rowOff>
    </xdr:from>
    <xdr:to>
      <xdr:col>17</xdr:col>
      <xdr:colOff>390525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C588C-0FA8-4088-AC14-B7DD00345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13</xdr:row>
      <xdr:rowOff>100012</xdr:rowOff>
    </xdr:from>
    <xdr:to>
      <xdr:col>17</xdr:col>
      <xdr:colOff>390525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0A78E-43E9-4E97-997B-FFF70C0D8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F33" sqref="F33"/>
    </sheetView>
  </sheetViews>
  <sheetFormatPr defaultColWidth="20.28515625" defaultRowHeight="15" x14ac:dyDescent="0.25"/>
  <cols>
    <col min="1" max="1" width="29.42578125" style="1" customWidth="1"/>
    <col min="2" max="5" width="23.42578125" style="1" customWidth="1"/>
    <col min="6" max="6" width="15.85546875" style="1" customWidth="1"/>
    <col min="7" max="7" width="15.42578125" style="1" customWidth="1"/>
    <col min="8" max="16384" width="20.28515625" style="1"/>
  </cols>
  <sheetData>
    <row r="1" spans="1:7" s="2" customFormat="1" x14ac:dyDescent="0.25">
      <c r="A1" s="4" t="s">
        <v>7</v>
      </c>
      <c r="B1" s="4" t="s">
        <v>8</v>
      </c>
      <c r="C1" s="4" t="s">
        <v>10</v>
      </c>
      <c r="D1" s="4" t="s">
        <v>11</v>
      </c>
      <c r="E1" s="4" t="s">
        <v>9</v>
      </c>
      <c r="F1" s="4" t="s">
        <v>5</v>
      </c>
      <c r="G1" s="4" t="s">
        <v>6</v>
      </c>
    </row>
    <row r="2" spans="1:7" x14ac:dyDescent="0.25">
      <c r="A2" s="3">
        <v>127.4</v>
      </c>
      <c r="B2" s="3">
        <v>10.5</v>
      </c>
      <c r="C2" s="8">
        <f>(A2-A$19)^2</f>
        <v>10823.342422145322</v>
      </c>
      <c r="D2" s="3">
        <f>(A2-A$19)*(B2-B$19)</f>
        <v>526.90816608996499</v>
      </c>
      <c r="E2" s="3">
        <f>(B$20*A2+B$21)</f>
        <v>10.079219999999999</v>
      </c>
      <c r="F2" s="3">
        <f>(B2-E2)^2</f>
        <v>0.17705580840000051</v>
      </c>
      <c r="G2" s="8">
        <f>(B2-B$19)^2</f>
        <v>25.651245674740466</v>
      </c>
    </row>
    <row r="3" spans="1:7" x14ac:dyDescent="0.25">
      <c r="A3" s="3">
        <v>364.4</v>
      </c>
      <c r="B3" s="3">
        <v>21.4</v>
      </c>
      <c r="C3" s="8">
        <f t="shared" ref="C3:C18" si="0">(A3-A$19)^2</f>
        <v>17679.613010380624</v>
      </c>
      <c r="D3" s="3">
        <f>(A3-A$19)*(B3-B$19)</f>
        <v>775.88816608996547</v>
      </c>
      <c r="E3" s="3">
        <f t="shared" ref="E3:E18" si="1">(B$20*A3+B$21)</f>
        <v>22.592819999999996</v>
      </c>
      <c r="F3" s="3">
        <f t="shared" ref="F3:F18" si="2">(B3-E3)^2</f>
        <v>1.4228195523999942</v>
      </c>
      <c r="G3" s="8">
        <f t="shared" ref="G3:G18" si="3">(B3-B$19)^2</f>
        <v>34.050657439446375</v>
      </c>
    </row>
    <row r="4" spans="1:7" x14ac:dyDescent="0.25">
      <c r="A4" s="3">
        <v>150</v>
      </c>
      <c r="B4" s="3">
        <v>10</v>
      </c>
      <c r="C4" s="8">
        <f t="shared" si="0"/>
        <v>6631.7071280276778</v>
      </c>
      <c r="D4" s="3">
        <f>(A4-A$19)*(B4-B$19)</f>
        <v>453.16346020761216</v>
      </c>
      <c r="E4" s="3">
        <f t="shared" si="1"/>
        <v>11.272500000000001</v>
      </c>
      <c r="F4" s="3">
        <f t="shared" si="2"/>
        <v>1.6192562500000021</v>
      </c>
      <c r="G4" s="8">
        <f t="shared" si="3"/>
        <v>30.965951557093405</v>
      </c>
    </row>
    <row r="5" spans="1:7" x14ac:dyDescent="0.25">
      <c r="A5" s="3">
        <v>128.69999999999999</v>
      </c>
      <c r="B5" s="3">
        <v>9.6</v>
      </c>
      <c r="C5" s="8">
        <f t="shared" si="0"/>
        <v>10554.540657439444</v>
      </c>
      <c r="D5" s="3">
        <f t="shared" ref="D5:D18" si="4">(A5-A$19)*(B5-B$19)</f>
        <v>612.78581314878863</v>
      </c>
      <c r="E5" s="3">
        <f t="shared" si="1"/>
        <v>10.14786</v>
      </c>
      <c r="F5" s="3">
        <f t="shared" si="2"/>
        <v>0.30015057960000002</v>
      </c>
      <c r="G5" s="8">
        <f t="shared" si="3"/>
        <v>35.577716262975756</v>
      </c>
    </row>
    <row r="6" spans="1:7" x14ac:dyDescent="0.25">
      <c r="A6" s="3">
        <v>285.89999999999998</v>
      </c>
      <c r="B6" s="3">
        <v>17.399999999999999</v>
      </c>
      <c r="C6" s="8">
        <f t="shared" si="0"/>
        <v>2966.4041868512113</v>
      </c>
      <c r="D6" s="3">
        <f t="shared" si="4"/>
        <v>99.958754325259548</v>
      </c>
      <c r="E6" s="3">
        <f t="shared" si="1"/>
        <v>18.44802</v>
      </c>
      <c r="F6" s="3">
        <f t="shared" si="2"/>
        <v>1.0983459204000021</v>
      </c>
      <c r="G6" s="8">
        <f t="shared" si="3"/>
        <v>3.3683044982698984</v>
      </c>
    </row>
    <row r="7" spans="1:7" x14ac:dyDescent="0.25">
      <c r="A7" s="3">
        <v>200</v>
      </c>
      <c r="B7" s="3">
        <v>12.5</v>
      </c>
      <c r="C7" s="8">
        <f t="shared" si="0"/>
        <v>988.17771626297417</v>
      </c>
      <c r="D7" s="3">
        <f t="shared" si="4"/>
        <v>96.339930795847607</v>
      </c>
      <c r="E7" s="3">
        <f t="shared" si="1"/>
        <v>13.912500000000001</v>
      </c>
      <c r="F7" s="3">
        <f t="shared" si="2"/>
        <v>1.995156250000004</v>
      </c>
      <c r="G7" s="8">
        <f t="shared" si="3"/>
        <v>9.3924221453287071</v>
      </c>
    </row>
    <row r="8" spans="1:7" x14ac:dyDescent="0.25">
      <c r="A8" s="3">
        <v>303.3</v>
      </c>
      <c r="B8" s="3">
        <v>20</v>
      </c>
      <c r="C8" s="8">
        <f t="shared" si="0"/>
        <v>5164.535951557099</v>
      </c>
      <c r="D8" s="3">
        <f t="shared" si="4"/>
        <v>318.7411072664363</v>
      </c>
      <c r="E8" s="3">
        <f t="shared" si="1"/>
        <v>19.36674</v>
      </c>
      <c r="F8" s="3">
        <f t="shared" si="2"/>
        <v>0.40101822759999994</v>
      </c>
      <c r="G8" s="8">
        <f t="shared" si="3"/>
        <v>19.671833910034621</v>
      </c>
    </row>
    <row r="9" spans="1:7" x14ac:dyDescent="0.25">
      <c r="A9" s="3">
        <v>315.7</v>
      </c>
      <c r="B9" s="3">
        <v>21</v>
      </c>
      <c r="C9" s="8">
        <f t="shared" si="0"/>
        <v>7100.5406574394492</v>
      </c>
      <c r="D9" s="3">
        <f t="shared" si="4"/>
        <v>458.0034602076127</v>
      </c>
      <c r="E9" s="3">
        <f t="shared" si="1"/>
        <v>20.021459999999998</v>
      </c>
      <c r="F9" s="3">
        <f t="shared" si="2"/>
        <v>0.95754053160000474</v>
      </c>
      <c r="G9" s="8">
        <f t="shared" si="3"/>
        <v>29.542422145328743</v>
      </c>
    </row>
    <row r="10" spans="1:7" x14ac:dyDescent="0.25">
      <c r="A10" s="3">
        <v>169.8</v>
      </c>
      <c r="B10" s="3">
        <v>14.7</v>
      </c>
      <c r="C10" s="8">
        <f t="shared" si="0"/>
        <v>3798.9094809688536</v>
      </c>
      <c r="D10" s="3">
        <f t="shared" si="4"/>
        <v>53.296401384082934</v>
      </c>
      <c r="E10" s="3">
        <f t="shared" si="1"/>
        <v>12.31794</v>
      </c>
      <c r="F10" s="3">
        <f t="shared" si="2"/>
        <v>5.6742098435999964</v>
      </c>
      <c r="G10" s="8">
        <f t="shared" si="3"/>
        <v>0.74771626297577631</v>
      </c>
    </row>
    <row r="11" spans="1:7" x14ac:dyDescent="0.25">
      <c r="A11" s="3">
        <v>104.9</v>
      </c>
      <c r="B11" s="3">
        <v>10.1</v>
      </c>
      <c r="C11" s="8">
        <f t="shared" si="0"/>
        <v>16011.180657439438</v>
      </c>
      <c r="D11" s="3">
        <f t="shared" si="4"/>
        <v>691.47816608996504</v>
      </c>
      <c r="E11" s="3">
        <f t="shared" si="1"/>
        <v>8.8912200000000006</v>
      </c>
      <c r="F11" s="3">
        <f t="shared" si="2"/>
        <v>1.4611490883999978</v>
      </c>
      <c r="G11" s="8">
        <f t="shared" si="3"/>
        <v>29.863010380622818</v>
      </c>
    </row>
    <row r="12" spans="1:7" x14ac:dyDescent="0.25">
      <c r="A12" s="3">
        <v>297.7</v>
      </c>
      <c r="B12" s="3">
        <v>21.5</v>
      </c>
      <c r="C12" s="8">
        <f t="shared" si="0"/>
        <v>4391.0112456747429</v>
      </c>
      <c r="D12" s="3">
        <f t="shared" si="4"/>
        <v>393.30051903114207</v>
      </c>
      <c r="E12" s="3">
        <f t="shared" si="1"/>
        <v>19.071059999999999</v>
      </c>
      <c r="F12" s="3">
        <f t="shared" si="2"/>
        <v>5.8997495236000042</v>
      </c>
      <c r="G12" s="8">
        <f t="shared" si="3"/>
        <v>35.227716262975804</v>
      </c>
    </row>
    <row r="13" spans="1:7" x14ac:dyDescent="0.25">
      <c r="A13" s="3">
        <v>256.39999999999998</v>
      </c>
      <c r="B13" s="3">
        <v>16.600000000000001</v>
      </c>
      <c r="C13" s="8">
        <f t="shared" si="0"/>
        <v>623.2365397923877</v>
      </c>
      <c r="D13" s="3">
        <f t="shared" si="4"/>
        <v>25.845813148789016</v>
      </c>
      <c r="E13" s="3">
        <f t="shared" si="1"/>
        <v>16.890419999999999</v>
      </c>
      <c r="F13" s="3">
        <f t="shared" si="2"/>
        <v>8.434377639999853E-2</v>
      </c>
      <c r="G13" s="8">
        <f t="shared" si="3"/>
        <v>1.0718339100346093</v>
      </c>
    </row>
    <row r="14" spans="1:7" x14ac:dyDescent="0.25">
      <c r="A14" s="3">
        <v>249.1</v>
      </c>
      <c r="B14" s="3">
        <v>17.100000000000001</v>
      </c>
      <c r="C14" s="8">
        <f t="shared" si="0"/>
        <v>312.04183391003534</v>
      </c>
      <c r="D14" s="3">
        <f t="shared" si="4"/>
        <v>27.12051903114196</v>
      </c>
      <c r="E14" s="3">
        <f t="shared" si="1"/>
        <v>16.50498</v>
      </c>
      <c r="F14" s="3">
        <f t="shared" si="2"/>
        <v>0.35404880040000197</v>
      </c>
      <c r="G14" s="8">
        <f t="shared" si="3"/>
        <v>2.3571280276816715</v>
      </c>
    </row>
    <row r="15" spans="1:7" x14ac:dyDescent="0.25">
      <c r="A15" s="3">
        <v>323.10000000000002</v>
      </c>
      <c r="B15" s="3">
        <v>20.7</v>
      </c>
      <c r="C15" s="8">
        <f t="shared" si="0"/>
        <v>8402.4183044982783</v>
      </c>
      <c r="D15" s="3">
        <f t="shared" si="4"/>
        <v>470.7252249134952</v>
      </c>
      <c r="E15" s="3">
        <f t="shared" si="1"/>
        <v>20.412179999999999</v>
      </c>
      <c r="F15" s="3">
        <f t="shared" si="2"/>
        <v>8.2840352399999984E-2</v>
      </c>
      <c r="G15" s="8">
        <f t="shared" si="3"/>
        <v>26.371245674740496</v>
      </c>
    </row>
    <row r="16" spans="1:7" x14ac:dyDescent="0.25">
      <c r="A16" s="3">
        <v>223</v>
      </c>
      <c r="B16" s="3">
        <v>15.5</v>
      </c>
      <c r="C16" s="8">
        <f t="shared" si="0"/>
        <v>71.154186851210625</v>
      </c>
      <c r="D16" s="3">
        <f t="shared" si="4"/>
        <v>0.54581314878890874</v>
      </c>
      <c r="E16" s="3">
        <f t="shared" si="1"/>
        <v>15.126899999999999</v>
      </c>
      <c r="F16" s="3">
        <f t="shared" si="2"/>
        <v>0.13920361000000064</v>
      </c>
      <c r="G16" s="8">
        <f t="shared" si="3"/>
        <v>4.1868512110724045E-3</v>
      </c>
    </row>
    <row r="17" spans="1:7" x14ac:dyDescent="0.25">
      <c r="A17" s="3">
        <v>235</v>
      </c>
      <c r="B17" s="3">
        <v>13.5</v>
      </c>
      <c r="C17" s="8">
        <f t="shared" si="0"/>
        <v>12.707128027681849</v>
      </c>
      <c r="D17" s="3">
        <f>(A17-A$19)*(B17-B$19)</f>
        <v>-7.3600692041522962</v>
      </c>
      <c r="E17" s="3">
        <f t="shared" si="1"/>
        <v>15.7605</v>
      </c>
      <c r="F17" s="3">
        <f t="shared" si="2"/>
        <v>5.1098602500000014</v>
      </c>
      <c r="G17" s="8">
        <f t="shared" si="3"/>
        <v>4.2630103806228288</v>
      </c>
    </row>
    <row r="18" spans="1:7" x14ac:dyDescent="0.25">
      <c r="A18" s="3">
        <v>200</v>
      </c>
      <c r="B18" s="3">
        <v>12.5</v>
      </c>
      <c r="C18" s="8">
        <f t="shared" si="0"/>
        <v>988.17771626297417</v>
      </c>
      <c r="D18" s="3">
        <f t="shared" si="4"/>
        <v>96.339930795847607</v>
      </c>
      <c r="E18" s="3">
        <f t="shared" si="1"/>
        <v>13.912500000000001</v>
      </c>
      <c r="F18" s="3">
        <f t="shared" si="2"/>
        <v>1.995156250000004</v>
      </c>
      <c r="G18" s="8">
        <f t="shared" si="3"/>
        <v>9.3924221453287071</v>
      </c>
    </row>
    <row r="19" spans="1:7" x14ac:dyDescent="0.25">
      <c r="A19" s="7">
        <f>AVERAGE(A2:A18)</f>
        <v>231.43529411764703</v>
      </c>
      <c r="B19" s="7">
        <f>AVERAGE(B2:B18)</f>
        <v>15.564705882352939</v>
      </c>
      <c r="C19" s="7">
        <f>SUM(C2:C18)</f>
        <v>96519.698823529412</v>
      </c>
      <c r="D19" s="1">
        <f>SUM(D2:D18)</f>
        <v>5093.0811764705886</v>
      </c>
    </row>
    <row r="20" spans="1:7" x14ac:dyDescent="0.25">
      <c r="A20" t="s">
        <v>0</v>
      </c>
      <c r="B20" s="5">
        <v>5.28E-2</v>
      </c>
      <c r="C20" s="9"/>
      <c r="D20" s="5"/>
      <c r="E20" t="s">
        <v>3</v>
      </c>
      <c r="F20" s="15">
        <f>SUM(G2:G18)</f>
        <v>297.51882352941169</v>
      </c>
      <c r="G20" s="5"/>
    </row>
    <row r="21" spans="1:7" x14ac:dyDescent="0.25">
      <c r="A21" t="s">
        <v>1</v>
      </c>
      <c r="B21" s="5">
        <v>3.3525</v>
      </c>
      <c r="C21" s="5"/>
      <c r="D21" s="5"/>
      <c r="E21" t="s">
        <v>4</v>
      </c>
      <c r="F21" s="5">
        <f>1-(B22/F20)</f>
        <v>0.90329383440857913</v>
      </c>
      <c r="G21" s="5"/>
    </row>
    <row r="22" spans="1:7" x14ac:dyDescent="0.25">
      <c r="A22" t="s">
        <v>2</v>
      </c>
      <c r="B22" s="1">
        <f>SUM(F2:F18)</f>
        <v>28.771904614800007</v>
      </c>
      <c r="E22"/>
      <c r="F22" s="5"/>
      <c r="G22" s="5"/>
    </row>
    <row r="23" spans="1:7" x14ac:dyDescent="0.25">
      <c r="A23" s="6"/>
      <c r="B23" s="6"/>
      <c r="C23" s="6"/>
      <c r="D23" s="6"/>
      <c r="E23" s="5"/>
      <c r="F23" s="5"/>
      <c r="G23" s="5"/>
    </row>
    <row r="24" spans="1:7" x14ac:dyDescent="0.25">
      <c r="A24" s="6"/>
      <c r="B24" s="6"/>
      <c r="C24" s="6"/>
      <c r="D24" s="6"/>
      <c r="E24" s="5"/>
      <c r="F24" s="5"/>
      <c r="G24" s="5"/>
    </row>
    <row r="25" spans="1:7" x14ac:dyDescent="0.25">
      <c r="A25" s="6"/>
      <c r="B25" s="6"/>
      <c r="C25" s="10" t="s">
        <v>12</v>
      </c>
      <c r="D25" s="11">
        <f>D19/C19</f>
        <v>5.2767271744003884E-2</v>
      </c>
      <c r="E25" s="5"/>
      <c r="F25" s="5"/>
      <c r="G25" s="5"/>
    </row>
    <row r="26" spans="1:7" x14ac:dyDescent="0.25">
      <c r="A26" s="5"/>
      <c r="B26" s="5"/>
      <c r="C26" s="10" t="s">
        <v>13</v>
      </c>
      <c r="D26" s="11">
        <f>B19-(D25*A19)</f>
        <v>3.3524968264935939</v>
      </c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3EAD-32D8-44F7-85B2-B944D33E4B19}">
  <dimension ref="A1:J12"/>
  <sheetViews>
    <sheetView workbookViewId="0">
      <selection activeCell="H9" sqref="H9"/>
    </sheetView>
  </sheetViews>
  <sheetFormatPr defaultRowHeight="15" x14ac:dyDescent="0.25"/>
  <cols>
    <col min="1" max="1" width="13" customWidth="1"/>
    <col min="7" max="7" width="12" customWidth="1"/>
    <col min="8" max="8" width="9.42578125" customWidth="1"/>
    <col min="9" max="9" width="12" customWidth="1"/>
  </cols>
  <sheetData>
    <row r="1" spans="1:10" x14ac:dyDescent="0.25">
      <c r="B1" t="s">
        <v>14</v>
      </c>
      <c r="C1" t="s">
        <v>15</v>
      </c>
      <c r="D1" s="12" t="s">
        <v>16</v>
      </c>
      <c r="E1" s="12" t="s">
        <v>18</v>
      </c>
      <c r="F1" s="12" t="s">
        <v>19</v>
      </c>
      <c r="G1" s="12" t="s">
        <v>11</v>
      </c>
      <c r="H1" s="12" t="s">
        <v>20</v>
      </c>
      <c r="I1" s="12" t="s">
        <v>21</v>
      </c>
      <c r="J1" s="12" t="s">
        <v>22</v>
      </c>
    </row>
    <row r="2" spans="1:10" x14ac:dyDescent="0.25">
      <c r="B2">
        <v>1</v>
      </c>
      <c r="C2">
        <v>3</v>
      </c>
      <c r="D2">
        <f>B2-B$7</f>
        <v>-3.2</v>
      </c>
      <c r="E2">
        <f>D2^2</f>
        <v>10.240000000000002</v>
      </c>
      <c r="F2">
        <f>C2-C$7</f>
        <v>-2</v>
      </c>
      <c r="G2">
        <f>F2*D2</f>
        <v>6.4</v>
      </c>
      <c r="H2">
        <f>B$10 + B$9*B2</f>
        <v>3.4390243902439028</v>
      </c>
      <c r="I2" s="13">
        <f>(C2-H2)^2</f>
        <v>0.19274241522903068</v>
      </c>
      <c r="J2">
        <f>(C2-C$7)^2</f>
        <v>4</v>
      </c>
    </row>
    <row r="3" spans="1:10" x14ac:dyDescent="0.25">
      <c r="B3">
        <v>2</v>
      </c>
      <c r="C3">
        <v>5</v>
      </c>
      <c r="D3">
        <f t="shared" ref="D3:D6" si="0">B3-B$7</f>
        <v>-2.2000000000000002</v>
      </c>
      <c r="E3">
        <f t="shared" ref="E3:E6" si="1">D3^2</f>
        <v>4.8400000000000007</v>
      </c>
      <c r="F3">
        <f t="shared" ref="F3:F6" si="2">C3-C$7</f>
        <v>0</v>
      </c>
      <c r="G3">
        <f t="shared" ref="G3:G6" si="3">F3*D3</f>
        <v>0</v>
      </c>
      <c r="H3">
        <f t="shared" ref="H3:H6" si="4">B$10 + B$9*B3</f>
        <v>3.9268292682926833</v>
      </c>
      <c r="I3" s="13">
        <f t="shared" ref="I3:I6" si="5">(C3-H3)^2</f>
        <v>1.1516954193932174</v>
      </c>
      <c r="J3">
        <f t="shared" ref="J3:J6" si="6">(C3-C$7)^2</f>
        <v>0</v>
      </c>
    </row>
    <row r="4" spans="1:10" x14ac:dyDescent="0.25">
      <c r="B4">
        <v>4</v>
      </c>
      <c r="C4">
        <v>5</v>
      </c>
      <c r="D4">
        <f t="shared" si="0"/>
        <v>-0.20000000000000018</v>
      </c>
      <c r="E4">
        <f t="shared" si="1"/>
        <v>4.000000000000007E-2</v>
      </c>
      <c r="F4">
        <f t="shared" si="2"/>
        <v>0</v>
      </c>
      <c r="G4">
        <f t="shared" si="3"/>
        <v>0</v>
      </c>
      <c r="H4">
        <f t="shared" si="4"/>
        <v>4.9024390243902438</v>
      </c>
      <c r="I4" s="13">
        <f t="shared" si="5"/>
        <v>9.5181439619274402E-3</v>
      </c>
      <c r="J4">
        <f t="shared" si="6"/>
        <v>0</v>
      </c>
    </row>
    <row r="5" spans="1:10" x14ac:dyDescent="0.25">
      <c r="B5">
        <v>6</v>
      </c>
      <c r="C5">
        <v>4</v>
      </c>
      <c r="D5">
        <f t="shared" si="0"/>
        <v>1.7999999999999998</v>
      </c>
      <c r="E5">
        <f t="shared" si="1"/>
        <v>3.2399999999999993</v>
      </c>
      <c r="F5">
        <f t="shared" si="2"/>
        <v>-1</v>
      </c>
      <c r="G5">
        <f t="shared" si="3"/>
        <v>-1.7999999999999998</v>
      </c>
      <c r="H5">
        <f t="shared" si="4"/>
        <v>5.8780487804878048</v>
      </c>
      <c r="I5" s="13">
        <f t="shared" si="5"/>
        <v>3.5270672218917305</v>
      </c>
      <c r="J5">
        <f t="shared" si="6"/>
        <v>1</v>
      </c>
    </row>
    <row r="6" spans="1:10" x14ac:dyDescent="0.25">
      <c r="B6">
        <v>8</v>
      </c>
      <c r="C6">
        <v>8</v>
      </c>
      <c r="D6">
        <f t="shared" si="0"/>
        <v>3.8</v>
      </c>
      <c r="E6">
        <f t="shared" si="1"/>
        <v>14.44</v>
      </c>
      <c r="F6">
        <f t="shared" si="2"/>
        <v>3</v>
      </c>
      <c r="G6">
        <f t="shared" si="3"/>
        <v>11.399999999999999</v>
      </c>
      <c r="H6">
        <f t="shared" si="4"/>
        <v>6.8536585365853657</v>
      </c>
      <c r="I6" s="13">
        <f t="shared" si="5"/>
        <v>1.3140987507436053</v>
      </c>
      <c r="J6">
        <f t="shared" si="6"/>
        <v>9</v>
      </c>
    </row>
    <row r="7" spans="1:10" x14ac:dyDescent="0.25">
      <c r="A7" t="s">
        <v>17</v>
      </c>
      <c r="B7">
        <f>AVERAGE(B2:B6)</f>
        <v>4.2</v>
      </c>
      <c r="C7">
        <f>AVERAGE(C2:C6)</f>
        <v>5</v>
      </c>
      <c r="E7">
        <f>SUM(E2:E6)</f>
        <v>32.800000000000004</v>
      </c>
      <c r="G7">
        <f>SUM(G2:G6)</f>
        <v>16</v>
      </c>
    </row>
    <row r="9" spans="1:10" x14ac:dyDescent="0.25">
      <c r="A9" t="s">
        <v>0</v>
      </c>
      <c r="B9" s="13">
        <f>G7/E7</f>
        <v>0.48780487804878042</v>
      </c>
      <c r="G9" t="s">
        <v>3</v>
      </c>
      <c r="H9" s="5">
        <f>SUM(J2:J6)</f>
        <v>14</v>
      </c>
    </row>
    <row r="10" spans="1:10" x14ac:dyDescent="0.25">
      <c r="A10" t="s">
        <v>1</v>
      </c>
      <c r="B10" s="14">
        <f>C7-(B9*B7)</f>
        <v>2.9512195121951224</v>
      </c>
      <c r="G10" t="s">
        <v>4</v>
      </c>
      <c r="H10" s="5">
        <f>1-(D11/H9)</f>
        <v>1</v>
      </c>
    </row>
    <row r="11" spans="1:10" x14ac:dyDescent="0.25">
      <c r="A11" t="s">
        <v>2</v>
      </c>
      <c r="B11" s="13">
        <f>SUM(I2:I6)</f>
        <v>6.1951219512195115</v>
      </c>
    </row>
    <row r="12" spans="1:10" x14ac:dyDescent="0.25">
      <c r="B12">
        <f>SQRT(25)</f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CE78-65A8-4D8E-AB32-A378A599F2F4}">
  <dimension ref="A1:J12"/>
  <sheetViews>
    <sheetView workbookViewId="0">
      <selection activeCell="F14" sqref="F14"/>
    </sheetView>
  </sheetViews>
  <sheetFormatPr defaultRowHeight="15" x14ac:dyDescent="0.25"/>
  <cols>
    <col min="1" max="1" width="13" customWidth="1"/>
    <col min="7" max="7" width="12" customWidth="1"/>
    <col min="8" max="8" width="9.42578125" customWidth="1"/>
    <col min="9" max="9" width="12" customWidth="1"/>
  </cols>
  <sheetData>
    <row r="1" spans="1:10" x14ac:dyDescent="0.25">
      <c r="B1" t="s">
        <v>14</v>
      </c>
      <c r="C1" t="s">
        <v>15</v>
      </c>
      <c r="D1" s="12" t="s">
        <v>16</v>
      </c>
      <c r="E1" s="12" t="s">
        <v>18</v>
      </c>
      <c r="F1" s="12" t="s">
        <v>19</v>
      </c>
      <c r="G1" s="12" t="s">
        <v>11</v>
      </c>
      <c r="H1" s="12" t="s">
        <v>20</v>
      </c>
      <c r="I1" s="12" t="s">
        <v>21</v>
      </c>
      <c r="J1" s="12" t="s">
        <v>22</v>
      </c>
    </row>
    <row r="2" spans="1:10" x14ac:dyDescent="0.25">
      <c r="B2">
        <v>1</v>
      </c>
      <c r="C2">
        <v>89</v>
      </c>
      <c r="D2">
        <f>B2-B$7</f>
        <v>-6</v>
      </c>
      <c r="E2">
        <f>D2^2</f>
        <v>36</v>
      </c>
      <c r="F2">
        <f>C2-C$7</f>
        <v>11</v>
      </c>
      <c r="G2">
        <f>F2*D2</f>
        <v>-66</v>
      </c>
      <c r="H2">
        <f>B$10 + B$9*B2</f>
        <v>88.571428571428569</v>
      </c>
      <c r="I2" s="13">
        <f>(C2-H2)^2</f>
        <v>0.18367346938775683</v>
      </c>
      <c r="J2">
        <f>(C2-C$7)^2</f>
        <v>121</v>
      </c>
    </row>
    <row r="3" spans="1:10" x14ac:dyDescent="0.25">
      <c r="B3">
        <v>3</v>
      </c>
      <c r="C3">
        <v>85</v>
      </c>
      <c r="D3">
        <f t="shared" ref="D3:D6" si="0">B3-B$7</f>
        <v>-4</v>
      </c>
      <c r="E3">
        <f t="shared" ref="E3:E6" si="1">D3^2</f>
        <v>16</v>
      </c>
      <c r="F3">
        <f t="shared" ref="F3:F6" si="2">C3-C$7</f>
        <v>7</v>
      </c>
      <c r="G3">
        <f t="shared" ref="G3:G6" si="3">F3*D3</f>
        <v>-28</v>
      </c>
      <c r="H3">
        <f t="shared" ref="H3:H6" si="4">B$10 + B$9*B3</f>
        <v>85.047619047619037</v>
      </c>
      <c r="I3" s="13">
        <f t="shared" ref="I3:I6" si="5">(C3-H3)^2</f>
        <v>2.2675736961440935E-3</v>
      </c>
      <c r="J3">
        <f t="shared" ref="J3:J6" si="6">(C3-C$7)^2</f>
        <v>49</v>
      </c>
    </row>
    <row r="4" spans="1:10" x14ac:dyDescent="0.25">
      <c r="B4">
        <v>6</v>
      </c>
      <c r="C4">
        <v>79</v>
      </c>
      <c r="D4">
        <f t="shared" si="0"/>
        <v>-1</v>
      </c>
      <c r="E4">
        <f t="shared" si="1"/>
        <v>1</v>
      </c>
      <c r="F4">
        <f t="shared" si="2"/>
        <v>1</v>
      </c>
      <c r="G4">
        <f t="shared" si="3"/>
        <v>-1</v>
      </c>
      <c r="H4">
        <f t="shared" si="4"/>
        <v>79.761904761904759</v>
      </c>
      <c r="I4" s="13">
        <f t="shared" si="5"/>
        <v>0.58049886621314783</v>
      </c>
      <c r="J4">
        <f t="shared" si="6"/>
        <v>1</v>
      </c>
    </row>
    <row r="5" spans="1:10" x14ac:dyDescent="0.25">
      <c r="B5">
        <v>10</v>
      </c>
      <c r="C5">
        <v>73</v>
      </c>
      <c r="D5">
        <f t="shared" si="0"/>
        <v>3</v>
      </c>
      <c r="E5">
        <f t="shared" si="1"/>
        <v>9</v>
      </c>
      <c r="F5">
        <f t="shared" si="2"/>
        <v>-5</v>
      </c>
      <c r="G5">
        <f t="shared" si="3"/>
        <v>-15</v>
      </c>
      <c r="H5">
        <f t="shared" si="4"/>
        <v>72.714285714285708</v>
      </c>
      <c r="I5" s="13">
        <f t="shared" si="5"/>
        <v>8.1632653061227967E-2</v>
      </c>
      <c r="J5">
        <f t="shared" si="6"/>
        <v>25</v>
      </c>
    </row>
    <row r="6" spans="1:10" x14ac:dyDescent="0.25">
      <c r="B6">
        <v>15</v>
      </c>
      <c r="C6">
        <v>64</v>
      </c>
      <c r="D6">
        <f t="shared" si="0"/>
        <v>8</v>
      </c>
      <c r="E6">
        <f t="shared" si="1"/>
        <v>64</v>
      </c>
      <c r="F6">
        <f t="shared" si="2"/>
        <v>-14</v>
      </c>
      <c r="G6">
        <f t="shared" si="3"/>
        <v>-112</v>
      </c>
      <c r="H6">
        <f t="shared" si="4"/>
        <v>63.904761904761898</v>
      </c>
      <c r="I6" s="13">
        <f t="shared" si="5"/>
        <v>9.070294784581788E-3</v>
      </c>
      <c r="J6">
        <f t="shared" si="6"/>
        <v>196</v>
      </c>
    </row>
    <row r="7" spans="1:10" x14ac:dyDescent="0.25">
      <c r="A7" t="s">
        <v>17</v>
      </c>
      <c r="B7">
        <f>AVERAGE(B2:B6)</f>
        <v>7</v>
      </c>
      <c r="C7">
        <f>AVERAGE(C2:C6)</f>
        <v>78</v>
      </c>
      <c r="E7">
        <f>SUM(E2:E6)</f>
        <v>126</v>
      </c>
      <c r="G7">
        <f>SUM(G2:G6)</f>
        <v>-222</v>
      </c>
    </row>
    <row r="9" spans="1:10" x14ac:dyDescent="0.25">
      <c r="A9" t="s">
        <v>0</v>
      </c>
      <c r="B9" s="13">
        <f>G7/E7</f>
        <v>-1.7619047619047619</v>
      </c>
      <c r="G9" t="s">
        <v>3</v>
      </c>
      <c r="H9" s="5">
        <f>SUM(J2:J6)</f>
        <v>392</v>
      </c>
    </row>
    <row r="10" spans="1:10" x14ac:dyDescent="0.25">
      <c r="A10" t="s">
        <v>1</v>
      </c>
      <c r="B10" s="14">
        <f>C7-(B9*B7)</f>
        <v>90.333333333333329</v>
      </c>
      <c r="G10" t="s">
        <v>4</v>
      </c>
      <c r="H10" s="5">
        <f>1-(D11/H9)</f>
        <v>1</v>
      </c>
    </row>
    <row r="11" spans="1:10" x14ac:dyDescent="0.25">
      <c r="A11" t="s">
        <v>2</v>
      </c>
      <c r="B11" s="13">
        <f>SUM(I2:I6)</f>
        <v>0.85714285714285854</v>
      </c>
    </row>
    <row r="12" spans="1:10" x14ac:dyDescent="0.25">
      <c r="B12">
        <f>SQRT(25)</f>
        <v>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BF18-8FEE-4452-BF9E-47ADA5AC6C73}">
  <dimension ref="G7"/>
  <sheetViews>
    <sheetView tabSelected="1" workbookViewId="0">
      <selection activeCell="C3" sqref="C3:E8"/>
    </sheetView>
  </sheetViews>
  <sheetFormatPr defaultRowHeight="15" x14ac:dyDescent="0.25"/>
  <cols>
    <col min="5" max="5" width="13.5703125" customWidth="1"/>
  </cols>
  <sheetData>
    <row r="7" spans="7:7" x14ac:dyDescent="0.25">
      <c r="G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Regression Calculation</vt:lpstr>
      <vt:lpstr>Practice1</vt:lpstr>
      <vt:lpstr>Practice2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Pidukuluvallu Subramanya, Harish</cp:lastModifiedBy>
  <dcterms:created xsi:type="dcterms:W3CDTF">2016-08-30T02:47:35Z</dcterms:created>
  <dcterms:modified xsi:type="dcterms:W3CDTF">2021-08-24T01:36:29Z</dcterms:modified>
</cp:coreProperties>
</file>