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EES KAUR\Dropbox\PC\Desktop\Excel tutorials\Hotel Revenue Analysis\"/>
    </mc:Choice>
  </mc:AlternateContent>
  <xr:revisionPtr revIDLastSave="0" documentId="13_ncr:1_{1E184F7F-5964-43D5-99C7-0EBCB7CA50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etitor Index Analysis" sheetId="1" r:id="rId1"/>
    <sheet name="Challenge 1 and 2_Answer" sheetId="2" state="hidden" r:id="rId2"/>
    <sheet name="Guests booking data (2016)" sheetId="4" r:id="rId3"/>
    <sheet name="Revenue(2013-2016) extracted" sheetId="3" r:id="rId4"/>
  </sheets>
  <definedNames>
    <definedName name="_xlnm._FilterDatabase" localSheetId="0" hidden="1">'Competitor Index Analysis'!$J$29:$J$102</definedName>
    <definedName name="_xlnm._FilterDatabase" localSheetId="2" hidden="1">'Guests booking data (2016)'!$A$1:$T$2682</definedName>
    <definedName name="_xlnm._FilterDatabase" localSheetId="3" hidden="1">'Revenue(2013-2016) extracted'!$A$1:$B$1462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C65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04" i="1"/>
  <c r="C27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A4356" i="4" a="1"/>
  <c r="A4356" i="4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13" i="1"/>
  <c r="D13" i="1" s="1"/>
  <c r="C12" i="1"/>
  <c r="C11" i="1"/>
  <c r="D11" i="1" s="1"/>
  <c r="G1097" i="2"/>
  <c r="F1097" i="2"/>
  <c r="E1097" i="2"/>
  <c r="G1096" i="2"/>
  <c r="F1096" i="2"/>
  <c r="E1096" i="2"/>
  <c r="G1095" i="2"/>
  <c r="F1095" i="2"/>
  <c r="E1095" i="2"/>
  <c r="G1094" i="2"/>
  <c r="F1094" i="2"/>
  <c r="E1094" i="2"/>
  <c r="G1093" i="2"/>
  <c r="F1093" i="2"/>
  <c r="E1093" i="2"/>
  <c r="G1092" i="2"/>
  <c r="F1092" i="2"/>
  <c r="E1092" i="2"/>
  <c r="G1091" i="2"/>
  <c r="F1091" i="2"/>
  <c r="E1091" i="2"/>
  <c r="G1090" i="2"/>
  <c r="F1090" i="2"/>
  <c r="E1090" i="2"/>
  <c r="G1089" i="2"/>
  <c r="F1089" i="2"/>
  <c r="E1089" i="2"/>
  <c r="G1088" i="2"/>
  <c r="F1088" i="2"/>
  <c r="E1088" i="2"/>
  <c r="G1087" i="2"/>
  <c r="F1087" i="2"/>
  <c r="E1087" i="2"/>
  <c r="G1086" i="2"/>
  <c r="F1086" i="2"/>
  <c r="E1086" i="2"/>
  <c r="G1085" i="2"/>
  <c r="F1085" i="2"/>
  <c r="E1085" i="2"/>
  <c r="G1084" i="2"/>
  <c r="F1084" i="2"/>
  <c r="E1084" i="2"/>
  <c r="G1083" i="2"/>
  <c r="F1083" i="2"/>
  <c r="E1083" i="2"/>
  <c r="G1082" i="2"/>
  <c r="F1082" i="2"/>
  <c r="E1082" i="2"/>
  <c r="G1081" i="2"/>
  <c r="F1081" i="2"/>
  <c r="E1081" i="2"/>
  <c r="G1080" i="2"/>
  <c r="F1080" i="2"/>
  <c r="E1080" i="2"/>
  <c r="G1079" i="2"/>
  <c r="F1079" i="2"/>
  <c r="E1079" i="2"/>
  <c r="G1078" i="2"/>
  <c r="F1078" i="2"/>
  <c r="E1078" i="2"/>
  <c r="G1077" i="2"/>
  <c r="F1077" i="2"/>
  <c r="E1077" i="2"/>
  <c r="G1076" i="2"/>
  <c r="F1076" i="2"/>
  <c r="E1076" i="2"/>
  <c r="G1075" i="2"/>
  <c r="F1075" i="2"/>
  <c r="E1075" i="2"/>
  <c r="G1074" i="2"/>
  <c r="F1074" i="2"/>
  <c r="E1074" i="2"/>
  <c r="G1073" i="2"/>
  <c r="F1073" i="2"/>
  <c r="E1073" i="2"/>
  <c r="G1072" i="2"/>
  <c r="F1072" i="2"/>
  <c r="E1072" i="2"/>
  <c r="G1071" i="2"/>
  <c r="F1071" i="2"/>
  <c r="E1071" i="2"/>
  <c r="G1070" i="2"/>
  <c r="F1070" i="2"/>
  <c r="E1070" i="2"/>
  <c r="G1069" i="2"/>
  <c r="F1069" i="2"/>
  <c r="E1069" i="2"/>
  <c r="G1068" i="2"/>
  <c r="F1068" i="2"/>
  <c r="E1068" i="2"/>
  <c r="G1067" i="2"/>
  <c r="F1067" i="2"/>
  <c r="E1067" i="2"/>
  <c r="G1066" i="2"/>
  <c r="F1066" i="2"/>
  <c r="E1066" i="2"/>
  <c r="G1065" i="2"/>
  <c r="F1065" i="2"/>
  <c r="E1065" i="2"/>
  <c r="G1064" i="2"/>
  <c r="F1064" i="2"/>
  <c r="E1064" i="2"/>
  <c r="G1063" i="2"/>
  <c r="F1063" i="2"/>
  <c r="E1063" i="2"/>
  <c r="G1062" i="2"/>
  <c r="F1062" i="2"/>
  <c r="E1062" i="2"/>
  <c r="G1061" i="2"/>
  <c r="F1061" i="2"/>
  <c r="E1061" i="2"/>
  <c r="G1060" i="2"/>
  <c r="F1060" i="2"/>
  <c r="E1060" i="2"/>
  <c r="G1059" i="2"/>
  <c r="F1059" i="2"/>
  <c r="E1059" i="2"/>
  <c r="G1058" i="2"/>
  <c r="F1058" i="2"/>
  <c r="E1058" i="2"/>
  <c r="G1057" i="2"/>
  <c r="F1057" i="2"/>
  <c r="E1057" i="2"/>
  <c r="G1056" i="2"/>
  <c r="F1056" i="2"/>
  <c r="E1056" i="2"/>
  <c r="G1055" i="2"/>
  <c r="F1055" i="2"/>
  <c r="E1055" i="2"/>
  <c r="G1054" i="2"/>
  <c r="F1054" i="2"/>
  <c r="E1054" i="2"/>
  <c r="G1053" i="2"/>
  <c r="F1053" i="2"/>
  <c r="E1053" i="2"/>
  <c r="G1052" i="2"/>
  <c r="F1052" i="2"/>
  <c r="E1052" i="2"/>
  <c r="G1051" i="2"/>
  <c r="F1051" i="2"/>
  <c r="E1051" i="2"/>
  <c r="G1050" i="2"/>
  <c r="F1050" i="2"/>
  <c r="E1050" i="2"/>
  <c r="G1049" i="2"/>
  <c r="F1049" i="2"/>
  <c r="E1049" i="2"/>
  <c r="G1048" i="2"/>
  <c r="F1048" i="2"/>
  <c r="E1048" i="2"/>
  <c r="G1047" i="2"/>
  <c r="F1047" i="2"/>
  <c r="E1047" i="2"/>
  <c r="G1046" i="2"/>
  <c r="F1046" i="2"/>
  <c r="E1046" i="2"/>
  <c r="G1045" i="2"/>
  <c r="F1045" i="2"/>
  <c r="E1045" i="2"/>
  <c r="G1044" i="2"/>
  <c r="F1044" i="2"/>
  <c r="E1044" i="2"/>
  <c r="G1043" i="2"/>
  <c r="F1043" i="2"/>
  <c r="E1043" i="2"/>
  <c r="G1042" i="2"/>
  <c r="F1042" i="2"/>
  <c r="E1042" i="2"/>
  <c r="G1041" i="2"/>
  <c r="F1041" i="2"/>
  <c r="E1041" i="2"/>
  <c r="G1040" i="2"/>
  <c r="F1040" i="2"/>
  <c r="E1040" i="2"/>
  <c r="G1039" i="2"/>
  <c r="F1039" i="2"/>
  <c r="E1039" i="2"/>
  <c r="G1038" i="2"/>
  <c r="F1038" i="2"/>
  <c r="E1038" i="2"/>
  <c r="G1037" i="2"/>
  <c r="F1037" i="2"/>
  <c r="E1037" i="2"/>
  <c r="G1036" i="2"/>
  <c r="F1036" i="2"/>
  <c r="E1036" i="2"/>
  <c r="G1035" i="2"/>
  <c r="F1035" i="2"/>
  <c r="E1035" i="2"/>
  <c r="G1034" i="2"/>
  <c r="F1034" i="2"/>
  <c r="E1034" i="2"/>
  <c r="G1033" i="2"/>
  <c r="F1033" i="2"/>
  <c r="E1033" i="2"/>
  <c r="G1032" i="2"/>
  <c r="F1032" i="2"/>
  <c r="E1032" i="2"/>
  <c r="G1031" i="2"/>
  <c r="F1031" i="2"/>
  <c r="E1031" i="2"/>
  <c r="G1030" i="2"/>
  <c r="F1030" i="2"/>
  <c r="E1030" i="2"/>
  <c r="G1029" i="2"/>
  <c r="F1029" i="2"/>
  <c r="E1029" i="2"/>
  <c r="G1028" i="2"/>
  <c r="F1028" i="2"/>
  <c r="E1028" i="2"/>
  <c r="G1027" i="2"/>
  <c r="F1027" i="2"/>
  <c r="E1027" i="2"/>
  <c r="G1026" i="2"/>
  <c r="F1026" i="2"/>
  <c r="E1026" i="2"/>
  <c r="G1025" i="2"/>
  <c r="F1025" i="2"/>
  <c r="E1025" i="2"/>
  <c r="G1024" i="2"/>
  <c r="F1024" i="2"/>
  <c r="E1024" i="2"/>
  <c r="G1023" i="2"/>
  <c r="F1023" i="2"/>
  <c r="E1023" i="2"/>
  <c r="G1022" i="2"/>
  <c r="F1022" i="2"/>
  <c r="E1022" i="2"/>
  <c r="G1021" i="2"/>
  <c r="F1021" i="2"/>
  <c r="E1021" i="2"/>
  <c r="G1020" i="2"/>
  <c r="F1020" i="2"/>
  <c r="E1020" i="2"/>
  <c r="G1019" i="2"/>
  <c r="F1019" i="2"/>
  <c r="E1019" i="2"/>
  <c r="G1018" i="2"/>
  <c r="F1018" i="2"/>
  <c r="E1018" i="2"/>
  <c r="G1017" i="2"/>
  <c r="F1017" i="2"/>
  <c r="E1017" i="2"/>
  <c r="G1016" i="2"/>
  <c r="F1016" i="2"/>
  <c r="E1016" i="2"/>
  <c r="G1015" i="2"/>
  <c r="F1015" i="2"/>
  <c r="E1015" i="2"/>
  <c r="G1014" i="2"/>
  <c r="F1014" i="2"/>
  <c r="E1014" i="2"/>
  <c r="G1013" i="2"/>
  <c r="F1013" i="2"/>
  <c r="E1013" i="2"/>
  <c r="G1012" i="2"/>
  <c r="F1012" i="2"/>
  <c r="E1012" i="2"/>
  <c r="G1011" i="2"/>
  <c r="F1011" i="2"/>
  <c r="E1011" i="2"/>
  <c r="G1010" i="2"/>
  <c r="F1010" i="2"/>
  <c r="E1010" i="2"/>
  <c r="G1009" i="2"/>
  <c r="F1009" i="2"/>
  <c r="E1009" i="2"/>
  <c r="G1008" i="2"/>
  <c r="F1008" i="2"/>
  <c r="E1008" i="2"/>
  <c r="G1007" i="2"/>
  <c r="F1007" i="2"/>
  <c r="E1007" i="2"/>
  <c r="G1006" i="2"/>
  <c r="F1006" i="2"/>
  <c r="E1006" i="2"/>
  <c r="G1005" i="2"/>
  <c r="F1005" i="2"/>
  <c r="E1005" i="2"/>
  <c r="G1004" i="2"/>
  <c r="F1004" i="2"/>
  <c r="E1004" i="2"/>
  <c r="G1003" i="2"/>
  <c r="F1003" i="2"/>
  <c r="E1003" i="2"/>
  <c r="G1002" i="2"/>
  <c r="F1002" i="2"/>
  <c r="E1002" i="2"/>
  <c r="G1001" i="2"/>
  <c r="F1001" i="2"/>
  <c r="E1001" i="2"/>
  <c r="G1000" i="2"/>
  <c r="F1000" i="2"/>
  <c r="E1000" i="2"/>
  <c r="G999" i="2"/>
  <c r="F999" i="2"/>
  <c r="E999" i="2"/>
  <c r="G998" i="2"/>
  <c r="F998" i="2"/>
  <c r="E998" i="2"/>
  <c r="G997" i="2"/>
  <c r="F997" i="2"/>
  <c r="E997" i="2"/>
  <c r="G996" i="2"/>
  <c r="F996" i="2"/>
  <c r="E996" i="2"/>
  <c r="G995" i="2"/>
  <c r="F995" i="2"/>
  <c r="E995" i="2"/>
  <c r="G994" i="2"/>
  <c r="F994" i="2"/>
  <c r="E994" i="2"/>
  <c r="G993" i="2"/>
  <c r="F993" i="2"/>
  <c r="E993" i="2"/>
  <c r="G992" i="2"/>
  <c r="F992" i="2"/>
  <c r="E992" i="2"/>
  <c r="G991" i="2"/>
  <c r="F991" i="2"/>
  <c r="E991" i="2"/>
  <c r="G990" i="2"/>
  <c r="F990" i="2"/>
  <c r="E990" i="2"/>
  <c r="G989" i="2"/>
  <c r="F989" i="2"/>
  <c r="E989" i="2"/>
  <c r="G988" i="2"/>
  <c r="F988" i="2"/>
  <c r="E988" i="2"/>
  <c r="G987" i="2"/>
  <c r="F987" i="2"/>
  <c r="E987" i="2"/>
  <c r="G986" i="2"/>
  <c r="F986" i="2"/>
  <c r="E986" i="2"/>
  <c r="G985" i="2"/>
  <c r="F985" i="2"/>
  <c r="E985" i="2"/>
  <c r="G984" i="2"/>
  <c r="F984" i="2"/>
  <c r="E984" i="2"/>
  <c r="G983" i="2"/>
  <c r="F983" i="2"/>
  <c r="E983" i="2"/>
  <c r="G982" i="2"/>
  <c r="F982" i="2"/>
  <c r="E982" i="2"/>
  <c r="G981" i="2"/>
  <c r="F981" i="2"/>
  <c r="E981" i="2"/>
  <c r="G980" i="2"/>
  <c r="F980" i="2"/>
  <c r="E980" i="2"/>
  <c r="G979" i="2"/>
  <c r="F979" i="2"/>
  <c r="E979" i="2"/>
  <c r="G978" i="2"/>
  <c r="F978" i="2"/>
  <c r="E978" i="2"/>
  <c r="G977" i="2"/>
  <c r="F977" i="2"/>
  <c r="E977" i="2"/>
  <c r="G976" i="2"/>
  <c r="F976" i="2"/>
  <c r="E976" i="2"/>
  <c r="G975" i="2"/>
  <c r="F975" i="2"/>
  <c r="E975" i="2"/>
  <c r="G974" i="2"/>
  <c r="F974" i="2"/>
  <c r="E974" i="2"/>
  <c r="G973" i="2"/>
  <c r="F973" i="2"/>
  <c r="E973" i="2"/>
  <c r="G972" i="2"/>
  <c r="F972" i="2"/>
  <c r="E972" i="2"/>
  <c r="G971" i="2"/>
  <c r="F971" i="2"/>
  <c r="E971" i="2"/>
  <c r="G970" i="2"/>
  <c r="F970" i="2"/>
  <c r="E970" i="2"/>
  <c r="G969" i="2"/>
  <c r="F969" i="2"/>
  <c r="E969" i="2"/>
  <c r="G968" i="2"/>
  <c r="F968" i="2"/>
  <c r="E968" i="2"/>
  <c r="G967" i="2"/>
  <c r="F967" i="2"/>
  <c r="E967" i="2"/>
  <c r="G966" i="2"/>
  <c r="F966" i="2"/>
  <c r="E966" i="2"/>
  <c r="G965" i="2"/>
  <c r="F965" i="2"/>
  <c r="E965" i="2"/>
  <c r="G964" i="2"/>
  <c r="F964" i="2"/>
  <c r="E964" i="2"/>
  <c r="G963" i="2"/>
  <c r="F963" i="2"/>
  <c r="E963" i="2"/>
  <c r="G962" i="2"/>
  <c r="F962" i="2"/>
  <c r="E962" i="2"/>
  <c r="G961" i="2"/>
  <c r="F961" i="2"/>
  <c r="E961" i="2"/>
  <c r="G960" i="2"/>
  <c r="F960" i="2"/>
  <c r="E960" i="2"/>
  <c r="G959" i="2"/>
  <c r="F959" i="2"/>
  <c r="E959" i="2"/>
  <c r="G958" i="2"/>
  <c r="F958" i="2"/>
  <c r="E958" i="2"/>
  <c r="G957" i="2"/>
  <c r="F957" i="2"/>
  <c r="E957" i="2"/>
  <c r="G956" i="2"/>
  <c r="F956" i="2"/>
  <c r="E956" i="2"/>
  <c r="G955" i="2"/>
  <c r="F955" i="2"/>
  <c r="E955" i="2"/>
  <c r="G954" i="2"/>
  <c r="F954" i="2"/>
  <c r="E954" i="2"/>
  <c r="G953" i="2"/>
  <c r="F953" i="2"/>
  <c r="E953" i="2"/>
  <c r="G952" i="2"/>
  <c r="F952" i="2"/>
  <c r="E952" i="2"/>
  <c r="G951" i="2"/>
  <c r="F951" i="2"/>
  <c r="E951" i="2"/>
  <c r="G950" i="2"/>
  <c r="F950" i="2"/>
  <c r="E950" i="2"/>
  <c r="G949" i="2"/>
  <c r="F949" i="2"/>
  <c r="E949" i="2"/>
  <c r="G948" i="2"/>
  <c r="F948" i="2"/>
  <c r="E948" i="2"/>
  <c r="G947" i="2"/>
  <c r="F947" i="2"/>
  <c r="E947" i="2"/>
  <c r="G946" i="2"/>
  <c r="F946" i="2"/>
  <c r="E946" i="2"/>
  <c r="G945" i="2"/>
  <c r="F945" i="2"/>
  <c r="E945" i="2"/>
  <c r="G944" i="2"/>
  <c r="F944" i="2"/>
  <c r="E944" i="2"/>
  <c r="G943" i="2"/>
  <c r="F943" i="2"/>
  <c r="E943" i="2"/>
  <c r="G942" i="2"/>
  <c r="F942" i="2"/>
  <c r="E942" i="2"/>
  <c r="G941" i="2"/>
  <c r="F941" i="2"/>
  <c r="E941" i="2"/>
  <c r="G940" i="2"/>
  <c r="F940" i="2"/>
  <c r="E940" i="2"/>
  <c r="G939" i="2"/>
  <c r="F939" i="2"/>
  <c r="E939" i="2"/>
  <c r="G938" i="2"/>
  <c r="F938" i="2"/>
  <c r="E938" i="2"/>
  <c r="G937" i="2"/>
  <c r="F937" i="2"/>
  <c r="E937" i="2"/>
  <c r="G936" i="2"/>
  <c r="F936" i="2"/>
  <c r="E936" i="2"/>
  <c r="G935" i="2"/>
  <c r="F935" i="2"/>
  <c r="E935" i="2"/>
  <c r="G934" i="2"/>
  <c r="F934" i="2"/>
  <c r="E934" i="2"/>
  <c r="G933" i="2"/>
  <c r="F933" i="2"/>
  <c r="E933" i="2"/>
  <c r="G932" i="2"/>
  <c r="F932" i="2"/>
  <c r="E932" i="2"/>
  <c r="G931" i="2"/>
  <c r="F931" i="2"/>
  <c r="E931" i="2"/>
  <c r="G930" i="2"/>
  <c r="F930" i="2"/>
  <c r="E930" i="2"/>
  <c r="G929" i="2"/>
  <c r="F929" i="2"/>
  <c r="E929" i="2"/>
  <c r="G928" i="2"/>
  <c r="F928" i="2"/>
  <c r="E928" i="2"/>
  <c r="G927" i="2"/>
  <c r="F927" i="2"/>
  <c r="E927" i="2"/>
  <c r="G926" i="2"/>
  <c r="F926" i="2"/>
  <c r="E926" i="2"/>
  <c r="G925" i="2"/>
  <c r="F925" i="2"/>
  <c r="E925" i="2"/>
  <c r="G924" i="2"/>
  <c r="F924" i="2"/>
  <c r="E924" i="2"/>
  <c r="G923" i="2"/>
  <c r="F923" i="2"/>
  <c r="E923" i="2"/>
  <c r="G922" i="2"/>
  <c r="F922" i="2"/>
  <c r="E922" i="2"/>
  <c r="G921" i="2"/>
  <c r="F921" i="2"/>
  <c r="E921" i="2"/>
  <c r="G920" i="2"/>
  <c r="F920" i="2"/>
  <c r="E920" i="2"/>
  <c r="G919" i="2"/>
  <c r="F919" i="2"/>
  <c r="E919" i="2"/>
  <c r="G918" i="2"/>
  <c r="F918" i="2"/>
  <c r="E918" i="2"/>
  <c r="G917" i="2"/>
  <c r="F917" i="2"/>
  <c r="E917" i="2"/>
  <c r="G916" i="2"/>
  <c r="F916" i="2"/>
  <c r="E916" i="2"/>
  <c r="G915" i="2"/>
  <c r="F915" i="2"/>
  <c r="E915" i="2"/>
  <c r="G914" i="2"/>
  <c r="F914" i="2"/>
  <c r="E914" i="2"/>
  <c r="G913" i="2"/>
  <c r="F913" i="2"/>
  <c r="E913" i="2"/>
  <c r="G912" i="2"/>
  <c r="F912" i="2"/>
  <c r="E912" i="2"/>
  <c r="G911" i="2"/>
  <c r="F911" i="2"/>
  <c r="E911" i="2"/>
  <c r="G910" i="2"/>
  <c r="F910" i="2"/>
  <c r="E910" i="2"/>
  <c r="G909" i="2"/>
  <c r="F909" i="2"/>
  <c r="E909" i="2"/>
  <c r="G908" i="2"/>
  <c r="F908" i="2"/>
  <c r="E908" i="2"/>
  <c r="G907" i="2"/>
  <c r="F907" i="2"/>
  <c r="E907" i="2"/>
  <c r="G906" i="2"/>
  <c r="F906" i="2"/>
  <c r="E906" i="2"/>
  <c r="G905" i="2"/>
  <c r="F905" i="2"/>
  <c r="E905" i="2"/>
  <c r="G904" i="2"/>
  <c r="F904" i="2"/>
  <c r="E904" i="2"/>
  <c r="G903" i="2"/>
  <c r="F903" i="2"/>
  <c r="E903" i="2"/>
  <c r="G902" i="2"/>
  <c r="F902" i="2"/>
  <c r="E902" i="2"/>
  <c r="G901" i="2"/>
  <c r="F901" i="2"/>
  <c r="E901" i="2"/>
  <c r="G900" i="2"/>
  <c r="F900" i="2"/>
  <c r="E900" i="2"/>
  <c r="G899" i="2"/>
  <c r="F899" i="2"/>
  <c r="E899" i="2"/>
  <c r="G898" i="2"/>
  <c r="F898" i="2"/>
  <c r="E898" i="2"/>
  <c r="G897" i="2"/>
  <c r="F897" i="2"/>
  <c r="E897" i="2"/>
  <c r="G896" i="2"/>
  <c r="F896" i="2"/>
  <c r="E896" i="2"/>
  <c r="G895" i="2"/>
  <c r="F895" i="2"/>
  <c r="E895" i="2"/>
  <c r="G894" i="2"/>
  <c r="F894" i="2"/>
  <c r="E894" i="2"/>
  <c r="G893" i="2"/>
  <c r="F893" i="2"/>
  <c r="E893" i="2"/>
  <c r="G892" i="2"/>
  <c r="F892" i="2"/>
  <c r="E892" i="2"/>
  <c r="G891" i="2"/>
  <c r="F891" i="2"/>
  <c r="E891" i="2"/>
  <c r="G890" i="2"/>
  <c r="F890" i="2"/>
  <c r="E890" i="2"/>
  <c r="G889" i="2"/>
  <c r="F889" i="2"/>
  <c r="E889" i="2"/>
  <c r="G888" i="2"/>
  <c r="F888" i="2"/>
  <c r="E888" i="2"/>
  <c r="G887" i="2"/>
  <c r="F887" i="2"/>
  <c r="E887" i="2"/>
  <c r="G886" i="2"/>
  <c r="F886" i="2"/>
  <c r="E886" i="2"/>
  <c r="G885" i="2"/>
  <c r="F885" i="2"/>
  <c r="E885" i="2"/>
  <c r="G884" i="2"/>
  <c r="F884" i="2"/>
  <c r="E884" i="2"/>
  <c r="G883" i="2"/>
  <c r="F883" i="2"/>
  <c r="E883" i="2"/>
  <c r="G882" i="2"/>
  <c r="F882" i="2"/>
  <c r="E882" i="2"/>
  <c r="G881" i="2"/>
  <c r="F881" i="2"/>
  <c r="E881" i="2"/>
  <c r="G880" i="2"/>
  <c r="F880" i="2"/>
  <c r="E880" i="2"/>
  <c r="G879" i="2"/>
  <c r="F879" i="2"/>
  <c r="E879" i="2"/>
  <c r="G878" i="2"/>
  <c r="F878" i="2"/>
  <c r="E878" i="2"/>
  <c r="G877" i="2"/>
  <c r="F877" i="2"/>
  <c r="E877" i="2"/>
  <c r="G876" i="2"/>
  <c r="F876" i="2"/>
  <c r="E876" i="2"/>
  <c r="G875" i="2"/>
  <c r="F875" i="2"/>
  <c r="E875" i="2"/>
  <c r="G874" i="2"/>
  <c r="F874" i="2"/>
  <c r="E874" i="2"/>
  <c r="G873" i="2"/>
  <c r="F873" i="2"/>
  <c r="E873" i="2"/>
  <c r="G872" i="2"/>
  <c r="F872" i="2"/>
  <c r="E872" i="2"/>
  <c r="G871" i="2"/>
  <c r="F871" i="2"/>
  <c r="E871" i="2"/>
  <c r="G870" i="2"/>
  <c r="F870" i="2"/>
  <c r="E870" i="2"/>
  <c r="G869" i="2"/>
  <c r="F869" i="2"/>
  <c r="E869" i="2"/>
  <c r="G868" i="2"/>
  <c r="F868" i="2"/>
  <c r="E868" i="2"/>
  <c r="G867" i="2"/>
  <c r="F867" i="2"/>
  <c r="E867" i="2"/>
  <c r="G866" i="2"/>
  <c r="F866" i="2"/>
  <c r="E866" i="2"/>
  <c r="G865" i="2"/>
  <c r="F865" i="2"/>
  <c r="E865" i="2"/>
  <c r="G864" i="2"/>
  <c r="F864" i="2"/>
  <c r="E864" i="2"/>
  <c r="G863" i="2"/>
  <c r="F863" i="2"/>
  <c r="E863" i="2"/>
  <c r="G862" i="2"/>
  <c r="F862" i="2"/>
  <c r="E862" i="2"/>
  <c r="G861" i="2"/>
  <c r="F861" i="2"/>
  <c r="E861" i="2"/>
  <c r="G860" i="2"/>
  <c r="F860" i="2"/>
  <c r="E860" i="2"/>
  <c r="G859" i="2"/>
  <c r="F859" i="2"/>
  <c r="E859" i="2"/>
  <c r="G858" i="2"/>
  <c r="F858" i="2"/>
  <c r="E858" i="2"/>
  <c r="G857" i="2"/>
  <c r="F857" i="2"/>
  <c r="E857" i="2"/>
  <c r="G856" i="2"/>
  <c r="F856" i="2"/>
  <c r="E856" i="2"/>
  <c r="G855" i="2"/>
  <c r="F855" i="2"/>
  <c r="E855" i="2"/>
  <c r="G854" i="2"/>
  <c r="F854" i="2"/>
  <c r="E854" i="2"/>
  <c r="G853" i="2"/>
  <c r="F853" i="2"/>
  <c r="E853" i="2"/>
  <c r="G852" i="2"/>
  <c r="F852" i="2"/>
  <c r="E852" i="2"/>
  <c r="G851" i="2"/>
  <c r="F851" i="2"/>
  <c r="E851" i="2"/>
  <c r="G850" i="2"/>
  <c r="F850" i="2"/>
  <c r="E850" i="2"/>
  <c r="G849" i="2"/>
  <c r="F849" i="2"/>
  <c r="E849" i="2"/>
  <c r="G848" i="2"/>
  <c r="F848" i="2"/>
  <c r="E848" i="2"/>
  <c r="G847" i="2"/>
  <c r="F847" i="2"/>
  <c r="E847" i="2"/>
  <c r="G846" i="2"/>
  <c r="F846" i="2"/>
  <c r="E846" i="2"/>
  <c r="G845" i="2"/>
  <c r="F845" i="2"/>
  <c r="E845" i="2"/>
  <c r="G844" i="2"/>
  <c r="F844" i="2"/>
  <c r="E844" i="2"/>
  <c r="G843" i="2"/>
  <c r="F843" i="2"/>
  <c r="E843" i="2"/>
  <c r="G842" i="2"/>
  <c r="F842" i="2"/>
  <c r="E842" i="2"/>
  <c r="G841" i="2"/>
  <c r="F841" i="2"/>
  <c r="E841" i="2"/>
  <c r="G840" i="2"/>
  <c r="F840" i="2"/>
  <c r="E840" i="2"/>
  <c r="G839" i="2"/>
  <c r="F839" i="2"/>
  <c r="E839" i="2"/>
  <c r="G838" i="2"/>
  <c r="F838" i="2"/>
  <c r="E838" i="2"/>
  <c r="G837" i="2"/>
  <c r="F837" i="2"/>
  <c r="E837" i="2"/>
  <c r="G836" i="2"/>
  <c r="F836" i="2"/>
  <c r="E836" i="2"/>
  <c r="G835" i="2"/>
  <c r="F835" i="2"/>
  <c r="E835" i="2"/>
  <c r="G834" i="2"/>
  <c r="F834" i="2"/>
  <c r="E834" i="2"/>
  <c r="G833" i="2"/>
  <c r="F833" i="2"/>
  <c r="E833" i="2"/>
  <c r="G832" i="2"/>
  <c r="F832" i="2"/>
  <c r="E832" i="2"/>
  <c r="G831" i="2"/>
  <c r="F831" i="2"/>
  <c r="E831" i="2"/>
  <c r="G830" i="2"/>
  <c r="F830" i="2"/>
  <c r="E830" i="2"/>
  <c r="G829" i="2"/>
  <c r="F829" i="2"/>
  <c r="E829" i="2"/>
  <c r="G828" i="2"/>
  <c r="F828" i="2"/>
  <c r="E828" i="2"/>
  <c r="G827" i="2"/>
  <c r="F827" i="2"/>
  <c r="E827" i="2"/>
  <c r="G826" i="2"/>
  <c r="F826" i="2"/>
  <c r="E826" i="2"/>
  <c r="G825" i="2"/>
  <c r="F825" i="2"/>
  <c r="E825" i="2"/>
  <c r="G824" i="2"/>
  <c r="F824" i="2"/>
  <c r="E824" i="2"/>
  <c r="G823" i="2"/>
  <c r="F823" i="2"/>
  <c r="E823" i="2"/>
  <c r="G822" i="2"/>
  <c r="F822" i="2"/>
  <c r="E822" i="2"/>
  <c r="G821" i="2"/>
  <c r="F821" i="2"/>
  <c r="E821" i="2"/>
  <c r="G820" i="2"/>
  <c r="F820" i="2"/>
  <c r="E820" i="2"/>
  <c r="G819" i="2"/>
  <c r="F819" i="2"/>
  <c r="E819" i="2"/>
  <c r="G818" i="2"/>
  <c r="F818" i="2"/>
  <c r="E818" i="2"/>
  <c r="G817" i="2"/>
  <c r="F817" i="2"/>
  <c r="E817" i="2"/>
  <c r="G816" i="2"/>
  <c r="F816" i="2"/>
  <c r="E816" i="2"/>
  <c r="G815" i="2"/>
  <c r="F815" i="2"/>
  <c r="E815" i="2"/>
  <c r="G814" i="2"/>
  <c r="F814" i="2"/>
  <c r="E814" i="2"/>
  <c r="G813" i="2"/>
  <c r="F813" i="2"/>
  <c r="E813" i="2"/>
  <c r="G812" i="2"/>
  <c r="F812" i="2"/>
  <c r="E812" i="2"/>
  <c r="G811" i="2"/>
  <c r="F811" i="2"/>
  <c r="E811" i="2"/>
  <c r="G810" i="2"/>
  <c r="F810" i="2"/>
  <c r="E810" i="2"/>
  <c r="G809" i="2"/>
  <c r="F809" i="2"/>
  <c r="E809" i="2"/>
  <c r="G808" i="2"/>
  <c r="F808" i="2"/>
  <c r="E808" i="2"/>
  <c r="G807" i="2"/>
  <c r="F807" i="2"/>
  <c r="E807" i="2"/>
  <c r="G806" i="2"/>
  <c r="F806" i="2"/>
  <c r="E806" i="2"/>
  <c r="G805" i="2"/>
  <c r="F805" i="2"/>
  <c r="E805" i="2"/>
  <c r="G804" i="2"/>
  <c r="F804" i="2"/>
  <c r="E804" i="2"/>
  <c r="G803" i="2"/>
  <c r="F803" i="2"/>
  <c r="E803" i="2"/>
  <c r="G802" i="2"/>
  <c r="F802" i="2"/>
  <c r="E802" i="2"/>
  <c r="G801" i="2"/>
  <c r="F801" i="2"/>
  <c r="E801" i="2"/>
  <c r="G800" i="2"/>
  <c r="F800" i="2"/>
  <c r="E800" i="2"/>
  <c r="G799" i="2"/>
  <c r="F799" i="2"/>
  <c r="E799" i="2"/>
  <c r="G798" i="2"/>
  <c r="F798" i="2"/>
  <c r="E798" i="2"/>
  <c r="G797" i="2"/>
  <c r="F797" i="2"/>
  <c r="E797" i="2"/>
  <c r="G796" i="2"/>
  <c r="F796" i="2"/>
  <c r="E796" i="2"/>
  <c r="G795" i="2"/>
  <c r="F795" i="2"/>
  <c r="E795" i="2"/>
  <c r="G794" i="2"/>
  <c r="F794" i="2"/>
  <c r="E794" i="2"/>
  <c r="G793" i="2"/>
  <c r="F793" i="2"/>
  <c r="E793" i="2"/>
  <c r="G792" i="2"/>
  <c r="F792" i="2"/>
  <c r="E792" i="2"/>
  <c r="G791" i="2"/>
  <c r="F791" i="2"/>
  <c r="E791" i="2"/>
  <c r="G790" i="2"/>
  <c r="F790" i="2"/>
  <c r="E790" i="2"/>
  <c r="G789" i="2"/>
  <c r="F789" i="2"/>
  <c r="E789" i="2"/>
  <c r="G788" i="2"/>
  <c r="F788" i="2"/>
  <c r="E788" i="2"/>
  <c r="G787" i="2"/>
  <c r="F787" i="2"/>
  <c r="E787" i="2"/>
  <c r="G786" i="2"/>
  <c r="F786" i="2"/>
  <c r="E786" i="2"/>
  <c r="G785" i="2"/>
  <c r="F785" i="2"/>
  <c r="E785" i="2"/>
  <c r="G784" i="2"/>
  <c r="F784" i="2"/>
  <c r="E784" i="2"/>
  <c r="G783" i="2"/>
  <c r="F783" i="2"/>
  <c r="E783" i="2"/>
  <c r="G782" i="2"/>
  <c r="F782" i="2"/>
  <c r="E782" i="2"/>
  <c r="G781" i="2"/>
  <c r="F781" i="2"/>
  <c r="E781" i="2"/>
  <c r="G780" i="2"/>
  <c r="F780" i="2"/>
  <c r="E780" i="2"/>
  <c r="G779" i="2"/>
  <c r="F779" i="2"/>
  <c r="E779" i="2"/>
  <c r="G778" i="2"/>
  <c r="F778" i="2"/>
  <c r="E778" i="2"/>
  <c r="G777" i="2"/>
  <c r="F777" i="2"/>
  <c r="E777" i="2"/>
  <c r="G776" i="2"/>
  <c r="F776" i="2"/>
  <c r="E776" i="2"/>
  <c r="G775" i="2"/>
  <c r="F775" i="2"/>
  <c r="E775" i="2"/>
  <c r="G774" i="2"/>
  <c r="F774" i="2"/>
  <c r="E774" i="2"/>
  <c r="G773" i="2"/>
  <c r="F773" i="2"/>
  <c r="E773" i="2"/>
  <c r="G772" i="2"/>
  <c r="F772" i="2"/>
  <c r="E772" i="2"/>
  <c r="G771" i="2"/>
  <c r="F771" i="2"/>
  <c r="E771" i="2"/>
  <c r="G770" i="2"/>
  <c r="F770" i="2"/>
  <c r="E770" i="2"/>
  <c r="G769" i="2"/>
  <c r="F769" i="2"/>
  <c r="E769" i="2"/>
  <c r="G768" i="2"/>
  <c r="F768" i="2"/>
  <c r="E768" i="2"/>
  <c r="B768" i="2"/>
  <c r="B775" i="2" s="1"/>
  <c r="B782" i="2" s="1"/>
  <c r="B789" i="2" s="1"/>
  <c r="B796" i="2" s="1"/>
  <c r="B803" i="2" s="1"/>
  <c r="B810" i="2" s="1"/>
  <c r="B817" i="2" s="1"/>
  <c r="B824" i="2" s="1"/>
  <c r="B831" i="2" s="1"/>
  <c r="B838" i="2" s="1"/>
  <c r="B845" i="2" s="1"/>
  <c r="B852" i="2" s="1"/>
  <c r="B859" i="2" s="1"/>
  <c r="B866" i="2" s="1"/>
  <c r="B873" i="2" s="1"/>
  <c r="B880" i="2" s="1"/>
  <c r="B887" i="2" s="1"/>
  <c r="B894" i="2" s="1"/>
  <c r="B901" i="2" s="1"/>
  <c r="B908" i="2" s="1"/>
  <c r="B915" i="2" s="1"/>
  <c r="B922" i="2" s="1"/>
  <c r="B929" i="2" s="1"/>
  <c r="B936" i="2" s="1"/>
  <c r="B943" i="2" s="1"/>
  <c r="B950" i="2" s="1"/>
  <c r="B957" i="2" s="1"/>
  <c r="B964" i="2" s="1"/>
  <c r="B971" i="2" s="1"/>
  <c r="B978" i="2" s="1"/>
  <c r="B985" i="2" s="1"/>
  <c r="B992" i="2" s="1"/>
  <c r="B999" i="2" s="1"/>
  <c r="B1006" i="2" s="1"/>
  <c r="B1013" i="2" s="1"/>
  <c r="B1020" i="2" s="1"/>
  <c r="B1027" i="2" s="1"/>
  <c r="B1034" i="2" s="1"/>
  <c r="B1041" i="2" s="1"/>
  <c r="B1048" i="2" s="1"/>
  <c r="B1055" i="2" s="1"/>
  <c r="B1062" i="2" s="1"/>
  <c r="B1069" i="2" s="1"/>
  <c r="B1076" i="2" s="1"/>
  <c r="B1083" i="2" s="1"/>
  <c r="B1090" i="2" s="1"/>
  <c r="B1097" i="2" s="1"/>
  <c r="G767" i="2"/>
  <c r="F767" i="2"/>
  <c r="E767" i="2"/>
  <c r="G766" i="2"/>
  <c r="F766" i="2"/>
  <c r="E766" i="2"/>
  <c r="G765" i="2"/>
  <c r="F765" i="2"/>
  <c r="E765" i="2"/>
  <c r="G764" i="2"/>
  <c r="F764" i="2"/>
  <c r="E764" i="2"/>
  <c r="G763" i="2"/>
  <c r="F763" i="2"/>
  <c r="E763" i="2"/>
  <c r="G762" i="2"/>
  <c r="F762" i="2"/>
  <c r="E762" i="2"/>
  <c r="G761" i="2"/>
  <c r="F761" i="2"/>
  <c r="E761" i="2"/>
  <c r="G760" i="2"/>
  <c r="F760" i="2"/>
  <c r="E760" i="2"/>
  <c r="G759" i="2"/>
  <c r="F759" i="2"/>
  <c r="E759" i="2"/>
  <c r="G758" i="2"/>
  <c r="F758" i="2"/>
  <c r="E758" i="2"/>
  <c r="G757" i="2"/>
  <c r="F757" i="2"/>
  <c r="E757" i="2"/>
  <c r="G756" i="2"/>
  <c r="F756" i="2"/>
  <c r="E756" i="2"/>
  <c r="G755" i="2"/>
  <c r="F755" i="2"/>
  <c r="E755" i="2"/>
  <c r="G754" i="2"/>
  <c r="F754" i="2"/>
  <c r="E754" i="2"/>
  <c r="B754" i="2"/>
  <c r="B761" i="2" s="1"/>
  <c r="G753" i="2"/>
  <c r="F753" i="2"/>
  <c r="E753" i="2"/>
  <c r="G752" i="2"/>
  <c r="F752" i="2"/>
  <c r="E752" i="2"/>
  <c r="B752" i="2"/>
  <c r="B759" i="2" s="1"/>
  <c r="B766" i="2" s="1"/>
  <c r="B773" i="2" s="1"/>
  <c r="B780" i="2" s="1"/>
  <c r="B787" i="2" s="1"/>
  <c r="B794" i="2" s="1"/>
  <c r="B801" i="2" s="1"/>
  <c r="B808" i="2" s="1"/>
  <c r="B815" i="2" s="1"/>
  <c r="B822" i="2" s="1"/>
  <c r="B829" i="2" s="1"/>
  <c r="B836" i="2" s="1"/>
  <c r="B843" i="2" s="1"/>
  <c r="B850" i="2" s="1"/>
  <c r="B857" i="2" s="1"/>
  <c r="B864" i="2" s="1"/>
  <c r="B871" i="2" s="1"/>
  <c r="B878" i="2" s="1"/>
  <c r="B885" i="2" s="1"/>
  <c r="B892" i="2" s="1"/>
  <c r="B899" i="2" s="1"/>
  <c r="B906" i="2" s="1"/>
  <c r="B913" i="2" s="1"/>
  <c r="B920" i="2" s="1"/>
  <c r="B927" i="2" s="1"/>
  <c r="B934" i="2" s="1"/>
  <c r="B941" i="2" s="1"/>
  <c r="B948" i="2" s="1"/>
  <c r="B955" i="2" s="1"/>
  <c r="B962" i="2" s="1"/>
  <c r="B969" i="2" s="1"/>
  <c r="B976" i="2" s="1"/>
  <c r="B983" i="2" s="1"/>
  <c r="B990" i="2" s="1"/>
  <c r="B997" i="2" s="1"/>
  <c r="B1004" i="2" s="1"/>
  <c r="B1011" i="2" s="1"/>
  <c r="B1018" i="2" s="1"/>
  <c r="B1025" i="2" s="1"/>
  <c r="B1032" i="2" s="1"/>
  <c r="B1039" i="2" s="1"/>
  <c r="B1046" i="2" s="1"/>
  <c r="B1053" i="2" s="1"/>
  <c r="B1060" i="2" s="1"/>
  <c r="B1067" i="2" s="1"/>
  <c r="B1074" i="2" s="1"/>
  <c r="B1081" i="2" s="1"/>
  <c r="B1088" i="2" s="1"/>
  <c r="B1095" i="2" s="1"/>
  <c r="G751" i="2"/>
  <c r="F751" i="2"/>
  <c r="E751" i="2"/>
  <c r="G750" i="2"/>
  <c r="F750" i="2"/>
  <c r="E750" i="2"/>
  <c r="B750" i="2"/>
  <c r="B757" i="2" s="1"/>
  <c r="B764" i="2" s="1"/>
  <c r="B771" i="2" s="1"/>
  <c r="B778" i="2" s="1"/>
  <c r="B785" i="2" s="1"/>
  <c r="B792" i="2" s="1"/>
  <c r="B799" i="2" s="1"/>
  <c r="B806" i="2" s="1"/>
  <c r="B813" i="2" s="1"/>
  <c r="B820" i="2" s="1"/>
  <c r="B827" i="2" s="1"/>
  <c r="B834" i="2" s="1"/>
  <c r="B841" i="2" s="1"/>
  <c r="B848" i="2" s="1"/>
  <c r="B855" i="2" s="1"/>
  <c r="B862" i="2" s="1"/>
  <c r="B869" i="2" s="1"/>
  <c r="B876" i="2" s="1"/>
  <c r="B883" i="2" s="1"/>
  <c r="B890" i="2" s="1"/>
  <c r="B897" i="2" s="1"/>
  <c r="B904" i="2" s="1"/>
  <c r="B911" i="2" s="1"/>
  <c r="B918" i="2" s="1"/>
  <c r="B925" i="2" s="1"/>
  <c r="B932" i="2" s="1"/>
  <c r="B939" i="2" s="1"/>
  <c r="B946" i="2" s="1"/>
  <c r="B953" i="2" s="1"/>
  <c r="B960" i="2" s="1"/>
  <c r="B967" i="2" s="1"/>
  <c r="B974" i="2" s="1"/>
  <c r="B981" i="2" s="1"/>
  <c r="B988" i="2" s="1"/>
  <c r="B995" i="2" s="1"/>
  <c r="B1002" i="2" s="1"/>
  <c r="B1009" i="2" s="1"/>
  <c r="B1016" i="2" s="1"/>
  <c r="B1023" i="2" s="1"/>
  <c r="B1030" i="2" s="1"/>
  <c r="B1037" i="2" s="1"/>
  <c r="B1044" i="2" s="1"/>
  <c r="B1051" i="2" s="1"/>
  <c r="B1058" i="2" s="1"/>
  <c r="B1065" i="2" s="1"/>
  <c r="B1072" i="2" s="1"/>
  <c r="B1079" i="2" s="1"/>
  <c r="B1086" i="2" s="1"/>
  <c r="B1093" i="2" s="1"/>
  <c r="G749" i="2"/>
  <c r="F749" i="2"/>
  <c r="E749" i="2"/>
  <c r="G748" i="2"/>
  <c r="F748" i="2"/>
  <c r="E748" i="2"/>
  <c r="B748" i="2"/>
  <c r="B755" i="2" s="1"/>
  <c r="B762" i="2" s="1"/>
  <c r="B769" i="2" s="1"/>
  <c r="B776" i="2" s="1"/>
  <c r="B783" i="2" s="1"/>
  <c r="B790" i="2" s="1"/>
  <c r="B797" i="2" s="1"/>
  <c r="B804" i="2" s="1"/>
  <c r="B811" i="2" s="1"/>
  <c r="B818" i="2" s="1"/>
  <c r="B825" i="2" s="1"/>
  <c r="B832" i="2" s="1"/>
  <c r="B839" i="2" s="1"/>
  <c r="B846" i="2" s="1"/>
  <c r="B853" i="2" s="1"/>
  <c r="B860" i="2" s="1"/>
  <c r="B867" i="2" s="1"/>
  <c r="B874" i="2" s="1"/>
  <c r="B881" i="2" s="1"/>
  <c r="B888" i="2" s="1"/>
  <c r="B895" i="2" s="1"/>
  <c r="B902" i="2" s="1"/>
  <c r="B909" i="2" s="1"/>
  <c r="B916" i="2" s="1"/>
  <c r="B923" i="2" s="1"/>
  <c r="B930" i="2" s="1"/>
  <c r="B937" i="2" s="1"/>
  <c r="B944" i="2" s="1"/>
  <c r="B951" i="2" s="1"/>
  <c r="B958" i="2" s="1"/>
  <c r="B965" i="2" s="1"/>
  <c r="B972" i="2" s="1"/>
  <c r="B979" i="2" s="1"/>
  <c r="B986" i="2" s="1"/>
  <c r="B993" i="2" s="1"/>
  <c r="B1000" i="2" s="1"/>
  <c r="B1007" i="2" s="1"/>
  <c r="B1014" i="2" s="1"/>
  <c r="B1021" i="2" s="1"/>
  <c r="B1028" i="2" s="1"/>
  <c r="B1035" i="2" s="1"/>
  <c r="B1042" i="2" s="1"/>
  <c r="B1049" i="2" s="1"/>
  <c r="B1056" i="2" s="1"/>
  <c r="B1063" i="2" s="1"/>
  <c r="B1070" i="2" s="1"/>
  <c r="B1077" i="2" s="1"/>
  <c r="B1084" i="2" s="1"/>
  <c r="B1091" i="2" s="1"/>
  <c r="G747" i="2"/>
  <c r="F747" i="2"/>
  <c r="E747" i="2"/>
  <c r="B747" i="2"/>
  <c r="G746" i="2"/>
  <c r="F746" i="2"/>
  <c r="E746" i="2"/>
  <c r="B746" i="2"/>
  <c r="B753" i="2" s="1"/>
  <c r="B760" i="2" s="1"/>
  <c r="B767" i="2" s="1"/>
  <c r="B774" i="2" s="1"/>
  <c r="B781" i="2" s="1"/>
  <c r="B788" i="2" s="1"/>
  <c r="B795" i="2" s="1"/>
  <c r="B802" i="2" s="1"/>
  <c r="B809" i="2" s="1"/>
  <c r="B816" i="2" s="1"/>
  <c r="B823" i="2" s="1"/>
  <c r="B830" i="2" s="1"/>
  <c r="B837" i="2" s="1"/>
  <c r="B844" i="2" s="1"/>
  <c r="B851" i="2" s="1"/>
  <c r="B858" i="2" s="1"/>
  <c r="B865" i="2" s="1"/>
  <c r="B872" i="2" s="1"/>
  <c r="B879" i="2" s="1"/>
  <c r="B886" i="2" s="1"/>
  <c r="B893" i="2" s="1"/>
  <c r="B900" i="2" s="1"/>
  <c r="B907" i="2" s="1"/>
  <c r="B914" i="2" s="1"/>
  <c r="B921" i="2" s="1"/>
  <c r="B928" i="2" s="1"/>
  <c r="B935" i="2" s="1"/>
  <c r="B942" i="2" s="1"/>
  <c r="B949" i="2" s="1"/>
  <c r="B956" i="2" s="1"/>
  <c r="B963" i="2" s="1"/>
  <c r="B970" i="2" s="1"/>
  <c r="B977" i="2" s="1"/>
  <c r="B984" i="2" s="1"/>
  <c r="B991" i="2" s="1"/>
  <c r="B998" i="2" s="1"/>
  <c r="B1005" i="2" s="1"/>
  <c r="B1012" i="2" s="1"/>
  <c r="B1019" i="2" s="1"/>
  <c r="B1026" i="2" s="1"/>
  <c r="B1033" i="2" s="1"/>
  <c r="B1040" i="2" s="1"/>
  <c r="B1047" i="2" s="1"/>
  <c r="B1054" i="2" s="1"/>
  <c r="B1061" i="2" s="1"/>
  <c r="B1068" i="2" s="1"/>
  <c r="B1075" i="2" s="1"/>
  <c r="B1082" i="2" s="1"/>
  <c r="B1089" i="2" s="1"/>
  <c r="B1096" i="2" s="1"/>
  <c r="G745" i="2"/>
  <c r="F745" i="2"/>
  <c r="E745" i="2"/>
  <c r="B745" i="2"/>
  <c r="G744" i="2"/>
  <c r="F744" i="2"/>
  <c r="E744" i="2"/>
  <c r="B744" i="2"/>
  <c r="B751" i="2" s="1"/>
  <c r="B758" i="2" s="1"/>
  <c r="B765" i="2" s="1"/>
  <c r="B772" i="2" s="1"/>
  <c r="B779" i="2" s="1"/>
  <c r="B786" i="2" s="1"/>
  <c r="B793" i="2" s="1"/>
  <c r="B800" i="2" s="1"/>
  <c r="B807" i="2" s="1"/>
  <c r="B814" i="2" s="1"/>
  <c r="B821" i="2" s="1"/>
  <c r="B828" i="2" s="1"/>
  <c r="B835" i="2" s="1"/>
  <c r="B842" i="2" s="1"/>
  <c r="B849" i="2" s="1"/>
  <c r="B856" i="2" s="1"/>
  <c r="B863" i="2" s="1"/>
  <c r="B870" i="2" s="1"/>
  <c r="B877" i="2" s="1"/>
  <c r="B884" i="2" s="1"/>
  <c r="B891" i="2" s="1"/>
  <c r="B898" i="2" s="1"/>
  <c r="B905" i="2" s="1"/>
  <c r="B912" i="2" s="1"/>
  <c r="B919" i="2" s="1"/>
  <c r="B926" i="2" s="1"/>
  <c r="B933" i="2" s="1"/>
  <c r="B940" i="2" s="1"/>
  <c r="B947" i="2" s="1"/>
  <c r="B954" i="2" s="1"/>
  <c r="B961" i="2" s="1"/>
  <c r="B968" i="2" s="1"/>
  <c r="B975" i="2" s="1"/>
  <c r="B982" i="2" s="1"/>
  <c r="B989" i="2" s="1"/>
  <c r="B996" i="2" s="1"/>
  <c r="B1003" i="2" s="1"/>
  <c r="B1010" i="2" s="1"/>
  <c r="B1017" i="2" s="1"/>
  <c r="B1024" i="2" s="1"/>
  <c r="B1031" i="2" s="1"/>
  <c r="B1038" i="2" s="1"/>
  <c r="B1045" i="2" s="1"/>
  <c r="B1052" i="2" s="1"/>
  <c r="B1059" i="2" s="1"/>
  <c r="B1066" i="2" s="1"/>
  <c r="B1073" i="2" s="1"/>
  <c r="B1080" i="2" s="1"/>
  <c r="B1087" i="2" s="1"/>
  <c r="B1094" i="2" s="1"/>
  <c r="G743" i="2"/>
  <c r="F743" i="2"/>
  <c r="E743" i="2"/>
  <c r="B743" i="2"/>
  <c r="G742" i="2"/>
  <c r="F742" i="2"/>
  <c r="E742" i="2"/>
  <c r="B742" i="2"/>
  <c r="B749" i="2" s="1"/>
  <c r="B756" i="2" s="1"/>
  <c r="B763" i="2" s="1"/>
  <c r="B770" i="2" s="1"/>
  <c r="B777" i="2" s="1"/>
  <c r="B784" i="2" s="1"/>
  <c r="B791" i="2" s="1"/>
  <c r="B798" i="2" s="1"/>
  <c r="B805" i="2" s="1"/>
  <c r="B812" i="2" s="1"/>
  <c r="B819" i="2" s="1"/>
  <c r="B826" i="2" s="1"/>
  <c r="B833" i="2" s="1"/>
  <c r="B840" i="2" s="1"/>
  <c r="B847" i="2" s="1"/>
  <c r="B854" i="2" s="1"/>
  <c r="B861" i="2" s="1"/>
  <c r="B868" i="2" s="1"/>
  <c r="B875" i="2" s="1"/>
  <c r="B882" i="2" s="1"/>
  <c r="B889" i="2" s="1"/>
  <c r="B896" i="2" s="1"/>
  <c r="B903" i="2" s="1"/>
  <c r="B910" i="2" s="1"/>
  <c r="B917" i="2" s="1"/>
  <c r="B924" i="2" s="1"/>
  <c r="B931" i="2" s="1"/>
  <c r="B938" i="2" s="1"/>
  <c r="B945" i="2" s="1"/>
  <c r="B952" i="2" s="1"/>
  <c r="B959" i="2" s="1"/>
  <c r="B966" i="2" s="1"/>
  <c r="B973" i="2" s="1"/>
  <c r="B980" i="2" s="1"/>
  <c r="B987" i="2" s="1"/>
  <c r="B994" i="2" s="1"/>
  <c r="B1001" i="2" s="1"/>
  <c r="B1008" i="2" s="1"/>
  <c r="B1015" i="2" s="1"/>
  <c r="B1022" i="2" s="1"/>
  <c r="B1029" i="2" s="1"/>
  <c r="B1036" i="2" s="1"/>
  <c r="B1043" i="2" s="1"/>
  <c r="B1050" i="2" s="1"/>
  <c r="B1057" i="2" s="1"/>
  <c r="B1064" i="2" s="1"/>
  <c r="B1071" i="2" s="1"/>
  <c r="B1078" i="2" s="1"/>
  <c r="B1085" i="2" s="1"/>
  <c r="B1092" i="2" s="1"/>
  <c r="G741" i="2"/>
  <c r="F741" i="2"/>
  <c r="E741" i="2"/>
  <c r="G740" i="2"/>
  <c r="F740" i="2"/>
  <c r="E740" i="2"/>
  <c r="G739" i="2"/>
  <c r="F739" i="2"/>
  <c r="E739" i="2"/>
  <c r="G738" i="2"/>
  <c r="F738" i="2"/>
  <c r="E738" i="2"/>
  <c r="G737" i="2"/>
  <c r="F737" i="2"/>
  <c r="E737" i="2"/>
  <c r="G736" i="2"/>
  <c r="F736" i="2"/>
  <c r="E736" i="2"/>
  <c r="G735" i="2"/>
  <c r="F735" i="2"/>
  <c r="E735" i="2"/>
  <c r="G734" i="2"/>
  <c r="F734" i="2"/>
  <c r="E734" i="2"/>
  <c r="G733" i="2"/>
  <c r="F733" i="2"/>
  <c r="E733" i="2"/>
  <c r="G732" i="2"/>
  <c r="F732" i="2"/>
  <c r="E732" i="2"/>
  <c r="G731" i="2"/>
  <c r="F731" i="2"/>
  <c r="E731" i="2"/>
  <c r="G730" i="2"/>
  <c r="F730" i="2"/>
  <c r="E730" i="2"/>
  <c r="G729" i="2"/>
  <c r="F729" i="2"/>
  <c r="E729" i="2"/>
  <c r="G728" i="2"/>
  <c r="F728" i="2"/>
  <c r="E728" i="2"/>
  <c r="G727" i="2"/>
  <c r="F727" i="2"/>
  <c r="E727" i="2"/>
  <c r="G726" i="2"/>
  <c r="F726" i="2"/>
  <c r="E726" i="2"/>
  <c r="G725" i="2"/>
  <c r="F725" i="2"/>
  <c r="E725" i="2"/>
  <c r="G724" i="2"/>
  <c r="F724" i="2"/>
  <c r="E724" i="2"/>
  <c r="G723" i="2"/>
  <c r="F723" i="2"/>
  <c r="E723" i="2"/>
  <c r="G722" i="2"/>
  <c r="F722" i="2"/>
  <c r="E722" i="2"/>
  <c r="G721" i="2"/>
  <c r="F721" i="2"/>
  <c r="E721" i="2"/>
  <c r="G720" i="2"/>
  <c r="F720" i="2"/>
  <c r="E720" i="2"/>
  <c r="G719" i="2"/>
  <c r="F719" i="2"/>
  <c r="E719" i="2"/>
  <c r="G718" i="2"/>
  <c r="F718" i="2"/>
  <c r="E718" i="2"/>
  <c r="G717" i="2"/>
  <c r="F717" i="2"/>
  <c r="E717" i="2"/>
  <c r="G716" i="2"/>
  <c r="F716" i="2"/>
  <c r="E716" i="2"/>
  <c r="G715" i="2"/>
  <c r="F715" i="2"/>
  <c r="E715" i="2"/>
  <c r="G714" i="2"/>
  <c r="F714" i="2"/>
  <c r="E714" i="2"/>
  <c r="G713" i="2"/>
  <c r="F713" i="2"/>
  <c r="E713" i="2"/>
  <c r="G712" i="2"/>
  <c r="F712" i="2"/>
  <c r="E712" i="2"/>
  <c r="G711" i="2"/>
  <c r="F711" i="2"/>
  <c r="E711" i="2"/>
  <c r="G710" i="2"/>
  <c r="F710" i="2"/>
  <c r="E710" i="2"/>
  <c r="G709" i="2"/>
  <c r="F709" i="2"/>
  <c r="E709" i="2"/>
  <c r="G708" i="2"/>
  <c r="F708" i="2"/>
  <c r="E708" i="2"/>
  <c r="G707" i="2"/>
  <c r="F707" i="2"/>
  <c r="E707" i="2"/>
  <c r="G706" i="2"/>
  <c r="F706" i="2"/>
  <c r="E706" i="2"/>
  <c r="G705" i="2"/>
  <c r="F705" i="2"/>
  <c r="E705" i="2"/>
  <c r="G704" i="2"/>
  <c r="F704" i="2"/>
  <c r="E704" i="2"/>
  <c r="G703" i="2"/>
  <c r="F703" i="2"/>
  <c r="E703" i="2"/>
  <c r="G702" i="2"/>
  <c r="F702" i="2"/>
  <c r="E702" i="2"/>
  <c r="G701" i="2"/>
  <c r="F701" i="2"/>
  <c r="E701" i="2"/>
  <c r="G700" i="2"/>
  <c r="F700" i="2"/>
  <c r="E700" i="2"/>
  <c r="G699" i="2"/>
  <c r="F699" i="2"/>
  <c r="E699" i="2"/>
  <c r="G698" i="2"/>
  <c r="F698" i="2"/>
  <c r="E698" i="2"/>
  <c r="G697" i="2"/>
  <c r="F697" i="2"/>
  <c r="E697" i="2"/>
  <c r="G696" i="2"/>
  <c r="F696" i="2"/>
  <c r="E696" i="2"/>
  <c r="G695" i="2"/>
  <c r="F695" i="2"/>
  <c r="E695" i="2"/>
  <c r="G694" i="2"/>
  <c r="F694" i="2"/>
  <c r="E694" i="2"/>
  <c r="G693" i="2"/>
  <c r="F693" i="2"/>
  <c r="E693" i="2"/>
  <c r="G692" i="2"/>
  <c r="F692" i="2"/>
  <c r="E692" i="2"/>
  <c r="G691" i="2"/>
  <c r="F691" i="2"/>
  <c r="E691" i="2"/>
  <c r="G690" i="2"/>
  <c r="F690" i="2"/>
  <c r="E690" i="2"/>
  <c r="G689" i="2"/>
  <c r="F689" i="2"/>
  <c r="E689" i="2"/>
  <c r="G688" i="2"/>
  <c r="F688" i="2"/>
  <c r="E688" i="2"/>
  <c r="G687" i="2"/>
  <c r="F687" i="2"/>
  <c r="E687" i="2"/>
  <c r="G686" i="2"/>
  <c r="F686" i="2"/>
  <c r="E686" i="2"/>
  <c r="G685" i="2"/>
  <c r="F685" i="2"/>
  <c r="E685" i="2"/>
  <c r="G684" i="2"/>
  <c r="F684" i="2"/>
  <c r="E684" i="2"/>
  <c r="G683" i="2"/>
  <c r="F683" i="2"/>
  <c r="E683" i="2"/>
  <c r="G682" i="2"/>
  <c r="F682" i="2"/>
  <c r="E682" i="2"/>
  <c r="G681" i="2"/>
  <c r="F681" i="2"/>
  <c r="E681" i="2"/>
  <c r="G680" i="2"/>
  <c r="F680" i="2"/>
  <c r="E680" i="2"/>
  <c r="G679" i="2"/>
  <c r="F679" i="2"/>
  <c r="E679" i="2"/>
  <c r="G678" i="2"/>
  <c r="F678" i="2"/>
  <c r="E678" i="2"/>
  <c r="G677" i="2"/>
  <c r="F677" i="2"/>
  <c r="E677" i="2"/>
  <c r="G676" i="2"/>
  <c r="F676" i="2"/>
  <c r="E676" i="2"/>
  <c r="G675" i="2"/>
  <c r="F675" i="2"/>
  <c r="E675" i="2"/>
  <c r="G674" i="2"/>
  <c r="F674" i="2"/>
  <c r="E674" i="2"/>
  <c r="G673" i="2"/>
  <c r="F673" i="2"/>
  <c r="E673" i="2"/>
  <c r="G672" i="2"/>
  <c r="F672" i="2"/>
  <c r="E672" i="2"/>
  <c r="G671" i="2"/>
  <c r="F671" i="2"/>
  <c r="E671" i="2"/>
  <c r="G670" i="2"/>
  <c r="F670" i="2"/>
  <c r="E670" i="2"/>
  <c r="G669" i="2"/>
  <c r="F669" i="2"/>
  <c r="E669" i="2"/>
  <c r="G668" i="2"/>
  <c r="F668" i="2"/>
  <c r="E668" i="2"/>
  <c r="G667" i="2"/>
  <c r="F667" i="2"/>
  <c r="E667" i="2"/>
  <c r="G666" i="2"/>
  <c r="F666" i="2"/>
  <c r="E666" i="2"/>
  <c r="G665" i="2"/>
  <c r="F665" i="2"/>
  <c r="E665" i="2"/>
  <c r="G664" i="2"/>
  <c r="F664" i="2"/>
  <c r="E664" i="2"/>
  <c r="G663" i="2"/>
  <c r="F663" i="2"/>
  <c r="E663" i="2"/>
  <c r="G662" i="2"/>
  <c r="F662" i="2"/>
  <c r="E662" i="2"/>
  <c r="G661" i="2"/>
  <c r="F661" i="2"/>
  <c r="E661" i="2"/>
  <c r="G660" i="2"/>
  <c r="F660" i="2"/>
  <c r="E660" i="2"/>
  <c r="G659" i="2"/>
  <c r="F659" i="2"/>
  <c r="E659" i="2"/>
  <c r="G658" i="2"/>
  <c r="F658" i="2"/>
  <c r="E658" i="2"/>
  <c r="G657" i="2"/>
  <c r="F657" i="2"/>
  <c r="E657" i="2"/>
  <c r="G656" i="2"/>
  <c r="F656" i="2"/>
  <c r="E656" i="2"/>
  <c r="G655" i="2"/>
  <c r="F655" i="2"/>
  <c r="E655" i="2"/>
  <c r="G654" i="2"/>
  <c r="F654" i="2"/>
  <c r="E654" i="2"/>
  <c r="G653" i="2"/>
  <c r="F653" i="2"/>
  <c r="E653" i="2"/>
  <c r="G652" i="2"/>
  <c r="F652" i="2"/>
  <c r="E652" i="2"/>
  <c r="G651" i="2"/>
  <c r="F651" i="2"/>
  <c r="E651" i="2"/>
  <c r="G650" i="2"/>
  <c r="F650" i="2"/>
  <c r="E650" i="2"/>
  <c r="G649" i="2"/>
  <c r="F649" i="2"/>
  <c r="E649" i="2"/>
  <c r="G648" i="2"/>
  <c r="F648" i="2"/>
  <c r="E648" i="2"/>
  <c r="G647" i="2"/>
  <c r="F647" i="2"/>
  <c r="E647" i="2"/>
  <c r="G646" i="2"/>
  <c r="F646" i="2"/>
  <c r="E646" i="2"/>
  <c r="G645" i="2"/>
  <c r="F645" i="2"/>
  <c r="E645" i="2"/>
  <c r="G644" i="2"/>
  <c r="F644" i="2"/>
  <c r="E644" i="2"/>
  <c r="G643" i="2"/>
  <c r="F643" i="2"/>
  <c r="E643" i="2"/>
  <c r="G642" i="2"/>
  <c r="F642" i="2"/>
  <c r="E642" i="2"/>
  <c r="G641" i="2"/>
  <c r="F641" i="2"/>
  <c r="E641" i="2"/>
  <c r="G640" i="2"/>
  <c r="F640" i="2"/>
  <c r="E640" i="2"/>
  <c r="G639" i="2"/>
  <c r="F639" i="2"/>
  <c r="E639" i="2"/>
  <c r="G638" i="2"/>
  <c r="F638" i="2"/>
  <c r="E638" i="2"/>
  <c r="G637" i="2"/>
  <c r="F637" i="2"/>
  <c r="E637" i="2"/>
  <c r="G636" i="2"/>
  <c r="F636" i="2"/>
  <c r="E636" i="2"/>
  <c r="G635" i="2"/>
  <c r="F635" i="2"/>
  <c r="E635" i="2"/>
  <c r="G634" i="2"/>
  <c r="F634" i="2"/>
  <c r="E634" i="2"/>
  <c r="G633" i="2"/>
  <c r="F633" i="2"/>
  <c r="E633" i="2"/>
  <c r="G632" i="2"/>
  <c r="F632" i="2"/>
  <c r="E632" i="2"/>
  <c r="G631" i="2"/>
  <c r="F631" i="2"/>
  <c r="E631" i="2"/>
  <c r="G630" i="2"/>
  <c r="F630" i="2"/>
  <c r="E630" i="2"/>
  <c r="G629" i="2"/>
  <c r="F629" i="2"/>
  <c r="E629" i="2"/>
  <c r="G628" i="2"/>
  <c r="F628" i="2"/>
  <c r="E628" i="2"/>
  <c r="G627" i="2"/>
  <c r="F627" i="2"/>
  <c r="E627" i="2"/>
  <c r="G626" i="2"/>
  <c r="F626" i="2"/>
  <c r="E626" i="2"/>
  <c r="G625" i="2"/>
  <c r="F625" i="2"/>
  <c r="E625" i="2"/>
  <c r="G624" i="2"/>
  <c r="F624" i="2"/>
  <c r="E624" i="2"/>
  <c r="G623" i="2"/>
  <c r="F623" i="2"/>
  <c r="E623" i="2"/>
  <c r="G622" i="2"/>
  <c r="F622" i="2"/>
  <c r="E622" i="2"/>
  <c r="G621" i="2"/>
  <c r="F621" i="2"/>
  <c r="E621" i="2"/>
  <c r="G620" i="2"/>
  <c r="F620" i="2"/>
  <c r="E620" i="2"/>
  <c r="G619" i="2"/>
  <c r="F619" i="2"/>
  <c r="E619" i="2"/>
  <c r="G618" i="2"/>
  <c r="F618" i="2"/>
  <c r="E618" i="2"/>
  <c r="G617" i="2"/>
  <c r="F617" i="2"/>
  <c r="E617" i="2"/>
  <c r="G616" i="2"/>
  <c r="F616" i="2"/>
  <c r="E616" i="2"/>
  <c r="G615" i="2"/>
  <c r="F615" i="2"/>
  <c r="E615" i="2"/>
  <c r="G614" i="2"/>
  <c r="F614" i="2"/>
  <c r="E614" i="2"/>
  <c r="G613" i="2"/>
  <c r="F613" i="2"/>
  <c r="E613" i="2"/>
  <c r="G612" i="2"/>
  <c r="F612" i="2"/>
  <c r="E612" i="2"/>
  <c r="G611" i="2"/>
  <c r="F611" i="2"/>
  <c r="E611" i="2"/>
  <c r="G610" i="2"/>
  <c r="F610" i="2"/>
  <c r="E610" i="2"/>
  <c r="G609" i="2"/>
  <c r="F609" i="2"/>
  <c r="E609" i="2"/>
  <c r="G608" i="2"/>
  <c r="F608" i="2"/>
  <c r="E608" i="2"/>
  <c r="G607" i="2"/>
  <c r="F607" i="2"/>
  <c r="E607" i="2"/>
  <c r="G606" i="2"/>
  <c r="F606" i="2"/>
  <c r="E606" i="2"/>
  <c r="G605" i="2"/>
  <c r="F605" i="2"/>
  <c r="E605" i="2"/>
  <c r="G604" i="2"/>
  <c r="F604" i="2"/>
  <c r="E604" i="2"/>
  <c r="G603" i="2"/>
  <c r="F603" i="2"/>
  <c r="E603" i="2"/>
  <c r="G602" i="2"/>
  <c r="F602" i="2"/>
  <c r="E602" i="2"/>
  <c r="G601" i="2"/>
  <c r="F601" i="2"/>
  <c r="E601" i="2"/>
  <c r="G600" i="2"/>
  <c r="F600" i="2"/>
  <c r="E600" i="2"/>
  <c r="G599" i="2"/>
  <c r="F599" i="2"/>
  <c r="E599" i="2"/>
  <c r="G598" i="2"/>
  <c r="F598" i="2"/>
  <c r="E598" i="2"/>
  <c r="G597" i="2"/>
  <c r="F597" i="2"/>
  <c r="E597" i="2"/>
  <c r="G596" i="2"/>
  <c r="F596" i="2"/>
  <c r="E596" i="2"/>
  <c r="G595" i="2"/>
  <c r="F595" i="2"/>
  <c r="E595" i="2"/>
  <c r="G594" i="2"/>
  <c r="F594" i="2"/>
  <c r="E594" i="2"/>
  <c r="G593" i="2"/>
  <c r="F593" i="2"/>
  <c r="E593" i="2"/>
  <c r="G592" i="2"/>
  <c r="F592" i="2"/>
  <c r="E592" i="2"/>
  <c r="G591" i="2"/>
  <c r="F591" i="2"/>
  <c r="E591" i="2"/>
  <c r="G590" i="2"/>
  <c r="F590" i="2"/>
  <c r="E590" i="2"/>
  <c r="G589" i="2"/>
  <c r="F589" i="2"/>
  <c r="E589" i="2"/>
  <c r="G588" i="2"/>
  <c r="F588" i="2"/>
  <c r="E588" i="2"/>
  <c r="G587" i="2"/>
  <c r="F587" i="2"/>
  <c r="E587" i="2"/>
  <c r="G586" i="2"/>
  <c r="F586" i="2"/>
  <c r="E586" i="2"/>
  <c r="G585" i="2"/>
  <c r="F585" i="2"/>
  <c r="E585" i="2"/>
  <c r="G584" i="2"/>
  <c r="F584" i="2"/>
  <c r="E584" i="2"/>
  <c r="G583" i="2"/>
  <c r="F583" i="2"/>
  <c r="E583" i="2"/>
  <c r="G582" i="2"/>
  <c r="F582" i="2"/>
  <c r="E582" i="2"/>
  <c r="G581" i="2"/>
  <c r="F581" i="2"/>
  <c r="E581" i="2"/>
  <c r="G580" i="2"/>
  <c r="F580" i="2"/>
  <c r="E580" i="2"/>
  <c r="G579" i="2"/>
  <c r="F579" i="2"/>
  <c r="E579" i="2"/>
  <c r="G578" i="2"/>
  <c r="F578" i="2"/>
  <c r="E578" i="2"/>
  <c r="G577" i="2"/>
  <c r="F577" i="2"/>
  <c r="E577" i="2"/>
  <c r="G576" i="2"/>
  <c r="F576" i="2"/>
  <c r="E576" i="2"/>
  <c r="G575" i="2"/>
  <c r="F575" i="2"/>
  <c r="E575" i="2"/>
  <c r="G574" i="2"/>
  <c r="F574" i="2"/>
  <c r="E574" i="2"/>
  <c r="G573" i="2"/>
  <c r="F573" i="2"/>
  <c r="E573" i="2"/>
  <c r="G572" i="2"/>
  <c r="F572" i="2"/>
  <c r="E572" i="2"/>
  <c r="G571" i="2"/>
  <c r="F571" i="2"/>
  <c r="E571" i="2"/>
  <c r="G570" i="2"/>
  <c r="F570" i="2"/>
  <c r="E570" i="2"/>
  <c r="G569" i="2"/>
  <c r="F569" i="2"/>
  <c r="E569" i="2"/>
  <c r="G568" i="2"/>
  <c r="F568" i="2"/>
  <c r="E568" i="2"/>
  <c r="G567" i="2"/>
  <c r="F567" i="2"/>
  <c r="E567" i="2"/>
  <c r="G566" i="2"/>
  <c r="F566" i="2"/>
  <c r="E566" i="2"/>
  <c r="G565" i="2"/>
  <c r="F565" i="2"/>
  <c r="E565" i="2"/>
  <c r="G564" i="2"/>
  <c r="F564" i="2"/>
  <c r="E564" i="2"/>
  <c r="G563" i="2"/>
  <c r="F563" i="2"/>
  <c r="E563" i="2"/>
  <c r="G562" i="2"/>
  <c r="F562" i="2"/>
  <c r="E562" i="2"/>
  <c r="G561" i="2"/>
  <c r="F561" i="2"/>
  <c r="E561" i="2"/>
  <c r="G560" i="2"/>
  <c r="F560" i="2"/>
  <c r="E560" i="2"/>
  <c r="G559" i="2"/>
  <c r="F559" i="2"/>
  <c r="E559" i="2"/>
  <c r="G558" i="2"/>
  <c r="F558" i="2"/>
  <c r="E558" i="2"/>
  <c r="G557" i="2"/>
  <c r="F557" i="2"/>
  <c r="E557" i="2"/>
  <c r="G556" i="2"/>
  <c r="F556" i="2"/>
  <c r="E556" i="2"/>
  <c r="G555" i="2"/>
  <c r="F555" i="2"/>
  <c r="E555" i="2"/>
  <c r="G554" i="2"/>
  <c r="F554" i="2"/>
  <c r="E554" i="2"/>
  <c r="G553" i="2"/>
  <c r="F553" i="2"/>
  <c r="E553" i="2"/>
  <c r="G552" i="2"/>
  <c r="F552" i="2"/>
  <c r="E552" i="2"/>
  <c r="G551" i="2"/>
  <c r="F551" i="2"/>
  <c r="E551" i="2"/>
  <c r="G550" i="2"/>
  <c r="F550" i="2"/>
  <c r="E550" i="2"/>
  <c r="G549" i="2"/>
  <c r="F549" i="2"/>
  <c r="E549" i="2"/>
  <c r="G548" i="2"/>
  <c r="F548" i="2"/>
  <c r="E548" i="2"/>
  <c r="G547" i="2"/>
  <c r="F547" i="2"/>
  <c r="E547" i="2"/>
  <c r="G546" i="2"/>
  <c r="F546" i="2"/>
  <c r="E546" i="2"/>
  <c r="G545" i="2"/>
  <c r="F545" i="2"/>
  <c r="E545" i="2"/>
  <c r="G544" i="2"/>
  <c r="F544" i="2"/>
  <c r="E544" i="2"/>
  <c r="G543" i="2"/>
  <c r="F543" i="2"/>
  <c r="E543" i="2"/>
  <c r="G542" i="2"/>
  <c r="F542" i="2"/>
  <c r="E542" i="2"/>
  <c r="G541" i="2"/>
  <c r="F541" i="2"/>
  <c r="E541" i="2"/>
  <c r="G540" i="2"/>
  <c r="F540" i="2"/>
  <c r="E540" i="2"/>
  <c r="G539" i="2"/>
  <c r="F539" i="2"/>
  <c r="E539" i="2"/>
  <c r="G538" i="2"/>
  <c r="F538" i="2"/>
  <c r="E538" i="2"/>
  <c r="G537" i="2"/>
  <c r="F537" i="2"/>
  <c r="E537" i="2"/>
  <c r="G536" i="2"/>
  <c r="F536" i="2"/>
  <c r="E536" i="2"/>
  <c r="G535" i="2"/>
  <c r="F535" i="2"/>
  <c r="E535" i="2"/>
  <c r="G534" i="2"/>
  <c r="F534" i="2"/>
  <c r="E534" i="2"/>
  <c r="G533" i="2"/>
  <c r="F533" i="2"/>
  <c r="E533" i="2"/>
  <c r="G532" i="2"/>
  <c r="F532" i="2"/>
  <c r="E532" i="2"/>
  <c r="G531" i="2"/>
  <c r="F531" i="2"/>
  <c r="E531" i="2"/>
  <c r="G530" i="2"/>
  <c r="F530" i="2"/>
  <c r="E530" i="2"/>
  <c r="G529" i="2"/>
  <c r="F529" i="2"/>
  <c r="E529" i="2"/>
  <c r="G528" i="2"/>
  <c r="F528" i="2"/>
  <c r="E528" i="2"/>
  <c r="G527" i="2"/>
  <c r="F527" i="2"/>
  <c r="E527" i="2"/>
  <c r="G526" i="2"/>
  <c r="F526" i="2"/>
  <c r="E526" i="2"/>
  <c r="G525" i="2"/>
  <c r="F525" i="2"/>
  <c r="E525" i="2"/>
  <c r="G524" i="2"/>
  <c r="F524" i="2"/>
  <c r="E524" i="2"/>
  <c r="G523" i="2"/>
  <c r="F523" i="2"/>
  <c r="E523" i="2"/>
  <c r="G522" i="2"/>
  <c r="F522" i="2"/>
  <c r="E522" i="2"/>
  <c r="G521" i="2"/>
  <c r="F521" i="2"/>
  <c r="E521" i="2"/>
  <c r="G520" i="2"/>
  <c r="F520" i="2"/>
  <c r="E520" i="2"/>
  <c r="G519" i="2"/>
  <c r="F519" i="2"/>
  <c r="E519" i="2"/>
  <c r="G518" i="2"/>
  <c r="F518" i="2"/>
  <c r="E518" i="2"/>
  <c r="G517" i="2"/>
  <c r="F517" i="2"/>
  <c r="E517" i="2"/>
  <c r="G516" i="2"/>
  <c r="F516" i="2"/>
  <c r="E516" i="2"/>
  <c r="G515" i="2"/>
  <c r="F515" i="2"/>
  <c r="E515" i="2"/>
  <c r="G514" i="2"/>
  <c r="F514" i="2"/>
  <c r="E514" i="2"/>
  <c r="G513" i="2"/>
  <c r="F513" i="2"/>
  <c r="E513" i="2"/>
  <c r="G512" i="2"/>
  <c r="F512" i="2"/>
  <c r="E512" i="2"/>
  <c r="G511" i="2"/>
  <c r="F511" i="2"/>
  <c r="E511" i="2"/>
  <c r="G510" i="2"/>
  <c r="F510" i="2"/>
  <c r="E510" i="2"/>
  <c r="G509" i="2"/>
  <c r="F509" i="2"/>
  <c r="E509" i="2"/>
  <c r="G508" i="2"/>
  <c r="F508" i="2"/>
  <c r="E508" i="2"/>
  <c r="G507" i="2"/>
  <c r="F507" i="2"/>
  <c r="E507" i="2"/>
  <c r="G506" i="2"/>
  <c r="F506" i="2"/>
  <c r="E506" i="2"/>
  <c r="G505" i="2"/>
  <c r="F505" i="2"/>
  <c r="E505" i="2"/>
  <c r="G504" i="2"/>
  <c r="F504" i="2"/>
  <c r="E504" i="2"/>
  <c r="G503" i="2"/>
  <c r="F503" i="2"/>
  <c r="E503" i="2"/>
  <c r="G502" i="2"/>
  <c r="F502" i="2"/>
  <c r="E502" i="2"/>
  <c r="G501" i="2"/>
  <c r="F501" i="2"/>
  <c r="E501" i="2"/>
  <c r="G500" i="2"/>
  <c r="F500" i="2"/>
  <c r="E500" i="2"/>
  <c r="G499" i="2"/>
  <c r="F499" i="2"/>
  <c r="E499" i="2"/>
  <c r="G498" i="2"/>
  <c r="F498" i="2"/>
  <c r="E498" i="2"/>
  <c r="G497" i="2"/>
  <c r="F497" i="2"/>
  <c r="E497" i="2"/>
  <c r="G496" i="2"/>
  <c r="F496" i="2"/>
  <c r="E496" i="2"/>
  <c r="G495" i="2"/>
  <c r="F495" i="2"/>
  <c r="E495" i="2"/>
  <c r="G494" i="2"/>
  <c r="F494" i="2"/>
  <c r="E494" i="2"/>
  <c r="G493" i="2"/>
  <c r="F493" i="2"/>
  <c r="E493" i="2"/>
  <c r="G492" i="2"/>
  <c r="F492" i="2"/>
  <c r="E492" i="2"/>
  <c r="G491" i="2"/>
  <c r="F491" i="2"/>
  <c r="E491" i="2"/>
  <c r="G490" i="2"/>
  <c r="F490" i="2"/>
  <c r="E490" i="2"/>
  <c r="G489" i="2"/>
  <c r="F489" i="2"/>
  <c r="E489" i="2"/>
  <c r="G488" i="2"/>
  <c r="F488" i="2"/>
  <c r="E488" i="2"/>
  <c r="G487" i="2"/>
  <c r="F487" i="2"/>
  <c r="E487" i="2"/>
  <c r="G486" i="2"/>
  <c r="F486" i="2"/>
  <c r="E486" i="2"/>
  <c r="G485" i="2"/>
  <c r="F485" i="2"/>
  <c r="E485" i="2"/>
  <c r="G484" i="2"/>
  <c r="F484" i="2"/>
  <c r="E484" i="2"/>
  <c r="G483" i="2"/>
  <c r="F483" i="2"/>
  <c r="E483" i="2"/>
  <c r="G482" i="2"/>
  <c r="F482" i="2"/>
  <c r="E482" i="2"/>
  <c r="G481" i="2"/>
  <c r="F481" i="2"/>
  <c r="E481" i="2"/>
  <c r="G480" i="2"/>
  <c r="F480" i="2"/>
  <c r="E480" i="2"/>
  <c r="G479" i="2"/>
  <c r="F479" i="2"/>
  <c r="E479" i="2"/>
  <c r="G478" i="2"/>
  <c r="F478" i="2"/>
  <c r="E478" i="2"/>
  <c r="G477" i="2"/>
  <c r="F477" i="2"/>
  <c r="E477" i="2"/>
  <c r="G476" i="2"/>
  <c r="F476" i="2"/>
  <c r="E476" i="2"/>
  <c r="G475" i="2"/>
  <c r="F475" i="2"/>
  <c r="E475" i="2"/>
  <c r="G474" i="2"/>
  <c r="F474" i="2"/>
  <c r="E474" i="2"/>
  <c r="G473" i="2"/>
  <c r="F473" i="2"/>
  <c r="E473" i="2"/>
  <c r="G472" i="2"/>
  <c r="F472" i="2"/>
  <c r="E472" i="2"/>
  <c r="G471" i="2"/>
  <c r="F471" i="2"/>
  <c r="E471" i="2"/>
  <c r="G470" i="2"/>
  <c r="F470" i="2"/>
  <c r="E470" i="2"/>
  <c r="G469" i="2"/>
  <c r="F469" i="2"/>
  <c r="E469" i="2"/>
  <c r="G468" i="2"/>
  <c r="F468" i="2"/>
  <c r="E468" i="2"/>
  <c r="G467" i="2"/>
  <c r="F467" i="2"/>
  <c r="E467" i="2"/>
  <c r="G466" i="2"/>
  <c r="F466" i="2"/>
  <c r="E466" i="2"/>
  <c r="G465" i="2"/>
  <c r="F465" i="2"/>
  <c r="E465" i="2"/>
  <c r="G464" i="2"/>
  <c r="F464" i="2"/>
  <c r="E464" i="2"/>
  <c r="G463" i="2"/>
  <c r="F463" i="2"/>
  <c r="E463" i="2"/>
  <c r="G462" i="2"/>
  <c r="F462" i="2"/>
  <c r="E462" i="2"/>
  <c r="G461" i="2"/>
  <c r="F461" i="2"/>
  <c r="E461" i="2"/>
  <c r="G460" i="2"/>
  <c r="F460" i="2"/>
  <c r="E460" i="2"/>
  <c r="G459" i="2"/>
  <c r="F459" i="2"/>
  <c r="E459" i="2"/>
  <c r="G458" i="2"/>
  <c r="F458" i="2"/>
  <c r="E458" i="2"/>
  <c r="G457" i="2"/>
  <c r="F457" i="2"/>
  <c r="E457" i="2"/>
  <c r="G456" i="2"/>
  <c r="F456" i="2"/>
  <c r="E456" i="2"/>
  <c r="G455" i="2"/>
  <c r="F455" i="2"/>
  <c r="E455" i="2"/>
  <c r="G454" i="2"/>
  <c r="F454" i="2"/>
  <c r="E454" i="2"/>
  <c r="G453" i="2"/>
  <c r="F453" i="2"/>
  <c r="E453" i="2"/>
  <c r="G452" i="2"/>
  <c r="F452" i="2"/>
  <c r="E452" i="2"/>
  <c r="G451" i="2"/>
  <c r="F451" i="2"/>
  <c r="E451" i="2"/>
  <c r="G450" i="2"/>
  <c r="F450" i="2"/>
  <c r="E450" i="2"/>
  <c r="G449" i="2"/>
  <c r="F449" i="2"/>
  <c r="E449" i="2"/>
  <c r="G448" i="2"/>
  <c r="F448" i="2"/>
  <c r="E448" i="2"/>
  <c r="G447" i="2"/>
  <c r="F447" i="2"/>
  <c r="E447" i="2"/>
  <c r="G446" i="2"/>
  <c r="F446" i="2"/>
  <c r="E446" i="2"/>
  <c r="G445" i="2"/>
  <c r="F445" i="2"/>
  <c r="E445" i="2"/>
  <c r="G444" i="2"/>
  <c r="F444" i="2"/>
  <c r="E444" i="2"/>
  <c r="G443" i="2"/>
  <c r="F443" i="2"/>
  <c r="E443" i="2"/>
  <c r="G442" i="2"/>
  <c r="F442" i="2"/>
  <c r="E442" i="2"/>
  <c r="G441" i="2"/>
  <c r="F441" i="2"/>
  <c r="E441" i="2"/>
  <c r="G440" i="2"/>
  <c r="F440" i="2"/>
  <c r="E440" i="2"/>
  <c r="G439" i="2"/>
  <c r="F439" i="2"/>
  <c r="E439" i="2"/>
  <c r="G438" i="2"/>
  <c r="F438" i="2"/>
  <c r="E438" i="2"/>
  <c r="G437" i="2"/>
  <c r="F437" i="2"/>
  <c r="E437" i="2"/>
  <c r="G436" i="2"/>
  <c r="F436" i="2"/>
  <c r="E436" i="2"/>
  <c r="G435" i="2"/>
  <c r="F435" i="2"/>
  <c r="E435" i="2"/>
  <c r="G434" i="2"/>
  <c r="F434" i="2"/>
  <c r="E434" i="2"/>
  <c r="G433" i="2"/>
  <c r="F433" i="2"/>
  <c r="E433" i="2"/>
  <c r="G432" i="2"/>
  <c r="F432" i="2"/>
  <c r="E432" i="2"/>
  <c r="G431" i="2"/>
  <c r="F431" i="2"/>
  <c r="E431" i="2"/>
  <c r="G430" i="2"/>
  <c r="F430" i="2"/>
  <c r="E430" i="2"/>
  <c r="G429" i="2"/>
  <c r="F429" i="2"/>
  <c r="E429" i="2"/>
  <c r="G428" i="2"/>
  <c r="F428" i="2"/>
  <c r="E428" i="2"/>
  <c r="G427" i="2"/>
  <c r="F427" i="2"/>
  <c r="E427" i="2"/>
  <c r="G426" i="2"/>
  <c r="F426" i="2"/>
  <c r="E426" i="2"/>
  <c r="G425" i="2"/>
  <c r="F425" i="2"/>
  <c r="E425" i="2"/>
  <c r="G424" i="2"/>
  <c r="F424" i="2"/>
  <c r="E424" i="2"/>
  <c r="G423" i="2"/>
  <c r="F423" i="2"/>
  <c r="E423" i="2"/>
  <c r="G422" i="2"/>
  <c r="F422" i="2"/>
  <c r="E422" i="2"/>
  <c r="G421" i="2"/>
  <c r="F421" i="2"/>
  <c r="E421" i="2"/>
  <c r="G420" i="2"/>
  <c r="F420" i="2"/>
  <c r="E420" i="2"/>
  <c r="G419" i="2"/>
  <c r="F419" i="2"/>
  <c r="E419" i="2"/>
  <c r="G418" i="2"/>
  <c r="F418" i="2"/>
  <c r="E418" i="2"/>
  <c r="G417" i="2"/>
  <c r="F417" i="2"/>
  <c r="E417" i="2"/>
  <c r="G416" i="2"/>
  <c r="F416" i="2"/>
  <c r="E416" i="2"/>
  <c r="G415" i="2"/>
  <c r="F415" i="2"/>
  <c r="E415" i="2"/>
  <c r="G414" i="2"/>
  <c r="F414" i="2"/>
  <c r="E414" i="2"/>
  <c r="G413" i="2"/>
  <c r="F413" i="2"/>
  <c r="E413" i="2"/>
  <c r="G412" i="2"/>
  <c r="F412" i="2"/>
  <c r="E412" i="2"/>
  <c r="G411" i="2"/>
  <c r="F411" i="2"/>
  <c r="E411" i="2"/>
  <c r="G410" i="2"/>
  <c r="F410" i="2"/>
  <c r="E410" i="2"/>
  <c r="G409" i="2"/>
  <c r="F409" i="2"/>
  <c r="E409" i="2"/>
  <c r="G408" i="2"/>
  <c r="F408" i="2"/>
  <c r="E408" i="2"/>
  <c r="G407" i="2"/>
  <c r="F407" i="2"/>
  <c r="E407" i="2"/>
  <c r="G406" i="2"/>
  <c r="F406" i="2"/>
  <c r="E406" i="2"/>
  <c r="G405" i="2"/>
  <c r="F405" i="2"/>
  <c r="E405" i="2"/>
  <c r="G404" i="2"/>
  <c r="F404" i="2"/>
  <c r="E404" i="2"/>
  <c r="G403" i="2"/>
  <c r="F403" i="2"/>
  <c r="E403" i="2"/>
  <c r="G402" i="2"/>
  <c r="F402" i="2"/>
  <c r="E402" i="2"/>
  <c r="G401" i="2"/>
  <c r="F401" i="2"/>
  <c r="E401" i="2"/>
  <c r="G400" i="2"/>
  <c r="F400" i="2"/>
  <c r="E400" i="2"/>
  <c r="G399" i="2"/>
  <c r="F399" i="2"/>
  <c r="E399" i="2"/>
  <c r="G398" i="2"/>
  <c r="F398" i="2"/>
  <c r="E398" i="2"/>
  <c r="G397" i="2"/>
  <c r="F397" i="2"/>
  <c r="E397" i="2"/>
  <c r="G396" i="2"/>
  <c r="F396" i="2"/>
  <c r="E396" i="2"/>
  <c r="G395" i="2"/>
  <c r="F395" i="2"/>
  <c r="E395" i="2"/>
  <c r="G394" i="2"/>
  <c r="F394" i="2"/>
  <c r="E394" i="2"/>
  <c r="G393" i="2"/>
  <c r="F393" i="2"/>
  <c r="E393" i="2"/>
  <c r="G392" i="2"/>
  <c r="F392" i="2"/>
  <c r="E392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E363" i="2"/>
  <c r="G362" i="2"/>
  <c r="F362" i="2"/>
  <c r="E362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J104" i="1" l="1"/>
  <c r="J106" i="1" s="1"/>
  <c r="H65" i="1"/>
  <c r="H67" i="1" s="1"/>
  <c r="D27" i="1"/>
  <c r="D12" i="1"/>
  <c r="F12" i="1" s="1"/>
  <c r="F13" i="1"/>
  <c r="F11" i="1"/>
  <c r="B4357" i="4"/>
  <c r="B4361" i="4"/>
  <c r="B4360" i="4"/>
  <c r="B4359" i="4"/>
  <c r="B4358" i="4"/>
  <c r="D53" i="1" l="1"/>
  <c r="D30" i="1"/>
  <c r="D34" i="1"/>
  <c r="D130" i="1"/>
  <c r="D129" i="1"/>
  <c r="D132" i="1"/>
  <c r="D31" i="1"/>
  <c r="D131" i="1"/>
  <c r="D128" i="1"/>
  <c r="D134" i="1"/>
  <c r="D29" i="1"/>
  <c r="D28" i="1"/>
  <c r="D32" i="1"/>
  <c r="D35" i="1"/>
  <c r="D37" i="1"/>
  <c r="D38" i="1"/>
  <c r="D39" i="1"/>
  <c r="D40" i="1"/>
  <c r="D43" i="1"/>
  <c r="D36" i="1"/>
  <c r="D41" i="1"/>
  <c r="D50" i="1"/>
  <c r="D45" i="1"/>
  <c r="D46" i="1"/>
  <c r="D47" i="1"/>
  <c r="D48" i="1"/>
  <c r="D51" i="1"/>
  <c r="D44" i="1"/>
  <c r="D49" i="1"/>
  <c r="D33" i="1"/>
  <c r="D42" i="1"/>
  <c r="D54" i="1"/>
  <c r="D55" i="1"/>
  <c r="D56" i="1"/>
  <c r="D111" i="1"/>
  <c r="D52" i="1"/>
  <c r="D109" i="1"/>
  <c r="D105" i="1"/>
  <c r="D106" i="1"/>
  <c r="D107" i="1"/>
  <c r="D110" i="1"/>
  <c r="D119" i="1"/>
  <c r="D108" i="1"/>
  <c r="D117" i="1"/>
  <c r="D112" i="1"/>
  <c r="D113" i="1"/>
  <c r="D114" i="1"/>
  <c r="D115" i="1"/>
  <c r="D118" i="1"/>
  <c r="D127" i="1"/>
  <c r="D116" i="1"/>
  <c r="D125" i="1"/>
  <c r="D120" i="1"/>
  <c r="D121" i="1"/>
  <c r="D122" i="1"/>
  <c r="D123" i="1"/>
  <c r="D126" i="1"/>
  <c r="D104" i="1"/>
  <c r="D124" i="1"/>
  <c r="D133" i="1"/>
  <c r="B4362" i="4"/>
  <c r="I104" i="1" l="1"/>
  <c r="I106" i="1" s="1"/>
  <c r="H27" i="1"/>
  <c r="H29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<sst xmlns="http://schemas.openxmlformats.org/spreadsheetml/2006/main" count="34619" uniqueCount="6918">
  <si>
    <t>EXERCISE 4</t>
  </si>
  <si>
    <t>Calculate the average daily rate (ADR). Then calculate the competitor index for ADR in July.</t>
  </si>
  <si>
    <t>Using:</t>
  </si>
  <si>
    <t>$$</t>
  </si>
  <si>
    <t>Date</t>
  </si>
  <si>
    <t>Revenue Earned</t>
  </si>
  <si>
    <t>Hotel RevPar</t>
  </si>
  <si>
    <t>Competitor RevPar</t>
  </si>
  <si>
    <t>Competitor Index</t>
  </si>
  <si>
    <t># of Rooms Sold</t>
  </si>
  <si>
    <t>Occupany %</t>
  </si>
  <si>
    <t>ADR</t>
  </si>
  <si>
    <t>June</t>
  </si>
  <si>
    <t>July</t>
  </si>
  <si>
    <t>August</t>
  </si>
  <si>
    <t xml:space="preserve"> </t>
  </si>
  <si>
    <t>Occupancy %</t>
  </si>
  <si>
    <t>Hotel Average in June</t>
  </si>
  <si>
    <t>Hotel Average in July</t>
  </si>
  <si>
    <t>Competitor Average in June</t>
  </si>
  <si>
    <t>Competitor Average in July</t>
  </si>
  <si>
    <t>Competitor Index in June</t>
  </si>
  <si>
    <t>Competitor Index in July</t>
  </si>
  <si>
    <t>Week</t>
  </si>
  <si>
    <t>Month</t>
  </si>
  <si>
    <t>Year</t>
  </si>
  <si>
    <t>RevPar</t>
  </si>
  <si>
    <t>N/A</t>
  </si>
  <si>
    <t>Revenue</t>
  </si>
  <si>
    <t>Guest Name</t>
  </si>
  <si>
    <t>Folio Number</t>
  </si>
  <si>
    <t>Crs Confirmation Number</t>
  </si>
  <si>
    <t>Status</t>
  </si>
  <si>
    <t>Source</t>
  </si>
  <si>
    <t>Market</t>
  </si>
  <si>
    <t>Rate Plan</t>
  </si>
  <si>
    <t>Rate</t>
  </si>
  <si>
    <t>Arrival Date</t>
  </si>
  <si>
    <t>Departure Date</t>
  </si>
  <si>
    <t>Room Type</t>
  </si>
  <si>
    <t>Room Number</t>
  </si>
  <si>
    <t>Adults</t>
  </si>
  <si>
    <t>Child1</t>
  </si>
  <si>
    <t>Child2</t>
  </si>
  <si>
    <t>Company</t>
  </si>
  <si>
    <t>Receivables</t>
  </si>
  <si>
    <t>Group</t>
  </si>
  <si>
    <t>Travel Agency 1</t>
  </si>
  <si>
    <t>Travel Agency 2</t>
  </si>
  <si>
    <t>AALC, AIC</t>
  </si>
  <si>
    <t>897-748047</t>
  </si>
  <si>
    <t>Checked Out</t>
  </si>
  <si>
    <t>PROP</t>
  </si>
  <si>
    <t>WHOLE</t>
  </si>
  <si>
    <t>RACK</t>
  </si>
  <si>
    <t>NQQ1</t>
  </si>
  <si>
    <t>*AMERILINK INTERNATIONAL CORP</t>
  </si>
  <si>
    <t>864-308685</t>
  </si>
  <si>
    <t>AAMZ, JBS</t>
  </si>
  <si>
    <t>932-134099</t>
  </si>
  <si>
    <t>*JBS HOTELS</t>
  </si>
  <si>
    <t>654-718119</t>
  </si>
  <si>
    <t>MACKEY, MICHELLE</t>
  </si>
  <si>
    <t>107-414701</t>
  </si>
  <si>
    <t>Cancelled</t>
  </si>
  <si>
    <t>CRS</t>
  </si>
  <si>
    <t>SR3P</t>
  </si>
  <si>
    <t>NDD1</t>
  </si>
  <si>
    <t>GREICAR, DOMELY</t>
  </si>
  <si>
    <t>868-584664</t>
  </si>
  <si>
    <t>SBK7</t>
  </si>
  <si>
    <t>BOOKING.COM</t>
  </si>
  <si>
    <t>TOERKOOP REISBURO DE VEER</t>
  </si>
  <si>
    <t>BERGMANN, HEIKO</t>
  </si>
  <si>
    <t>554-036163</t>
  </si>
  <si>
    <t>SR5P</t>
  </si>
  <si>
    <t>AAPD, JBS</t>
  </si>
  <si>
    <t>773-783101</t>
  </si>
  <si>
    <t>SANKARAN, ANAND</t>
  </si>
  <si>
    <t>199-645965</t>
  </si>
  <si>
    <t>SOE</t>
  </si>
  <si>
    <t>EXPEDIA INC</t>
  </si>
  <si>
    <t>AAOI, JBS</t>
  </si>
  <si>
    <t>164-192530</t>
  </si>
  <si>
    <t>BROOKS, DANIEL</t>
  </si>
  <si>
    <t>263-075528</t>
  </si>
  <si>
    <t>SDC</t>
  </si>
  <si>
    <t>NK1</t>
  </si>
  <si>
    <t>ARIAS, AARON</t>
  </si>
  <si>
    <t>876-263544</t>
  </si>
  <si>
    <t>*TOURICO HOLIDAYS</t>
  </si>
  <si>
    <t>HENG, NANCY</t>
  </si>
  <si>
    <t>966-044490</t>
  </si>
  <si>
    <t>SOEP</t>
  </si>
  <si>
    <t>AALO, JBS</t>
  </si>
  <si>
    <t>606-688700</t>
  </si>
  <si>
    <t>WRING, CANDACE</t>
  </si>
  <si>
    <t>464-389080</t>
  </si>
  <si>
    <t>SBK6</t>
  </si>
  <si>
    <t>AAOU, JBS</t>
  </si>
  <si>
    <t>294-689536</t>
  </si>
  <si>
    <t>RIVERA, LILIA</t>
  </si>
  <si>
    <t>721-389479</t>
  </si>
  <si>
    <t>SBK</t>
  </si>
  <si>
    <t>CHESTER, GLEN</t>
  </si>
  <si>
    <t>599-433013</t>
  </si>
  <si>
    <t>PRADO, LAURA</t>
  </si>
  <si>
    <t>418-345736</t>
  </si>
  <si>
    <t>SCN2</t>
  </si>
  <si>
    <t>CLUB WYNDHAM TRAVEL</t>
  </si>
  <si>
    <t>VACATION BREAK TRAVEL</t>
  </si>
  <si>
    <t>AAMI, JBS</t>
  </si>
  <si>
    <t>396-081947</t>
  </si>
  <si>
    <t>AARE, JBS</t>
  </si>
  <si>
    <t>529-348250</t>
  </si>
  <si>
    <t>TRUONG, LOC VINH</t>
  </si>
  <si>
    <t>287-865105</t>
  </si>
  <si>
    <t>SR5</t>
  </si>
  <si>
    <t>CARSON, AMBER</t>
  </si>
  <si>
    <t>043-278566</t>
  </si>
  <si>
    <t>980-729918</t>
  </si>
  <si>
    <t>AANP, AIC</t>
  </si>
  <si>
    <t>103-511978</t>
  </si>
  <si>
    <t>AANY, AIC</t>
  </si>
  <si>
    <t>002-172205</t>
  </si>
  <si>
    <t>AAOD, JBS</t>
  </si>
  <si>
    <t>513-410294</t>
  </si>
  <si>
    <t>PHAM, ANGIE</t>
  </si>
  <si>
    <t>692-126742</t>
  </si>
  <si>
    <t>AARI, AIC</t>
  </si>
  <si>
    <t>719-298664</t>
  </si>
  <si>
    <t>VALENCIA, ALELI</t>
  </si>
  <si>
    <t>485-069369</t>
  </si>
  <si>
    <t>MADHIREDDY, ANIL</t>
  </si>
  <si>
    <t>209-222439</t>
  </si>
  <si>
    <t>DELGADO, BARBARA</t>
  </si>
  <si>
    <t>045-235868</t>
  </si>
  <si>
    <t>ROBERTS, CHLOE</t>
  </si>
  <si>
    <t>368-968476</t>
  </si>
  <si>
    <t>AVILA, MARIA</t>
  </si>
  <si>
    <t>872-340466</t>
  </si>
  <si>
    <t>MAGALLANES, JOANN</t>
  </si>
  <si>
    <t>085-916720</t>
  </si>
  <si>
    <t>GUAN, SHU</t>
  </si>
  <si>
    <t>488-675649</t>
  </si>
  <si>
    <t>SABJAN, ALEXANDRA</t>
  </si>
  <si>
    <t>635-354591</t>
  </si>
  <si>
    <t>AARL, JBS</t>
  </si>
  <si>
    <t>195-506498</t>
  </si>
  <si>
    <t>219-549465</t>
  </si>
  <si>
    <t>PNQ1</t>
  </si>
  <si>
    <t>PAYES, FLORDELISS</t>
  </si>
  <si>
    <t>566-148975</t>
  </si>
  <si>
    <t>TRUONG, ALICIA</t>
  </si>
  <si>
    <t>129-536191</t>
  </si>
  <si>
    <t>BROGNA, GWENDOLYN</t>
  </si>
  <si>
    <t>909-506068</t>
  </si>
  <si>
    <t>ABN B2B</t>
  </si>
  <si>
    <t>FISHER, STEVE</t>
  </si>
  <si>
    <t>719-043990</t>
  </si>
  <si>
    <t>AAGH, JBS</t>
  </si>
  <si>
    <t>416-345296</t>
  </si>
  <si>
    <t>AANS, JBS</t>
  </si>
  <si>
    <t>368-079065</t>
  </si>
  <si>
    <t>HONG, ABE</t>
  </si>
  <si>
    <t>014-523261</t>
  </si>
  <si>
    <t>WI</t>
  </si>
  <si>
    <t>TRUONG, AI</t>
  </si>
  <si>
    <t>532-487516</t>
  </si>
  <si>
    <t>SHERMAN, SHELLIE</t>
  </si>
  <si>
    <t>132-017837</t>
  </si>
  <si>
    <t>AAJF, JBS</t>
  </si>
  <si>
    <t>637-719441</t>
  </si>
  <si>
    <t>624-957411</t>
  </si>
  <si>
    <t>545-085740</t>
  </si>
  <si>
    <t>PINEDA, JOSE</t>
  </si>
  <si>
    <t>721-090193</t>
  </si>
  <si>
    <t>BENSON, STEPHEN</t>
  </si>
  <si>
    <t>140-348611</t>
  </si>
  <si>
    <t>SR3</t>
  </si>
  <si>
    <t>LOMELI, CRYSTAL</t>
  </si>
  <si>
    <t>737-638571</t>
  </si>
  <si>
    <t>GARCIA, ALFONSO</t>
  </si>
  <si>
    <t>772-240892</t>
  </si>
  <si>
    <t>No Show</t>
  </si>
  <si>
    <t>AARK, JBS</t>
  </si>
  <si>
    <t>351-868899</t>
  </si>
  <si>
    <t>REBECCA, BENJAMIN</t>
  </si>
  <si>
    <t>006-083463</t>
  </si>
  <si>
    <t>QIU, TIAN</t>
  </si>
  <si>
    <t>951-051712</t>
  </si>
  <si>
    <t>ABDALLAH, HOUSAN</t>
  </si>
  <si>
    <t>712-372094</t>
  </si>
  <si>
    <t>511-296789</t>
  </si>
  <si>
    <t>AAJL, JBS</t>
  </si>
  <si>
    <t>498-822315</t>
  </si>
  <si>
    <t>374-913754</t>
  </si>
  <si>
    <t>BARTOK, GINA</t>
  </si>
  <si>
    <t>991-856967</t>
  </si>
  <si>
    <t>693-687624</t>
  </si>
  <si>
    <t>673-322724</t>
  </si>
  <si>
    <t>KUMMER, JASON</t>
  </si>
  <si>
    <t>882-242666</t>
  </si>
  <si>
    <t>SVC2</t>
  </si>
  <si>
    <t>ACCOMODATIONS PLUS INT'L</t>
  </si>
  <si>
    <t>ACCOMMODATIONS PLUS INC.</t>
  </si>
  <si>
    <t>HALL, GARY</t>
  </si>
  <si>
    <t>070-828894</t>
  </si>
  <si>
    <t>CAMACHO, LETICIA</t>
  </si>
  <si>
    <t>145-636340</t>
  </si>
  <si>
    <t>AANO, AIC</t>
  </si>
  <si>
    <t>976-989442</t>
  </si>
  <si>
    <t>AANA, JBS</t>
  </si>
  <si>
    <t>000-170285</t>
  </si>
  <si>
    <t>AANX, AIC</t>
  </si>
  <si>
    <t>992-460793</t>
  </si>
  <si>
    <t>938-491412</t>
  </si>
  <si>
    <t>836-895487</t>
  </si>
  <si>
    <t>730-868724</t>
  </si>
  <si>
    <t>NAVAL, OSCAR</t>
  </si>
  <si>
    <t>046-914356</t>
  </si>
  <si>
    <t>SMITH, FRANCES P</t>
  </si>
  <si>
    <t>691-845934</t>
  </si>
  <si>
    <t>AAOV, JBS</t>
  </si>
  <si>
    <t>405-677695</t>
  </si>
  <si>
    <t>AANU, AIC</t>
  </si>
  <si>
    <t>560-977165</t>
  </si>
  <si>
    <t>237-350615</t>
  </si>
  <si>
    <t>LEE, SAMANTHA</t>
  </si>
  <si>
    <t>503-508558</t>
  </si>
  <si>
    <t>SMO</t>
  </si>
  <si>
    <t>INTERNET BOOKING</t>
  </si>
  <si>
    <t>STINSON, SHELLI</t>
  </si>
  <si>
    <t>599-875458</t>
  </si>
  <si>
    <t>AAJE, JBS</t>
  </si>
  <si>
    <t>278-392926</t>
  </si>
  <si>
    <t>VO, PHUC</t>
  </si>
  <si>
    <t>235-453331</t>
  </si>
  <si>
    <t>REYES, ANTONIA</t>
  </si>
  <si>
    <t>829-231741</t>
  </si>
  <si>
    <t>NQ1</t>
  </si>
  <si>
    <t>AALE, AIC</t>
  </si>
  <si>
    <t>931-507599</t>
  </si>
  <si>
    <t>AAOB, JBS</t>
  </si>
  <si>
    <t>501-522262</t>
  </si>
  <si>
    <t>BATES, JAMES</t>
  </si>
  <si>
    <t>991-325985</t>
  </si>
  <si>
    <t>AAMD, JBS</t>
  </si>
  <si>
    <t>018-988963</t>
  </si>
  <si>
    <t>DALATA, HARUN</t>
  </si>
  <si>
    <t>100-498075</t>
  </si>
  <si>
    <t>ST. PETER, DEBRA</t>
  </si>
  <si>
    <t>572-709593</t>
  </si>
  <si>
    <t>489-834962</t>
  </si>
  <si>
    <t>AYRES, JEANINE</t>
  </si>
  <si>
    <t>851-676506</t>
  </si>
  <si>
    <t>CONRAD, MELANIE</t>
  </si>
  <si>
    <t>818-602505</t>
  </si>
  <si>
    <t>SCAFFIDI, MICHELLE</t>
  </si>
  <si>
    <t>277-239963</t>
  </si>
  <si>
    <t>AAJT, JBS</t>
  </si>
  <si>
    <t>886-584061</t>
  </si>
  <si>
    <t>SAVRE, AICHIE</t>
  </si>
  <si>
    <t>120-615329</t>
  </si>
  <si>
    <t>RASUL-CHIONO, MONTIANA</t>
  </si>
  <si>
    <t>022-382621</t>
  </si>
  <si>
    <t>RODRIGUEZ, EDWARD</t>
  </si>
  <si>
    <t>646-242070</t>
  </si>
  <si>
    <t>HOTELS.COM L.P.</t>
  </si>
  <si>
    <t>PRESENCION, ROSE</t>
  </si>
  <si>
    <t>401-694446</t>
  </si>
  <si>
    <t>LANGSTON, RAY</t>
  </si>
  <si>
    <t>350-402128</t>
  </si>
  <si>
    <t>GARCIA, RANDOLPH</t>
  </si>
  <si>
    <t>833-930493</t>
  </si>
  <si>
    <t>GUO, JILIN</t>
  </si>
  <si>
    <t>753-685177</t>
  </si>
  <si>
    <t>AAOL, JBS</t>
  </si>
  <si>
    <t>768-655229</t>
  </si>
  <si>
    <t>JIMENEZ, JUSTIN</t>
  </si>
  <si>
    <t>666-966280</t>
  </si>
  <si>
    <t>LONG, JANET</t>
  </si>
  <si>
    <t>646-201907</t>
  </si>
  <si>
    <t>PEREZ, KIRRA</t>
  </si>
  <si>
    <t>399-522256</t>
  </si>
  <si>
    <t>STUART, SEAN</t>
  </si>
  <si>
    <t>528-605722</t>
  </si>
  <si>
    <t>BUNGERT, GRACE</t>
  </si>
  <si>
    <t>288-702754</t>
  </si>
  <si>
    <t>LOZADA, JOSE</t>
  </si>
  <si>
    <t>363-527821</t>
  </si>
  <si>
    <t>HERTLI, HEINZ</t>
  </si>
  <si>
    <t>849-747607</t>
  </si>
  <si>
    <t>HOTWIRE</t>
  </si>
  <si>
    <t>ALVARADO, ANGEL</t>
  </si>
  <si>
    <t>844-540921</t>
  </si>
  <si>
    <t>SILVA, TALITHA LAURENTINO</t>
  </si>
  <si>
    <t>809-810066</t>
  </si>
  <si>
    <t>AAPC, JBS</t>
  </si>
  <si>
    <t>825-173402</t>
  </si>
  <si>
    <t>ARBULU, ALICIA</t>
  </si>
  <si>
    <t>546-528350</t>
  </si>
  <si>
    <t>AALW, JBS</t>
  </si>
  <si>
    <t>827-372484</t>
  </si>
  <si>
    <t>788-509162</t>
  </si>
  <si>
    <t>BRASHER, LORIAN</t>
  </si>
  <si>
    <t>329-038079</t>
  </si>
  <si>
    <t>AARY, JBS</t>
  </si>
  <si>
    <t>308-158243</t>
  </si>
  <si>
    <t>AAON, JBS</t>
  </si>
  <si>
    <t>568-220869</t>
  </si>
  <si>
    <t>456-722702</t>
  </si>
  <si>
    <t>ZAPATA, BLANCA I</t>
  </si>
  <si>
    <t>019-569856</t>
  </si>
  <si>
    <t>CASTLE, KALA</t>
  </si>
  <si>
    <t>535-470067</t>
  </si>
  <si>
    <t>TURNER, CHRISTOPHER</t>
  </si>
  <si>
    <t>969-657000</t>
  </si>
  <si>
    <t>AAQE, JBS</t>
  </si>
  <si>
    <t>720-547350</t>
  </si>
  <si>
    <t>703-965389</t>
  </si>
  <si>
    <t>AAKV, JBS</t>
  </si>
  <si>
    <t>700-647404</t>
  </si>
  <si>
    <t>663-466229</t>
  </si>
  <si>
    <t>HO, CAU</t>
  </si>
  <si>
    <t>776-656085</t>
  </si>
  <si>
    <t>DE LA PARRA, FRANCISCO</t>
  </si>
  <si>
    <t>306-188963</t>
  </si>
  <si>
    <t>AARF, JBS</t>
  </si>
  <si>
    <t>637-508772</t>
  </si>
  <si>
    <t>CAO, KIM</t>
  </si>
  <si>
    <t>944-302017</t>
  </si>
  <si>
    <t>HOLMGAARD, HELEN</t>
  </si>
  <si>
    <t>285-156253</t>
  </si>
  <si>
    <t>NAJERA, CRYSTAL</t>
  </si>
  <si>
    <t>279-170757</t>
  </si>
  <si>
    <t>RUIZ, JAMIE</t>
  </si>
  <si>
    <t>277-977743</t>
  </si>
  <si>
    <t>AAQI, JBS</t>
  </si>
  <si>
    <t>455-345501</t>
  </si>
  <si>
    <t>WILLIAMS, KATANDRA</t>
  </si>
  <si>
    <t>915-593556</t>
  </si>
  <si>
    <t>ZINZZERELLA, MARTIN</t>
  </si>
  <si>
    <t>255-630684</t>
  </si>
  <si>
    <t>GARCIA, ROSA</t>
  </si>
  <si>
    <t>706-005393</t>
  </si>
  <si>
    <t>STANFORD, DANIELLE</t>
  </si>
  <si>
    <t>486-529465</t>
  </si>
  <si>
    <t>AAOJ, JBS</t>
  </si>
  <si>
    <t>612-165058</t>
  </si>
  <si>
    <t>DANIEL, MELISSA</t>
  </si>
  <si>
    <t>617-501785</t>
  </si>
  <si>
    <t>NGUYEN, BANG KIM</t>
  </si>
  <si>
    <t>543-734905</t>
  </si>
  <si>
    <t>PAYNE, LASHONDA</t>
  </si>
  <si>
    <t>204-605727</t>
  </si>
  <si>
    <t>HERNANDEZ, IVELISSE</t>
  </si>
  <si>
    <t>319-760243</t>
  </si>
  <si>
    <t>SR6</t>
  </si>
  <si>
    <t>OCHOA, JULIE</t>
  </si>
  <si>
    <t>467-850258</t>
  </si>
  <si>
    <t>RIOS-GARCIA, ALEJANDRO</t>
  </si>
  <si>
    <t>688-748247</t>
  </si>
  <si>
    <t>PALAD, ROLLY BALITON</t>
  </si>
  <si>
    <t>327-764304</t>
  </si>
  <si>
    <t>SR1</t>
  </si>
  <si>
    <t>SUMNER, RICHARD</t>
  </si>
  <si>
    <t>212-907051</t>
  </si>
  <si>
    <t>LEONITE, GARRAUD</t>
  </si>
  <si>
    <t>120-045919</t>
  </si>
  <si>
    <t>DOAN, THANHTRANG</t>
  </si>
  <si>
    <t>218-607270</t>
  </si>
  <si>
    <t>PINA, CELIA</t>
  </si>
  <si>
    <t>225-751818</t>
  </si>
  <si>
    <t>ELDRIDGE, BOBBY</t>
  </si>
  <si>
    <t>055-215627</t>
  </si>
  <si>
    <t>ARGUELLO, JASMINE</t>
  </si>
  <si>
    <t>794-072477</t>
  </si>
  <si>
    <t>LEE, LAI</t>
  </si>
  <si>
    <t>221-954305</t>
  </si>
  <si>
    <t>807-552461</t>
  </si>
  <si>
    <t>STERN, DAN</t>
  </si>
  <si>
    <t>400-641565</t>
  </si>
  <si>
    <t>S3A</t>
  </si>
  <si>
    <t>WYNDHAM HOTEL GROUP - AAA progr</t>
  </si>
  <si>
    <t>JOTWANI, GAURAV RAMESH</t>
  </si>
  <si>
    <t>386-638112</t>
  </si>
  <si>
    <t>MELGOZA, ISABEL</t>
  </si>
  <si>
    <t>761-845245</t>
  </si>
  <si>
    <t>MORENO, JUAN</t>
  </si>
  <si>
    <t>417-020840</t>
  </si>
  <si>
    <t>AAJI, JBS</t>
  </si>
  <si>
    <t>483-471783</t>
  </si>
  <si>
    <t>MELERO, ANA</t>
  </si>
  <si>
    <t>703-572931</t>
  </si>
  <si>
    <t>SANCHEZ, RICARDO</t>
  </si>
  <si>
    <t>496-101767</t>
  </si>
  <si>
    <t>CASTELLANOS, JOSE</t>
  </si>
  <si>
    <t>364-349789</t>
  </si>
  <si>
    <t>DYER, SOPHIA</t>
  </si>
  <si>
    <t>837-552559</t>
  </si>
  <si>
    <t>AAOR, JBS</t>
  </si>
  <si>
    <t>042-751248</t>
  </si>
  <si>
    <t>REBECCA, HUANG.</t>
  </si>
  <si>
    <t>317-065286</t>
  </si>
  <si>
    <t>426-297246</t>
  </si>
  <si>
    <t>PEREZ, JESUS</t>
  </si>
  <si>
    <t>697-909908</t>
  </si>
  <si>
    <t>YU, CHUN-MEI</t>
  </si>
  <si>
    <t>878-583842</t>
  </si>
  <si>
    <t>GARRAUD, LEONITE</t>
  </si>
  <si>
    <t>254-014674</t>
  </si>
  <si>
    <t>768-835546</t>
  </si>
  <si>
    <t>AAQS, JBS</t>
  </si>
  <si>
    <t>732-146611</t>
  </si>
  <si>
    <t>D'ORSOGNA, TOMMASO</t>
  </si>
  <si>
    <t>668-118942</t>
  </si>
  <si>
    <t>INFANTE, SOPHIAVI</t>
  </si>
  <si>
    <t>408-339458</t>
  </si>
  <si>
    <t>DERRIT, SARAH</t>
  </si>
  <si>
    <t>282-146168</t>
  </si>
  <si>
    <t>XULING, DONG</t>
  </si>
  <si>
    <t>613-258760</t>
  </si>
  <si>
    <t>GONZALEZ, ROBERT</t>
  </si>
  <si>
    <t>614-187207</t>
  </si>
  <si>
    <t>NGUYEN, HANH</t>
  </si>
  <si>
    <t>430-141478</t>
  </si>
  <si>
    <t>OTHR</t>
  </si>
  <si>
    <t>AASR, JBS</t>
  </si>
  <si>
    <t>591-551109</t>
  </si>
  <si>
    <t>MAHMUD, SEEMUL</t>
  </si>
  <si>
    <t>198-480862</t>
  </si>
  <si>
    <t>AAQT, JBS</t>
  </si>
  <si>
    <t>258-983038</t>
  </si>
  <si>
    <t>LINDNER, KONRAD</t>
  </si>
  <si>
    <t>040-799624</t>
  </si>
  <si>
    <t>SVC</t>
  </si>
  <si>
    <t>MC TABOR ENTERPRISES, INC.</t>
  </si>
  <si>
    <t>153-906362</t>
  </si>
  <si>
    <t>056-066481</t>
  </si>
  <si>
    <t>TINOCO, ELIZABETH</t>
  </si>
  <si>
    <t>117-737001</t>
  </si>
  <si>
    <t>AMMAR, MALIK</t>
  </si>
  <si>
    <t>932-951349</t>
  </si>
  <si>
    <t>GOV</t>
  </si>
  <si>
    <t>AAJQ, JBS</t>
  </si>
  <si>
    <t>233-120154</t>
  </si>
  <si>
    <t>086-348810</t>
  </si>
  <si>
    <t>FARIES, SCOTT</t>
  </si>
  <si>
    <t>583-916973</t>
  </si>
  <si>
    <t>FAISAL, MOHAMMED</t>
  </si>
  <si>
    <t>116-182263</t>
  </si>
  <si>
    <t>AAKJ, JBS</t>
  </si>
  <si>
    <t>582-644542</t>
  </si>
  <si>
    <t>CHEN, CORNEL</t>
  </si>
  <si>
    <t>479-258427</t>
  </si>
  <si>
    <t>QUINTANA, RIGOBERTO</t>
  </si>
  <si>
    <t>662-335846</t>
  </si>
  <si>
    <t>AAPB, JBS</t>
  </si>
  <si>
    <t>608-351248</t>
  </si>
  <si>
    <t>AAPF, JBS</t>
  </si>
  <si>
    <t>914-730281</t>
  </si>
  <si>
    <t>AAOA, JBS</t>
  </si>
  <si>
    <t>410-167610</t>
  </si>
  <si>
    <t>543-524316</t>
  </si>
  <si>
    <t>CAMBEROS, CECILIA</t>
  </si>
  <si>
    <t>157-141651</t>
  </si>
  <si>
    <t>ALKHAMEES, YOUSUF</t>
  </si>
  <si>
    <t>025-104915</t>
  </si>
  <si>
    <t>SF3</t>
  </si>
  <si>
    <t>GDS NON TRAVEL AGENT BOOK</t>
  </si>
  <si>
    <t>GDS NON TRAVEL AGENT BOOKING</t>
  </si>
  <si>
    <t>AAQC, JBS</t>
  </si>
  <si>
    <t>780-299840</t>
  </si>
  <si>
    <t>CROSSLEY, TREIANA</t>
  </si>
  <si>
    <t>214-673281</t>
  </si>
  <si>
    <t>AAJR, JBS</t>
  </si>
  <si>
    <t>963-837869</t>
  </si>
  <si>
    <t>747-807234</t>
  </si>
  <si>
    <t>GUADALUPE, OLIVARES</t>
  </si>
  <si>
    <t>592-957055</t>
  </si>
  <si>
    <t>040-082576</t>
  </si>
  <si>
    <t>BROWN, SHANTEL</t>
  </si>
  <si>
    <t>420-686104</t>
  </si>
  <si>
    <t>AAQL, JBS</t>
  </si>
  <si>
    <t>056-327687</t>
  </si>
  <si>
    <t>RUI, KE</t>
  </si>
  <si>
    <t>512-384591</t>
  </si>
  <si>
    <t>TRAN, HAI</t>
  </si>
  <si>
    <t>475-189783</t>
  </si>
  <si>
    <t>RAMOS, YESID</t>
  </si>
  <si>
    <t>243-401655</t>
  </si>
  <si>
    <t>AAJS, JBS</t>
  </si>
  <si>
    <t>033-492270</t>
  </si>
  <si>
    <t>GILL, RAMANPREET</t>
  </si>
  <si>
    <t>594-276374</t>
  </si>
  <si>
    <t>DIAZ, JOSE</t>
  </si>
  <si>
    <t>303-803697</t>
  </si>
  <si>
    <t>LEE, MARK</t>
  </si>
  <si>
    <t>935-930554</t>
  </si>
  <si>
    <t>AAKM, JBS</t>
  </si>
  <si>
    <t>115-674109</t>
  </si>
  <si>
    <t>CYR, HILLLARY</t>
  </si>
  <si>
    <t>069-160186</t>
  </si>
  <si>
    <t>PHAN, THAO</t>
  </si>
  <si>
    <t>747-009355</t>
  </si>
  <si>
    <t>213-142625</t>
  </si>
  <si>
    <t>ARTEMOV, SERGEY</t>
  </si>
  <si>
    <t>351-097567</t>
  </si>
  <si>
    <t>REYES, MAURA</t>
  </si>
  <si>
    <t>917-368033</t>
  </si>
  <si>
    <t>SED</t>
  </si>
  <si>
    <t>BRAND.COM</t>
  </si>
  <si>
    <t>BARBOSA, MARCO</t>
  </si>
  <si>
    <t>685-714557</t>
  </si>
  <si>
    <t>UPOKO, TAI</t>
  </si>
  <si>
    <t>566-402227</t>
  </si>
  <si>
    <t>MEHTA, HIREN</t>
  </si>
  <si>
    <t>326-405559</t>
  </si>
  <si>
    <t>JAYAPAL, RAVI</t>
  </si>
  <si>
    <t>924-555060</t>
  </si>
  <si>
    <t>WHEELES, JESSICA</t>
  </si>
  <si>
    <t>672-079758</t>
  </si>
  <si>
    <t>YANG, WEIMIM</t>
  </si>
  <si>
    <t>571-641900</t>
  </si>
  <si>
    <t>DAZINE, MALIKA</t>
  </si>
  <si>
    <t>485-784978</t>
  </si>
  <si>
    <t>LIAO, MEI</t>
  </si>
  <si>
    <t>480-731517</t>
  </si>
  <si>
    <t>KAHIL, FARAH</t>
  </si>
  <si>
    <t>188-170634</t>
  </si>
  <si>
    <t>AAJP, JBS</t>
  </si>
  <si>
    <t>702-558917</t>
  </si>
  <si>
    <t>MARTINEZ, TERESA</t>
  </si>
  <si>
    <t>149-139012</t>
  </si>
  <si>
    <t>WILLIAMS, FRANCINE</t>
  </si>
  <si>
    <t>873-683008</t>
  </si>
  <si>
    <t>492-665113</t>
  </si>
  <si>
    <t>WANG, PATRICIA</t>
  </si>
  <si>
    <t>122-480833</t>
  </si>
  <si>
    <t>HOANG 2 OF 2, LAM</t>
  </si>
  <si>
    <t>612-992597</t>
  </si>
  <si>
    <t>AMBROCIO, RAUL</t>
  </si>
  <si>
    <t>201-987593</t>
  </si>
  <si>
    <t>NG, ROBERT</t>
  </si>
  <si>
    <t>904-182903</t>
  </si>
  <si>
    <t>MORNING STAR TRAVEL SERVICES</t>
  </si>
  <si>
    <t>XU, YAN</t>
  </si>
  <si>
    <t>736-588374</t>
  </si>
  <si>
    <t>AAQK, JBS</t>
  </si>
  <si>
    <t>642-994510</t>
  </si>
  <si>
    <t>GRAVES, MARY</t>
  </si>
  <si>
    <t>961-064282</t>
  </si>
  <si>
    <t>GONZALEZ, CIRIA</t>
  </si>
  <si>
    <t>060-307234</t>
  </si>
  <si>
    <t>CASILLAS, RAUL</t>
  </si>
  <si>
    <t>287-952575</t>
  </si>
  <si>
    <t>AAKL, JBS</t>
  </si>
  <si>
    <t>872-533667</t>
  </si>
  <si>
    <t>765-394404</t>
  </si>
  <si>
    <t>PAYAN, JESUS ISMAEL ORTEG</t>
  </si>
  <si>
    <t>276-639046</t>
  </si>
  <si>
    <t>YAZZIE, DEBRA</t>
  </si>
  <si>
    <t>421-531817</t>
  </si>
  <si>
    <t>GALLEGOS, ALMA</t>
  </si>
  <si>
    <t>596-048573</t>
  </si>
  <si>
    <t>GRIEBEL, PAULA</t>
  </si>
  <si>
    <t>401-308144</t>
  </si>
  <si>
    <t>AGUILAR, CATHERINE</t>
  </si>
  <si>
    <t>321-576680</t>
  </si>
  <si>
    <t>AAJK, JBS</t>
  </si>
  <si>
    <t>197-512429</t>
  </si>
  <si>
    <t>NGUYEN, PHUONG</t>
  </si>
  <si>
    <t>413-223181</t>
  </si>
  <si>
    <t>AANT, JBS</t>
  </si>
  <si>
    <t>433-910499</t>
  </si>
  <si>
    <t>478-346267</t>
  </si>
  <si>
    <t>AARU, JBS</t>
  </si>
  <si>
    <t>032-755188</t>
  </si>
  <si>
    <t>YOUNG, MITCHELL</t>
  </si>
  <si>
    <t>875-015071</t>
  </si>
  <si>
    <t>POULIN, YAN</t>
  </si>
  <si>
    <t>852-076089</t>
  </si>
  <si>
    <t>AAOP, JBS</t>
  </si>
  <si>
    <t>210-104862</t>
  </si>
  <si>
    <t>AAOQ, JBS</t>
  </si>
  <si>
    <t>502-924352</t>
  </si>
  <si>
    <t>DIZON, JOEL M</t>
  </si>
  <si>
    <t>060-097452</t>
  </si>
  <si>
    <t>SANTIAGO, MARIANNE</t>
  </si>
  <si>
    <t>476-437611</t>
  </si>
  <si>
    <t>NGUYEN, MY</t>
  </si>
  <si>
    <t>949-231502</t>
  </si>
  <si>
    <t>GOODIN, KYLE</t>
  </si>
  <si>
    <t>352-083718</t>
  </si>
  <si>
    <t>ALEMAN, MANUEL</t>
  </si>
  <si>
    <t>321-728152</t>
  </si>
  <si>
    <t>LAGGAD, MELODY C</t>
  </si>
  <si>
    <t>120-022888</t>
  </si>
  <si>
    <t>AASC, JBS</t>
  </si>
  <si>
    <t>659-420885</t>
  </si>
  <si>
    <t>AAJY, JBS</t>
  </si>
  <si>
    <t>156-448524</t>
  </si>
  <si>
    <t>179-208109</t>
  </si>
  <si>
    <t>587-358352</t>
  </si>
  <si>
    <t>KALIAN, ALBERT</t>
  </si>
  <si>
    <t>415-469849</t>
  </si>
  <si>
    <t>AFAMASAGA, MARJI</t>
  </si>
  <si>
    <t>988-903926</t>
  </si>
  <si>
    <t>AAPG, JBS</t>
  </si>
  <si>
    <t>550-122462</t>
  </si>
  <si>
    <t>386-176828</t>
  </si>
  <si>
    <t>AAMW, JBS</t>
  </si>
  <si>
    <t>086-230958</t>
  </si>
  <si>
    <t>UPOKO, CAROLINE</t>
  </si>
  <si>
    <t>398-625988</t>
  </si>
  <si>
    <t>508-795914</t>
  </si>
  <si>
    <t>AALD, AIC</t>
  </si>
  <si>
    <t>569-798414</t>
  </si>
  <si>
    <t>506-707017</t>
  </si>
  <si>
    <t>PATEL, DILIP</t>
  </si>
  <si>
    <t>007-214179</t>
  </si>
  <si>
    <t>BENITEZ, ERASTO</t>
  </si>
  <si>
    <t>221-987524</t>
  </si>
  <si>
    <t>WHIMS, SHIELDA</t>
  </si>
  <si>
    <t>374-809285</t>
  </si>
  <si>
    <t>VAZQUEZ, LAURA</t>
  </si>
  <si>
    <t>717-001290</t>
  </si>
  <si>
    <t>SR4</t>
  </si>
  <si>
    <t>636-237843</t>
  </si>
  <si>
    <t>HURSH, MATTHEW</t>
  </si>
  <si>
    <t>479-798085</t>
  </si>
  <si>
    <t>AAPJ, JBS</t>
  </si>
  <si>
    <t>969-867674</t>
  </si>
  <si>
    <t>188-995515</t>
  </si>
  <si>
    <t>SANCHEZ, RAFAEL</t>
  </si>
  <si>
    <t>286-803373</t>
  </si>
  <si>
    <t>807-330953</t>
  </si>
  <si>
    <t>719-674676</t>
  </si>
  <si>
    <t>AKINKUADE, AKINFOLARIN</t>
  </si>
  <si>
    <t>348-444450</t>
  </si>
  <si>
    <t>CHILES, CHRISTIAN</t>
  </si>
  <si>
    <t>411-296284</t>
  </si>
  <si>
    <t>LNY2</t>
  </si>
  <si>
    <t>203-885358</t>
  </si>
  <si>
    <t>496-009845</t>
  </si>
  <si>
    <t>JABLONOWSKI, VINCENT</t>
  </si>
  <si>
    <t>167-071432</t>
  </si>
  <si>
    <t>AAMJ, AIC</t>
  </si>
  <si>
    <t>480-174839</t>
  </si>
  <si>
    <t>ESCOBEDO, MANUEL</t>
  </si>
  <si>
    <t>696-834600</t>
  </si>
  <si>
    <t>388-896584</t>
  </si>
  <si>
    <t>DZETSYNA, NATALIIA</t>
  </si>
  <si>
    <t>864-175873</t>
  </si>
  <si>
    <t>201-696771</t>
  </si>
  <si>
    <t>151-171485</t>
  </si>
  <si>
    <t>134-747206</t>
  </si>
  <si>
    <t>AARG, JBS</t>
  </si>
  <si>
    <t>672-376403</t>
  </si>
  <si>
    <t>633-701924</t>
  </si>
  <si>
    <t>AAJX, JBS</t>
  </si>
  <si>
    <t>939-087855</t>
  </si>
  <si>
    <t>CUELLAR, FRANCISCO</t>
  </si>
  <si>
    <t>616-205535</t>
  </si>
  <si>
    <t>540-928156</t>
  </si>
  <si>
    <t>HOGDAHL, THOMAS</t>
  </si>
  <si>
    <t>296-151941</t>
  </si>
  <si>
    <t>MALYADRI, ARIGALA</t>
  </si>
  <si>
    <t>662-295396</t>
  </si>
  <si>
    <t>NAZWORTH, BARBARA</t>
  </si>
  <si>
    <t>926-782228</t>
  </si>
  <si>
    <t>MARTINEZ, HUGO</t>
  </si>
  <si>
    <t>866-122283</t>
  </si>
  <si>
    <t>DIAL, SHAUNA</t>
  </si>
  <si>
    <t>843-948021</t>
  </si>
  <si>
    <t>ORONA, LUZ</t>
  </si>
  <si>
    <t>967-060988</t>
  </si>
  <si>
    <t>*GTA</t>
  </si>
  <si>
    <t>LARIVEE, RAYMOND</t>
  </si>
  <si>
    <t>909-401443</t>
  </si>
  <si>
    <t>SAWANT, VEENA M</t>
  </si>
  <si>
    <t>096-579757</t>
  </si>
  <si>
    <t>DHAKATE, HEMANT</t>
  </si>
  <si>
    <t>263-991886</t>
  </si>
  <si>
    <t>NGUYEN, NAM</t>
  </si>
  <si>
    <t>738-722201</t>
  </si>
  <si>
    <t>GARCIA, CLARISSA</t>
  </si>
  <si>
    <t>677-762778</t>
  </si>
  <si>
    <t>PEREZ, RAYMOND</t>
  </si>
  <si>
    <t>024-716522</t>
  </si>
  <si>
    <t>ESKILDSEN, DANE</t>
  </si>
  <si>
    <t>173-754532</t>
  </si>
  <si>
    <t>478-603121</t>
  </si>
  <si>
    <t>412-746030</t>
  </si>
  <si>
    <t>468-553211</t>
  </si>
  <si>
    <t>AAMU, JBS</t>
  </si>
  <si>
    <t>958-427955</t>
  </si>
  <si>
    <t>EGANA, AITOR</t>
  </si>
  <si>
    <t>445-609558</t>
  </si>
  <si>
    <t>573-114566</t>
  </si>
  <si>
    <t>AAQP, JBS</t>
  </si>
  <si>
    <t>421-431727</t>
  </si>
  <si>
    <t>MAI, JONATHAN</t>
  </si>
  <si>
    <t>133-303450</t>
  </si>
  <si>
    <t>GROSSART, JENNIFER</t>
  </si>
  <si>
    <t>049-562436</t>
  </si>
  <si>
    <t>OU, VICTOR</t>
  </si>
  <si>
    <t>181-898255</t>
  </si>
  <si>
    <t>TRUONG, DIANE</t>
  </si>
  <si>
    <t>746-085045</t>
  </si>
  <si>
    <t>AAQX, JBS</t>
  </si>
  <si>
    <t>031-996773</t>
  </si>
  <si>
    <t>GUDINO, IRMA</t>
  </si>
  <si>
    <t>215-061900</t>
  </si>
  <si>
    <t>VILLALUNA, MARILOU</t>
  </si>
  <si>
    <t>265-769258</t>
  </si>
  <si>
    <t>DIAZ, GERMAN</t>
  </si>
  <si>
    <t>357-353004</t>
  </si>
  <si>
    <t>YOSHIY, PINKY MAY</t>
  </si>
  <si>
    <t>329-874219</t>
  </si>
  <si>
    <t>542-800363</t>
  </si>
  <si>
    <t>AANX, TOUR LEADER</t>
  </si>
  <si>
    <t>010-712094</t>
  </si>
  <si>
    <t>983-212223</t>
  </si>
  <si>
    <t>815-591296</t>
  </si>
  <si>
    <t>055-010767</t>
  </si>
  <si>
    <t>WALKER, WADE HARRIS</t>
  </si>
  <si>
    <t>159-550438</t>
  </si>
  <si>
    <t>LADUA, TEDDY</t>
  </si>
  <si>
    <t>238-399256</t>
  </si>
  <si>
    <t>ODEN-SEALS, KRYSTAL</t>
  </si>
  <si>
    <t>873-397059</t>
  </si>
  <si>
    <t>604-961198</t>
  </si>
  <si>
    <t>ALLEN, KENNY</t>
  </si>
  <si>
    <t>393-067931</t>
  </si>
  <si>
    <t>SANTORE, JOHANNA</t>
  </si>
  <si>
    <t>356-132265</t>
  </si>
  <si>
    <t>AALQ, JBS</t>
  </si>
  <si>
    <t>980-699355</t>
  </si>
  <si>
    <t>040-006945</t>
  </si>
  <si>
    <t>118-538753</t>
  </si>
  <si>
    <t>931-120609</t>
  </si>
  <si>
    <t>VANDENLANGENBERG, BERNARDUS</t>
  </si>
  <si>
    <t>589-219356</t>
  </si>
  <si>
    <t>SF2</t>
  </si>
  <si>
    <t>TUI ESPANA TURISMO SA</t>
  </si>
  <si>
    <t>UNIJET VIATGES</t>
  </si>
  <si>
    <t>GLUDT, MARY ELIZABETH</t>
  </si>
  <si>
    <t>441-150078</t>
  </si>
  <si>
    <t>961-811595</t>
  </si>
  <si>
    <t>WOLD, SHANNON</t>
  </si>
  <si>
    <t>561-811361</t>
  </si>
  <si>
    <t>AAOW, JBS</t>
  </si>
  <si>
    <t>077-409153</t>
  </si>
  <si>
    <t>RODRIGUEZ, MAYRA</t>
  </si>
  <si>
    <t>363-908194</t>
  </si>
  <si>
    <t>LOPEZ, EDUARDO</t>
  </si>
  <si>
    <t>157-456294</t>
  </si>
  <si>
    <t>FRANCO, CHRIS</t>
  </si>
  <si>
    <t>212-596300</t>
  </si>
  <si>
    <t>SOO</t>
  </si>
  <si>
    <t>TRAVELWEB-NET RATES</t>
  </si>
  <si>
    <t>AAMP, AIC</t>
  </si>
  <si>
    <t>025-736372</t>
  </si>
  <si>
    <t>020-523297</t>
  </si>
  <si>
    <t>MENDOZA, MICHAEL</t>
  </si>
  <si>
    <t>996-392027</t>
  </si>
  <si>
    <t>SALAZAR, NICOLE</t>
  </si>
  <si>
    <t>799-135596</t>
  </si>
  <si>
    <t>TOURICO TRAVELS &amp; TOURS LTD</t>
  </si>
  <si>
    <t>NEGRON, ORLANDO</t>
  </si>
  <si>
    <t>436-675461</t>
  </si>
  <si>
    <t>HA, PRISCILLA</t>
  </si>
  <si>
    <t>270-820048</t>
  </si>
  <si>
    <t>MERCADO, ANDREA</t>
  </si>
  <si>
    <t>631-992644</t>
  </si>
  <si>
    <t>220-840320</t>
  </si>
  <si>
    <t>847-356532</t>
  </si>
  <si>
    <t>691-865561</t>
  </si>
  <si>
    <t>485-583244</t>
  </si>
  <si>
    <t>CRAWFORD, MICHELLE</t>
  </si>
  <si>
    <t>921-954809</t>
  </si>
  <si>
    <t>AARJ, JBS</t>
  </si>
  <si>
    <t>562-401444</t>
  </si>
  <si>
    <t>241-673123</t>
  </si>
  <si>
    <t>BROWN, URSULA</t>
  </si>
  <si>
    <t>010-875449</t>
  </si>
  <si>
    <t>SCHOTT, MATTHEW</t>
  </si>
  <si>
    <t>253-244606</t>
  </si>
  <si>
    <t>PALLADINO, KERI</t>
  </si>
  <si>
    <t>186-750787</t>
  </si>
  <si>
    <t>WASHINGTON, BARBARA</t>
  </si>
  <si>
    <t>852-405591</t>
  </si>
  <si>
    <t>SOLIS, DIANA</t>
  </si>
  <si>
    <t>486-687889</t>
  </si>
  <si>
    <t>PABST, JAIME</t>
  </si>
  <si>
    <t>233-954570</t>
  </si>
  <si>
    <t>CHUNG, TAIHONG</t>
  </si>
  <si>
    <t>018-153030</t>
  </si>
  <si>
    <t>UVAY, CYNTHIA</t>
  </si>
  <si>
    <t>900-586906</t>
  </si>
  <si>
    <t>NELSON, ANGELA</t>
  </si>
  <si>
    <t>623-608819</t>
  </si>
  <si>
    <t>HIGGINS, MORGAN</t>
  </si>
  <si>
    <t>464-771153</t>
  </si>
  <si>
    <t>ALTAMIRANO, MARGARITA</t>
  </si>
  <si>
    <t>121-243087</t>
  </si>
  <si>
    <t>CASTRONOVO, KACIE</t>
  </si>
  <si>
    <t>212-421748</t>
  </si>
  <si>
    <t>SERRATO BARAJAS, JUAN</t>
  </si>
  <si>
    <t>099-521845</t>
  </si>
  <si>
    <t>754-024851</t>
  </si>
  <si>
    <t>400-246814</t>
  </si>
  <si>
    <t>353-844662</t>
  </si>
  <si>
    <t>766-726229</t>
  </si>
  <si>
    <t>FISHEL, JULIE</t>
  </si>
  <si>
    <t>953-046674</t>
  </si>
  <si>
    <t>AAOY, JBS</t>
  </si>
  <si>
    <t>119-218890</t>
  </si>
  <si>
    <t>FOLSOM, KATHERINE</t>
  </si>
  <si>
    <t>631-797807</t>
  </si>
  <si>
    <t>MARTINEZ, RAMONA</t>
  </si>
  <si>
    <t>129-899775</t>
  </si>
  <si>
    <t>747-648345</t>
  </si>
  <si>
    <t>582-400320</t>
  </si>
  <si>
    <t>BARCENA, DENISE</t>
  </si>
  <si>
    <t>637-157978</t>
  </si>
  <si>
    <t>PEREZ, CONCEPCION</t>
  </si>
  <si>
    <t>394-641872</t>
  </si>
  <si>
    <t>GONZALEZ, BRANDY</t>
  </si>
  <si>
    <t>614-612020</t>
  </si>
  <si>
    <t>AAST, JBS</t>
  </si>
  <si>
    <t>710-206271</t>
  </si>
  <si>
    <t>534-247167</t>
  </si>
  <si>
    <t>PAGUINTO, ALDRIN</t>
  </si>
  <si>
    <t>414-638670</t>
  </si>
  <si>
    <t>840-453164</t>
  </si>
  <si>
    <t>523-483737</t>
  </si>
  <si>
    <t>BENAVIDES, VERONICA</t>
  </si>
  <si>
    <t>729-429938</t>
  </si>
  <si>
    <t>NUNEZ, AUDREY MAY</t>
  </si>
  <si>
    <t>298-504222</t>
  </si>
  <si>
    <t>ALTAMIRANO, ARMANDO</t>
  </si>
  <si>
    <t>714-267243</t>
  </si>
  <si>
    <t>CORRAL, JOEL</t>
  </si>
  <si>
    <t>819-131358</t>
  </si>
  <si>
    <t>SINGH, BANBIR</t>
  </si>
  <si>
    <t>028-325875</t>
  </si>
  <si>
    <t>AAOG, JBS</t>
  </si>
  <si>
    <t>488-205654</t>
  </si>
  <si>
    <t>FELIX, JOSE ANTONIO VAREL</t>
  </si>
  <si>
    <t>073-401019</t>
  </si>
  <si>
    <t>693-003172</t>
  </si>
  <si>
    <t>589-238500</t>
  </si>
  <si>
    <t>LAM, CORNELIA</t>
  </si>
  <si>
    <t>493-830207</t>
  </si>
  <si>
    <t>BUSTOS, DIOSDADO</t>
  </si>
  <si>
    <t>352-000138</t>
  </si>
  <si>
    <t>CORDON, HECTOR</t>
  </si>
  <si>
    <t>262-104113</t>
  </si>
  <si>
    <t>PHAN, KHANH</t>
  </si>
  <si>
    <t>954-403271</t>
  </si>
  <si>
    <t>ZHANG, XIAOPENG</t>
  </si>
  <si>
    <t>574-234440</t>
  </si>
  <si>
    <t>CHIANG, MARK</t>
  </si>
  <si>
    <t>517-578333</t>
  </si>
  <si>
    <t>RODRIGUEZ, ARMANDO</t>
  </si>
  <si>
    <t>172-262171</t>
  </si>
  <si>
    <t>LSM</t>
  </si>
  <si>
    <t>GONG, CHENG</t>
  </si>
  <si>
    <t>146-828263</t>
  </si>
  <si>
    <t>393-079463</t>
  </si>
  <si>
    <t>GARAY, OSCAR</t>
  </si>
  <si>
    <t>393-822559</t>
  </si>
  <si>
    <t>ALI, MOHAMMAD</t>
  </si>
  <si>
    <t>290-337948</t>
  </si>
  <si>
    <t>CABRERA, EDGOL</t>
  </si>
  <si>
    <t>150-557204</t>
  </si>
  <si>
    <t>AAKA, JBS</t>
  </si>
  <si>
    <t>472-329408</t>
  </si>
  <si>
    <t>490-408427</t>
  </si>
  <si>
    <t>222-474319</t>
  </si>
  <si>
    <t>929-573984</t>
  </si>
  <si>
    <t>LI, MRS</t>
  </si>
  <si>
    <t>990-827813</t>
  </si>
  <si>
    <t>974-661292</t>
  </si>
  <si>
    <t>PACO, DEYANIRA</t>
  </si>
  <si>
    <t>473-635084</t>
  </si>
  <si>
    <t>033-102469</t>
  </si>
  <si>
    <t>DEATON, DEVON</t>
  </si>
  <si>
    <t>339-988814</t>
  </si>
  <si>
    <t>GARCIA, AUGUSTO</t>
  </si>
  <si>
    <t>261-082503</t>
  </si>
  <si>
    <t>612-692888</t>
  </si>
  <si>
    <t>TORRES VALLE RODRIGUEZ, IVAN</t>
  </si>
  <si>
    <t>247-380487</t>
  </si>
  <si>
    <t>866-378977</t>
  </si>
  <si>
    <t>881-644521</t>
  </si>
  <si>
    <t>819-497305</t>
  </si>
  <si>
    <t>843-929868</t>
  </si>
  <si>
    <t>AAOK, JBS</t>
  </si>
  <si>
    <t>034-403050</t>
  </si>
  <si>
    <t>AMIE, LOZA</t>
  </si>
  <si>
    <t>296-243131</t>
  </si>
  <si>
    <t>CASTELAZO, NATYELLY</t>
  </si>
  <si>
    <t>462-664475</t>
  </si>
  <si>
    <t>327-370377</t>
  </si>
  <si>
    <t>HUYNH, EMILY</t>
  </si>
  <si>
    <t>900-254665</t>
  </si>
  <si>
    <t>EMERSON MADUREIRA, EDUARDO</t>
  </si>
  <si>
    <t>680-036070</t>
  </si>
  <si>
    <t>BANDA, JERRY</t>
  </si>
  <si>
    <t>563-286683</t>
  </si>
  <si>
    <t>486-668108</t>
  </si>
  <si>
    <t>NGUYEN, THIEU</t>
  </si>
  <si>
    <t>619-275479</t>
  </si>
  <si>
    <t>PASSPORT UNLIMITED</t>
  </si>
  <si>
    <t>211-854822</t>
  </si>
  <si>
    <t>AAKH, JBS</t>
  </si>
  <si>
    <t>945-775007</t>
  </si>
  <si>
    <t>BRAMBILAPEREZ, ANGELA</t>
  </si>
  <si>
    <t>604-037433</t>
  </si>
  <si>
    <t>GONZALEZ, FRANCISCO JUNIOR</t>
  </si>
  <si>
    <t>536-810292</t>
  </si>
  <si>
    <t>MACKAY, LOUISA</t>
  </si>
  <si>
    <t>380-031365</t>
  </si>
  <si>
    <t>102-345437</t>
  </si>
  <si>
    <t>024-508208</t>
  </si>
  <si>
    <t>COLE, MAISHA</t>
  </si>
  <si>
    <t>312-173570</t>
  </si>
  <si>
    <t>TREVINO, CEASER</t>
  </si>
  <si>
    <t>436-872576</t>
  </si>
  <si>
    <t>JOSE, LANGARICANA</t>
  </si>
  <si>
    <t>967-566627</t>
  </si>
  <si>
    <t>GONZALES, CHRISTIAN</t>
  </si>
  <si>
    <t>964-124233</t>
  </si>
  <si>
    <t>GONZALEZ, OLIVIA TRON</t>
  </si>
  <si>
    <t>588-879682</t>
  </si>
  <si>
    <t>O'NEILL, JENNIFER</t>
  </si>
  <si>
    <t>111-632237</t>
  </si>
  <si>
    <t>732-456200</t>
  </si>
  <si>
    <t>GRANADOS, ARNOLDO</t>
  </si>
  <si>
    <t>698-421166</t>
  </si>
  <si>
    <t>CAMACHO, ISRAEL</t>
  </si>
  <si>
    <t>666-859419</t>
  </si>
  <si>
    <t>588-609656</t>
  </si>
  <si>
    <t>LAGOS, NELIA</t>
  </si>
  <si>
    <t>448-195403</t>
  </si>
  <si>
    <t>AATF, JBSX</t>
  </si>
  <si>
    <t>944-947279</t>
  </si>
  <si>
    <t>621-532945</t>
  </si>
  <si>
    <t>GONZALEZ, MONICA</t>
  </si>
  <si>
    <t>256-259658</t>
  </si>
  <si>
    <t>IRAVANI, ROSHANAK</t>
  </si>
  <si>
    <t>725-768467</t>
  </si>
  <si>
    <t>GAONLA, MARISELA</t>
  </si>
  <si>
    <t>814-520792</t>
  </si>
  <si>
    <t>984-694960</t>
  </si>
  <si>
    <t>331-999683</t>
  </si>
  <si>
    <t>527-888809</t>
  </si>
  <si>
    <t>813-204197</t>
  </si>
  <si>
    <t>798-733121</t>
  </si>
  <si>
    <t>TERAN, RUBY</t>
  </si>
  <si>
    <t>609-358276</t>
  </si>
  <si>
    <t>128-491367</t>
  </si>
  <si>
    <t>RUIZ-ORDONEZ, URIEL</t>
  </si>
  <si>
    <t>690-604041</t>
  </si>
  <si>
    <t>NGO, MIKE T</t>
  </si>
  <si>
    <t>314-964180</t>
  </si>
  <si>
    <t>ARVAPALLI, RANJITH</t>
  </si>
  <si>
    <t>254-143421</t>
  </si>
  <si>
    <t>BODKE, KISHORE</t>
  </si>
  <si>
    <t>044-532364</t>
  </si>
  <si>
    <t>AATK, JBS</t>
  </si>
  <si>
    <t>049-143663</t>
  </si>
  <si>
    <t>DUR, TOLGA</t>
  </si>
  <si>
    <t>790-034749</t>
  </si>
  <si>
    <t>AAQV, JBS</t>
  </si>
  <si>
    <t>595-915077</t>
  </si>
  <si>
    <t>CAMPBELL, TRINELL</t>
  </si>
  <si>
    <t>407-156460</t>
  </si>
  <si>
    <t>135-558456</t>
  </si>
  <si>
    <t>STUBBS, DAN</t>
  </si>
  <si>
    <t>516-550712</t>
  </si>
  <si>
    <t>YAPJOCO, KAITLYN</t>
  </si>
  <si>
    <t>300-041711</t>
  </si>
  <si>
    <t>MOORE, LEON</t>
  </si>
  <si>
    <t>881-769117</t>
  </si>
  <si>
    <t>FERRER, VIRGILIO</t>
  </si>
  <si>
    <t>891-977534</t>
  </si>
  <si>
    <t>COVARRUBIAD, MARILU</t>
  </si>
  <si>
    <t>979-115660</t>
  </si>
  <si>
    <t>SALAM, SHADY</t>
  </si>
  <si>
    <t>222-411564</t>
  </si>
  <si>
    <t>VAUGHN, SYLVIA</t>
  </si>
  <si>
    <t>364-346908</t>
  </si>
  <si>
    <t>BAUTISTA, MARK</t>
  </si>
  <si>
    <t>447-895672</t>
  </si>
  <si>
    <t>LOPEZ, FERNANDO DINO</t>
  </si>
  <si>
    <t>626-962827</t>
  </si>
  <si>
    <t>DELGADO, VICTOR</t>
  </si>
  <si>
    <t>636-449294</t>
  </si>
  <si>
    <t>ALBA, JAVIER DE</t>
  </si>
  <si>
    <t>638-660183</t>
  </si>
  <si>
    <t>KAZAMA, LISA</t>
  </si>
  <si>
    <t>279-571958</t>
  </si>
  <si>
    <t>BERMAN, MARC</t>
  </si>
  <si>
    <t>945-710548</t>
  </si>
  <si>
    <t>KIM, CHOONGIL</t>
  </si>
  <si>
    <t>749-220425</t>
  </si>
  <si>
    <t>LOCKE, JANELLE GAI</t>
  </si>
  <si>
    <t>627-643872</t>
  </si>
  <si>
    <t>AAPR, JBS</t>
  </si>
  <si>
    <t>809-077540</t>
  </si>
  <si>
    <t>720-792024</t>
  </si>
  <si>
    <t>DABBAH, PATRICIA CHEJA</t>
  </si>
  <si>
    <t>821-831788</t>
  </si>
  <si>
    <t>PATRICIA ANGULO RIVERA, LAURA</t>
  </si>
  <si>
    <t>758-482002</t>
  </si>
  <si>
    <t>PHAN, ANH</t>
  </si>
  <si>
    <t>276-719877</t>
  </si>
  <si>
    <t>WETZIG, LISA</t>
  </si>
  <si>
    <t>938-511262</t>
  </si>
  <si>
    <t>AARP HOTEL SAVING PROGRAM</t>
  </si>
  <si>
    <t>127-759262</t>
  </si>
  <si>
    <t>110-038967</t>
  </si>
  <si>
    <t>CRUZ VILLEGAS, LAURA</t>
  </si>
  <si>
    <t>044-371630</t>
  </si>
  <si>
    <t>TONY, FRIEND</t>
  </si>
  <si>
    <t>044-677058</t>
  </si>
  <si>
    <t>589-741714</t>
  </si>
  <si>
    <t>237-500940</t>
  </si>
  <si>
    <t>178-893599</t>
  </si>
  <si>
    <t>MENDEZ, ANA</t>
  </si>
  <si>
    <t>526-921658</t>
  </si>
  <si>
    <t>012-192861</t>
  </si>
  <si>
    <t>AARC, JBS</t>
  </si>
  <si>
    <t>045-943599</t>
  </si>
  <si>
    <t>MATHIAS, DONALD</t>
  </si>
  <si>
    <t>962-279633</t>
  </si>
  <si>
    <t>PINA RODRIGUEZ, EDGAR ALBERTO</t>
  </si>
  <si>
    <t>546-351166</t>
  </si>
  <si>
    <t>IZABAL, OMAR</t>
  </si>
  <si>
    <t>451-028942</t>
  </si>
  <si>
    <t>SABRAY, ZHANAT</t>
  </si>
  <si>
    <t>411-412472</t>
  </si>
  <si>
    <t>809-539306</t>
  </si>
  <si>
    <t>JONES, JASON</t>
  </si>
  <si>
    <t>338-346204</t>
  </si>
  <si>
    <t>JOHNSON, LAURA</t>
  </si>
  <si>
    <t>103-177235</t>
  </si>
  <si>
    <t>MOLINA, ERICK</t>
  </si>
  <si>
    <t>477-702916</t>
  </si>
  <si>
    <t>ROSAS, YOLANDA</t>
  </si>
  <si>
    <t>763-523246</t>
  </si>
  <si>
    <t>GANDHI, SONAL</t>
  </si>
  <si>
    <t>462-637161</t>
  </si>
  <si>
    <t>CJ AFFILIATE BY CONVERSANT</t>
  </si>
  <si>
    <t>TRAVEL DELUXE</t>
  </si>
  <si>
    <t>194-419404</t>
  </si>
  <si>
    <t>511-943353</t>
  </si>
  <si>
    <t>148-782842</t>
  </si>
  <si>
    <t>TWELVES, JOSEPH</t>
  </si>
  <si>
    <t>446-924633</t>
  </si>
  <si>
    <t>536-813306</t>
  </si>
  <si>
    <t>TONYS, FRIEND</t>
  </si>
  <si>
    <t>051-801120</t>
  </si>
  <si>
    <t>RODRIGUEZ, DANNA</t>
  </si>
  <si>
    <t>369-177159</t>
  </si>
  <si>
    <t>SANTILLAN, DAVID</t>
  </si>
  <si>
    <t>723-880513</t>
  </si>
  <si>
    <t>GAVIDIA, MARTIN</t>
  </si>
  <si>
    <t>531-548952</t>
  </si>
  <si>
    <t>LOWE, MONIKA</t>
  </si>
  <si>
    <t>010-988895</t>
  </si>
  <si>
    <t>876-877211</t>
  </si>
  <si>
    <t>836-709595</t>
  </si>
  <si>
    <t>LOPEZ, EDEL</t>
  </si>
  <si>
    <t>902-579673</t>
  </si>
  <si>
    <t>904-603547</t>
  </si>
  <si>
    <t>996-376747</t>
  </si>
  <si>
    <t>GARCIA SANCHEZ, ANTONIO</t>
  </si>
  <si>
    <t>913-520044</t>
  </si>
  <si>
    <t>042-564752</t>
  </si>
  <si>
    <t>VACA, ED</t>
  </si>
  <si>
    <t>022-193820</t>
  </si>
  <si>
    <t>341-377938</t>
  </si>
  <si>
    <t>GONZALEZ, ROBERTO</t>
  </si>
  <si>
    <t>107-232296</t>
  </si>
  <si>
    <t>AALL, AIC</t>
  </si>
  <si>
    <t>631-650144</t>
  </si>
  <si>
    <t>DOOLINE, SANDRA</t>
  </si>
  <si>
    <t>325-540301</t>
  </si>
  <si>
    <t>666-946620</t>
  </si>
  <si>
    <t>767-416665</t>
  </si>
  <si>
    <t>704-302182</t>
  </si>
  <si>
    <t>AALG, JBS</t>
  </si>
  <si>
    <t>484-026800</t>
  </si>
  <si>
    <t>701-747749</t>
  </si>
  <si>
    <t>183-608599</t>
  </si>
  <si>
    <t>161-976042</t>
  </si>
  <si>
    <t>114-740402</t>
  </si>
  <si>
    <t>904-780956</t>
  </si>
  <si>
    <t>ESCOBEDO, HECTOR</t>
  </si>
  <si>
    <t>742-769024</t>
  </si>
  <si>
    <t>592-181768</t>
  </si>
  <si>
    <t>REED JR, WILLIAM</t>
  </si>
  <si>
    <t>165-422950</t>
  </si>
  <si>
    <t>VALADEZ, SANDRA</t>
  </si>
  <si>
    <t>851-433465</t>
  </si>
  <si>
    <t>430-137715</t>
  </si>
  <si>
    <t>366-883900</t>
  </si>
  <si>
    <t>316-803155</t>
  </si>
  <si>
    <t>LAI, RUI</t>
  </si>
  <si>
    <t>148-522436</t>
  </si>
  <si>
    <t>GRAY, HEATHER</t>
  </si>
  <si>
    <t>502-919467</t>
  </si>
  <si>
    <t>883-326726</t>
  </si>
  <si>
    <t>045-293665</t>
  </si>
  <si>
    <t>116-172001</t>
  </si>
  <si>
    <t>SHAFLOOT, ABDULAZIZ</t>
  </si>
  <si>
    <t>395-388462</t>
  </si>
  <si>
    <t>ALY, MOHAMED ABDELMOHSE</t>
  </si>
  <si>
    <t>805-207059</t>
  </si>
  <si>
    <t>IRAWAN, SHEILA</t>
  </si>
  <si>
    <t>524-392834</t>
  </si>
  <si>
    <t>CABILIN, JUVILYN</t>
  </si>
  <si>
    <t>699-497748</t>
  </si>
  <si>
    <t>ZAREI, AZIN</t>
  </si>
  <si>
    <t>011-121599</t>
  </si>
  <si>
    <t>GUPTA, PARIJAT</t>
  </si>
  <si>
    <t>213-407964</t>
  </si>
  <si>
    <t>SCONIERS, JOTQUIS</t>
  </si>
  <si>
    <t>640-075317</t>
  </si>
  <si>
    <t>STRONG, LEAH</t>
  </si>
  <si>
    <t>847-900950</t>
  </si>
  <si>
    <t>DUONG, LY</t>
  </si>
  <si>
    <t>860-285080</t>
  </si>
  <si>
    <t>708-160813</t>
  </si>
  <si>
    <t>OCHOA, CARLOS</t>
  </si>
  <si>
    <t>644-690381</t>
  </si>
  <si>
    <t>148-800441</t>
  </si>
  <si>
    <t>534-721706</t>
  </si>
  <si>
    <t>386-718971</t>
  </si>
  <si>
    <t>906-218606</t>
  </si>
  <si>
    <t>729-040085</t>
  </si>
  <si>
    <t>ARANA, JOS??</t>
  </si>
  <si>
    <t>550-156340</t>
  </si>
  <si>
    <t>PEREZ, VERNON</t>
  </si>
  <si>
    <t>178-800401</t>
  </si>
  <si>
    <t>052-893316</t>
  </si>
  <si>
    <t>HODGES, BLAKE</t>
  </si>
  <si>
    <t>323-344536</t>
  </si>
  <si>
    <t>ARORA, VIKAS</t>
  </si>
  <si>
    <t>044-337292</t>
  </si>
  <si>
    <t>HAWES, JENNA</t>
  </si>
  <si>
    <t>330-668119</t>
  </si>
  <si>
    <t>SHILLIG, SPENCER</t>
  </si>
  <si>
    <t>270-511138</t>
  </si>
  <si>
    <t>AAJH, JBS</t>
  </si>
  <si>
    <t>645-015855</t>
  </si>
  <si>
    <t>JEONG, DAERYONG</t>
  </si>
  <si>
    <t>727-112919</t>
  </si>
  <si>
    <t>560-592324</t>
  </si>
  <si>
    <t>436-454558</t>
  </si>
  <si>
    <t>959-639110</t>
  </si>
  <si>
    <t>TINLING, MELISSA</t>
  </si>
  <si>
    <t>461-624565</t>
  </si>
  <si>
    <t>506-317354</t>
  </si>
  <si>
    <t>454-512944</t>
  </si>
  <si>
    <t>MORALES, BRENDA</t>
  </si>
  <si>
    <t>033-880631</t>
  </si>
  <si>
    <t>ZIMMERMANN, JANINA</t>
  </si>
  <si>
    <t>766-586515</t>
  </si>
  <si>
    <t>DEO, PRAKASH</t>
  </si>
  <si>
    <t>511-558965</t>
  </si>
  <si>
    <t>YANG, YUJIA</t>
  </si>
  <si>
    <t>935-367572</t>
  </si>
  <si>
    <t>EDURI, ESWAR</t>
  </si>
  <si>
    <t>570-135795</t>
  </si>
  <si>
    <t>517-033718</t>
  </si>
  <si>
    <t>314-675430</t>
  </si>
  <si>
    <t>HAMMOCK, JOHNATHAN</t>
  </si>
  <si>
    <t>120-978686</t>
  </si>
  <si>
    <t>092-095140</t>
  </si>
  <si>
    <t>139-971611</t>
  </si>
  <si>
    <t>341-783069</t>
  </si>
  <si>
    <t>273-022150</t>
  </si>
  <si>
    <t>CHASE, AMANDA</t>
  </si>
  <si>
    <t>124-822800</t>
  </si>
  <si>
    <t>AAJU, JBS</t>
  </si>
  <si>
    <t>249-724339</t>
  </si>
  <si>
    <t>HERNANDEZ, ADRIANNA</t>
  </si>
  <si>
    <t>644-363968</t>
  </si>
  <si>
    <t>YATES, PATRICIA</t>
  </si>
  <si>
    <t>111-240548</t>
  </si>
  <si>
    <t>NONAN, IRENE</t>
  </si>
  <si>
    <t>840-069949</t>
  </si>
  <si>
    <t>343-170311</t>
  </si>
  <si>
    <t>863-905509</t>
  </si>
  <si>
    <t>SANDERS, LILLIAN</t>
  </si>
  <si>
    <t>179-732916</t>
  </si>
  <si>
    <t>GOMEZ, MARIA</t>
  </si>
  <si>
    <t>753-712902</t>
  </si>
  <si>
    <t>PORTULLO, OCTAVIO</t>
  </si>
  <si>
    <t>741-867268</t>
  </si>
  <si>
    <t>922-320003</t>
  </si>
  <si>
    <t>FERNANDEZ, CARLOS</t>
  </si>
  <si>
    <t>472-966774</t>
  </si>
  <si>
    <t>DEMOPOULOS, NICK</t>
  </si>
  <si>
    <t>456-138017</t>
  </si>
  <si>
    <t>SBK5</t>
  </si>
  <si>
    <t>770-368349</t>
  </si>
  <si>
    <t>400-908371</t>
  </si>
  <si>
    <t>951-158703</t>
  </si>
  <si>
    <t>ECHEVESTE, NAYELI G</t>
  </si>
  <si>
    <t>924-670304</t>
  </si>
  <si>
    <t>639-024602</t>
  </si>
  <si>
    <t>368-899786</t>
  </si>
  <si>
    <t>HERNENADEZ, CESAR</t>
  </si>
  <si>
    <t>183-048301</t>
  </si>
  <si>
    <t>CLANKIE, ALICIA</t>
  </si>
  <si>
    <t>197-006460</t>
  </si>
  <si>
    <t>OCHOA, MANUEL</t>
  </si>
  <si>
    <t>472-149355</t>
  </si>
  <si>
    <t>AANZ, JBS</t>
  </si>
  <si>
    <t>429-958831</t>
  </si>
  <si>
    <t>594-963661</t>
  </si>
  <si>
    <t>KLIMAS, TADEUSZ</t>
  </si>
  <si>
    <t>998-524306</t>
  </si>
  <si>
    <t>MIRANDA, ELIODORO</t>
  </si>
  <si>
    <t>833-190335</t>
  </si>
  <si>
    <t>431-897093</t>
  </si>
  <si>
    <t>400-496243</t>
  </si>
  <si>
    <t>692-269247</t>
  </si>
  <si>
    <t>602-319865</t>
  </si>
  <si>
    <t>ARMENTA, LUIS</t>
  </si>
  <si>
    <t>364-415930</t>
  </si>
  <si>
    <t>REESE, HOWARD</t>
  </si>
  <si>
    <t>936-465522</t>
  </si>
  <si>
    <t>GARCIA, ARISTEO</t>
  </si>
  <si>
    <t>796-328359</t>
  </si>
  <si>
    <t>PINNOCK, GWENNETTA</t>
  </si>
  <si>
    <t>579-549767</t>
  </si>
  <si>
    <t>135-555615</t>
  </si>
  <si>
    <t>728-677423</t>
  </si>
  <si>
    <t>SENGCO, DIVINA</t>
  </si>
  <si>
    <t>622-685143</t>
  </si>
  <si>
    <t>990-086270</t>
  </si>
  <si>
    <t>JENNIFER, BURNS</t>
  </si>
  <si>
    <t>362-350235</t>
  </si>
  <si>
    <t>146-711291</t>
  </si>
  <si>
    <t>JOVITA, BLESSIE</t>
  </si>
  <si>
    <t>852-623647</t>
  </si>
  <si>
    <t>MAX, ASHKENASI</t>
  </si>
  <si>
    <t>429-694896</t>
  </si>
  <si>
    <t>STA6</t>
  </si>
  <si>
    <t>TRIPADVISOR LLC</t>
  </si>
  <si>
    <t>MAI, UYEN</t>
  </si>
  <si>
    <t>434-407834</t>
  </si>
  <si>
    <t>MARGINE, DAVID</t>
  </si>
  <si>
    <t>679-342231</t>
  </si>
  <si>
    <t>FIGUEROA, MAYRA</t>
  </si>
  <si>
    <t>518-272082</t>
  </si>
  <si>
    <t>BHASIN, YOGENDRA</t>
  </si>
  <si>
    <t>230-688043</t>
  </si>
  <si>
    <t>518-159489</t>
  </si>
  <si>
    <t>CHONG, DANNY</t>
  </si>
  <si>
    <t>063-224109</t>
  </si>
  <si>
    <t>949-133269</t>
  </si>
  <si>
    <t>SPARLIN, BRIAN</t>
  </si>
  <si>
    <t>769-251449</t>
  </si>
  <si>
    <t>KUMAR, DEVINDER</t>
  </si>
  <si>
    <t>424-336892</t>
  </si>
  <si>
    <t>WHITE, ANGELETTE</t>
  </si>
  <si>
    <t>739-234296</t>
  </si>
  <si>
    <t>WONG, KEVIN</t>
  </si>
  <si>
    <t>236-348737</t>
  </si>
  <si>
    <t>KAYSEN, NICHOLAS</t>
  </si>
  <si>
    <t>873-791681</t>
  </si>
  <si>
    <t>JOHNSON, SHERRY</t>
  </si>
  <si>
    <t>873-812984</t>
  </si>
  <si>
    <t>REENEN, MANON VAN</t>
  </si>
  <si>
    <t>712-201489</t>
  </si>
  <si>
    <t>YANG, PEGGY</t>
  </si>
  <si>
    <t>353-786273</t>
  </si>
  <si>
    <t>NGUYEN, KHANH</t>
  </si>
  <si>
    <t>725-649078</t>
  </si>
  <si>
    <t>DINH, JAMES</t>
  </si>
  <si>
    <t>456-148353</t>
  </si>
  <si>
    <t>M PIZANO, ANDREA</t>
  </si>
  <si>
    <t>500-449418</t>
  </si>
  <si>
    <t>ESQUIVEL, JENNIFER</t>
  </si>
  <si>
    <t>373-536991</t>
  </si>
  <si>
    <t>MIRAMONTES, PEDRO</t>
  </si>
  <si>
    <t>410-560224</t>
  </si>
  <si>
    <t>MARQUEZ, PETER</t>
  </si>
  <si>
    <t>207-041715</t>
  </si>
  <si>
    <t>671-855235</t>
  </si>
  <si>
    <t>ZHANG, YAN</t>
  </si>
  <si>
    <t>821-761511</t>
  </si>
  <si>
    <t>HUANG, REBECCA</t>
  </si>
  <si>
    <t>762-645454</t>
  </si>
  <si>
    <t>543-217429</t>
  </si>
  <si>
    <t>PAW, PETER</t>
  </si>
  <si>
    <t>394-076340</t>
  </si>
  <si>
    <t>345-285059</t>
  </si>
  <si>
    <t>781-997457</t>
  </si>
  <si>
    <t>LEE, JENSHENG</t>
  </si>
  <si>
    <t>642-778381</t>
  </si>
  <si>
    <t>NGUYEN, WAYNE</t>
  </si>
  <si>
    <t>425-212500</t>
  </si>
  <si>
    <t>TRAN, HENRY</t>
  </si>
  <si>
    <t>257-226545</t>
  </si>
  <si>
    <t>409-845016</t>
  </si>
  <si>
    <t>865-944246</t>
  </si>
  <si>
    <t>FERGUSON, JAVELL</t>
  </si>
  <si>
    <t>505-297759</t>
  </si>
  <si>
    <t>944-287017</t>
  </si>
  <si>
    <t>SEVILLA, AL</t>
  </si>
  <si>
    <t>287-203715</t>
  </si>
  <si>
    <t>ANNAI LAKKSHMIPATHI, NIRMALL</t>
  </si>
  <si>
    <t>384-438731</t>
  </si>
  <si>
    <t>090-904573</t>
  </si>
  <si>
    <t>LEDESMA, LUIS</t>
  </si>
  <si>
    <t>756-118659</t>
  </si>
  <si>
    <t>ORDUNO, IMELDA</t>
  </si>
  <si>
    <t>288-072346</t>
  </si>
  <si>
    <t>HERNANDEZ, JUAN</t>
  </si>
  <si>
    <t>068-742210</t>
  </si>
  <si>
    <t>SANCHES, ANA</t>
  </si>
  <si>
    <t>358-007925</t>
  </si>
  <si>
    <t>SANCHES, YESSENIA</t>
  </si>
  <si>
    <t>446-462034</t>
  </si>
  <si>
    <t>ALJABUR, SALAH</t>
  </si>
  <si>
    <t>445-716695</t>
  </si>
  <si>
    <t>FERNANDEZ, IRMA</t>
  </si>
  <si>
    <t>148-493577</t>
  </si>
  <si>
    <t>DALEY, STEVEN</t>
  </si>
  <si>
    <t>555-223717</t>
  </si>
  <si>
    <t>111-074669</t>
  </si>
  <si>
    <t>051-020233</t>
  </si>
  <si>
    <t>SHEAHAN, REBECCA</t>
  </si>
  <si>
    <t>142-393693</t>
  </si>
  <si>
    <t>ESPINOSA, ALBERTO</t>
  </si>
  <si>
    <t>322-585587</t>
  </si>
  <si>
    <t>535-910608</t>
  </si>
  <si>
    <t>LANIER, JANEEN</t>
  </si>
  <si>
    <t>611-381208</t>
  </si>
  <si>
    <t>BOONWORASATE, ORAPIN</t>
  </si>
  <si>
    <t>355-896063</t>
  </si>
  <si>
    <t>MARTINEZ, NEIL</t>
  </si>
  <si>
    <t>153-881449</t>
  </si>
  <si>
    <t>071-419218</t>
  </si>
  <si>
    <t>HEGAZY, REHAB</t>
  </si>
  <si>
    <t>914-535931</t>
  </si>
  <si>
    <t>MENDOZA, MARGARITA</t>
  </si>
  <si>
    <t>579-587279</t>
  </si>
  <si>
    <t>147-395188</t>
  </si>
  <si>
    <t>ABAD, MERRIE</t>
  </si>
  <si>
    <t>313-938627</t>
  </si>
  <si>
    <t>MUKAI, TAKAYA</t>
  </si>
  <si>
    <t>259-504025</t>
  </si>
  <si>
    <t>GREAUX, STEFANNY</t>
  </si>
  <si>
    <t>927-880783</t>
  </si>
  <si>
    <t>213-243277</t>
  </si>
  <si>
    <t>693-754433</t>
  </si>
  <si>
    <t>673-664332</t>
  </si>
  <si>
    <t>CORRALES, MIRNA</t>
  </si>
  <si>
    <t>614-351809</t>
  </si>
  <si>
    <t>299-327676</t>
  </si>
  <si>
    <t>SANTAMARIA, HECTOR</t>
  </si>
  <si>
    <t>893-689789</t>
  </si>
  <si>
    <t>DANN, ERIC</t>
  </si>
  <si>
    <t>092-901507</t>
  </si>
  <si>
    <t>RIVERA, VIRNA</t>
  </si>
  <si>
    <t>177-345012</t>
  </si>
  <si>
    <t>658-258992</t>
  </si>
  <si>
    <t>HIGUERA, JOSE G</t>
  </si>
  <si>
    <t>046-088217</t>
  </si>
  <si>
    <t>815-582966</t>
  </si>
  <si>
    <t>667-967774</t>
  </si>
  <si>
    <t>LEE, DANIEL</t>
  </si>
  <si>
    <t>571-641824</t>
  </si>
  <si>
    <t>CRANE, JAMES</t>
  </si>
  <si>
    <t>897-316517</t>
  </si>
  <si>
    <t>726-224983</t>
  </si>
  <si>
    <t>473-805122</t>
  </si>
  <si>
    <t>BRIAN, DON</t>
  </si>
  <si>
    <t>582-576918</t>
  </si>
  <si>
    <t>CURTIS, DONNA</t>
  </si>
  <si>
    <t>479-744672</t>
  </si>
  <si>
    <t>PARTRIDGE, KIM</t>
  </si>
  <si>
    <t>948-131067</t>
  </si>
  <si>
    <t>LI, ZIDI</t>
  </si>
  <si>
    <t>831-787470</t>
  </si>
  <si>
    <t>DIAZ, RICARDO</t>
  </si>
  <si>
    <t>732-340253</t>
  </si>
  <si>
    <t>WAN, ZIEN</t>
  </si>
  <si>
    <t>748-726390</t>
  </si>
  <si>
    <t>HEMPHILL, JAYDEE</t>
  </si>
  <si>
    <t>059-457217</t>
  </si>
  <si>
    <t>LICATA, PAUL</t>
  </si>
  <si>
    <t>015-165469</t>
  </si>
  <si>
    <t>MEZA ROMERO, ADOLFO</t>
  </si>
  <si>
    <t>865-288262</t>
  </si>
  <si>
    <t>ALTAMIRANO, MARIA</t>
  </si>
  <si>
    <t>064-591914</t>
  </si>
  <si>
    <t>AAOX, JBS</t>
  </si>
  <si>
    <t>010-956424</t>
  </si>
  <si>
    <t>232-552790</t>
  </si>
  <si>
    <t>981-245879</t>
  </si>
  <si>
    <t>723-910798</t>
  </si>
  <si>
    <t>HOSEY, JOAN</t>
  </si>
  <si>
    <t>468-355183</t>
  </si>
  <si>
    <t>MOWER, TIFFANY</t>
  </si>
  <si>
    <t>180-311484</t>
  </si>
  <si>
    <t>132-852475</t>
  </si>
  <si>
    <t>166-912228</t>
  </si>
  <si>
    <t>POUPIN, PHILIPPE</t>
  </si>
  <si>
    <t>642-332297</t>
  </si>
  <si>
    <t>546-376762</t>
  </si>
  <si>
    <t>525-827719</t>
  </si>
  <si>
    <t>486-630944</t>
  </si>
  <si>
    <t>CABALLERO, LINETTE</t>
  </si>
  <si>
    <t>340-492165</t>
  </si>
  <si>
    <t>228-222952</t>
  </si>
  <si>
    <t>HALL, HARRY</t>
  </si>
  <si>
    <t>940-907550</t>
  </si>
  <si>
    <t>GONZALEZ, MAYRA</t>
  </si>
  <si>
    <t>548-814180</t>
  </si>
  <si>
    <t>PADILLA, SIMONA</t>
  </si>
  <si>
    <t>632-152933</t>
  </si>
  <si>
    <t>DURAN, OLGA</t>
  </si>
  <si>
    <t>223-232116</t>
  </si>
  <si>
    <t>ANDERSON, MICHAEL</t>
  </si>
  <si>
    <t>931-514656</t>
  </si>
  <si>
    <t>624-168594</t>
  </si>
  <si>
    <t>MONTES DE OCA, RAMON</t>
  </si>
  <si>
    <t>541-910153</t>
  </si>
  <si>
    <t>GARCIA, VIANEY</t>
  </si>
  <si>
    <t>195-603430</t>
  </si>
  <si>
    <t>DAVIS, JULIE</t>
  </si>
  <si>
    <t>170-968554</t>
  </si>
  <si>
    <t>SANTOS, MARITES</t>
  </si>
  <si>
    <t>704-793648</t>
  </si>
  <si>
    <t>DAUBENSPECK, JOHN</t>
  </si>
  <si>
    <t>626-055351</t>
  </si>
  <si>
    <t>WORLDMARK BY WYNDHAM DISCOUNTS</t>
  </si>
  <si>
    <t>MONTEZUMA, OSCAR</t>
  </si>
  <si>
    <t>366-893470</t>
  </si>
  <si>
    <t>GONZALEZ, ANA</t>
  </si>
  <si>
    <t>780-652480</t>
  </si>
  <si>
    <t>LAWSON, RICHARD</t>
  </si>
  <si>
    <t>739-637474</t>
  </si>
  <si>
    <t>033-213289</t>
  </si>
  <si>
    <t>713-871253</t>
  </si>
  <si>
    <t>PHAM, VIET</t>
  </si>
  <si>
    <t>059-370050</t>
  </si>
  <si>
    <t>BARACEROS, PRIMITIVO</t>
  </si>
  <si>
    <t>422-287296</t>
  </si>
  <si>
    <t>ISAIA, AFAMASAGA</t>
  </si>
  <si>
    <t>173-922874</t>
  </si>
  <si>
    <t>RENEE, LISA</t>
  </si>
  <si>
    <t>166-294061</t>
  </si>
  <si>
    <t>655-901060</t>
  </si>
  <si>
    <t>YBANEZ, ALMA</t>
  </si>
  <si>
    <t>579-590390</t>
  </si>
  <si>
    <t>419-968877</t>
  </si>
  <si>
    <t>AARD, JBS</t>
  </si>
  <si>
    <t>019-677606</t>
  </si>
  <si>
    <t>MURPHY, CLAIRE</t>
  </si>
  <si>
    <t>901-999976</t>
  </si>
  <si>
    <t>GUESE, GRACHELLE</t>
  </si>
  <si>
    <t>811-658606</t>
  </si>
  <si>
    <t>CARVAJAL, LIDIA</t>
  </si>
  <si>
    <t>443-011505</t>
  </si>
  <si>
    <t>ARAIZA CASTILLO, ANAYANCI</t>
  </si>
  <si>
    <t>008-794386</t>
  </si>
  <si>
    <t>VILLASENOR PRECIADO, ELBA GLOR</t>
  </si>
  <si>
    <t>359-758658</t>
  </si>
  <si>
    <t>KERR/RYAN HUBBARD, MAIA</t>
  </si>
  <si>
    <t>849-680346</t>
  </si>
  <si>
    <t>IBUS, MARIELOU</t>
  </si>
  <si>
    <t>118-352278</t>
  </si>
  <si>
    <t>KANE JR, RICHARD</t>
  </si>
  <si>
    <t>538-041804</t>
  </si>
  <si>
    <t>WILLIAMS, TERREL</t>
  </si>
  <si>
    <t>832-296329</t>
  </si>
  <si>
    <t>HOANG, HOA</t>
  </si>
  <si>
    <t>748-974491</t>
  </si>
  <si>
    <t>CORNEJO, LORENA</t>
  </si>
  <si>
    <t>496-502409</t>
  </si>
  <si>
    <t>CARTER, KIA</t>
  </si>
  <si>
    <t>464-539474</t>
  </si>
  <si>
    <t>WILLIAMS, KRYNN</t>
  </si>
  <si>
    <t>160-382038</t>
  </si>
  <si>
    <t>564-570792</t>
  </si>
  <si>
    <t>COLBERT, GENISE</t>
  </si>
  <si>
    <t>772-073288</t>
  </si>
  <si>
    <t>DOYLE, ELLEN</t>
  </si>
  <si>
    <t>052-628476</t>
  </si>
  <si>
    <t>SANDERS, KELLY</t>
  </si>
  <si>
    <t>908-023856</t>
  </si>
  <si>
    <t>JORDAN, DIAMONDNIQUE</t>
  </si>
  <si>
    <t>350-375354</t>
  </si>
  <si>
    <t>357-539062</t>
  </si>
  <si>
    <t>373-328902</t>
  </si>
  <si>
    <t>291-788656</t>
  </si>
  <si>
    <t>TAVULARES, STEPHANIE</t>
  </si>
  <si>
    <t>234-130249</t>
  </si>
  <si>
    <t>DUONG, COOKIE</t>
  </si>
  <si>
    <t>613-146064</t>
  </si>
  <si>
    <t>DOWDEN, SHONA</t>
  </si>
  <si>
    <t>007-018402</t>
  </si>
  <si>
    <t>SALGUERO, JOSE</t>
  </si>
  <si>
    <t>854-476967</t>
  </si>
  <si>
    <t>FEYISSA, HANNA</t>
  </si>
  <si>
    <t>641-143644</t>
  </si>
  <si>
    <t>578-893783</t>
  </si>
  <si>
    <t>874-731524</t>
  </si>
  <si>
    <t>522-854549</t>
  </si>
  <si>
    <t>011-778657</t>
  </si>
  <si>
    <t>HUNEYCUT, GARY</t>
  </si>
  <si>
    <t>014-467117</t>
  </si>
  <si>
    <t>156-011252</t>
  </si>
  <si>
    <t>LIBERONA, DENNIS</t>
  </si>
  <si>
    <t>815-684776</t>
  </si>
  <si>
    <t>619-273482</t>
  </si>
  <si>
    <t>PONNAPALLI, LAKSHMI</t>
  </si>
  <si>
    <t>846-390555</t>
  </si>
  <si>
    <t>658-086585</t>
  </si>
  <si>
    <t>FELDMAN, SUSAN</t>
  </si>
  <si>
    <t>772-890265</t>
  </si>
  <si>
    <t>745-483725</t>
  </si>
  <si>
    <t>125-993206</t>
  </si>
  <si>
    <t>CANTABRANA, JOSE</t>
  </si>
  <si>
    <t>543-590382</t>
  </si>
  <si>
    <t>SCHMITZ, TIMOTHY</t>
  </si>
  <si>
    <t>595-601148</t>
  </si>
  <si>
    <t>KEENEY, DUSTIN</t>
  </si>
  <si>
    <t>128-418885</t>
  </si>
  <si>
    <t>613-476339</t>
  </si>
  <si>
    <t>NALLANA, NAVIN</t>
  </si>
  <si>
    <t>468-549502</t>
  </si>
  <si>
    <t>MOTIVANO EMPLOYEE PROGRAM</t>
  </si>
  <si>
    <t>326-720457</t>
  </si>
  <si>
    <t>301-021212</t>
  </si>
  <si>
    <t>445-662652</t>
  </si>
  <si>
    <t>766-106927</t>
  </si>
  <si>
    <t>CARLSON, BRENDA</t>
  </si>
  <si>
    <t>876-610205</t>
  </si>
  <si>
    <t>609-337024</t>
  </si>
  <si>
    <t>887-604125</t>
  </si>
  <si>
    <t>510-914655</t>
  </si>
  <si>
    <t>934-841420</t>
  </si>
  <si>
    <t>LIN, MING</t>
  </si>
  <si>
    <t>416-439575</t>
  </si>
  <si>
    <t>RIOS, JONATHAN</t>
  </si>
  <si>
    <t>228-876618</t>
  </si>
  <si>
    <t>HARKINS, STACY</t>
  </si>
  <si>
    <t>163-153500</t>
  </si>
  <si>
    <t>HAMILTON, HILDA</t>
  </si>
  <si>
    <t>614-690215</t>
  </si>
  <si>
    <t>PARK, HOONMO</t>
  </si>
  <si>
    <t>481-141944</t>
  </si>
  <si>
    <t>NORBERTO, URBINA</t>
  </si>
  <si>
    <t>393-761983</t>
  </si>
  <si>
    <t>FLAGG, ELAINE</t>
  </si>
  <si>
    <t>824-062910</t>
  </si>
  <si>
    <t>SANCHEZ, JENNIE</t>
  </si>
  <si>
    <t>568-428148</t>
  </si>
  <si>
    <t>RHODES, ELIZABETH</t>
  </si>
  <si>
    <t>636-131754</t>
  </si>
  <si>
    <t>JOVIEN, GREG</t>
  </si>
  <si>
    <t>395-785696</t>
  </si>
  <si>
    <t>940-707727</t>
  </si>
  <si>
    <t>HIRIYANNAIAH, GURUPRASAD</t>
  </si>
  <si>
    <t>293-566524</t>
  </si>
  <si>
    <t>430-282197</t>
  </si>
  <si>
    <t>433-116835</t>
  </si>
  <si>
    <t>449-517419</t>
  </si>
  <si>
    <t>989-875554</t>
  </si>
  <si>
    <t>DE BRITO OLIVEIRA, DIEGO</t>
  </si>
  <si>
    <t>546-295932</t>
  </si>
  <si>
    <t>005-613222</t>
  </si>
  <si>
    <t>712-694888</t>
  </si>
  <si>
    <t>KHUC, THUY</t>
  </si>
  <si>
    <t>537-555110</t>
  </si>
  <si>
    <t>083-273894</t>
  </si>
  <si>
    <t>DURGUT, MURAT</t>
  </si>
  <si>
    <t>317-895276</t>
  </si>
  <si>
    <t>505-698038</t>
  </si>
  <si>
    <t>BENAPFL, CHRISTINE</t>
  </si>
  <si>
    <t>426-521902</t>
  </si>
  <si>
    <t>383-161515</t>
  </si>
  <si>
    <t>964-320992</t>
  </si>
  <si>
    <t>SHRIVASTAVA, SHEKHAR</t>
  </si>
  <si>
    <t>344-367904</t>
  </si>
  <si>
    <t>LECHUGA, JOSEPH</t>
  </si>
  <si>
    <t>055-005848</t>
  </si>
  <si>
    <t>COLMENARES, JERSUS</t>
  </si>
  <si>
    <t>771-197802</t>
  </si>
  <si>
    <t>DANDAWATE, NAMITA</t>
  </si>
  <si>
    <t>160-759259</t>
  </si>
  <si>
    <t>615-247868</t>
  </si>
  <si>
    <t>MECHETNER, EUGENE</t>
  </si>
  <si>
    <t>987-695304</t>
  </si>
  <si>
    <t>MARODIA, VIKASH</t>
  </si>
  <si>
    <t>776-511204</t>
  </si>
  <si>
    <t>LUCAS, SAMANTHA</t>
  </si>
  <si>
    <t>705-826595</t>
  </si>
  <si>
    <t>645-092309</t>
  </si>
  <si>
    <t>543-950054</t>
  </si>
  <si>
    <t>410-500142</t>
  </si>
  <si>
    <t>473-509700</t>
  </si>
  <si>
    <t>116-809596</t>
  </si>
  <si>
    <t>AARS, JBS</t>
  </si>
  <si>
    <t>949-773070</t>
  </si>
  <si>
    <t>903-539633</t>
  </si>
  <si>
    <t>363-954469</t>
  </si>
  <si>
    <t>221-916546</t>
  </si>
  <si>
    <t>114-265602</t>
  </si>
  <si>
    <t>122-752586</t>
  </si>
  <si>
    <t>AAPU, JBS</t>
  </si>
  <si>
    <t>477-250319</t>
  </si>
  <si>
    <t>322-587611</t>
  </si>
  <si>
    <t>926-583192</t>
  </si>
  <si>
    <t>LAM, KIM HUONG</t>
  </si>
  <si>
    <t>985-237219</t>
  </si>
  <si>
    <t>HUFFMAN, MEAGAN</t>
  </si>
  <si>
    <t>033-381226</t>
  </si>
  <si>
    <t>AMPARANO, KENNETH</t>
  </si>
  <si>
    <t>886-478830</t>
  </si>
  <si>
    <t>272-573225</t>
  </si>
  <si>
    <t>LIM, KHOUN SOK</t>
  </si>
  <si>
    <t>824-268351</t>
  </si>
  <si>
    <t>BEHZADPOUR, FATEMEH</t>
  </si>
  <si>
    <t>720-430936</t>
  </si>
  <si>
    <t>CHAKRABORTY, PRASENJITMR</t>
  </si>
  <si>
    <t>443-015378</t>
  </si>
  <si>
    <t>AE GLOBAL BUSINESS TRAVEL</t>
  </si>
  <si>
    <t>AMERICAN EXPRESS BANK LTD</t>
  </si>
  <si>
    <t>SHOBAYASHI, KATSUTOSHI</t>
  </si>
  <si>
    <t>091-037259</t>
  </si>
  <si>
    <t>375-681026</t>
  </si>
  <si>
    <t>816-080729</t>
  </si>
  <si>
    <t>417-922353</t>
  </si>
  <si>
    <t>GRANADOS, OLGA</t>
  </si>
  <si>
    <t>245-822482</t>
  </si>
  <si>
    <t>YU, ALLEN</t>
  </si>
  <si>
    <t>233-408718</t>
  </si>
  <si>
    <t>TONY, LI</t>
  </si>
  <si>
    <t>629-577274</t>
  </si>
  <si>
    <t>RHONE, JAMILA</t>
  </si>
  <si>
    <t>751-119667</t>
  </si>
  <si>
    <t>GUSTELLUM, RICKY</t>
  </si>
  <si>
    <t>326-444911</t>
  </si>
  <si>
    <t>ZISER, RICHARD</t>
  </si>
  <si>
    <t>175-284204</t>
  </si>
  <si>
    <t>966-158605</t>
  </si>
  <si>
    <t>VANG, CHRIS</t>
  </si>
  <si>
    <t>826-705566</t>
  </si>
  <si>
    <t>WANG, DARREN</t>
  </si>
  <si>
    <t>549-447053</t>
  </si>
  <si>
    <t>328-716519</t>
  </si>
  <si>
    <t>344-312998</t>
  </si>
  <si>
    <t>905-391550</t>
  </si>
  <si>
    <t>LIM, CORIE</t>
  </si>
  <si>
    <t>877-461579</t>
  </si>
  <si>
    <t>MAMARADLO, RAFAELA</t>
  </si>
  <si>
    <t>338-984342</t>
  </si>
  <si>
    <t>MISRA, ABHAY</t>
  </si>
  <si>
    <t>066-322299</t>
  </si>
  <si>
    <t>WEN, JIE</t>
  </si>
  <si>
    <t>378-355074</t>
  </si>
  <si>
    <t>BUBAK, MEGAN</t>
  </si>
  <si>
    <t>852-656496</t>
  </si>
  <si>
    <t>441-551269</t>
  </si>
  <si>
    <t>648-905657</t>
  </si>
  <si>
    <t>AAME, JBS</t>
  </si>
  <si>
    <t>110-901955</t>
  </si>
  <si>
    <t>099-229069</t>
  </si>
  <si>
    <t>RAMIREZ, FREDDY</t>
  </si>
  <si>
    <t>807-056609</t>
  </si>
  <si>
    <t>GILLESPIE, SEAN</t>
  </si>
  <si>
    <t>360-290606</t>
  </si>
  <si>
    <t>082-756022</t>
  </si>
  <si>
    <t>PISOTSKYI, MYKOLA</t>
  </si>
  <si>
    <t>198-689105</t>
  </si>
  <si>
    <t>056-788341</t>
  </si>
  <si>
    <t>712-051707</t>
  </si>
  <si>
    <t>PATIL, PARAG</t>
  </si>
  <si>
    <t>411-137203</t>
  </si>
  <si>
    <t>GUTIERREZ, DAMARIS</t>
  </si>
  <si>
    <t>352-866371</t>
  </si>
  <si>
    <t>ALMENDRAS, JUAN</t>
  </si>
  <si>
    <t>262-124986</t>
  </si>
  <si>
    <t>KRIKAVA, LORNA</t>
  </si>
  <si>
    <t>006-100215</t>
  </si>
  <si>
    <t>794-111763</t>
  </si>
  <si>
    <t>ZUNIGA, RAMON</t>
  </si>
  <si>
    <t>218-290916</t>
  </si>
  <si>
    <t>931-936899</t>
  </si>
  <si>
    <t>CHAMBERS, JEFF</t>
  </si>
  <si>
    <t>834-452244</t>
  </si>
  <si>
    <t>CHANG, NELSON</t>
  </si>
  <si>
    <t>529-127491</t>
  </si>
  <si>
    <t>MORALES, JOSE</t>
  </si>
  <si>
    <t>346-495900</t>
  </si>
  <si>
    <t>JR, ARMANDO NAJERA</t>
  </si>
  <si>
    <t>548-028753</t>
  </si>
  <si>
    <t>MARTINEZ, JUANCARLOS</t>
  </si>
  <si>
    <t>106-837997</t>
  </si>
  <si>
    <t>526-717494</t>
  </si>
  <si>
    <t>BARBER, JUSTIN</t>
  </si>
  <si>
    <t>495-793741</t>
  </si>
  <si>
    <t>ASHLEY, JELANI RAY</t>
  </si>
  <si>
    <t>407-279207</t>
  </si>
  <si>
    <t>OSPINA, ANDRES</t>
  </si>
  <si>
    <t>970-533637</t>
  </si>
  <si>
    <t>159-363371</t>
  </si>
  <si>
    <t>019-553944</t>
  </si>
  <si>
    <t>CLIVE, JAKE</t>
  </si>
  <si>
    <t>761-792197</t>
  </si>
  <si>
    <t>AAQG, JBS</t>
  </si>
  <si>
    <t>725-395372</t>
  </si>
  <si>
    <t>SELVARAJ, BALACHANDAR</t>
  </si>
  <si>
    <t>684-289100</t>
  </si>
  <si>
    <t>COSGROVE, DEANNA</t>
  </si>
  <si>
    <t>334-486400</t>
  </si>
  <si>
    <t>709-924587</t>
  </si>
  <si>
    <t>662-645515</t>
  </si>
  <si>
    <t>CHONG, ALFRED</t>
  </si>
  <si>
    <t>604-494506</t>
  </si>
  <si>
    <t>STEBBINS, SHAE</t>
  </si>
  <si>
    <t>896-022674</t>
  </si>
  <si>
    <t>PARKER, LARUA LEE</t>
  </si>
  <si>
    <t>787-673658</t>
  </si>
  <si>
    <t>ARAGON, JENNIFER</t>
  </si>
  <si>
    <t>476-154061</t>
  </si>
  <si>
    <t>GONZALES, DEANNA</t>
  </si>
  <si>
    <t>848-906405</t>
  </si>
  <si>
    <t>WALL, CINDY KAY</t>
  </si>
  <si>
    <t>816-398804</t>
  </si>
  <si>
    <t>793-926942</t>
  </si>
  <si>
    <t>FOLK, WENYU</t>
  </si>
  <si>
    <t>913-758609</t>
  </si>
  <si>
    <t>346-560975</t>
  </si>
  <si>
    <t>299-914260</t>
  </si>
  <si>
    <t>NGUYEN, THIEN</t>
  </si>
  <si>
    <t>923-647416</t>
  </si>
  <si>
    <t>WU, X.</t>
  </si>
  <si>
    <t>427-919796</t>
  </si>
  <si>
    <t>908-814155</t>
  </si>
  <si>
    <t>WANG, XIAO</t>
  </si>
  <si>
    <t>007-892617</t>
  </si>
  <si>
    <t>AAMF, JBS</t>
  </si>
  <si>
    <t>846-956282</t>
  </si>
  <si>
    <t>959-516468</t>
  </si>
  <si>
    <t>CANDELARIA FELICIANO, NESTOR E</t>
  </si>
  <si>
    <t>708-804676</t>
  </si>
  <si>
    <t>VALENZUELA, CHRISTIANMC</t>
  </si>
  <si>
    <t>150-184603</t>
  </si>
  <si>
    <t>LUJAN, JESSICA</t>
  </si>
  <si>
    <t>075-509399</t>
  </si>
  <si>
    <t>BUIS, DANIEL</t>
  </si>
  <si>
    <t>105-959056</t>
  </si>
  <si>
    <t>WANG, YANJING</t>
  </si>
  <si>
    <t>266-325225</t>
  </si>
  <si>
    <t>NGUYEN, TRI</t>
  </si>
  <si>
    <t>947-651626</t>
  </si>
  <si>
    <t>781-865702</t>
  </si>
  <si>
    <t>MIRANDSKOBBAR, NILDA</t>
  </si>
  <si>
    <t>274-738183</t>
  </si>
  <si>
    <t>138-644207</t>
  </si>
  <si>
    <t>156-399004</t>
  </si>
  <si>
    <t>A. RAMIREZ, MARCO</t>
  </si>
  <si>
    <t>612-193975</t>
  </si>
  <si>
    <t>TYSON, ALLEN</t>
  </si>
  <si>
    <t>278-454597</t>
  </si>
  <si>
    <t>THEORET, SONIA</t>
  </si>
  <si>
    <t>337-282616</t>
  </si>
  <si>
    <t>WEBB, PAIGEVI</t>
  </si>
  <si>
    <t>862-578333</t>
  </si>
  <si>
    <t>BRADBERRY, DARLENE</t>
  </si>
  <si>
    <t>218-862105</t>
  </si>
  <si>
    <t>643-296955</t>
  </si>
  <si>
    <t>LARES, SAUL</t>
  </si>
  <si>
    <t>144-430308</t>
  </si>
  <si>
    <t>827-398749</t>
  </si>
  <si>
    <t>UGLOW, ALEXANDRA</t>
  </si>
  <si>
    <t>554-638474</t>
  </si>
  <si>
    <t>JOHNSON, YVONNE</t>
  </si>
  <si>
    <t>123-487558</t>
  </si>
  <si>
    <t>242-199436</t>
  </si>
  <si>
    <t>FULGHAM, OCTAVIA</t>
  </si>
  <si>
    <t>051-452898</t>
  </si>
  <si>
    <t>AAMB, JBS</t>
  </si>
  <si>
    <t>148-646730</t>
  </si>
  <si>
    <t>ALEMAN, LUIS</t>
  </si>
  <si>
    <t>603-595294</t>
  </si>
  <si>
    <t>491-992012</t>
  </si>
  <si>
    <t>HERNANDEZ, MIGUEL</t>
  </si>
  <si>
    <t>268-269102</t>
  </si>
  <si>
    <t>145-604165</t>
  </si>
  <si>
    <t>AAPA, JBS</t>
  </si>
  <si>
    <t>570-474074</t>
  </si>
  <si>
    <t>HUANG, SHU-CHUN</t>
  </si>
  <si>
    <t>530-632489</t>
  </si>
  <si>
    <t>532-002481</t>
  </si>
  <si>
    <t>225-634097</t>
  </si>
  <si>
    <t>AATF, JBS</t>
  </si>
  <si>
    <t>867-752288</t>
  </si>
  <si>
    <t>602-619805</t>
  </si>
  <si>
    <t>LADDHA, PIYUSH</t>
  </si>
  <si>
    <t>625-645494</t>
  </si>
  <si>
    <t>RHOADES, TAMARA</t>
  </si>
  <si>
    <t>371-851985</t>
  </si>
  <si>
    <t>ALLENNE, NATHALIE</t>
  </si>
  <si>
    <t>277-346283</t>
  </si>
  <si>
    <t>948-722239</t>
  </si>
  <si>
    <t>JIN YOON, SUK</t>
  </si>
  <si>
    <t>645-176963</t>
  </si>
  <si>
    <t>NASSER, WILLIAM</t>
  </si>
  <si>
    <t>443-545515</t>
  </si>
  <si>
    <t>SILVA, LORENA SANCHEZ</t>
  </si>
  <si>
    <t>332-964280</t>
  </si>
  <si>
    <t>717-238732</t>
  </si>
  <si>
    <t>636-768559</t>
  </si>
  <si>
    <t>BARCELLO, TIMOTHY</t>
  </si>
  <si>
    <t>549-233344</t>
  </si>
  <si>
    <t>963-268654</t>
  </si>
  <si>
    <t>GOWAN, JAMES</t>
  </si>
  <si>
    <t>320-501527</t>
  </si>
  <si>
    <t>MONROY, JAIME</t>
  </si>
  <si>
    <t>267-008707</t>
  </si>
  <si>
    <t>126-089857</t>
  </si>
  <si>
    <t>LIN, KAI-SHUAN</t>
  </si>
  <si>
    <t>663-991301</t>
  </si>
  <si>
    <t>PATRICIA SANDOVAL, MARTHA</t>
  </si>
  <si>
    <t>804-043322</t>
  </si>
  <si>
    <t>628-929190</t>
  </si>
  <si>
    <t>603-413042</t>
  </si>
  <si>
    <t>POFF, STEPHEN</t>
  </si>
  <si>
    <t>446-560560</t>
  </si>
  <si>
    <t>877-453256</t>
  </si>
  <si>
    <t>ROMAN, MARTHA</t>
  </si>
  <si>
    <t>540-099500</t>
  </si>
  <si>
    <t>GONZOLAS, MILTONG</t>
  </si>
  <si>
    <t>379-217904</t>
  </si>
  <si>
    <t>WALSH, JONATHAN</t>
  </si>
  <si>
    <t>122-120134</t>
  </si>
  <si>
    <t>WU, ZHENYU</t>
  </si>
  <si>
    <t>862-596580</t>
  </si>
  <si>
    <t>XU, XU</t>
  </si>
  <si>
    <t>815-202735</t>
  </si>
  <si>
    <t>LAUX, CHARLES</t>
  </si>
  <si>
    <t>657-329734</t>
  </si>
  <si>
    <t>908-988835</t>
  </si>
  <si>
    <t>105-298566</t>
  </si>
  <si>
    <t>ALVAREZ, LUIS</t>
  </si>
  <si>
    <t>664-621244</t>
  </si>
  <si>
    <t>310-612503</t>
  </si>
  <si>
    <t>295-730547</t>
  </si>
  <si>
    <t>ORTEGA, JOEL</t>
  </si>
  <si>
    <t>735-470270</t>
  </si>
  <si>
    <t>927-082896</t>
  </si>
  <si>
    <t>945-070078</t>
  </si>
  <si>
    <t>093-153538</t>
  </si>
  <si>
    <t>ALOMAR, OMAR</t>
  </si>
  <si>
    <t>728-914560</t>
  </si>
  <si>
    <t>197-859686</t>
  </si>
  <si>
    <t>636-917964</t>
  </si>
  <si>
    <t>ANDERSON, ERIC</t>
  </si>
  <si>
    <t>430-597579</t>
  </si>
  <si>
    <t>GUADALUPE LOPEZ BONILLA, MARIA</t>
  </si>
  <si>
    <t>039-565253</t>
  </si>
  <si>
    <t>CHO, DAEYEON</t>
  </si>
  <si>
    <t>349-071894</t>
  </si>
  <si>
    <t>OLESS, JOSHUA</t>
  </si>
  <si>
    <t>199-529610</t>
  </si>
  <si>
    <t>LYTLE, AMY</t>
  </si>
  <si>
    <t>315-503380</t>
  </si>
  <si>
    <t>SIERRA, MARIA</t>
  </si>
  <si>
    <t>127-564220</t>
  </si>
  <si>
    <t>PEREZ, CYNTHIA</t>
  </si>
  <si>
    <t>664-369637</t>
  </si>
  <si>
    <t>665-206143</t>
  </si>
  <si>
    <t>544-655540</t>
  </si>
  <si>
    <t>AASD, JBS</t>
  </si>
  <si>
    <t>807-762512</t>
  </si>
  <si>
    <t>PETERSON, NATHAN</t>
  </si>
  <si>
    <t>198-385862</t>
  </si>
  <si>
    <t>RIVAS, LORENA</t>
  </si>
  <si>
    <t>236-251573</t>
  </si>
  <si>
    <t>ARELLANO, LINDSEY</t>
  </si>
  <si>
    <t>873-490439</t>
  </si>
  <si>
    <t>640-868996</t>
  </si>
  <si>
    <t>MACEDO, ELISIANE</t>
  </si>
  <si>
    <t>081-742461</t>
  </si>
  <si>
    <t>916-748306</t>
  </si>
  <si>
    <t>AAQZ, JBS</t>
  </si>
  <si>
    <t>077-712387</t>
  </si>
  <si>
    <t>970-536910</t>
  </si>
  <si>
    <t>THIRSTON, GREGORY</t>
  </si>
  <si>
    <t>780-332562</t>
  </si>
  <si>
    <t>745-462219</t>
  </si>
  <si>
    <t>456-573107</t>
  </si>
  <si>
    <t>TAM, JAMES</t>
  </si>
  <si>
    <t>758-937377</t>
  </si>
  <si>
    <t>575-361610</t>
  </si>
  <si>
    <t>PRATT, THERESA</t>
  </si>
  <si>
    <t>757-202453</t>
  </si>
  <si>
    <t>TURNER, AMANDA MARIE</t>
  </si>
  <si>
    <t>929-974875</t>
  </si>
  <si>
    <t>671-077579</t>
  </si>
  <si>
    <t>NGUYEN, THANH</t>
  </si>
  <si>
    <t>594-732054</t>
  </si>
  <si>
    <t>457-625570</t>
  </si>
  <si>
    <t>KRYST, DALE</t>
  </si>
  <si>
    <t>239-845376</t>
  </si>
  <si>
    <t>FLORES, FAUSTO</t>
  </si>
  <si>
    <t>345-731048</t>
  </si>
  <si>
    <t>LADISLAO MURILLO ARRIAGA, OMAR</t>
  </si>
  <si>
    <t>527-425113</t>
  </si>
  <si>
    <t>LEINBAUGH, TALON</t>
  </si>
  <si>
    <t>679-484878</t>
  </si>
  <si>
    <t>548-749566</t>
  </si>
  <si>
    <t>230-585463</t>
  </si>
  <si>
    <t>522-264258</t>
  </si>
  <si>
    <t>JOHN, SAM</t>
  </si>
  <si>
    <t>811-227082</t>
  </si>
  <si>
    <t>DIZON, CATHERINE</t>
  </si>
  <si>
    <t>239-619097</t>
  </si>
  <si>
    <t>JOHANSON, STEVEN</t>
  </si>
  <si>
    <t>173-603898</t>
  </si>
  <si>
    <t>HAAREN, STEFAN VAN</t>
  </si>
  <si>
    <t>081-354492</t>
  </si>
  <si>
    <t>ORTIZ, EMYDEL</t>
  </si>
  <si>
    <t>899-049488</t>
  </si>
  <si>
    <t>762-265778</t>
  </si>
  <si>
    <t>736-140943</t>
  </si>
  <si>
    <t>109-351780</t>
  </si>
  <si>
    <t>MORENO, CORINA</t>
  </si>
  <si>
    <t>032-867958</t>
  </si>
  <si>
    <t>307-381514</t>
  </si>
  <si>
    <t>CHEN, OLIVIA</t>
  </si>
  <si>
    <t>338-586404</t>
  </si>
  <si>
    <t>MOORE, JAMES</t>
  </si>
  <si>
    <t>997-657624</t>
  </si>
  <si>
    <t>POLO, JORGE</t>
  </si>
  <si>
    <t>621-123853</t>
  </si>
  <si>
    <t>279-789601</t>
  </si>
  <si>
    <t>FUERTE, JUVY</t>
  </si>
  <si>
    <t>152-865959</t>
  </si>
  <si>
    <t>103-086861</t>
  </si>
  <si>
    <t>877-524544</t>
  </si>
  <si>
    <t>565-271055</t>
  </si>
  <si>
    <t>841-084598</t>
  </si>
  <si>
    <t>HUYNH, HIEN THAI</t>
  </si>
  <si>
    <t>653-187147</t>
  </si>
  <si>
    <t>CRUZ, JEANNETTE LOUISE</t>
  </si>
  <si>
    <t>689-425894</t>
  </si>
  <si>
    <t>651-169558</t>
  </si>
  <si>
    <t>161-463254</t>
  </si>
  <si>
    <t>IRFANONE, BISMAH</t>
  </si>
  <si>
    <t>753-702577</t>
  </si>
  <si>
    <t>105-691838</t>
  </si>
  <si>
    <t>108-744266</t>
  </si>
  <si>
    <t>687-071747</t>
  </si>
  <si>
    <t>WANG, ISABEL</t>
  </si>
  <si>
    <t>483-846459</t>
  </si>
  <si>
    <t>904-508316</t>
  </si>
  <si>
    <t>650-197479</t>
  </si>
  <si>
    <t>621-279721</t>
  </si>
  <si>
    <t>MOLINA, JOHNNY</t>
  </si>
  <si>
    <t>573-911953</t>
  </si>
  <si>
    <t>983-265540</t>
  </si>
  <si>
    <t>237-817957</t>
  </si>
  <si>
    <t>176-038570</t>
  </si>
  <si>
    <t>573-809850</t>
  </si>
  <si>
    <t>222-716098</t>
  </si>
  <si>
    <t>703-470548</t>
  </si>
  <si>
    <t>092-089575</t>
  </si>
  <si>
    <t>521-406539</t>
  </si>
  <si>
    <t>703-841728</t>
  </si>
  <si>
    <t>641-901257</t>
  </si>
  <si>
    <t>571-821080</t>
  </si>
  <si>
    <t>LE, NGOC</t>
  </si>
  <si>
    <t>554-553204</t>
  </si>
  <si>
    <t>BETANCOURT, MARISELA</t>
  </si>
  <si>
    <t>546-868051</t>
  </si>
  <si>
    <t>HARRIS, KESEY</t>
  </si>
  <si>
    <t>495-522042</t>
  </si>
  <si>
    <t>887-900489</t>
  </si>
  <si>
    <t>695-404778</t>
  </si>
  <si>
    <t>059-339840</t>
  </si>
  <si>
    <t>ARMENTA, HECTOR</t>
  </si>
  <si>
    <t>554-269066</t>
  </si>
  <si>
    <t>KEINER, DOREEN</t>
  </si>
  <si>
    <t>557-848469</t>
  </si>
  <si>
    <t>BARIYAR, GYANENDRA</t>
  </si>
  <si>
    <t>401-742867</t>
  </si>
  <si>
    <t>877-882153</t>
  </si>
  <si>
    <t>ACUNA, EFRAIN</t>
  </si>
  <si>
    <t>710-077182</t>
  </si>
  <si>
    <t>SUNSTROM, JASON</t>
  </si>
  <si>
    <t>031-333638</t>
  </si>
  <si>
    <t>CASTANEDA, JESSICA</t>
  </si>
  <si>
    <t>456-710274</t>
  </si>
  <si>
    <t>MONTANA, STEPHANIE</t>
  </si>
  <si>
    <t>306-440877</t>
  </si>
  <si>
    <t>NGUYEN, ANN</t>
  </si>
  <si>
    <t>278-279306</t>
  </si>
  <si>
    <t>086-030745</t>
  </si>
  <si>
    <t>449-209417</t>
  </si>
  <si>
    <t>402-409169</t>
  </si>
  <si>
    <t>KULKARNI, MANDAR</t>
  </si>
  <si>
    <t>529-455812</t>
  </si>
  <si>
    <t>730-384995</t>
  </si>
  <si>
    <t>612-992878</t>
  </si>
  <si>
    <t>374-633667</t>
  </si>
  <si>
    <t>358-655812</t>
  </si>
  <si>
    <t>AAJZ, JBS</t>
  </si>
  <si>
    <t>142-744830</t>
  </si>
  <si>
    <t>LIAN, INOFERIO,</t>
  </si>
  <si>
    <t>749-570097</t>
  </si>
  <si>
    <t>MCCAMPBELL, EMILY</t>
  </si>
  <si>
    <t>520-752836</t>
  </si>
  <si>
    <t>ACEVEDO, ABNER</t>
  </si>
  <si>
    <t>870-130706</t>
  </si>
  <si>
    <t>542-203297</t>
  </si>
  <si>
    <t>433-460626</t>
  </si>
  <si>
    <t>583-967237</t>
  </si>
  <si>
    <t>QUEZADA, OMAR</t>
  </si>
  <si>
    <t>246-578887</t>
  </si>
  <si>
    <t>070-653470</t>
  </si>
  <si>
    <t>909-907751</t>
  </si>
  <si>
    <t>444-465779</t>
  </si>
  <si>
    <t>967-686406</t>
  </si>
  <si>
    <t>713-728118</t>
  </si>
  <si>
    <t>659-420306</t>
  </si>
  <si>
    <t>GOMEZ, OCHOA</t>
  </si>
  <si>
    <t>268-470577</t>
  </si>
  <si>
    <t>GASPER, ALEX</t>
  </si>
  <si>
    <t>611-994720</t>
  </si>
  <si>
    <t>875-818845</t>
  </si>
  <si>
    <t>POPP, MICHAEL</t>
  </si>
  <si>
    <t>045-035703</t>
  </si>
  <si>
    <t>283-968095</t>
  </si>
  <si>
    <t>018-371773</t>
  </si>
  <si>
    <t>087-313774</t>
  </si>
  <si>
    <t>093-770903</t>
  </si>
  <si>
    <t>MODJESKI, JACQUELINE</t>
  </si>
  <si>
    <t>084-349943</t>
  </si>
  <si>
    <t>981-964224</t>
  </si>
  <si>
    <t>093-828394</t>
  </si>
  <si>
    <t>067-756141</t>
  </si>
  <si>
    <t>690-378684</t>
  </si>
  <si>
    <t>618-052094</t>
  </si>
  <si>
    <t>299-161664</t>
  </si>
  <si>
    <t>AARR, JBS</t>
  </si>
  <si>
    <t>269-280559</t>
  </si>
  <si>
    <t>222-971830</t>
  </si>
  <si>
    <t>MONTES, BLANCA</t>
  </si>
  <si>
    <t>147-422886</t>
  </si>
  <si>
    <t>324-533396</t>
  </si>
  <si>
    <t>RANJIT, RAJANA</t>
  </si>
  <si>
    <t>342-915247</t>
  </si>
  <si>
    <t>DAVIS, TAYLOR</t>
  </si>
  <si>
    <t>240-626466</t>
  </si>
  <si>
    <t>MENDEZ, JOSE</t>
  </si>
  <si>
    <t>326-441135</t>
  </si>
  <si>
    <t>188-808801</t>
  </si>
  <si>
    <t>064-402771</t>
  </si>
  <si>
    <t>SALLAT, HANS</t>
  </si>
  <si>
    <t>686-394902</t>
  </si>
  <si>
    <t>660-590453</t>
  </si>
  <si>
    <t>RODRIGUEZ, LUIS</t>
  </si>
  <si>
    <t>565-640975</t>
  </si>
  <si>
    <t>VOGELSANGER, JOHANNA</t>
  </si>
  <si>
    <t>642-846030</t>
  </si>
  <si>
    <t>HARDY, JAMIE</t>
  </si>
  <si>
    <t>414-910668</t>
  </si>
  <si>
    <t>CAMARENA, ARACELI</t>
  </si>
  <si>
    <t>607-210934</t>
  </si>
  <si>
    <t>DORR, CHRISTOPHER</t>
  </si>
  <si>
    <t>952-204524</t>
  </si>
  <si>
    <t>VALENCIA, CLAUDIA</t>
  </si>
  <si>
    <t>151-423595</t>
  </si>
  <si>
    <t>942-472596</t>
  </si>
  <si>
    <t>921-538856</t>
  </si>
  <si>
    <t>LAM, PHAT</t>
  </si>
  <si>
    <t>870-372359</t>
  </si>
  <si>
    <t>360-487493</t>
  </si>
  <si>
    <t>TRAM, LOC</t>
  </si>
  <si>
    <t>953-931919</t>
  </si>
  <si>
    <t>CHOLODOWSKI, RYSZARD</t>
  </si>
  <si>
    <t>793-446931</t>
  </si>
  <si>
    <t>621-366944</t>
  </si>
  <si>
    <t>TATUM, BENJAMEN</t>
  </si>
  <si>
    <t>441-245534</t>
  </si>
  <si>
    <t>MENDIETA, ARELY</t>
  </si>
  <si>
    <t>122-762017</t>
  </si>
  <si>
    <t>ALHASHIMI, SAMAR</t>
  </si>
  <si>
    <t>539-855584</t>
  </si>
  <si>
    <t>GONZALEZ, JOSE LUIS</t>
  </si>
  <si>
    <t>065-047360</t>
  </si>
  <si>
    <t>320-001104</t>
  </si>
  <si>
    <t>273-960620</t>
  </si>
  <si>
    <t>836-710773</t>
  </si>
  <si>
    <t>BAO, PHAN</t>
  </si>
  <si>
    <t>924-932564</t>
  </si>
  <si>
    <t>SINGH, INDERPAL</t>
  </si>
  <si>
    <t>810-542942</t>
  </si>
  <si>
    <t>625-651024</t>
  </si>
  <si>
    <t>395-994012</t>
  </si>
  <si>
    <t>CELAYA, EDWARD</t>
  </si>
  <si>
    <t>621-855263</t>
  </si>
  <si>
    <t>000-264588</t>
  </si>
  <si>
    <t>SELTO, FRANCHESCA</t>
  </si>
  <si>
    <t>226-258519</t>
  </si>
  <si>
    <t>681-434363</t>
  </si>
  <si>
    <t>659-608247</t>
  </si>
  <si>
    <t>PEDROZA, EMMANUEL</t>
  </si>
  <si>
    <t>114-051041</t>
  </si>
  <si>
    <t>DOFREDO, JOCELYN</t>
  </si>
  <si>
    <t>144-779204</t>
  </si>
  <si>
    <t>MOLLAGHASEMI, ALI</t>
  </si>
  <si>
    <t>708-338233</t>
  </si>
  <si>
    <t>LITVINOFF, KENNETH</t>
  </si>
  <si>
    <t>460-910565</t>
  </si>
  <si>
    <t>599-462085</t>
  </si>
  <si>
    <t>LAM, VAN</t>
  </si>
  <si>
    <t>149-364062</t>
  </si>
  <si>
    <t>NHU, NHAN</t>
  </si>
  <si>
    <t>922-837175</t>
  </si>
  <si>
    <t>VO, LONG D</t>
  </si>
  <si>
    <t>642-694729</t>
  </si>
  <si>
    <t>613-930960</t>
  </si>
  <si>
    <t>731-319020</t>
  </si>
  <si>
    <t>LLOMPART, LUIS</t>
  </si>
  <si>
    <t>173-379570</t>
  </si>
  <si>
    <t>KUMAR, KARTIKEY</t>
  </si>
  <si>
    <t>251-392339</t>
  </si>
  <si>
    <t>REBER, DEREK</t>
  </si>
  <si>
    <t>081-020055</t>
  </si>
  <si>
    <t>NGUYEN, DAVID</t>
  </si>
  <si>
    <t>839-108047</t>
  </si>
  <si>
    <t>408-522855</t>
  </si>
  <si>
    <t>634-087826</t>
  </si>
  <si>
    <t>FELDER, DANITRA</t>
  </si>
  <si>
    <t>040-974550</t>
  </si>
  <si>
    <t>MR FRIEND, LI'S</t>
  </si>
  <si>
    <t>636-289310</t>
  </si>
  <si>
    <t>MIGHT, SUSAN</t>
  </si>
  <si>
    <t>416-071052</t>
  </si>
  <si>
    <t>LOPEZ, JESUSITA</t>
  </si>
  <si>
    <t>119-318478</t>
  </si>
  <si>
    <t>566-682348</t>
  </si>
  <si>
    <t>GUNERIC, KORAY</t>
  </si>
  <si>
    <t>048-543145</t>
  </si>
  <si>
    <t>NAVARRO, VANESSA</t>
  </si>
  <si>
    <t>797-874118</t>
  </si>
  <si>
    <t>KOTNI, SRIRAM</t>
  </si>
  <si>
    <t>242-962163</t>
  </si>
  <si>
    <t>NGUYEN, HIEN N</t>
  </si>
  <si>
    <t>760-256563</t>
  </si>
  <si>
    <t>RUNKEL, JEFFERY</t>
  </si>
  <si>
    <t>369-197500</t>
  </si>
  <si>
    <t>253-278148</t>
  </si>
  <si>
    <t>377-667190</t>
  </si>
  <si>
    <t>GASCON, ALICE</t>
  </si>
  <si>
    <t>950-548583</t>
  </si>
  <si>
    <t>AZIM, SYEDA NAZISH</t>
  </si>
  <si>
    <t>642-395029</t>
  </si>
  <si>
    <t>455-904718</t>
  </si>
  <si>
    <t>RAMIREZ, MARIA</t>
  </si>
  <si>
    <t>530-156167</t>
  </si>
  <si>
    <t>534-149670</t>
  </si>
  <si>
    <t>CASAREZ, MARIA</t>
  </si>
  <si>
    <t>302-396072</t>
  </si>
  <si>
    <t>MELENDEZ, VICTOR</t>
  </si>
  <si>
    <t>689-111619</t>
  </si>
  <si>
    <t>HOLLOWAY, KRAYONTE</t>
  </si>
  <si>
    <t>640-619407</t>
  </si>
  <si>
    <t>CATALDO, TELYN</t>
  </si>
  <si>
    <t>502-372572</t>
  </si>
  <si>
    <t>095-372434</t>
  </si>
  <si>
    <t>105-350943</t>
  </si>
  <si>
    <t>LUCERO TAPIA, LEOBARDO</t>
  </si>
  <si>
    <t>269-970171</t>
  </si>
  <si>
    <t>LIST, MARKV</t>
  </si>
  <si>
    <t>233-669268</t>
  </si>
  <si>
    <t>OCRETO, MARK</t>
  </si>
  <si>
    <t>916-490663</t>
  </si>
  <si>
    <t>ERICKSEN, KIRSTEN</t>
  </si>
  <si>
    <t>640-266002</t>
  </si>
  <si>
    <t>MARTINEZ, VERONICA</t>
  </si>
  <si>
    <t>176-981175</t>
  </si>
  <si>
    <t>205-624026</t>
  </si>
  <si>
    <t>197-553618</t>
  </si>
  <si>
    <t>303-547545</t>
  </si>
  <si>
    <t>DELOS SANTOS, MARYANN</t>
  </si>
  <si>
    <t>291-640493</t>
  </si>
  <si>
    <t>BELL, ALLISON</t>
  </si>
  <si>
    <t>647-574658</t>
  </si>
  <si>
    <t>WALY, MOHAMED</t>
  </si>
  <si>
    <t>077-367191</t>
  </si>
  <si>
    <t>278-419701</t>
  </si>
  <si>
    <t>298-529424</t>
  </si>
  <si>
    <t>087-759143</t>
  </si>
  <si>
    <t>BARRERA, TONI</t>
  </si>
  <si>
    <t>491-623384</t>
  </si>
  <si>
    <t>NEWBORN, JUSTIN</t>
  </si>
  <si>
    <t>214-486538</t>
  </si>
  <si>
    <t>CARGILL, DORIS</t>
  </si>
  <si>
    <t>664-244616</t>
  </si>
  <si>
    <t>SONG, BONGSEOK</t>
  </si>
  <si>
    <t>507-663656</t>
  </si>
  <si>
    <t>110-194813</t>
  </si>
  <si>
    <t>ESTRADA GARDIDUENAS, CARLOS FRANCISCO</t>
  </si>
  <si>
    <t>729-553886</t>
  </si>
  <si>
    <t>553-557504</t>
  </si>
  <si>
    <t>277-068873</t>
  </si>
  <si>
    <t>GOMEZ-GUZMAN, AIDA</t>
  </si>
  <si>
    <t>717-098233</t>
  </si>
  <si>
    <t>667-502937</t>
  </si>
  <si>
    <t>GLADE, D KENNETH</t>
  </si>
  <si>
    <t>574-815001</t>
  </si>
  <si>
    <t>359-017988</t>
  </si>
  <si>
    <t>478-181942</t>
  </si>
  <si>
    <t>MAGDALENO, ANNA</t>
  </si>
  <si>
    <t>277-678584</t>
  </si>
  <si>
    <t>DRIGGERS, JONATHAN</t>
  </si>
  <si>
    <t>315-795727</t>
  </si>
  <si>
    <t>875-890275</t>
  </si>
  <si>
    <t>SAUCEDA, FRANCISCO</t>
  </si>
  <si>
    <t>556-531723</t>
  </si>
  <si>
    <t>769-365385</t>
  </si>
  <si>
    <t>734-509614</t>
  </si>
  <si>
    <t>265-768390</t>
  </si>
  <si>
    <t>496-050066</t>
  </si>
  <si>
    <t>700-378653</t>
  </si>
  <si>
    <t>RUIZ, JOLINE</t>
  </si>
  <si>
    <t>432-807249</t>
  </si>
  <si>
    <t>WIESSNER, OLGA</t>
  </si>
  <si>
    <t>996-971339</t>
  </si>
  <si>
    <t>SHEN, JIAHUI</t>
  </si>
  <si>
    <t>799-908008</t>
  </si>
  <si>
    <t>HA, HOLLY</t>
  </si>
  <si>
    <t>576-652578</t>
  </si>
  <si>
    <t>COUCH BRAUNSDORF</t>
  </si>
  <si>
    <t>PERKS UNLIMITED INC</t>
  </si>
  <si>
    <t>675-663393</t>
  </si>
  <si>
    <t>326-908989</t>
  </si>
  <si>
    <t>602-037579</t>
  </si>
  <si>
    <t>JIEME, LILIBETH</t>
  </si>
  <si>
    <t>546-721972</t>
  </si>
  <si>
    <t>CURTIS, ALISA M</t>
  </si>
  <si>
    <t>452-428755</t>
  </si>
  <si>
    <t>149-013515</t>
  </si>
  <si>
    <t>BODE, LEIGHANN</t>
  </si>
  <si>
    <t>556-397555</t>
  </si>
  <si>
    <t>510-938298</t>
  </si>
  <si>
    <t>AAOM, JBS</t>
  </si>
  <si>
    <t>912-552905</t>
  </si>
  <si>
    <t>BEEBOUT, ANTHONY</t>
  </si>
  <si>
    <t>829-143712</t>
  </si>
  <si>
    <t>WU, NAN</t>
  </si>
  <si>
    <t>418-633277</t>
  </si>
  <si>
    <t>340-463329</t>
  </si>
  <si>
    <t>DELA CRUZ ORTIZ, PEDRO</t>
  </si>
  <si>
    <t>091-502614</t>
  </si>
  <si>
    <t>602-648068</t>
  </si>
  <si>
    <t>TRUONG, MIMI</t>
  </si>
  <si>
    <t>551-432985</t>
  </si>
  <si>
    <t>280-804846</t>
  </si>
  <si>
    <t>721-355449</t>
  </si>
  <si>
    <t>VO, DAVID</t>
  </si>
  <si>
    <t>279-167391</t>
  </si>
  <si>
    <t>KUMAR, TARUN</t>
  </si>
  <si>
    <t>471-546628</t>
  </si>
  <si>
    <t>AASW, JBS</t>
  </si>
  <si>
    <t>308-576236</t>
  </si>
  <si>
    <t>582-127054</t>
  </si>
  <si>
    <t>968-924437</t>
  </si>
  <si>
    <t>JIMENEZ, ABIGAIL</t>
  </si>
  <si>
    <t>878-090811</t>
  </si>
  <si>
    <t>PONCE, JESSE</t>
  </si>
  <si>
    <t>737-628022</t>
  </si>
  <si>
    <t>036-215452</t>
  </si>
  <si>
    <t>017-036759</t>
  </si>
  <si>
    <t>NATHAN, GANESH</t>
  </si>
  <si>
    <t>805-231740</t>
  </si>
  <si>
    <t>838-732599</t>
  </si>
  <si>
    <t>549-801267</t>
  </si>
  <si>
    <t>566-305920</t>
  </si>
  <si>
    <t>VAN DER WEELE, WILHELMINA</t>
  </si>
  <si>
    <t>002-809881</t>
  </si>
  <si>
    <t>945-422539</t>
  </si>
  <si>
    <t>IAN, WANG</t>
  </si>
  <si>
    <t>710-306697</t>
  </si>
  <si>
    <t>478-038028</t>
  </si>
  <si>
    <t>821-563528</t>
  </si>
  <si>
    <t>065-687447</t>
  </si>
  <si>
    <t>CHAVEZ, EVELIA</t>
  </si>
  <si>
    <t>280-048289</t>
  </si>
  <si>
    <t>089-820715</t>
  </si>
  <si>
    <t>WELLS, BRETT</t>
  </si>
  <si>
    <t>571-199382</t>
  </si>
  <si>
    <t>503-796565</t>
  </si>
  <si>
    <t>250-752002</t>
  </si>
  <si>
    <t>ANTONIO PENA BARBA, MARCO</t>
  </si>
  <si>
    <t>907-416090</t>
  </si>
  <si>
    <t>ALMAHMEED, HEBAH</t>
  </si>
  <si>
    <t>518-269667</t>
  </si>
  <si>
    <t>BURRUS, KAILEY</t>
  </si>
  <si>
    <t>862-233697</t>
  </si>
  <si>
    <t>JAPANWALA, SAAID</t>
  </si>
  <si>
    <t>110-883372</t>
  </si>
  <si>
    <t>NGUYEN, THAO</t>
  </si>
  <si>
    <t>078-275042</t>
  </si>
  <si>
    <t>DURAND, SEAN</t>
  </si>
  <si>
    <t>052-433970</t>
  </si>
  <si>
    <t>772-033913</t>
  </si>
  <si>
    <t>SHARMA, ANITA</t>
  </si>
  <si>
    <t>419-416846</t>
  </si>
  <si>
    <t>455-200036</t>
  </si>
  <si>
    <t>DAGDAYAN, VINCE F.</t>
  </si>
  <si>
    <t>904-392053</t>
  </si>
  <si>
    <t>CLAUSSEN, T.</t>
  </si>
  <si>
    <t>361-843246</t>
  </si>
  <si>
    <t>MARIWALLA, MEENA</t>
  </si>
  <si>
    <t>361-824471</t>
  </si>
  <si>
    <t>ALEMAN, DANTE</t>
  </si>
  <si>
    <t>755-030990</t>
  </si>
  <si>
    <t>CLARK, TINA</t>
  </si>
  <si>
    <t>293-666310</t>
  </si>
  <si>
    <t>779-274372</t>
  </si>
  <si>
    <t>718-412383</t>
  </si>
  <si>
    <t>PRIETO, CARMEN</t>
  </si>
  <si>
    <t>583-768423</t>
  </si>
  <si>
    <t>621-103040</t>
  </si>
  <si>
    <t>EKOTT, UNYIME</t>
  </si>
  <si>
    <t>492-658646</t>
  </si>
  <si>
    <t>TRUONG, QUYEN</t>
  </si>
  <si>
    <t>046-744287</t>
  </si>
  <si>
    <t>JUN, MI HYUN</t>
  </si>
  <si>
    <t>441-489436</t>
  </si>
  <si>
    <t>GUARNEROS, JORGE</t>
  </si>
  <si>
    <t>884-420819</t>
  </si>
  <si>
    <t>SHAIKH, QAMARUDDIN</t>
  </si>
  <si>
    <t>844-707138</t>
  </si>
  <si>
    <t>NGUYEN, QUANG</t>
  </si>
  <si>
    <t>351-019458</t>
  </si>
  <si>
    <t>338-920834</t>
  </si>
  <si>
    <t>212-331869</t>
  </si>
  <si>
    <t>SANTANA, MARIBEL</t>
  </si>
  <si>
    <t>595-643310</t>
  </si>
  <si>
    <t>111-906001</t>
  </si>
  <si>
    <t>ROMERO ROUNTREE, CLAUDIA</t>
  </si>
  <si>
    <t>424-722945</t>
  </si>
  <si>
    <t>MASHEAH, ORA</t>
  </si>
  <si>
    <t>445-829745</t>
  </si>
  <si>
    <t>775-880126</t>
  </si>
  <si>
    <t>712-839149</t>
  </si>
  <si>
    <t>690-832631</t>
  </si>
  <si>
    <t>996-219396</t>
  </si>
  <si>
    <t>KIM, TONG JOO</t>
  </si>
  <si>
    <t>485-114794</t>
  </si>
  <si>
    <t>172-229070</t>
  </si>
  <si>
    <t>130-781352</t>
  </si>
  <si>
    <t>484-969623</t>
  </si>
  <si>
    <t>115-546334</t>
  </si>
  <si>
    <t>704-108411</t>
  </si>
  <si>
    <t>BENTON, CARLITOS</t>
  </si>
  <si>
    <t>995-922959</t>
  </si>
  <si>
    <t>511-089102</t>
  </si>
  <si>
    <t>DOZIER, AMY</t>
  </si>
  <si>
    <t>310-436449</t>
  </si>
  <si>
    <t>205-627311</t>
  </si>
  <si>
    <t>026-176776</t>
  </si>
  <si>
    <t>341-140431</t>
  </si>
  <si>
    <t>144-510695</t>
  </si>
  <si>
    <t>584-684467</t>
  </si>
  <si>
    <t>537-915561</t>
  </si>
  <si>
    <t>497-944964</t>
  </si>
  <si>
    <t>137-762971</t>
  </si>
  <si>
    <t>BAETANCOURT, MARISELA</t>
  </si>
  <si>
    <t>959-756106</t>
  </si>
  <si>
    <t>602-041807</t>
  </si>
  <si>
    <t>805-134787</t>
  </si>
  <si>
    <t>ALKHALIFA, MUBARAK</t>
  </si>
  <si>
    <t>139-983530</t>
  </si>
  <si>
    <t>569-366979</t>
  </si>
  <si>
    <t>577-949475</t>
  </si>
  <si>
    <t>ZAMBELLI, AMANDA</t>
  </si>
  <si>
    <t>539-983060</t>
  </si>
  <si>
    <t>VASQUEZ, ELVIRA</t>
  </si>
  <si>
    <t>722-618049</t>
  </si>
  <si>
    <t>BROWN, PHYLLIS</t>
  </si>
  <si>
    <t>180-505968</t>
  </si>
  <si>
    <t>SANCHEZ, ESTEBAN</t>
  </si>
  <si>
    <t>082-758964</t>
  </si>
  <si>
    <t>NORDWALL, MONICA</t>
  </si>
  <si>
    <t>554-313281</t>
  </si>
  <si>
    <t>BLANCO, CESAR</t>
  </si>
  <si>
    <t>329-748080</t>
  </si>
  <si>
    <t>OROSCO, XAVIER</t>
  </si>
  <si>
    <t>201-047402</t>
  </si>
  <si>
    <t>084-704124</t>
  </si>
  <si>
    <t>PENA, CHRISTINE E</t>
  </si>
  <si>
    <t>759-046277</t>
  </si>
  <si>
    <t>BAKINOWSKI, ELIZABETH</t>
  </si>
  <si>
    <t>102-017511</t>
  </si>
  <si>
    <t>ABDELSHAHID, AMANY</t>
  </si>
  <si>
    <t>187-944060</t>
  </si>
  <si>
    <t>MEIER, SUZANNE</t>
  </si>
  <si>
    <t>222-384247</t>
  </si>
  <si>
    <t>133-614762</t>
  </si>
  <si>
    <t>AARM, JBS</t>
  </si>
  <si>
    <t>133-726184</t>
  </si>
  <si>
    <t>480-349957</t>
  </si>
  <si>
    <t>493-564774</t>
  </si>
  <si>
    <t>BRADLEY, ELYSE</t>
  </si>
  <si>
    <t>616-453280</t>
  </si>
  <si>
    <t>721-010719</t>
  </si>
  <si>
    <t>685-354313</t>
  </si>
  <si>
    <t>598-312453</t>
  </si>
  <si>
    <t>161-195154</t>
  </si>
  <si>
    <t>131-827457</t>
  </si>
  <si>
    <t>JOSE, PINEDA</t>
  </si>
  <si>
    <t>690-536554</t>
  </si>
  <si>
    <t>REGO, MICHAEL</t>
  </si>
  <si>
    <t>426-298283</t>
  </si>
  <si>
    <t>909-623298</t>
  </si>
  <si>
    <t>UNGER, STEVE</t>
  </si>
  <si>
    <t>100-213204</t>
  </si>
  <si>
    <t>ENTERTAINMENT TRAVEL</t>
  </si>
  <si>
    <t>914-144574</t>
  </si>
  <si>
    <t>GAMEZ, RICHARD</t>
  </si>
  <si>
    <t>652-389430</t>
  </si>
  <si>
    <t>ENTERTAINMENT PUBLICATIONS INC</t>
  </si>
  <si>
    <t>DIE URLAUBSINSEL</t>
  </si>
  <si>
    <t>GARCIA, INDIRA</t>
  </si>
  <si>
    <t>115-400838</t>
  </si>
  <si>
    <t>652-401567</t>
  </si>
  <si>
    <t>422-761370</t>
  </si>
  <si>
    <t>409-876840</t>
  </si>
  <si>
    <t>TRUJANO, LAURA</t>
  </si>
  <si>
    <t>267-936355</t>
  </si>
  <si>
    <t>914-943107</t>
  </si>
  <si>
    <t>682-054341</t>
  </si>
  <si>
    <t>643-977093</t>
  </si>
  <si>
    <t>DHAWAN, MANPREET</t>
  </si>
  <si>
    <t>275-586205</t>
  </si>
  <si>
    <t>014-976091</t>
  </si>
  <si>
    <t>CORRES, ANTONIA</t>
  </si>
  <si>
    <t>368-088073</t>
  </si>
  <si>
    <t>CARDENAS, ALEJANDRO</t>
  </si>
  <si>
    <t>638-369318</t>
  </si>
  <si>
    <t>SDC1</t>
  </si>
  <si>
    <t>585-119325</t>
  </si>
  <si>
    <t>367-976452</t>
  </si>
  <si>
    <t>OVERKLEEFT, EDWIN</t>
  </si>
  <si>
    <t>187-937202</t>
  </si>
  <si>
    <t>ATI CORE</t>
  </si>
  <si>
    <t>004-853045</t>
  </si>
  <si>
    <t>300-138726</t>
  </si>
  <si>
    <t>LOPEZ, KAYLA</t>
  </si>
  <si>
    <t>314-856207</t>
  </si>
  <si>
    <t>281-168529</t>
  </si>
  <si>
    <t>TOMLIN, GEORGE</t>
  </si>
  <si>
    <t>854-143913</t>
  </si>
  <si>
    <t>GOODEN, LISA</t>
  </si>
  <si>
    <t>091-695153</t>
  </si>
  <si>
    <t>309-926117</t>
  </si>
  <si>
    <t>AASB, JBS</t>
  </si>
  <si>
    <t>481-625134</t>
  </si>
  <si>
    <t>PERKINS, MAKAELAH</t>
  </si>
  <si>
    <t>631-372119</t>
  </si>
  <si>
    <t>000-062144</t>
  </si>
  <si>
    <t>827-634871</t>
  </si>
  <si>
    <t>SAITO, YASUHIKO</t>
  </si>
  <si>
    <t>507-236409</t>
  </si>
  <si>
    <t>KAYROUZ, ANTIONETTE</t>
  </si>
  <si>
    <t>376-259887</t>
  </si>
  <si>
    <t>GTA</t>
  </si>
  <si>
    <t>GULLIVERS TRAVEL</t>
  </si>
  <si>
    <t>RAMIREZ, ERNESTO</t>
  </si>
  <si>
    <t>407-941091</t>
  </si>
  <si>
    <t>ANDERSON, RYAN</t>
  </si>
  <si>
    <t>985-247158</t>
  </si>
  <si>
    <t>686-294802</t>
  </si>
  <si>
    <t>MILES, DIANE</t>
  </si>
  <si>
    <t>300-119203</t>
  </si>
  <si>
    <t>046-140309</t>
  </si>
  <si>
    <t>ENCINAS FIGUEROA, JOSE JESUS</t>
  </si>
  <si>
    <t>848-937839</t>
  </si>
  <si>
    <t>BAILEY, DARIUS</t>
  </si>
  <si>
    <t>836-005840</t>
  </si>
  <si>
    <t>GALAVIZ, ANTONIO</t>
  </si>
  <si>
    <t>630-783237</t>
  </si>
  <si>
    <t>969-487318</t>
  </si>
  <si>
    <t>455-385941</t>
  </si>
  <si>
    <t>YAXLEY, PAM</t>
  </si>
  <si>
    <t>414-123338</t>
  </si>
  <si>
    <t>351-749766</t>
  </si>
  <si>
    <t>678-430916</t>
  </si>
  <si>
    <t>BADONI, LINDSEY</t>
  </si>
  <si>
    <t>996-804215</t>
  </si>
  <si>
    <t>NGUYEN, HAI</t>
  </si>
  <si>
    <t>415-723707</t>
  </si>
  <si>
    <t>GRACIA, RODRIGO</t>
  </si>
  <si>
    <t>224-359315</t>
  </si>
  <si>
    <t>117-966047</t>
  </si>
  <si>
    <t>NUNIES, RANDELL K.</t>
  </si>
  <si>
    <t>011-832848</t>
  </si>
  <si>
    <t>SAGIAO, SONJA</t>
  </si>
  <si>
    <t>971-283497</t>
  </si>
  <si>
    <t>VUONG, LINDA</t>
  </si>
  <si>
    <t>118-745502</t>
  </si>
  <si>
    <t>PISCITELLI-CARR, ANTONIA</t>
  </si>
  <si>
    <t>963-361601</t>
  </si>
  <si>
    <t>CENTENO, ANDRES</t>
  </si>
  <si>
    <t>621-049244</t>
  </si>
  <si>
    <t>228-983295</t>
  </si>
  <si>
    <t>166-799915</t>
  </si>
  <si>
    <t>791-013470</t>
  </si>
  <si>
    <t>716-282968</t>
  </si>
  <si>
    <t>RODRIGUEZ, JAMILLIA</t>
  </si>
  <si>
    <t>283-559721</t>
  </si>
  <si>
    <t>MASTER, SHANTA</t>
  </si>
  <si>
    <t>064-245171</t>
  </si>
  <si>
    <t>HO, NGAN</t>
  </si>
  <si>
    <t>493-971747</t>
  </si>
  <si>
    <t>ANDERSON, KIM</t>
  </si>
  <si>
    <t>307-491078</t>
  </si>
  <si>
    <t>ALLEN, MICHAEL</t>
  </si>
  <si>
    <t>659-909751</t>
  </si>
  <si>
    <t>LUMPKIN, LACHELLE</t>
  </si>
  <si>
    <t>150-810755</t>
  </si>
  <si>
    <t>BEVINS, ELIZABETH</t>
  </si>
  <si>
    <t>317-150304</t>
  </si>
  <si>
    <t>CHANG, KEVIN</t>
  </si>
  <si>
    <t>564-457265</t>
  </si>
  <si>
    <t>SANCHEZ, JESSICA PATRICK</t>
  </si>
  <si>
    <t>598-356645</t>
  </si>
  <si>
    <t>RUIZ, ERICA</t>
  </si>
  <si>
    <t>625-083641</t>
  </si>
  <si>
    <t>LE, HONG</t>
  </si>
  <si>
    <t>503-786160</t>
  </si>
  <si>
    <t>509-730552</t>
  </si>
  <si>
    <t>TOTLA, YOGESH</t>
  </si>
  <si>
    <t>296-287402</t>
  </si>
  <si>
    <t>SURJAN, NEELAM</t>
  </si>
  <si>
    <t>064-682342</t>
  </si>
  <si>
    <t>992-628300</t>
  </si>
  <si>
    <t>JACKSON, AUSTIN</t>
  </si>
  <si>
    <t>996-061175</t>
  </si>
  <si>
    <t>TALIMALIE, MEMORIAL</t>
  </si>
  <si>
    <t>779-006313</t>
  </si>
  <si>
    <t>WALLACE, RANDY</t>
  </si>
  <si>
    <t>326-910374</t>
  </si>
  <si>
    <t>818-396999</t>
  </si>
  <si>
    <t>AVILA, ALONSO</t>
  </si>
  <si>
    <t>784-962134</t>
  </si>
  <si>
    <t>223-156995</t>
  </si>
  <si>
    <t>694-199556</t>
  </si>
  <si>
    <t>616-169408</t>
  </si>
  <si>
    <t>139-156790</t>
  </si>
  <si>
    <t>CARRENO, RUTH</t>
  </si>
  <si>
    <t>738-922710</t>
  </si>
  <si>
    <t>644-069400</t>
  </si>
  <si>
    <t>LUU, THOM</t>
  </si>
  <si>
    <t>618-029955</t>
  </si>
  <si>
    <t>628-467986</t>
  </si>
  <si>
    <t>534-590650</t>
  </si>
  <si>
    <t>MYERS, DIANA R.</t>
  </si>
  <si>
    <t>667-837631</t>
  </si>
  <si>
    <t>VU, TONY</t>
  </si>
  <si>
    <t>502-100893</t>
  </si>
  <si>
    <t>DOWNING, CINDY MARIE</t>
  </si>
  <si>
    <t>029-515744</t>
  </si>
  <si>
    <t>SHARMA, TRIPTI</t>
  </si>
  <si>
    <t>634-393567</t>
  </si>
  <si>
    <t>MAHARAJ, SHALEENI</t>
  </si>
  <si>
    <t>377-825557</t>
  </si>
  <si>
    <t>FOONG, CHARLTON</t>
  </si>
  <si>
    <t>003-447719</t>
  </si>
  <si>
    <t>689-174224</t>
  </si>
  <si>
    <t>362-027536</t>
  </si>
  <si>
    <t>432-618701</t>
  </si>
  <si>
    <t>SUMMERS, CYNTHIA</t>
  </si>
  <si>
    <t>561-196264</t>
  </si>
  <si>
    <t>Pegasus Solutions Companies</t>
  </si>
  <si>
    <t>PARIKH, SHASVAT</t>
  </si>
  <si>
    <t>468-371450</t>
  </si>
  <si>
    <t>HUBER, NIKOLAUS</t>
  </si>
  <si>
    <t>490-469592</t>
  </si>
  <si>
    <t>871-858723</t>
  </si>
  <si>
    <t>CORBETT, CHELSEA</t>
  </si>
  <si>
    <t>763-240701</t>
  </si>
  <si>
    <t>889-722041</t>
  </si>
  <si>
    <t>630-881149</t>
  </si>
  <si>
    <t>COWO, MERCY</t>
  </si>
  <si>
    <t>713-353205</t>
  </si>
  <si>
    <t>JOVIEN, MARLA</t>
  </si>
  <si>
    <t>376-042389</t>
  </si>
  <si>
    <t>CAJIUAT, ROSALINDA</t>
  </si>
  <si>
    <t>096-197077</t>
  </si>
  <si>
    <t>587-223457</t>
  </si>
  <si>
    <t>FIELDING, PATRICIA</t>
  </si>
  <si>
    <t>734-429613</t>
  </si>
  <si>
    <t>TRAN, NGA</t>
  </si>
  <si>
    <t>102-751163</t>
  </si>
  <si>
    <t>MONTERO, MARIO</t>
  </si>
  <si>
    <t>018-850140</t>
  </si>
  <si>
    <t>AASK, JBS</t>
  </si>
  <si>
    <t>851-655936</t>
  </si>
  <si>
    <t>PAWTEL, DANIEL</t>
  </si>
  <si>
    <t>910-912806</t>
  </si>
  <si>
    <t>PIESNIEWSKI, MICHAEL</t>
  </si>
  <si>
    <t>471-003078</t>
  </si>
  <si>
    <t>REESE, TALBERT</t>
  </si>
  <si>
    <t>374-220971</t>
  </si>
  <si>
    <t>DAVENPORT, ROCHELLE</t>
  </si>
  <si>
    <t>591-017483</t>
  </si>
  <si>
    <t>711-806121</t>
  </si>
  <si>
    <t>998-017731</t>
  </si>
  <si>
    <t>LUCERO, LEOBARDO</t>
  </si>
  <si>
    <t>730-912645</t>
  </si>
  <si>
    <t>147-645831</t>
  </si>
  <si>
    <t>GARLAND, JAMES</t>
  </si>
  <si>
    <t>325-871452</t>
  </si>
  <si>
    <t>ZARAGOZA, MARIA</t>
  </si>
  <si>
    <t>223-160581</t>
  </si>
  <si>
    <t>TISCHLER, BRITTANY</t>
  </si>
  <si>
    <t>838-976892</t>
  </si>
  <si>
    <t>GOUCHER, MALISA</t>
  </si>
  <si>
    <t>640-143348</t>
  </si>
  <si>
    <t>SPRINGER, DAWN</t>
  </si>
  <si>
    <t>017-774158</t>
  </si>
  <si>
    <t>SUJJAPORAMEST, SIRILAK</t>
  </si>
  <si>
    <t>972-412364</t>
  </si>
  <si>
    <t>JIMENEZ, JESSE</t>
  </si>
  <si>
    <t>847-184117</t>
  </si>
  <si>
    <t>AAPE, JBS</t>
  </si>
  <si>
    <t>634-764348</t>
  </si>
  <si>
    <t>164-649447</t>
  </si>
  <si>
    <t>912-095812</t>
  </si>
  <si>
    <t>COLE, LILLIAN</t>
  </si>
  <si>
    <t>878-201830</t>
  </si>
  <si>
    <t>ABBOTT, JENNIFER</t>
  </si>
  <si>
    <t>658-893972</t>
  </si>
  <si>
    <t>311-427379</t>
  </si>
  <si>
    <t>RUNNELS, ANDRE</t>
  </si>
  <si>
    <t>235-629165</t>
  </si>
  <si>
    <t>NIESS, JANET</t>
  </si>
  <si>
    <t>048-774344</t>
  </si>
  <si>
    <t>HOLLEMAN, MAUREEN</t>
  </si>
  <si>
    <t>261-191479</t>
  </si>
  <si>
    <t>JARA, AHAMD</t>
  </si>
  <si>
    <t>089-347719</t>
  </si>
  <si>
    <t>MUNOZ, MARCELLO</t>
  </si>
  <si>
    <t>846-793977</t>
  </si>
  <si>
    <t>OBERG, AMANDA</t>
  </si>
  <si>
    <t>605-472664</t>
  </si>
  <si>
    <t>322-441483</t>
  </si>
  <si>
    <t>202-522715</t>
  </si>
  <si>
    <t>CASILLAS GARCIA, MARTHA BRENDA</t>
  </si>
  <si>
    <t>919-167013</t>
  </si>
  <si>
    <t>BAEK, JONGDEUK</t>
  </si>
  <si>
    <t>373-292052</t>
  </si>
  <si>
    <t>VAZQUEZ, CINDY</t>
  </si>
  <si>
    <t>040-505444</t>
  </si>
  <si>
    <t>VILLALOBOS, ANDRES</t>
  </si>
  <si>
    <t>258-204231</t>
  </si>
  <si>
    <t>062-693359</t>
  </si>
  <si>
    <t>PUNO, NOLI</t>
  </si>
  <si>
    <t>893-922259</t>
  </si>
  <si>
    <t>TUN, AUNG</t>
  </si>
  <si>
    <t>911-287920</t>
  </si>
  <si>
    <t>BDI</t>
  </si>
  <si>
    <t>762-395066</t>
  </si>
  <si>
    <t>712-105853</t>
  </si>
  <si>
    <t>RENICK, MADDISON</t>
  </si>
  <si>
    <t>293-976409</t>
  </si>
  <si>
    <t>910-620141</t>
  </si>
  <si>
    <t>MANTRIPP, MARIO</t>
  </si>
  <si>
    <t>964-095386</t>
  </si>
  <si>
    <t>GUTOWSKY, REBECCA</t>
  </si>
  <si>
    <t>901-199592</t>
  </si>
  <si>
    <t>LEUTA-DUENAS, VAAIA</t>
  </si>
  <si>
    <t>393-149103</t>
  </si>
  <si>
    <t>429-011223</t>
  </si>
  <si>
    <t>138-131361</t>
  </si>
  <si>
    <t>CHAN URBANO, MAGDALENA</t>
  </si>
  <si>
    <t>735-046071</t>
  </si>
  <si>
    <t>710-145229</t>
  </si>
  <si>
    <t>213-517238</t>
  </si>
  <si>
    <t>988-779528</t>
  </si>
  <si>
    <t>168-891400</t>
  </si>
  <si>
    <t>WANG, HAO</t>
  </si>
  <si>
    <t>065-639766</t>
  </si>
  <si>
    <t>ZHANG, CHEN</t>
  </si>
  <si>
    <t>049-182825</t>
  </si>
  <si>
    <t>MEISSNER, PATRICK</t>
  </si>
  <si>
    <t>016-999764</t>
  </si>
  <si>
    <t>PALAZUELOS AGUILAR, AKEMY</t>
  </si>
  <si>
    <t>748-342758</t>
  </si>
  <si>
    <t>MAYNES, LONNIE PHILLIP</t>
  </si>
  <si>
    <t>103-556500</t>
  </si>
  <si>
    <t>MCINTOSH, TAVARES LONDELL</t>
  </si>
  <si>
    <t>309-367868</t>
  </si>
  <si>
    <t>673-689235</t>
  </si>
  <si>
    <t>PADILLA, RAMIRO</t>
  </si>
  <si>
    <t>416-178946</t>
  </si>
  <si>
    <t>117-246977</t>
  </si>
  <si>
    <t>011-523815</t>
  </si>
  <si>
    <t>013-924942</t>
  </si>
  <si>
    <t>621-517344</t>
  </si>
  <si>
    <t>463-832712</t>
  </si>
  <si>
    <t>GIENG, SENH</t>
  </si>
  <si>
    <t>292-050450</t>
  </si>
  <si>
    <t>BARRON, MAYRA</t>
  </si>
  <si>
    <t>750-551294</t>
  </si>
  <si>
    <t>060-313702</t>
  </si>
  <si>
    <t>956-969073</t>
  </si>
  <si>
    <t>643-767754</t>
  </si>
  <si>
    <t>LEUNG, SUSIE</t>
  </si>
  <si>
    <t>069-900395</t>
  </si>
  <si>
    <t>MORALES, JUAN</t>
  </si>
  <si>
    <t>098-955526</t>
  </si>
  <si>
    <t>LOPEZ, FERNANDO</t>
  </si>
  <si>
    <t>451-704103</t>
  </si>
  <si>
    <t>HERNANDEZ, YADELY</t>
  </si>
  <si>
    <t>050-646611</t>
  </si>
  <si>
    <t>MONTEZUMA, GUSTAVO</t>
  </si>
  <si>
    <t>893-085562</t>
  </si>
  <si>
    <t>SEDANO, CRISTINA</t>
  </si>
  <si>
    <t>740-196162</t>
  </si>
  <si>
    <t>032-157105</t>
  </si>
  <si>
    <t>BLOCK, RICHARD</t>
  </si>
  <si>
    <t>360-915069</t>
  </si>
  <si>
    <t>125-111207</t>
  </si>
  <si>
    <t>BROUSSEAU INNES, JENNIFER</t>
  </si>
  <si>
    <t>971-596636</t>
  </si>
  <si>
    <t>762-864226</t>
  </si>
  <si>
    <t>THOMSON, LORI</t>
  </si>
  <si>
    <t>740-355451</t>
  </si>
  <si>
    <t>ZIRANDA, CARMEN</t>
  </si>
  <si>
    <t>518-130849</t>
  </si>
  <si>
    <t>ANGELICA, VILLALOBOS</t>
  </si>
  <si>
    <t>759-297999</t>
  </si>
  <si>
    <t>102-460025</t>
  </si>
  <si>
    <t>909-028785</t>
  </si>
  <si>
    <t>VENKATESAN, PRAVIN KUMAR</t>
  </si>
  <si>
    <t>620-143794</t>
  </si>
  <si>
    <t>603-462777</t>
  </si>
  <si>
    <t>TARUC, GLENN</t>
  </si>
  <si>
    <t>475-382143</t>
  </si>
  <si>
    <t>512-800243</t>
  </si>
  <si>
    <t>218-889528</t>
  </si>
  <si>
    <t>WELLS, STEVEN</t>
  </si>
  <si>
    <t>931-252364</t>
  </si>
  <si>
    <t>352-603041</t>
  </si>
  <si>
    <t>330-400397</t>
  </si>
  <si>
    <t>449-191183</t>
  </si>
  <si>
    <t>BOYD, ALLISON</t>
  </si>
  <si>
    <t>777-985702</t>
  </si>
  <si>
    <t>920-496520</t>
  </si>
  <si>
    <t>707-643271</t>
  </si>
  <si>
    <t>541-020189</t>
  </si>
  <si>
    <t>470-190414</t>
  </si>
  <si>
    <t>661-082753</t>
  </si>
  <si>
    <t>255-849687</t>
  </si>
  <si>
    <t>BOSTON, MELISSA</t>
  </si>
  <si>
    <t>728-376131</t>
  </si>
  <si>
    <t>AGUIRRE, PATRICIA</t>
  </si>
  <si>
    <t>597-230543</t>
  </si>
  <si>
    <t>AATJ, JBS</t>
  </si>
  <si>
    <t>062-202688</t>
  </si>
  <si>
    <t>ABOUHASSAN, ABED</t>
  </si>
  <si>
    <t>069-134789</t>
  </si>
  <si>
    <t>HAMILTON, KERI</t>
  </si>
  <si>
    <t>960-754119</t>
  </si>
  <si>
    <t>SAMANIEGO, SUSANA</t>
  </si>
  <si>
    <t>974-390741</t>
  </si>
  <si>
    <t>CHACON, ROBERTO</t>
  </si>
  <si>
    <t>871-432460</t>
  </si>
  <si>
    <t>726-960297</t>
  </si>
  <si>
    <t>127-219982</t>
  </si>
  <si>
    <t>IGNACIO CALDERON, PABLO</t>
  </si>
  <si>
    <t>763-323694</t>
  </si>
  <si>
    <t>MORIN, YANN</t>
  </si>
  <si>
    <t>749-104375</t>
  </si>
  <si>
    <t>572-433528</t>
  </si>
  <si>
    <t>GARIBAY, VERONICA</t>
  </si>
  <si>
    <t>413-767932</t>
  </si>
  <si>
    <t>RENTERIA, MONICA</t>
  </si>
  <si>
    <t>790-981714</t>
  </si>
  <si>
    <t>SIMPSON, BRAQUEL</t>
  </si>
  <si>
    <t>869-170405</t>
  </si>
  <si>
    <t>SRB</t>
  </si>
  <si>
    <t>480-708395</t>
  </si>
  <si>
    <t>UPOKO, WALTER</t>
  </si>
  <si>
    <t>229-115277</t>
  </si>
  <si>
    <t>360-767071</t>
  </si>
  <si>
    <t>BHATTACHARJEE, SUDARSHAN</t>
  </si>
  <si>
    <t>048-866957</t>
  </si>
  <si>
    <t>602-311084</t>
  </si>
  <si>
    <t>638-900786</t>
  </si>
  <si>
    <t>533-003340</t>
  </si>
  <si>
    <t>DE ALMEIDA VIEIRA, FERNANDO</t>
  </si>
  <si>
    <t>776-745589</t>
  </si>
  <si>
    <t>GAMINO, TIFFANY</t>
  </si>
  <si>
    <t>647-412203</t>
  </si>
  <si>
    <t>911-267668</t>
  </si>
  <si>
    <t>331-268634</t>
  </si>
  <si>
    <t>353-795882</t>
  </si>
  <si>
    <t>077-597448</t>
  </si>
  <si>
    <t>726-922212</t>
  </si>
  <si>
    <t>KO, WONKI</t>
  </si>
  <si>
    <t>101-942219</t>
  </si>
  <si>
    <t>144-724434</t>
  </si>
  <si>
    <t>CORDOVA, FRANKIE</t>
  </si>
  <si>
    <t>229-014171</t>
  </si>
  <si>
    <t>GUIER, ASHLEY</t>
  </si>
  <si>
    <t>213-565318</t>
  </si>
  <si>
    <t>176-780912</t>
  </si>
  <si>
    <t>ESTRADA, RAMON</t>
  </si>
  <si>
    <t>375-064034</t>
  </si>
  <si>
    <t>MANLEY, ANNIKA</t>
  </si>
  <si>
    <t>240-803319</t>
  </si>
  <si>
    <t>265-815997</t>
  </si>
  <si>
    <t>MENDOZA, KRISTEN</t>
  </si>
  <si>
    <t>383-380479</t>
  </si>
  <si>
    <t>285-986574</t>
  </si>
  <si>
    <t>553-780631</t>
  </si>
  <si>
    <t>054-693151</t>
  </si>
  <si>
    <t>879-398268</t>
  </si>
  <si>
    <t>005-237252</t>
  </si>
  <si>
    <t>KENNEDY, RANDALL</t>
  </si>
  <si>
    <t>335-677517</t>
  </si>
  <si>
    <t>LYNCH, YVONNE</t>
  </si>
  <si>
    <t>422-658973</t>
  </si>
  <si>
    <t>FRANCO, MIGUEL</t>
  </si>
  <si>
    <t>731-895694</t>
  </si>
  <si>
    <t>TRUONG, LIEN</t>
  </si>
  <si>
    <t>398-140183</t>
  </si>
  <si>
    <t>ORELLANA, NELSON</t>
  </si>
  <si>
    <t>719-908469</t>
  </si>
  <si>
    <t>858-952934</t>
  </si>
  <si>
    <t>OLGUIN, PEARL</t>
  </si>
  <si>
    <t>242-732820</t>
  </si>
  <si>
    <t>WILANKER, NILESH</t>
  </si>
  <si>
    <t>563-409989</t>
  </si>
  <si>
    <t>524-753731</t>
  </si>
  <si>
    <t>TA, JULIA</t>
  </si>
  <si>
    <t>016-104847</t>
  </si>
  <si>
    <t>669-580040</t>
  </si>
  <si>
    <t>563-905828</t>
  </si>
  <si>
    <t>480-443696</t>
  </si>
  <si>
    <t>ESTONILO, ANTONIETA</t>
  </si>
  <si>
    <t>662-333346</t>
  </si>
  <si>
    <t>MCCLELLAN, CHRISTINE</t>
  </si>
  <si>
    <t>846-916121</t>
  </si>
  <si>
    <t>CARR, BRYAN</t>
  </si>
  <si>
    <t>706-380992</t>
  </si>
  <si>
    <t>516-694923</t>
  </si>
  <si>
    <t>COE, ANGIE</t>
  </si>
  <si>
    <t>313-276091</t>
  </si>
  <si>
    <t>993-476381</t>
  </si>
  <si>
    <t>868-520014</t>
  </si>
  <si>
    <t>750-371059</t>
  </si>
  <si>
    <t>333-929129</t>
  </si>
  <si>
    <t>TSE, CHESTER</t>
  </si>
  <si>
    <t>776-717168</t>
  </si>
  <si>
    <t>548-405951</t>
  </si>
  <si>
    <t>DOWELL SR, RICHARD</t>
  </si>
  <si>
    <t>653-056273</t>
  </si>
  <si>
    <t>THE MARK TRAVEL CORPORATION</t>
  </si>
  <si>
    <t>THE MARK TRAVEL CORP</t>
  </si>
  <si>
    <t>SHAH, TEJASH</t>
  </si>
  <si>
    <t>480-860856</t>
  </si>
  <si>
    <t>231-853181</t>
  </si>
  <si>
    <t>TABORA, JEAN MARIE</t>
  </si>
  <si>
    <t>198-794129</t>
  </si>
  <si>
    <t>683-215826</t>
  </si>
  <si>
    <t>080-415870</t>
  </si>
  <si>
    <t>846-094148</t>
  </si>
  <si>
    <t>328-405253</t>
  </si>
  <si>
    <t>VELIZ SOTO, JUAN</t>
  </si>
  <si>
    <t>927-933760</t>
  </si>
  <si>
    <t>SEXTON, DARLENE</t>
  </si>
  <si>
    <t>328-407451</t>
  </si>
  <si>
    <t>YOESBTL, JUSTIN</t>
  </si>
  <si>
    <t>346-215814</t>
  </si>
  <si>
    <t>TAIWO, CAMILLE</t>
  </si>
  <si>
    <t>278-579054</t>
  </si>
  <si>
    <t>KATZ, HARRY</t>
  </si>
  <si>
    <t>144-310809</t>
  </si>
  <si>
    <t>GAN, VICTOR</t>
  </si>
  <si>
    <t>123-963133</t>
  </si>
  <si>
    <t>126-844658</t>
  </si>
  <si>
    <t>HOWELL, KIMBERLY</t>
  </si>
  <si>
    <t>946-902578</t>
  </si>
  <si>
    <t>863-032721</t>
  </si>
  <si>
    <t>769-928746</t>
  </si>
  <si>
    <t>MADRUGA, DANIEL</t>
  </si>
  <si>
    <t>335-366503</t>
  </si>
  <si>
    <t>ADAMS, DEREK</t>
  </si>
  <si>
    <t>983-723674</t>
  </si>
  <si>
    <t>BALAN, SAJITH</t>
  </si>
  <si>
    <t>788-762074</t>
  </si>
  <si>
    <t>MAHKEWA, EVA</t>
  </si>
  <si>
    <t>472-685235</t>
  </si>
  <si>
    <t>BROWN, NEIL</t>
  </si>
  <si>
    <t>454-718257</t>
  </si>
  <si>
    <t>336-997050</t>
  </si>
  <si>
    <t>GUZMAN, DAVID</t>
  </si>
  <si>
    <t>190-096821</t>
  </si>
  <si>
    <t>DANG, NGA</t>
  </si>
  <si>
    <t>940-995252</t>
  </si>
  <si>
    <t>642-261378</t>
  </si>
  <si>
    <t>605-682429</t>
  </si>
  <si>
    <t>SANDOVAL, MARIA</t>
  </si>
  <si>
    <t>456-612811</t>
  </si>
  <si>
    <t>TRUONG, TRACY</t>
  </si>
  <si>
    <t>999-704835</t>
  </si>
  <si>
    <t>MENDOZA, ARNOLDO M</t>
  </si>
  <si>
    <t>831-560282</t>
  </si>
  <si>
    <t>461-544051</t>
  </si>
  <si>
    <t>649-337288</t>
  </si>
  <si>
    <t>618-827005</t>
  </si>
  <si>
    <t>591-964440</t>
  </si>
  <si>
    <t>916-446026</t>
  </si>
  <si>
    <t>TRAN, TIEN</t>
  </si>
  <si>
    <t>226-078571</t>
  </si>
  <si>
    <t>GEORGIA, LINDA</t>
  </si>
  <si>
    <t>813-559376</t>
  </si>
  <si>
    <t>640-319970</t>
  </si>
  <si>
    <t>REYES, LYNDA</t>
  </si>
  <si>
    <t>522-450310</t>
  </si>
  <si>
    <t>PEDROZA, LETICIA</t>
  </si>
  <si>
    <t>564-560523</t>
  </si>
  <si>
    <t>399-054465</t>
  </si>
  <si>
    <t>671-180181</t>
  </si>
  <si>
    <t>537-934795</t>
  </si>
  <si>
    <t>KIM, BORAM</t>
  </si>
  <si>
    <t>303-207671</t>
  </si>
  <si>
    <t>PUCCINELLI, MICHAEL</t>
  </si>
  <si>
    <t>696-626036</t>
  </si>
  <si>
    <t>558-784686</t>
  </si>
  <si>
    <t>LE, HUNG</t>
  </si>
  <si>
    <t>519-711632</t>
  </si>
  <si>
    <t>KOEBERLE, KARA</t>
  </si>
  <si>
    <t>897-903586</t>
  </si>
  <si>
    <t>565-019076</t>
  </si>
  <si>
    <t>CUENCA, LUCILA</t>
  </si>
  <si>
    <t>737-661042</t>
  </si>
  <si>
    <t>526-949931</t>
  </si>
  <si>
    <t>GUERRA, ABEL</t>
  </si>
  <si>
    <t>921-190961</t>
  </si>
  <si>
    <t>796-069425</t>
  </si>
  <si>
    <t>BLACKBURN, TOSHA</t>
  </si>
  <si>
    <t>138-530113</t>
  </si>
  <si>
    <t>MITCHELL, SABRINA</t>
  </si>
  <si>
    <t>638-589698</t>
  </si>
  <si>
    <t>GERONIMO, GISELLE</t>
  </si>
  <si>
    <t>073-959571</t>
  </si>
  <si>
    <t>438-344122</t>
  </si>
  <si>
    <t>ZUBIA, ANDREA</t>
  </si>
  <si>
    <t>494-492434</t>
  </si>
  <si>
    <t>RAGHAVAN, PRASANNA</t>
  </si>
  <si>
    <t>422-736785</t>
  </si>
  <si>
    <t>438-311478</t>
  </si>
  <si>
    <t>ROGERS, JOHN</t>
  </si>
  <si>
    <t>903-089405</t>
  </si>
  <si>
    <t>BOOKER, DAWN A</t>
  </si>
  <si>
    <t>639-190924</t>
  </si>
  <si>
    <t>HO, TUAN</t>
  </si>
  <si>
    <t>629-532295</t>
  </si>
  <si>
    <t>DEMARK, TAMARA</t>
  </si>
  <si>
    <t>685-548260</t>
  </si>
  <si>
    <t>LUMBRERAS, LINDA</t>
  </si>
  <si>
    <t>721-769167</t>
  </si>
  <si>
    <t>GONZALEZ GARCIA, GEANNINA</t>
  </si>
  <si>
    <t>511-898626</t>
  </si>
  <si>
    <t>TRAN, KIMTHU</t>
  </si>
  <si>
    <t>579-683445</t>
  </si>
  <si>
    <t>870-631683</t>
  </si>
  <si>
    <t>301-799110</t>
  </si>
  <si>
    <t>FUENTES, DAVID</t>
  </si>
  <si>
    <t>499-933724</t>
  </si>
  <si>
    <t>CLARKE, GAYLE</t>
  </si>
  <si>
    <t>348-649666</t>
  </si>
  <si>
    <t>KETTERINGHAM, ERIC</t>
  </si>
  <si>
    <t>411-099494</t>
  </si>
  <si>
    <t>140-099635</t>
  </si>
  <si>
    <t>453-892642</t>
  </si>
  <si>
    <t>502-197613</t>
  </si>
  <si>
    <t>627-110496</t>
  </si>
  <si>
    <t>879-949033</t>
  </si>
  <si>
    <t>GARCIA, VICTOR</t>
  </si>
  <si>
    <t>702-825046</t>
  </si>
  <si>
    <t>GURROLA, TOMMY</t>
  </si>
  <si>
    <t>360-364355</t>
  </si>
  <si>
    <t>ALAZZANI, AHMED</t>
  </si>
  <si>
    <t>151-788224</t>
  </si>
  <si>
    <t>LEPPERT, TARA</t>
  </si>
  <si>
    <t>910-114487</t>
  </si>
  <si>
    <t>323-776590</t>
  </si>
  <si>
    <t>241-318259</t>
  </si>
  <si>
    <t>504-733037</t>
  </si>
  <si>
    <t>284-660349</t>
  </si>
  <si>
    <t>WINTERS, KATHRYNDR</t>
  </si>
  <si>
    <t>258-617857</t>
  </si>
  <si>
    <t>TOURICO HOLIDAYS FLIGHTS INC.</t>
  </si>
  <si>
    <t>JONES, BRAD</t>
  </si>
  <si>
    <t>253-047643</t>
  </si>
  <si>
    <t>SHU YUEH, HOU</t>
  </si>
  <si>
    <t>948-824973</t>
  </si>
  <si>
    <t>HUYNH, KEVIN</t>
  </si>
  <si>
    <t>257-626069</t>
  </si>
  <si>
    <t>MARTIN, MARCO</t>
  </si>
  <si>
    <t>203-159464</t>
  </si>
  <si>
    <t>220-856514</t>
  </si>
  <si>
    <t>TRAN, JOHN</t>
  </si>
  <si>
    <t>088-849360</t>
  </si>
  <si>
    <t>952-454073</t>
  </si>
  <si>
    <t>671-440221</t>
  </si>
  <si>
    <t>195-950149</t>
  </si>
  <si>
    <t>TRAN, CUONG</t>
  </si>
  <si>
    <t>401-357679</t>
  </si>
  <si>
    <t>SOTOLEON, VERONICA</t>
  </si>
  <si>
    <t>732-995930</t>
  </si>
  <si>
    <t>TORRES, SARAH</t>
  </si>
  <si>
    <t>728-150005</t>
  </si>
  <si>
    <t>ORDAZ, ALEJO</t>
  </si>
  <si>
    <t>798-621536</t>
  </si>
  <si>
    <t>OROZCO, ALEJANDRO</t>
  </si>
  <si>
    <t>945-749004</t>
  </si>
  <si>
    <t>MALONE, ERIC</t>
  </si>
  <si>
    <t>236-772180</t>
  </si>
  <si>
    <t>CABRERA, SARA</t>
  </si>
  <si>
    <t>131-853617</t>
  </si>
  <si>
    <t>GUERRERO, RAQUEL</t>
  </si>
  <si>
    <t>407-455066</t>
  </si>
  <si>
    <t>898-438104</t>
  </si>
  <si>
    <t>QUINN, AMANDA</t>
  </si>
  <si>
    <t>743-470146</t>
  </si>
  <si>
    <t>BAEK, JONG</t>
  </si>
  <si>
    <t>629-941407</t>
  </si>
  <si>
    <t>ALLEN, JOANNE</t>
  </si>
  <si>
    <t>537-984938</t>
  </si>
  <si>
    <t>VALADEZ, RUBY</t>
  </si>
  <si>
    <t>538-902972</t>
  </si>
  <si>
    <t>781-354203</t>
  </si>
  <si>
    <t>WHYTE, DEBBIE</t>
  </si>
  <si>
    <t>099-132997</t>
  </si>
  <si>
    <t>306-359055</t>
  </si>
  <si>
    <t>AATC, JBS</t>
  </si>
  <si>
    <t>325-602565</t>
  </si>
  <si>
    <t>GLADE, F KENNETH</t>
  </si>
  <si>
    <t>814-935934</t>
  </si>
  <si>
    <t>LEILANI, MAIRAU</t>
  </si>
  <si>
    <t>567-739457</t>
  </si>
  <si>
    <t>EDERRA, MATIAS</t>
  </si>
  <si>
    <t>280-914404</t>
  </si>
  <si>
    <t>PEI HU, JIE</t>
  </si>
  <si>
    <t>432-378095</t>
  </si>
  <si>
    <t>MARTINEZ, LILIANA</t>
  </si>
  <si>
    <t>802-000687</t>
  </si>
  <si>
    <t>470-655450</t>
  </si>
  <si>
    <t>MIRANDA, LILIANA</t>
  </si>
  <si>
    <t>267-999460</t>
  </si>
  <si>
    <t>MIRANDA, ALEJANDRA</t>
  </si>
  <si>
    <t>431-238636</t>
  </si>
  <si>
    <t>GONZALES ALARCO, MANUEL ENRIQUE</t>
  </si>
  <si>
    <t>387-008327</t>
  </si>
  <si>
    <t>260-321961</t>
  </si>
  <si>
    <t>892-582324</t>
  </si>
  <si>
    <t>DUENAS, MARYANN</t>
  </si>
  <si>
    <t>853-632109</t>
  </si>
  <si>
    <t>210-877524</t>
  </si>
  <si>
    <t>904-186509</t>
  </si>
  <si>
    <t>HSU, CHIH LUNG</t>
  </si>
  <si>
    <t>686-168142</t>
  </si>
  <si>
    <t>678-103671</t>
  </si>
  <si>
    <t>513-350878</t>
  </si>
  <si>
    <t>TRAN, HUNG</t>
  </si>
  <si>
    <t>246-595213</t>
  </si>
  <si>
    <t>GALINDREZ, NATANA</t>
  </si>
  <si>
    <t>147-552917</t>
  </si>
  <si>
    <t>ARANZAZU, LORENA</t>
  </si>
  <si>
    <t>067-837257</t>
  </si>
  <si>
    <t>MAYFIELD, TREVOR</t>
  </si>
  <si>
    <t>792-764753</t>
  </si>
  <si>
    <t>HERNANDEZ, KARINA</t>
  </si>
  <si>
    <t>439-277164</t>
  </si>
  <si>
    <t>SORIANO, PAULY</t>
  </si>
  <si>
    <t>985-871699</t>
  </si>
  <si>
    <t>LINEBARGER, LACREEA</t>
  </si>
  <si>
    <t>245-234271</t>
  </si>
  <si>
    <t>216-038425</t>
  </si>
  <si>
    <t>170-535172</t>
  </si>
  <si>
    <t>051-105381</t>
  </si>
  <si>
    <t>006-432617</t>
  </si>
  <si>
    <t>SINOHUI, VICTOR</t>
  </si>
  <si>
    <t>924-868029</t>
  </si>
  <si>
    <t>956-176663</t>
  </si>
  <si>
    <t>HOSEY, STEPHANIE</t>
  </si>
  <si>
    <t>251-959453</t>
  </si>
  <si>
    <t>PAN, YA</t>
  </si>
  <si>
    <t>455-406077</t>
  </si>
  <si>
    <t>DE PAZ, LEOPOLDO</t>
  </si>
  <si>
    <t>399-943328</t>
  </si>
  <si>
    <t>AAKM, JBSX</t>
  </si>
  <si>
    <t>181-146755</t>
  </si>
  <si>
    <t>SUN, HONG</t>
  </si>
  <si>
    <t>408-546379</t>
  </si>
  <si>
    <t>357-136275</t>
  </si>
  <si>
    <t>748-333014</t>
  </si>
  <si>
    <t>HUANG, YINHUA</t>
  </si>
  <si>
    <t>612-124811</t>
  </si>
  <si>
    <t>PEREIDA, RODOLFO</t>
  </si>
  <si>
    <t>840-534237</t>
  </si>
  <si>
    <t>562-837008</t>
  </si>
  <si>
    <t>HADLEY, GABRIELLE</t>
  </si>
  <si>
    <t>975-659075</t>
  </si>
  <si>
    <t>527-914887</t>
  </si>
  <si>
    <t>MONTEZUMA, EDUARDO</t>
  </si>
  <si>
    <t>666-133565</t>
  </si>
  <si>
    <t>BOURNE, ADRIAN</t>
  </si>
  <si>
    <t>715-670023</t>
  </si>
  <si>
    <t>475-765819</t>
  </si>
  <si>
    <t>332-357534</t>
  </si>
  <si>
    <t>094-532591</t>
  </si>
  <si>
    <t>913-237025</t>
  </si>
  <si>
    <t>798-459883</t>
  </si>
  <si>
    <t>801-451116</t>
  </si>
  <si>
    <t>LAVIN, ISABEL</t>
  </si>
  <si>
    <t>618-968883</t>
  </si>
  <si>
    <t>RAMBURRUNM, VICK</t>
  </si>
  <si>
    <t>476-905358</t>
  </si>
  <si>
    <t>855-965566</t>
  </si>
  <si>
    <t>ABUASKAR, SAMAR</t>
  </si>
  <si>
    <t>935-991106</t>
  </si>
  <si>
    <t>892-469981</t>
  </si>
  <si>
    <t>417-635860</t>
  </si>
  <si>
    <t>391-618667</t>
  </si>
  <si>
    <t>BERG, RUTHIE</t>
  </si>
  <si>
    <t>234-069461</t>
  </si>
  <si>
    <t>GAGE, ALVIN</t>
  </si>
  <si>
    <t>126-389705</t>
  </si>
  <si>
    <t>JARAMILLO, ROBERT</t>
  </si>
  <si>
    <t>553-538307</t>
  </si>
  <si>
    <t>BLAYLOCK, TIFFANEE</t>
  </si>
  <si>
    <t>397-341450</t>
  </si>
  <si>
    <t>CONCEPCION, MARK</t>
  </si>
  <si>
    <t>754-844188</t>
  </si>
  <si>
    <t>467-311638</t>
  </si>
  <si>
    <t>COUGHLIN, KAREN</t>
  </si>
  <si>
    <t>372-946999</t>
  </si>
  <si>
    <t>405-911749</t>
  </si>
  <si>
    <t>CASTRO, ALDRIN</t>
  </si>
  <si>
    <t>968-723823</t>
  </si>
  <si>
    <t>756-407235</t>
  </si>
  <si>
    <t>486-482668</t>
  </si>
  <si>
    <t>561-098253</t>
  </si>
  <si>
    <t>499-488618</t>
  </si>
  <si>
    <t>OCAMPO, SILVINO</t>
  </si>
  <si>
    <t>167-346174</t>
  </si>
  <si>
    <t>TAMAYO, GLORIA</t>
  </si>
  <si>
    <t>840-749387</t>
  </si>
  <si>
    <t>YAOQI, LU</t>
  </si>
  <si>
    <t>418-413605</t>
  </si>
  <si>
    <t>261-445809</t>
  </si>
  <si>
    <t>JIMENEZ DE ALEMAN, ELSA</t>
  </si>
  <si>
    <t>921-555148</t>
  </si>
  <si>
    <t>TAN GARCES, JOYCE</t>
  </si>
  <si>
    <t>900-841929</t>
  </si>
  <si>
    <t>518-172649</t>
  </si>
  <si>
    <t>529-896165</t>
  </si>
  <si>
    <t>DIXON, LASHAWNDA</t>
  </si>
  <si>
    <t>990-019248</t>
  </si>
  <si>
    <t>GRANADOS, VERONICA</t>
  </si>
  <si>
    <t>327-022096</t>
  </si>
  <si>
    <t>CORP</t>
  </si>
  <si>
    <t>PLACE, HOLDER</t>
  </si>
  <si>
    <t>470-484205</t>
  </si>
  <si>
    <t>JONES, DAVE</t>
  </si>
  <si>
    <t>697-991662</t>
  </si>
  <si>
    <t>487-195500</t>
  </si>
  <si>
    <t>DINH, JUAN</t>
  </si>
  <si>
    <t>421-470548</t>
  </si>
  <si>
    <t>CAO, KHANH</t>
  </si>
  <si>
    <t>981-480061</t>
  </si>
  <si>
    <t>FUERTE, ERIC</t>
  </si>
  <si>
    <t>766-755272</t>
  </si>
  <si>
    <t>RENDON, KEVIN</t>
  </si>
  <si>
    <t>781-622772</t>
  </si>
  <si>
    <t>134-760042</t>
  </si>
  <si>
    <t>926-043750</t>
  </si>
  <si>
    <t>431-125002</t>
  </si>
  <si>
    <t>462-377239</t>
  </si>
  <si>
    <t>766-680227</t>
  </si>
  <si>
    <t>747-161943</t>
  </si>
  <si>
    <t>553-712188</t>
  </si>
  <si>
    <t>027-180196</t>
  </si>
  <si>
    <t>SCHULZE-BARTSCHIES, SUSAN</t>
  </si>
  <si>
    <t>162-479403</t>
  </si>
  <si>
    <t>452-453332</t>
  </si>
  <si>
    <t>680-146009</t>
  </si>
  <si>
    <t>130-715006</t>
  </si>
  <si>
    <t>QUINN, BRIDGET</t>
  </si>
  <si>
    <t>918-228006</t>
  </si>
  <si>
    <t>642-332101</t>
  </si>
  <si>
    <t>579-586689</t>
  </si>
  <si>
    <t>HATRAK, JANA</t>
  </si>
  <si>
    <t>600-072678</t>
  </si>
  <si>
    <t>682-929305</t>
  </si>
  <si>
    <t>270-652688</t>
  </si>
  <si>
    <t>056-329925</t>
  </si>
  <si>
    <t>061-824824</t>
  </si>
  <si>
    <t>019-372064</t>
  </si>
  <si>
    <t>985-167943</t>
  </si>
  <si>
    <t>747-755758</t>
  </si>
  <si>
    <t>008-267834</t>
  </si>
  <si>
    <t>VEMPATI, RAM</t>
  </si>
  <si>
    <t>987-745809</t>
  </si>
  <si>
    <t>PHAM, TUAN</t>
  </si>
  <si>
    <t>239-114213</t>
  </si>
  <si>
    <t>PACHECO, JESSIE</t>
  </si>
  <si>
    <t>827-881365</t>
  </si>
  <si>
    <t>DEJESUS JR, IVAN</t>
  </si>
  <si>
    <t>063-001861</t>
  </si>
  <si>
    <t>EMPLOYEE DISCOUNT MYPORTAL</t>
  </si>
  <si>
    <t>FAGARAGAN, JOY</t>
  </si>
  <si>
    <t>853-122177</t>
  </si>
  <si>
    <t>STONE, STACY</t>
  </si>
  <si>
    <t>135-370823</t>
  </si>
  <si>
    <t>SUNDARESHAN, PRASADHI</t>
  </si>
  <si>
    <t>442-783278</t>
  </si>
  <si>
    <t>RAMIREZ, GERARDO</t>
  </si>
  <si>
    <t>877-352678</t>
  </si>
  <si>
    <t>686-683541</t>
  </si>
  <si>
    <t>MILLER, ASHLEY S</t>
  </si>
  <si>
    <t>477-805661</t>
  </si>
  <si>
    <t>HANSEN, MARK</t>
  </si>
  <si>
    <t>154-043273</t>
  </si>
  <si>
    <t>DIFILIPPI, SUE-ELLEN</t>
  </si>
  <si>
    <t>378-415089</t>
  </si>
  <si>
    <t>MARTINEZ, LUIS</t>
  </si>
  <si>
    <t>891-359116</t>
  </si>
  <si>
    <t>RAMADA, MART</t>
  </si>
  <si>
    <t>788-861333</t>
  </si>
  <si>
    <t>PTOP</t>
  </si>
  <si>
    <t>740-207579</t>
  </si>
  <si>
    <t>327-478459</t>
  </si>
  <si>
    <t>108-908462</t>
  </si>
  <si>
    <t>849-479633</t>
  </si>
  <si>
    <t>KOCH, SVENJA</t>
  </si>
  <si>
    <t>923-675079</t>
  </si>
  <si>
    <t>PATEL, HITESH</t>
  </si>
  <si>
    <t>669-187145</t>
  </si>
  <si>
    <t>PRIZAD, ZOHAL</t>
  </si>
  <si>
    <t>354-072744</t>
  </si>
  <si>
    <t>BERMEJO, GABRIEL DEMETRI</t>
  </si>
  <si>
    <t>263-133458</t>
  </si>
  <si>
    <t>AUTO CLUB OF S CALIFORNIA</t>
  </si>
  <si>
    <t>038-253733</t>
  </si>
  <si>
    <t>DIAZ, WHITNEY</t>
  </si>
  <si>
    <t>161-211129</t>
  </si>
  <si>
    <t>HOWE, MIKE</t>
  </si>
  <si>
    <t>391-010159</t>
  </si>
  <si>
    <t>CONTRERAS, LISSETTE</t>
  </si>
  <si>
    <t>256-501761</t>
  </si>
  <si>
    <t>088-742227</t>
  </si>
  <si>
    <t>755-189055</t>
  </si>
  <si>
    <t>GREEN, MATTHEW</t>
  </si>
  <si>
    <t>692-918750</t>
  </si>
  <si>
    <t>588-721550</t>
  </si>
  <si>
    <t>414-932489</t>
  </si>
  <si>
    <t>692-156123</t>
  </si>
  <si>
    <t>609-391428</t>
  </si>
  <si>
    <t>511-873139</t>
  </si>
  <si>
    <t>640-727334</t>
  </si>
  <si>
    <t>007-830219</t>
  </si>
  <si>
    <t>HANSEN, KARINA</t>
  </si>
  <si>
    <t>760-405025</t>
  </si>
  <si>
    <t>918-390971</t>
  </si>
  <si>
    <t>718-337437</t>
  </si>
  <si>
    <t>GATEWOOD, JUSTIN</t>
  </si>
  <si>
    <t>900-695992</t>
  </si>
  <si>
    <t>331-956198</t>
  </si>
  <si>
    <t>307-382576</t>
  </si>
  <si>
    <t>026-667954</t>
  </si>
  <si>
    <t>158-405644</t>
  </si>
  <si>
    <t>MILLER, SHANNON</t>
  </si>
  <si>
    <t>862-925131</t>
  </si>
  <si>
    <t>GUEVARA, MARLEEN</t>
  </si>
  <si>
    <t>196-024070</t>
  </si>
  <si>
    <t>291-864703</t>
  </si>
  <si>
    <t>105-870933</t>
  </si>
  <si>
    <t>643-150203</t>
  </si>
  <si>
    <t>HART, LYNN</t>
  </si>
  <si>
    <t>445-542678</t>
  </si>
  <si>
    <t>823-126618</t>
  </si>
  <si>
    <t>001-732219</t>
  </si>
  <si>
    <t>MATTESON, CRISTINA</t>
  </si>
  <si>
    <t>415-268031</t>
  </si>
  <si>
    <t>SINGH, GAGANDEEP</t>
  </si>
  <si>
    <t>242-165694</t>
  </si>
  <si>
    <t>061-016926</t>
  </si>
  <si>
    <t>123-342940</t>
  </si>
  <si>
    <t>155-382262</t>
  </si>
  <si>
    <t>436-785119</t>
  </si>
  <si>
    <t>872-994686</t>
  </si>
  <si>
    <t>992-825904</t>
  </si>
  <si>
    <t>LOZADA, ALEJANDRO</t>
  </si>
  <si>
    <t>347-418909</t>
  </si>
  <si>
    <t>QUADROS, EDISON</t>
  </si>
  <si>
    <t>287-889340</t>
  </si>
  <si>
    <t>AAVIK, JAN OTTO</t>
  </si>
  <si>
    <t>921-428139</t>
  </si>
  <si>
    <t>FUMBERG, SEBASTIAN</t>
  </si>
  <si>
    <t>568-701424</t>
  </si>
  <si>
    <t>MARQUEZ, RUBEN</t>
  </si>
  <si>
    <t>517-905769</t>
  </si>
  <si>
    <t>CARTERA, THERESA</t>
  </si>
  <si>
    <t>525-823728</t>
  </si>
  <si>
    <t>FUMBERG, JORGE</t>
  </si>
  <si>
    <t>370-421063</t>
  </si>
  <si>
    <t>FUMBERG, LUCIANO</t>
  </si>
  <si>
    <t>271-494604</t>
  </si>
  <si>
    <t>788-312283</t>
  </si>
  <si>
    <t>FINNERAN, BARON</t>
  </si>
  <si>
    <t>191-091012</t>
  </si>
  <si>
    <t>SANKARNARAYANAN, NEELAKANTAN</t>
  </si>
  <si>
    <t>566-982607</t>
  </si>
  <si>
    <t>STOCKFISH, VIRGINIA</t>
  </si>
  <si>
    <t>037-288444</t>
  </si>
  <si>
    <t>BUDMARK JR, DENNIS</t>
  </si>
  <si>
    <t>045-329049</t>
  </si>
  <si>
    <t>ALEJANDRO, JOHN</t>
  </si>
  <si>
    <t>154-326570</t>
  </si>
  <si>
    <t>MANTEGAZZA, GISSELLA</t>
  </si>
  <si>
    <t>343-356465</t>
  </si>
  <si>
    <t>LEW, VICTORY</t>
  </si>
  <si>
    <t>239-237079</t>
  </si>
  <si>
    <t>257-382515</t>
  </si>
  <si>
    <t>HANKS, KAYSI</t>
  </si>
  <si>
    <t>457-560717</t>
  </si>
  <si>
    <t>843-855127</t>
  </si>
  <si>
    <t>496-682663</t>
  </si>
  <si>
    <t>POWELL, NEIL</t>
  </si>
  <si>
    <t>455-037071</t>
  </si>
  <si>
    <t>EATONMALISSA.CALHOUN, MICHAEL</t>
  </si>
  <si>
    <t>400-496808</t>
  </si>
  <si>
    <t>278-559658</t>
  </si>
  <si>
    <t>SICH, LONG</t>
  </si>
  <si>
    <t>125-016242</t>
  </si>
  <si>
    <t>MUNGER, MITCHELL</t>
  </si>
  <si>
    <t>104-849809</t>
  </si>
  <si>
    <t>672-165190</t>
  </si>
  <si>
    <t>641-787773</t>
  </si>
  <si>
    <t>936-777199</t>
  </si>
  <si>
    <t>DE LA CRUZ, EXCELSA</t>
  </si>
  <si>
    <t>914-124691</t>
  </si>
  <si>
    <t>JAMAL, MARWAN</t>
  </si>
  <si>
    <t>705-876974</t>
  </si>
  <si>
    <t>DEVADIGA, MANJUNATHA</t>
  </si>
  <si>
    <t>649-416994</t>
  </si>
  <si>
    <t>PARKER, BRANDY</t>
  </si>
  <si>
    <t>576-118361</t>
  </si>
  <si>
    <t>VELASQUEZ, JESUS</t>
  </si>
  <si>
    <t>041-671752</t>
  </si>
  <si>
    <t>FRANKLIN RM 1, ROBBI</t>
  </si>
  <si>
    <t>818-656794</t>
  </si>
  <si>
    <t>IKER, ALYSSA</t>
  </si>
  <si>
    <t>824-348978</t>
  </si>
  <si>
    <t>RUIZ, MARY</t>
  </si>
  <si>
    <t>590-597065</t>
  </si>
  <si>
    <t>POWERS, HEATHER</t>
  </si>
  <si>
    <t>447-198391</t>
  </si>
  <si>
    <t>429-276573</t>
  </si>
  <si>
    <t>592-295668</t>
  </si>
  <si>
    <t>JAFAR, ROXANA</t>
  </si>
  <si>
    <t>786-374485</t>
  </si>
  <si>
    <t>773-523334</t>
  </si>
  <si>
    <t>TINT, LAY L</t>
  </si>
  <si>
    <t>143-066058</t>
  </si>
  <si>
    <t>650-083979</t>
  </si>
  <si>
    <t>970-740022</t>
  </si>
  <si>
    <t>AARP, JBS</t>
  </si>
  <si>
    <t>554-263485</t>
  </si>
  <si>
    <t>WALLETS, RANDALL</t>
  </si>
  <si>
    <t>390-971463</t>
  </si>
  <si>
    <t>SORENSO, RANDOLPH</t>
  </si>
  <si>
    <t>070-501496</t>
  </si>
  <si>
    <t>TRAN, AILEEN</t>
  </si>
  <si>
    <t>476-802401</t>
  </si>
  <si>
    <t>JR, SALVADOR FARIAS</t>
  </si>
  <si>
    <t>022-834858</t>
  </si>
  <si>
    <t>DAGGETT, STEPHANIE</t>
  </si>
  <si>
    <t>754-053348</t>
  </si>
  <si>
    <t xml:space="preserve">CORPORATE LODGING CONSULTANTS, </t>
  </si>
  <si>
    <t>778-330467</t>
  </si>
  <si>
    <t>678-008036</t>
  </si>
  <si>
    <t>597-358224</t>
  </si>
  <si>
    <t>581-206669</t>
  </si>
  <si>
    <t>HOANG, TRUNG</t>
  </si>
  <si>
    <t>044-903901</t>
  </si>
  <si>
    <t>VAN, HIEP</t>
  </si>
  <si>
    <t>503-964879</t>
  </si>
  <si>
    <t>579-226077</t>
  </si>
  <si>
    <t>PHAN, QUYNH</t>
  </si>
  <si>
    <t>562-365225</t>
  </si>
  <si>
    <t>NENISKIS, GIRMANTAS</t>
  </si>
  <si>
    <t>452-418619</t>
  </si>
  <si>
    <t>RUDD, JAMES EVERETT</t>
  </si>
  <si>
    <t>795-439153</t>
  </si>
  <si>
    <t>VEGA, JORGE</t>
  </si>
  <si>
    <t>354-995143</t>
  </si>
  <si>
    <t>CLUB WYNDHAM MEMBER DISCOUNTS</t>
  </si>
  <si>
    <t>NUSI, LOSEOVAIHOI</t>
  </si>
  <si>
    <t>669-450009</t>
  </si>
  <si>
    <t>HUBER, RONALD C</t>
  </si>
  <si>
    <t>377-852308</t>
  </si>
  <si>
    <t>PING, CHIH-FEN</t>
  </si>
  <si>
    <t>900-743939</t>
  </si>
  <si>
    <t>360-104542</t>
  </si>
  <si>
    <t>CARNEY, VICKY</t>
  </si>
  <si>
    <t>441-495860</t>
  </si>
  <si>
    <t>654-028270</t>
  </si>
  <si>
    <t>231-206622</t>
  </si>
  <si>
    <t>JR ARMSTRONG, GILLES NORMAND</t>
  </si>
  <si>
    <t>936-055280</t>
  </si>
  <si>
    <t>583-326676</t>
  </si>
  <si>
    <t>LI, ESTHER</t>
  </si>
  <si>
    <t>816-824239</t>
  </si>
  <si>
    <t>MORALES MATOS, JOSE</t>
  </si>
  <si>
    <t>546-271726</t>
  </si>
  <si>
    <t>977-636916</t>
  </si>
  <si>
    <t>926-859554</t>
  </si>
  <si>
    <t>147-612405</t>
  </si>
  <si>
    <t>625-022050</t>
  </si>
  <si>
    <t>CHERN, WILSON</t>
  </si>
  <si>
    <t>061-811207</t>
  </si>
  <si>
    <t>REGALADO, OSCAR</t>
  </si>
  <si>
    <t>160-231781</t>
  </si>
  <si>
    <t>MONTIEL, ISABEL</t>
  </si>
  <si>
    <t>611-916049</t>
  </si>
  <si>
    <t>HERNANDEZ, JORGE</t>
  </si>
  <si>
    <t>931-875928</t>
  </si>
  <si>
    <t>VALDEZ, SERGIO</t>
  </si>
  <si>
    <t>457-356093</t>
  </si>
  <si>
    <t>SR2</t>
  </si>
  <si>
    <t>GOMEZ, LUZ</t>
  </si>
  <si>
    <t>772-817528</t>
  </si>
  <si>
    <t>LUU, SUSAN</t>
  </si>
  <si>
    <t>665-650365</t>
  </si>
  <si>
    <t>GORDON, DARRELL</t>
  </si>
  <si>
    <t>598-611204</t>
  </si>
  <si>
    <t>LEXYL TRAVEL TECHNOLOGIES LLC</t>
  </si>
  <si>
    <t>RAMIREZ, JESUS</t>
  </si>
  <si>
    <t>973-859680</t>
  </si>
  <si>
    <t>LARA, ABIGAIL</t>
  </si>
  <si>
    <t>201-443553</t>
  </si>
  <si>
    <t>SCHULTZ, BRIAN</t>
  </si>
  <si>
    <t>804-970664</t>
  </si>
  <si>
    <t>NABEEL, GAGO</t>
  </si>
  <si>
    <t>793-696701</t>
  </si>
  <si>
    <t>CARBAJAL, MIRIAM</t>
  </si>
  <si>
    <t>335-284166</t>
  </si>
  <si>
    <t>189-556634</t>
  </si>
  <si>
    <t>GRANTINETTI, CAMILLA</t>
  </si>
  <si>
    <t>157-359259</t>
  </si>
  <si>
    <t>236-806946</t>
  </si>
  <si>
    <t>409-106358</t>
  </si>
  <si>
    <t>GUZMAN, ANGELICA</t>
  </si>
  <si>
    <t>371-682602</t>
  </si>
  <si>
    <t>253-272553</t>
  </si>
  <si>
    <t>681-120732</t>
  </si>
  <si>
    <t>AKHTAR, NAEEM</t>
  </si>
  <si>
    <t>474-089592</t>
  </si>
  <si>
    <t>516-800278</t>
  </si>
  <si>
    <t>423-130748</t>
  </si>
  <si>
    <t>GLADE, C KENNETH</t>
  </si>
  <si>
    <t>699-183213</t>
  </si>
  <si>
    <t>603-801557</t>
  </si>
  <si>
    <t>GLADE, E KENNETH</t>
  </si>
  <si>
    <t>558-214237</t>
  </si>
  <si>
    <t>GLADE, G KENNETH</t>
  </si>
  <si>
    <t>478-142046</t>
  </si>
  <si>
    <t>HOANG, JULIE</t>
  </si>
  <si>
    <t>335-912273</t>
  </si>
  <si>
    <t>579-267400</t>
  </si>
  <si>
    <t>641-670992</t>
  </si>
  <si>
    <t>674-045060</t>
  </si>
  <si>
    <t>SOLANO, DULCE</t>
  </si>
  <si>
    <t>744-796459</t>
  </si>
  <si>
    <t>PECK, BRIAN</t>
  </si>
  <si>
    <t>791-998528</t>
  </si>
  <si>
    <t>HERNANDEZ, MINERVA</t>
  </si>
  <si>
    <t>916-223815</t>
  </si>
  <si>
    <t>853-501266</t>
  </si>
  <si>
    <t>TSUBAKI, MAYUMI</t>
  </si>
  <si>
    <t>756-516306</t>
  </si>
  <si>
    <t>363-632535</t>
  </si>
  <si>
    <t>DUNLAP, DINA</t>
  </si>
  <si>
    <t>672-909177</t>
  </si>
  <si>
    <t>KING, HOANI</t>
  </si>
  <si>
    <t>884-597250</t>
  </si>
  <si>
    <t>MOSTAFA, HANA</t>
  </si>
  <si>
    <t>980-956247</t>
  </si>
  <si>
    <t>758-119738</t>
  </si>
  <si>
    <t>JOHN, KEN</t>
  </si>
  <si>
    <t>994-316685</t>
  </si>
  <si>
    <t>787-705478</t>
  </si>
  <si>
    <t>482-776570</t>
  </si>
  <si>
    <t>150-716571</t>
  </si>
  <si>
    <t>GARCIA, GLORIA A</t>
  </si>
  <si>
    <t>884-132796</t>
  </si>
  <si>
    <t>963-301215</t>
  </si>
  <si>
    <t>CHAVEZ, CHRISTIAN</t>
  </si>
  <si>
    <t>225-699671</t>
  </si>
  <si>
    <t>882-794591</t>
  </si>
  <si>
    <t>RUBIO TIRADO, ESTANISLAO</t>
  </si>
  <si>
    <t>698-758883</t>
  </si>
  <si>
    <t>DANSBIE, JOHN</t>
  </si>
  <si>
    <t>457-313822</t>
  </si>
  <si>
    <t>AGUIRRE, BRITTANY</t>
  </si>
  <si>
    <t>327-451845</t>
  </si>
  <si>
    <t>PURDIE, CARMON</t>
  </si>
  <si>
    <t>133-395993</t>
  </si>
  <si>
    <t>832-723790</t>
  </si>
  <si>
    <t>432-186597</t>
  </si>
  <si>
    <t>027-816463</t>
  </si>
  <si>
    <t>WEI, MA</t>
  </si>
  <si>
    <t>825-225919</t>
  </si>
  <si>
    <t>342-210221</t>
  </si>
  <si>
    <t>060-753705</t>
  </si>
  <si>
    <t>MEDEROS, DAMASO</t>
  </si>
  <si>
    <t>201-223471</t>
  </si>
  <si>
    <t>681-109689</t>
  </si>
  <si>
    <t>SHEN, JIM</t>
  </si>
  <si>
    <t>662-759117</t>
  </si>
  <si>
    <t>599-653747</t>
  </si>
  <si>
    <t>661-907819</t>
  </si>
  <si>
    <t>580-861061</t>
  </si>
  <si>
    <t>CHAPMAN, TRACEE</t>
  </si>
  <si>
    <t>276-667355</t>
  </si>
  <si>
    <t>EIJNDEN, CORNELIS VAN</t>
  </si>
  <si>
    <t>281-758230</t>
  </si>
  <si>
    <t>TEPE, MARY</t>
  </si>
  <si>
    <t>017-161977</t>
  </si>
  <si>
    <t>904-631222</t>
  </si>
  <si>
    <t>MACDONALD, KERRY</t>
  </si>
  <si>
    <t>920-875980</t>
  </si>
  <si>
    <t>656-246940</t>
  </si>
  <si>
    <t>329-399323</t>
  </si>
  <si>
    <t>HUA, XIAO-LAN</t>
  </si>
  <si>
    <t>426-975514</t>
  </si>
  <si>
    <t>354-145022</t>
  </si>
  <si>
    <t>539-006779</t>
  </si>
  <si>
    <t>079-235721</t>
  </si>
  <si>
    <t>BROOKS, LAWRENCE</t>
  </si>
  <si>
    <t>647-195660</t>
  </si>
  <si>
    <t>LACAP, DANILO</t>
  </si>
  <si>
    <t>330-137221</t>
  </si>
  <si>
    <t>TORRES, VINCENT</t>
  </si>
  <si>
    <t>205-393063</t>
  </si>
  <si>
    <t>NIXON, JOVY</t>
  </si>
  <si>
    <t>406-944889</t>
  </si>
  <si>
    <t>813-149606</t>
  </si>
  <si>
    <t>CAMPS, MURIEL</t>
  </si>
  <si>
    <t>480-137228</t>
  </si>
  <si>
    <t>487-661267</t>
  </si>
  <si>
    <t>LESLIE, DELANO</t>
  </si>
  <si>
    <t>852-007340</t>
  </si>
  <si>
    <t>ZHAO, CHUN JING</t>
  </si>
  <si>
    <t>268-650712</t>
  </si>
  <si>
    <t>246-602321</t>
  </si>
  <si>
    <t>DECORONADO, TRUDY</t>
  </si>
  <si>
    <t>518-810486</t>
  </si>
  <si>
    <t>PEREZ, LUCINA</t>
  </si>
  <si>
    <t>266-696990</t>
  </si>
  <si>
    <t>LANGDON, KEITH</t>
  </si>
  <si>
    <t>559-694715</t>
  </si>
  <si>
    <t>FLAVIA PESSANHA, ANA</t>
  </si>
  <si>
    <t>176-467059</t>
  </si>
  <si>
    <t>ALATORRE, SAMUEL</t>
  </si>
  <si>
    <t>112-381002</t>
  </si>
  <si>
    <t>SONNTAG, JENNIFER</t>
  </si>
  <si>
    <t>515-288555</t>
  </si>
  <si>
    <t>LE, DUYEN</t>
  </si>
  <si>
    <t>304-578908</t>
  </si>
  <si>
    <t>163-355233</t>
  </si>
  <si>
    <t>FLORES, LORI</t>
  </si>
  <si>
    <t>685-016179</t>
  </si>
  <si>
    <t>520-307794</t>
  </si>
  <si>
    <t>TAM, NGUYEN</t>
  </si>
  <si>
    <t>785-347172</t>
  </si>
  <si>
    <t>NGUYEN, TIEN</t>
  </si>
  <si>
    <t>646-613871</t>
  </si>
  <si>
    <t>024-464894</t>
  </si>
  <si>
    <t>926-351021</t>
  </si>
  <si>
    <t>MACEDO, HENRY</t>
  </si>
  <si>
    <t>991-205026</t>
  </si>
  <si>
    <t>585-259093</t>
  </si>
  <si>
    <t>CHEVALIER, CHRISNA</t>
  </si>
  <si>
    <t>545-315459</t>
  </si>
  <si>
    <t>471-501953</t>
  </si>
  <si>
    <t>LEAUANAE, MULINUU</t>
  </si>
  <si>
    <t>063-267049</t>
  </si>
  <si>
    <t>VANOVER, MARGARET</t>
  </si>
  <si>
    <t>021-109239</t>
  </si>
  <si>
    <t>871-157678</t>
  </si>
  <si>
    <t>801-249383</t>
  </si>
  <si>
    <t>976-219129</t>
  </si>
  <si>
    <t>957-084099</t>
  </si>
  <si>
    <t>800-575744</t>
  </si>
  <si>
    <t>462-159211</t>
  </si>
  <si>
    <t>569-767082</t>
  </si>
  <si>
    <t>HERNANDEZ, GERARDO</t>
  </si>
  <si>
    <t>706-151476</t>
  </si>
  <si>
    <t>WONG, KENRICK</t>
  </si>
  <si>
    <t>542-736084</t>
  </si>
  <si>
    <t>937-835912</t>
  </si>
  <si>
    <t>REYNOLDS, BLAKE</t>
  </si>
  <si>
    <t>078-188048</t>
  </si>
  <si>
    <t>052-535664</t>
  </si>
  <si>
    <t>381-575698</t>
  </si>
  <si>
    <t>BUYUKKILIC, SALIH</t>
  </si>
  <si>
    <t>331-324153</t>
  </si>
  <si>
    <t>323-318705</t>
  </si>
  <si>
    <t>361-572602</t>
  </si>
  <si>
    <t>755-408115</t>
  </si>
  <si>
    <t>787-061235</t>
  </si>
  <si>
    <t>NGUYEN, NGAN</t>
  </si>
  <si>
    <t>201-565496</t>
  </si>
  <si>
    <t>146-454915</t>
  </si>
  <si>
    <t>627-675169</t>
  </si>
  <si>
    <t>CONCEPCION CUEVA, MA</t>
  </si>
  <si>
    <t>094-360626</t>
  </si>
  <si>
    <t>SALVADOR, JULIETA</t>
  </si>
  <si>
    <t>154-126872</t>
  </si>
  <si>
    <t>PONNAPALLI, LAKSHMI KIRAN</t>
  </si>
  <si>
    <t>714-957282</t>
  </si>
  <si>
    <t>254-381680</t>
  </si>
  <si>
    <t>143-078240</t>
  </si>
  <si>
    <t>303-385845</t>
  </si>
  <si>
    <t>263-177419</t>
  </si>
  <si>
    <t>710-193045</t>
  </si>
  <si>
    <t>782-874740</t>
  </si>
  <si>
    <t>568-352041</t>
  </si>
  <si>
    <t>505-427572</t>
  </si>
  <si>
    <t>165-345418</t>
  </si>
  <si>
    <t>782-385070</t>
  </si>
  <si>
    <t>615-647251</t>
  </si>
  <si>
    <t>DERGINS, TRAVIS</t>
  </si>
  <si>
    <t>915-659159</t>
  </si>
  <si>
    <t>043-649365</t>
  </si>
  <si>
    <t>SHAHUB, AHMED</t>
  </si>
  <si>
    <t>092-472954</t>
  </si>
  <si>
    <t>FAIN, KERRY</t>
  </si>
  <si>
    <t>370-785785</t>
  </si>
  <si>
    <t>592-926842</t>
  </si>
  <si>
    <t>YE, JENNIFER</t>
  </si>
  <si>
    <t>514-633289</t>
  </si>
  <si>
    <t>PITURA, JIM</t>
  </si>
  <si>
    <t>861-564672</t>
  </si>
  <si>
    <t>DINH, CATTHY</t>
  </si>
  <si>
    <t>881-365029</t>
  </si>
  <si>
    <t>DAVE, JAYVIN</t>
  </si>
  <si>
    <t>348-360954</t>
  </si>
  <si>
    <t>VASQUEZ, ANTHONY RICHARD</t>
  </si>
  <si>
    <t>052-302245</t>
  </si>
  <si>
    <t>UBAIDA, ABU</t>
  </si>
  <si>
    <t>685-896859</t>
  </si>
  <si>
    <t>179-365865</t>
  </si>
  <si>
    <t>RUMSEY, PHILIP</t>
  </si>
  <si>
    <t>740-546939</t>
  </si>
  <si>
    <t>TIRUMALA BUKKAPATNAM, VAMSY</t>
  </si>
  <si>
    <t>149-988707</t>
  </si>
  <si>
    <t>GUERRA, RODDRICK</t>
  </si>
  <si>
    <t>318-525661</t>
  </si>
  <si>
    <t>GAMEZ, DENISSA</t>
  </si>
  <si>
    <t>039-760644</t>
  </si>
  <si>
    <t>VAN, KEVIN</t>
  </si>
  <si>
    <t>567-149656</t>
  </si>
  <si>
    <t>LARA, YVETTE</t>
  </si>
  <si>
    <t>160-642807</t>
  </si>
  <si>
    <t>BENCOMO, KATHRINE</t>
  </si>
  <si>
    <t>636-214265</t>
  </si>
  <si>
    <t>499-680970</t>
  </si>
  <si>
    <t>389-360010</t>
  </si>
  <si>
    <t>349-722467</t>
  </si>
  <si>
    <t>717-151874</t>
  </si>
  <si>
    <t>199-652830</t>
  </si>
  <si>
    <t>MEZA, OMAR</t>
  </si>
  <si>
    <t>732-850453</t>
  </si>
  <si>
    <t>667-875195</t>
  </si>
  <si>
    <t>QUINTANA, JAMIE</t>
  </si>
  <si>
    <t>623-854473</t>
  </si>
  <si>
    <t>390-344948</t>
  </si>
  <si>
    <t>173-296202</t>
  </si>
  <si>
    <t>URBINA, GUADALUPE</t>
  </si>
  <si>
    <t>828-867516</t>
  </si>
  <si>
    <t>SAVIO, DARIO</t>
  </si>
  <si>
    <t>723-070565</t>
  </si>
  <si>
    <t>336-086385</t>
  </si>
  <si>
    <t>624-339394</t>
  </si>
  <si>
    <t>454-847956</t>
  </si>
  <si>
    <t>712-011275</t>
  </si>
  <si>
    <t>CONTRERAS, CECILIA</t>
  </si>
  <si>
    <t>920-109299</t>
  </si>
  <si>
    <t>961-029225</t>
  </si>
  <si>
    <t>586-652216</t>
  </si>
  <si>
    <t>468-325289</t>
  </si>
  <si>
    <t>086-048131</t>
  </si>
  <si>
    <t>030-373200</t>
  </si>
  <si>
    <t>039-766987</t>
  </si>
  <si>
    <t>329-400719</t>
  </si>
  <si>
    <t>391-028390</t>
  </si>
  <si>
    <t>BARUA, ASHISH</t>
  </si>
  <si>
    <t>034-992802</t>
  </si>
  <si>
    <t>HOANG, LONG</t>
  </si>
  <si>
    <t>917-166050</t>
  </si>
  <si>
    <t>SHRIVASTAVA, ADITYA</t>
  </si>
  <si>
    <t>927-300473</t>
  </si>
  <si>
    <t>273-774742</t>
  </si>
  <si>
    <t>ELIZABETH, TAPIA</t>
  </si>
  <si>
    <t>165-312216</t>
  </si>
  <si>
    <t>115-729477</t>
  </si>
  <si>
    <t>MOORE, DWIGHT</t>
  </si>
  <si>
    <t>844-804600</t>
  </si>
  <si>
    <t>321-959452</t>
  </si>
  <si>
    <t>BRADY, LEE</t>
  </si>
  <si>
    <t>900-262787</t>
  </si>
  <si>
    <t>RACE, DOUGLAS</t>
  </si>
  <si>
    <t>838-407415</t>
  </si>
  <si>
    <t>BLACK, EDWARD</t>
  </si>
  <si>
    <t>557-567613</t>
  </si>
  <si>
    <t>CASTANEDA, MOISES</t>
  </si>
  <si>
    <t>216-274857</t>
  </si>
  <si>
    <t>063-287233</t>
  </si>
  <si>
    <t>233-844316</t>
  </si>
  <si>
    <t>823-364762</t>
  </si>
  <si>
    <t>290-665695</t>
  </si>
  <si>
    <t>MCLAUGHLIN, ROBERT</t>
  </si>
  <si>
    <t>557-093118</t>
  </si>
  <si>
    <t>LOPEZ, PIRCSILLA</t>
  </si>
  <si>
    <t>153-810144</t>
  </si>
  <si>
    <t>YATES, ANGELA</t>
  </si>
  <si>
    <t>632-310728</t>
  </si>
  <si>
    <t>NAVA, RICHARD</t>
  </si>
  <si>
    <t>687-439589</t>
  </si>
  <si>
    <t>VENASQUEZ, ROWENA T</t>
  </si>
  <si>
    <t>206-910448</t>
  </si>
  <si>
    <t>TEJEDA, AIDE</t>
  </si>
  <si>
    <t>703-996249</t>
  </si>
  <si>
    <t>344-672418</t>
  </si>
  <si>
    <t>095-578076</t>
  </si>
  <si>
    <t>502-922284</t>
  </si>
  <si>
    <t>SINGH, GURJAP</t>
  </si>
  <si>
    <t>096-692570</t>
  </si>
  <si>
    <t>575-369478</t>
  </si>
  <si>
    <t>SUTHAR, MAHESH</t>
  </si>
  <si>
    <t>068-938657</t>
  </si>
  <si>
    <t>EVANS, SHERRY</t>
  </si>
  <si>
    <t>342-954523</t>
  </si>
  <si>
    <t>ALKABERI, HASSAN</t>
  </si>
  <si>
    <t>702-654727</t>
  </si>
  <si>
    <t>620-382092</t>
  </si>
  <si>
    <t>890-761619</t>
  </si>
  <si>
    <t>YAZON, EDWIN VICTOR</t>
  </si>
  <si>
    <t>656-683388</t>
  </si>
  <si>
    <t>PARKER, RYAN</t>
  </si>
  <si>
    <t>081-427816</t>
  </si>
  <si>
    <t>VISINIA, AFANO</t>
  </si>
  <si>
    <t>914-925461</t>
  </si>
  <si>
    <t>679-877181</t>
  </si>
  <si>
    <t>GUTIERREZ, DAMARIS T</t>
  </si>
  <si>
    <t>553-758975</t>
  </si>
  <si>
    <t>510-226529</t>
  </si>
  <si>
    <t>832-718273</t>
  </si>
  <si>
    <t>414-576703</t>
  </si>
  <si>
    <t>242-487006</t>
  </si>
  <si>
    <t>193-632165</t>
  </si>
  <si>
    <t>GARBER, NATALYA</t>
  </si>
  <si>
    <t>607-605105</t>
  </si>
  <si>
    <t>400-399699</t>
  </si>
  <si>
    <t>LOZANO, MARIA</t>
  </si>
  <si>
    <t>385-777886</t>
  </si>
  <si>
    <t>132-117339</t>
  </si>
  <si>
    <t>821-170411</t>
  </si>
  <si>
    <t>610-401981</t>
  </si>
  <si>
    <t>FINAN, NORMAN</t>
  </si>
  <si>
    <t>522-987040</t>
  </si>
  <si>
    <t>MONTUFAR, VALENTIN</t>
  </si>
  <si>
    <t>197-700433</t>
  </si>
  <si>
    <t>DYKSTRA, RICHARD</t>
  </si>
  <si>
    <t>001-376831</t>
  </si>
  <si>
    <t>762-398749</t>
  </si>
  <si>
    <t>GUPTA, ANIMESH</t>
  </si>
  <si>
    <t>780-127363</t>
  </si>
  <si>
    <t>519-034418</t>
  </si>
  <si>
    <t>NGUYEN, QUAN</t>
  </si>
  <si>
    <t>808-503713</t>
  </si>
  <si>
    <t>MIGUEL, ANALAURA</t>
  </si>
  <si>
    <t>875-183234</t>
  </si>
  <si>
    <t>775-932259</t>
  </si>
  <si>
    <t>CARRASCO, LUIS</t>
  </si>
  <si>
    <t>015-788301</t>
  </si>
  <si>
    <t>VALENCIA AYALA, PABLO</t>
  </si>
  <si>
    <t>053-205078</t>
  </si>
  <si>
    <t>HERNANDEZ, ARMANDO</t>
  </si>
  <si>
    <t>976-619908</t>
  </si>
  <si>
    <t>742-955129</t>
  </si>
  <si>
    <t>459-388611</t>
  </si>
  <si>
    <t>346-211007</t>
  </si>
  <si>
    <t>570-083072</t>
  </si>
  <si>
    <t>502-083249</t>
  </si>
  <si>
    <t>MARTINEZ, MARIA</t>
  </si>
  <si>
    <t>345-209744</t>
  </si>
  <si>
    <t>TRUONG, BANG</t>
  </si>
  <si>
    <t>989-554349</t>
  </si>
  <si>
    <t>ORTIZ, MARIZA</t>
  </si>
  <si>
    <t>782-444580</t>
  </si>
  <si>
    <t>890-692415</t>
  </si>
  <si>
    <t>831-664296</t>
  </si>
  <si>
    <t>806-704202</t>
  </si>
  <si>
    <t>561-803000</t>
  </si>
  <si>
    <t>SHELINE, MARIAN</t>
  </si>
  <si>
    <t>706-807273</t>
  </si>
  <si>
    <t>VAN METER, LAURA</t>
  </si>
  <si>
    <t>516-531348</t>
  </si>
  <si>
    <t>917-723391</t>
  </si>
  <si>
    <t>XU, SHOUHUA</t>
  </si>
  <si>
    <t>894-314115</t>
  </si>
  <si>
    <t>NORMAN, BRANDY</t>
  </si>
  <si>
    <t>327-115850</t>
  </si>
  <si>
    <t>NUSI, VILIAMI</t>
  </si>
  <si>
    <t>635-772046</t>
  </si>
  <si>
    <t>407-890614</t>
  </si>
  <si>
    <t>GARCIA, ENRIQUE</t>
  </si>
  <si>
    <t>327-994575</t>
  </si>
  <si>
    <t>PHAM, JACKIE</t>
  </si>
  <si>
    <t>298-100242</t>
  </si>
  <si>
    <t>CHINERY, JULIE</t>
  </si>
  <si>
    <t>053-888882</t>
  </si>
  <si>
    <t>746-580684</t>
  </si>
  <si>
    <t>292-552657</t>
  </si>
  <si>
    <t>RAZO, ERICKA</t>
  </si>
  <si>
    <t>180-866552</t>
  </si>
  <si>
    <t>H. RENTERIA, VICTOR</t>
  </si>
  <si>
    <t>583-364630</t>
  </si>
  <si>
    <t>HARDY, STEVE</t>
  </si>
  <si>
    <t>156-283728</t>
  </si>
  <si>
    <t>GENOVES, JIMMIE</t>
  </si>
  <si>
    <t>016-421935</t>
  </si>
  <si>
    <t>JOSEPH, DENNY</t>
  </si>
  <si>
    <t>386-488271</t>
  </si>
  <si>
    <t>482-365792</t>
  </si>
  <si>
    <t>906-830419</t>
  </si>
  <si>
    <t>824-375277</t>
  </si>
  <si>
    <t>943-477549</t>
  </si>
  <si>
    <t>FRAIRE, LILY</t>
  </si>
  <si>
    <t>187-593374</t>
  </si>
  <si>
    <t>GARZA, SERGIO</t>
  </si>
  <si>
    <t>703-509178</t>
  </si>
  <si>
    <t>606-145511</t>
  </si>
  <si>
    <t>042-615573</t>
  </si>
  <si>
    <t>MARINE, RACHEL</t>
  </si>
  <si>
    <t>542-455212</t>
  </si>
  <si>
    <t>BRISSETT, CYNTHIA</t>
  </si>
  <si>
    <t>078-000423</t>
  </si>
  <si>
    <t>DOMINGUEZ, ARAH</t>
  </si>
  <si>
    <t>713-167202</t>
  </si>
  <si>
    <t>FENG, TIE</t>
  </si>
  <si>
    <t>443-834337</t>
  </si>
  <si>
    <t>763-143467</t>
  </si>
  <si>
    <t>402-520157</t>
  </si>
  <si>
    <t>WRIGHT, GARY</t>
  </si>
  <si>
    <t>240-300136</t>
  </si>
  <si>
    <t>108-288558</t>
  </si>
  <si>
    <t>BORGES, FABIO</t>
  </si>
  <si>
    <t>733-437880</t>
  </si>
  <si>
    <t>BUSTAMANTE, JESSICA</t>
  </si>
  <si>
    <t>656-277365</t>
  </si>
  <si>
    <t>575-052573</t>
  </si>
  <si>
    <t>289-010320</t>
  </si>
  <si>
    <t>142-340913</t>
  </si>
  <si>
    <t>968-990400</t>
  </si>
  <si>
    <t>OMERBASIC, ANADIN</t>
  </si>
  <si>
    <t>855-210070</t>
  </si>
  <si>
    <t>NACSA, ROSANNA</t>
  </si>
  <si>
    <t>855-563213</t>
  </si>
  <si>
    <t>CARREON, CHRISTIAN</t>
  </si>
  <si>
    <t>070-408772</t>
  </si>
  <si>
    <t>825-585810</t>
  </si>
  <si>
    <t>YAN, DIANA</t>
  </si>
  <si>
    <t>688-175967</t>
  </si>
  <si>
    <t>HERNANDEZ, CELESTE</t>
  </si>
  <si>
    <t>467-308343</t>
  </si>
  <si>
    <t>DELBART, LAETITIA</t>
  </si>
  <si>
    <t>862-044642</t>
  </si>
  <si>
    <t>GIBES, ALAN R</t>
  </si>
  <si>
    <t>477-466620</t>
  </si>
  <si>
    <t>393-087888</t>
  </si>
  <si>
    <t>ESPARZA, EVELYN</t>
  </si>
  <si>
    <t>088-631872</t>
  </si>
  <si>
    <t>238-086781</t>
  </si>
  <si>
    <t>ARCHULETA, DESIREE</t>
  </si>
  <si>
    <t>172-444794</t>
  </si>
  <si>
    <t>MASOOD, NAYYAR</t>
  </si>
  <si>
    <t>998-166630</t>
  </si>
  <si>
    <t>DRUGE, MADISON</t>
  </si>
  <si>
    <t>887-701950</t>
  </si>
  <si>
    <t>176-651580</t>
  </si>
  <si>
    <t>195-110689</t>
  </si>
  <si>
    <t>LAGOS, DENNIS</t>
  </si>
  <si>
    <t>135-821541</t>
  </si>
  <si>
    <t>CARLOS, JOSE GUILLERMO MEN</t>
  </si>
  <si>
    <t>395-359776</t>
  </si>
  <si>
    <t>782-445015</t>
  </si>
  <si>
    <t>661-230892</t>
  </si>
  <si>
    <t>416-860074</t>
  </si>
  <si>
    <t>KU, KATY</t>
  </si>
  <si>
    <t>756-437603</t>
  </si>
  <si>
    <t>064-643392</t>
  </si>
  <si>
    <t>024-930136</t>
  </si>
  <si>
    <t>SWR</t>
  </si>
  <si>
    <t>967-384604</t>
  </si>
  <si>
    <t>GUMMALLA, SUNIL</t>
  </si>
  <si>
    <t>909-882469</t>
  </si>
  <si>
    <t>SANGUE, CHRISTINE</t>
  </si>
  <si>
    <t>654-893053</t>
  </si>
  <si>
    <t>394-261584</t>
  </si>
  <si>
    <t>708-912372</t>
  </si>
  <si>
    <t>921-480015</t>
  </si>
  <si>
    <t>694-366050</t>
  </si>
  <si>
    <t>DUMAS, AUNDRE</t>
  </si>
  <si>
    <t>662-112877</t>
  </si>
  <si>
    <t>EASTMAN, LISA</t>
  </si>
  <si>
    <t>674-262372</t>
  </si>
  <si>
    <t>768-643302</t>
  </si>
  <si>
    <t>PHAM DUONG, THI THUY AN</t>
  </si>
  <si>
    <t>516-836543</t>
  </si>
  <si>
    <t>040-246798</t>
  </si>
  <si>
    <t>YANG, YIFAN</t>
  </si>
  <si>
    <t>002-993299</t>
  </si>
  <si>
    <t>NGUYEN, JACK</t>
  </si>
  <si>
    <t>834-299942</t>
  </si>
  <si>
    <t>304-713831</t>
  </si>
  <si>
    <t>378-146605</t>
  </si>
  <si>
    <t>979-105103</t>
  </si>
  <si>
    <t>PAUDEL, DIPENDRA</t>
  </si>
  <si>
    <t>350-343022</t>
  </si>
  <si>
    <t>026-683463</t>
  </si>
  <si>
    <t>689-507786</t>
  </si>
  <si>
    <t>279-798543</t>
  </si>
  <si>
    <t>965-039784</t>
  </si>
  <si>
    <t>TEPLEY, JOHN</t>
  </si>
  <si>
    <t>309-596005</t>
  </si>
  <si>
    <t>989-599668</t>
  </si>
  <si>
    <t>077-969686</t>
  </si>
  <si>
    <t>HERNANDEZ, MARITZA MORALES</t>
  </si>
  <si>
    <t>628-390723</t>
  </si>
  <si>
    <t>REINE, FELICITE</t>
  </si>
  <si>
    <t>447-318225</t>
  </si>
  <si>
    <t>749-222100</t>
  </si>
  <si>
    <t>637-070774</t>
  </si>
  <si>
    <t>LI, YONGHUA</t>
  </si>
  <si>
    <t>974-872384</t>
  </si>
  <si>
    <t>BURSIAGA, HORACIO</t>
  </si>
  <si>
    <t>375-638159</t>
  </si>
  <si>
    <t>ERDENER, CAROLYN</t>
  </si>
  <si>
    <t>350-417760</t>
  </si>
  <si>
    <t>STENBERG, DONALD</t>
  </si>
  <si>
    <t>812-800888</t>
  </si>
  <si>
    <t>293-884164</t>
  </si>
  <si>
    <t>503-947313</t>
  </si>
  <si>
    <t>JACOBO, DIANA</t>
  </si>
  <si>
    <t>343-129647</t>
  </si>
  <si>
    <t>ZACHERY, DENNIS</t>
  </si>
  <si>
    <t>361-560104</t>
  </si>
  <si>
    <t>306-188226</t>
  </si>
  <si>
    <t>HOANG 1 OF 2, LAM</t>
  </si>
  <si>
    <t>772-949192</t>
  </si>
  <si>
    <t>NEVADA, ORMAT</t>
  </si>
  <si>
    <t>042-719632</t>
  </si>
  <si>
    <t>MOORE, KAYLA</t>
  </si>
  <si>
    <t>362-108820</t>
  </si>
  <si>
    <t>220-725365</t>
  </si>
  <si>
    <t>GARCIA, MIGUEL</t>
  </si>
  <si>
    <t>916-236703</t>
  </si>
  <si>
    <t>793-908210</t>
  </si>
  <si>
    <t>739-764199</t>
  </si>
  <si>
    <t>946-044162</t>
  </si>
  <si>
    <t>094-670699</t>
  </si>
  <si>
    <t>142-127158</t>
  </si>
  <si>
    <t>HEIJNEN, J-</t>
  </si>
  <si>
    <t>813-839773</t>
  </si>
  <si>
    <t>875-066018</t>
  </si>
  <si>
    <t>725-856144</t>
  </si>
  <si>
    <t>705-584366</t>
  </si>
  <si>
    <t>MORALES, WILLIAM</t>
  </si>
  <si>
    <t>596-533946</t>
  </si>
  <si>
    <t>FINSTAD MILION, KRISTA</t>
  </si>
  <si>
    <t>212-958881</t>
  </si>
  <si>
    <t>150-143879</t>
  </si>
  <si>
    <t>250-248071</t>
  </si>
  <si>
    <t>277-218131</t>
  </si>
  <si>
    <t>095-254676</t>
  </si>
  <si>
    <t>381-522400</t>
  </si>
  <si>
    <t>530-392977</t>
  </si>
  <si>
    <t>AKANDE, OLAREWAJU YUNUS</t>
  </si>
  <si>
    <t>868-800360</t>
  </si>
  <si>
    <t>AVILA, DORIAN</t>
  </si>
  <si>
    <t>521-973880</t>
  </si>
  <si>
    <t>GARCIA, MICHAEL</t>
  </si>
  <si>
    <t>323-411097</t>
  </si>
  <si>
    <t>OSBORNE, CONNOR</t>
  </si>
  <si>
    <t>089-379793</t>
  </si>
  <si>
    <t>517-893403</t>
  </si>
  <si>
    <t>GUERRA, CORDELL</t>
  </si>
  <si>
    <t>042-153447</t>
  </si>
  <si>
    <t>732-449514</t>
  </si>
  <si>
    <t>468-205386</t>
  </si>
  <si>
    <t>ABDULRAHAMAN, SULTAN</t>
  </si>
  <si>
    <t>220-370574</t>
  </si>
  <si>
    <t>CLAUSSEN, K.</t>
  </si>
  <si>
    <t>841-064328</t>
  </si>
  <si>
    <t>ONTIVEROS, MAYRA</t>
  </si>
  <si>
    <t>879-116290</t>
  </si>
  <si>
    <t>LEWANDOWSKI, DARLENE</t>
  </si>
  <si>
    <t>299-762876</t>
  </si>
  <si>
    <t>HANG, CUC</t>
  </si>
  <si>
    <t>813-551124</t>
  </si>
  <si>
    <t>GALVEZ, CARLOS</t>
  </si>
  <si>
    <t>782-688510</t>
  </si>
  <si>
    <t>709-256588</t>
  </si>
  <si>
    <t>BOSTON, ANNA</t>
  </si>
  <si>
    <t>412-911913</t>
  </si>
  <si>
    <t>HOMER, LEROY</t>
  </si>
  <si>
    <t>303-205644</t>
  </si>
  <si>
    <t>NAHSHAL, HAROON</t>
  </si>
  <si>
    <t>782-891330</t>
  </si>
  <si>
    <t>CHAU, PHILLIP</t>
  </si>
  <si>
    <t>091-762475</t>
  </si>
  <si>
    <t>603-303417</t>
  </si>
  <si>
    <t>BRNADA, TEA</t>
  </si>
  <si>
    <t>080-832476</t>
  </si>
  <si>
    <t>015-241148</t>
  </si>
  <si>
    <t>534-423430</t>
  </si>
  <si>
    <t>EVER, SAMMY</t>
  </si>
  <si>
    <t>297-367607</t>
  </si>
  <si>
    <t>818-142511</t>
  </si>
  <si>
    <t>BLAKEY, MERI</t>
  </si>
  <si>
    <t>290-241718</t>
  </si>
  <si>
    <t>446-524205</t>
  </si>
  <si>
    <t>712-857907</t>
  </si>
  <si>
    <t>855-234058</t>
  </si>
  <si>
    <t>406-742570</t>
  </si>
  <si>
    <t>290-632469</t>
  </si>
  <si>
    <t>841-617230</t>
  </si>
  <si>
    <t>842-361276</t>
  </si>
  <si>
    <t>736-996127</t>
  </si>
  <si>
    <t>MENDOZA, RAMON</t>
  </si>
  <si>
    <t>717-300122</t>
  </si>
  <si>
    <t>AYALA, MADELAINE</t>
  </si>
  <si>
    <t>375-109914</t>
  </si>
  <si>
    <t>FOWLER, JERAMY</t>
  </si>
  <si>
    <t>863-325615</t>
  </si>
  <si>
    <t>SDC2</t>
  </si>
  <si>
    <t>664-625479</t>
  </si>
  <si>
    <t>VASQUEZ, JUAN</t>
  </si>
  <si>
    <t>674-629855</t>
  </si>
  <si>
    <t>635-901421</t>
  </si>
  <si>
    <t>DE PEDRO, LUIS</t>
  </si>
  <si>
    <t>354-814917</t>
  </si>
  <si>
    <t>387-965650</t>
  </si>
  <si>
    <t>168-334399</t>
  </si>
  <si>
    <t>413-211161</t>
  </si>
  <si>
    <t>STEED, SHAWN</t>
  </si>
  <si>
    <t>652-334624</t>
  </si>
  <si>
    <t>957-627545</t>
  </si>
  <si>
    <t>246-915855</t>
  </si>
  <si>
    <t>LU, YANG</t>
  </si>
  <si>
    <t>020-305198</t>
  </si>
  <si>
    <t>729-575634</t>
  </si>
  <si>
    <t>618-508713</t>
  </si>
  <si>
    <t>555-648672</t>
  </si>
  <si>
    <t>520-694678</t>
  </si>
  <si>
    <t>971-535312</t>
  </si>
  <si>
    <t>989-335806</t>
  </si>
  <si>
    <t>547-906177</t>
  </si>
  <si>
    <t>ROGEL, JULIA</t>
  </si>
  <si>
    <t>215-034595</t>
  </si>
  <si>
    <t>PERONA, NICHOLAS</t>
  </si>
  <si>
    <t>933-541884</t>
  </si>
  <si>
    <t>GHAZO, SAAD</t>
  </si>
  <si>
    <t>814-333418</t>
  </si>
  <si>
    <t>HARRIS, KELSEY</t>
  </si>
  <si>
    <t>440-948344</t>
  </si>
  <si>
    <t>ARANGUREN, EMILIANO</t>
  </si>
  <si>
    <t>844-683893</t>
  </si>
  <si>
    <t>RICHARD, BRUCE</t>
  </si>
  <si>
    <t>966-805704</t>
  </si>
  <si>
    <t>AVILA, MIGUEL</t>
  </si>
  <si>
    <t>482-984406</t>
  </si>
  <si>
    <t>TSAI, SHERRY</t>
  </si>
  <si>
    <t>994-929946</t>
  </si>
  <si>
    <t>SHAH, MALAV</t>
  </si>
  <si>
    <t>106-498653</t>
  </si>
  <si>
    <t>MOORE, ASHTON</t>
  </si>
  <si>
    <t>616-462821</t>
  </si>
  <si>
    <t>ORELLANA, JOSUE</t>
  </si>
  <si>
    <t>844-772393</t>
  </si>
  <si>
    <t>SMITH, MICHELE</t>
  </si>
  <si>
    <t>958-726470</t>
  </si>
  <si>
    <t>426-090511</t>
  </si>
  <si>
    <t>HARDER, SARAH JEANNINE DEN</t>
  </si>
  <si>
    <t>218-437199</t>
  </si>
  <si>
    <t>WOODWORTH, NANCY</t>
  </si>
  <si>
    <t>089-955636</t>
  </si>
  <si>
    <t>227-698313</t>
  </si>
  <si>
    <t>585-921238</t>
  </si>
  <si>
    <t>927-903400</t>
  </si>
  <si>
    <t>SANDSTOE, JESSICA</t>
  </si>
  <si>
    <t>816-029286</t>
  </si>
  <si>
    <t>644-860328</t>
  </si>
  <si>
    <t>663-145344</t>
  </si>
  <si>
    <t>760-890808</t>
  </si>
  <si>
    <t>602-403941</t>
  </si>
  <si>
    <t>COLE, MAURICE</t>
  </si>
  <si>
    <t>655-479845</t>
  </si>
  <si>
    <t>646-225591</t>
  </si>
  <si>
    <t>218-744564</t>
  </si>
  <si>
    <t>181-657383</t>
  </si>
  <si>
    <t>WAGONER, JOSHUA</t>
  </si>
  <si>
    <t>782-684450</t>
  </si>
  <si>
    <t>TRINH, THOMAS</t>
  </si>
  <si>
    <t>161-919659</t>
  </si>
  <si>
    <t>205-652602</t>
  </si>
  <si>
    <t>884-071132</t>
  </si>
  <si>
    <t>478-973572</t>
  </si>
  <si>
    <t>427-552248</t>
  </si>
  <si>
    <t>009-686801</t>
  </si>
  <si>
    <t>920-334569</t>
  </si>
  <si>
    <t>RANGEL, URIEL</t>
  </si>
  <si>
    <t>659-920962</t>
  </si>
  <si>
    <t>766-332561</t>
  </si>
  <si>
    <t>452-559371</t>
  </si>
  <si>
    <t>969-899261</t>
  </si>
  <si>
    <t>100-073332</t>
  </si>
  <si>
    <t>012-637740</t>
  </si>
  <si>
    <t>867-645872</t>
  </si>
  <si>
    <t>384-959951</t>
  </si>
  <si>
    <t>174-588755</t>
  </si>
  <si>
    <t>136-099315</t>
  </si>
  <si>
    <t>WAGNER, DAVID</t>
  </si>
  <si>
    <t>802-103201</t>
  </si>
  <si>
    <t>TAWIL, MONA</t>
  </si>
  <si>
    <t>620-121554</t>
  </si>
  <si>
    <t>035-137063</t>
  </si>
  <si>
    <t>060-526879</t>
  </si>
  <si>
    <t>VARTAK, NARENDRA</t>
  </si>
  <si>
    <t>221-308004</t>
  </si>
  <si>
    <t>847-500903</t>
  </si>
  <si>
    <t>030-693723</t>
  </si>
  <si>
    <t>TORRES, HENRY</t>
  </si>
  <si>
    <t>615-764011</t>
  </si>
  <si>
    <t>HANG, MINH</t>
  </si>
  <si>
    <t>103-097688</t>
  </si>
  <si>
    <t>FEBRE, CARIDAD</t>
  </si>
  <si>
    <t>707-287176</t>
  </si>
  <si>
    <t>CONLEY, JESSICA</t>
  </si>
  <si>
    <t>383-683917</t>
  </si>
  <si>
    <t>SHADID, XUESH</t>
  </si>
  <si>
    <t>103-432299</t>
  </si>
  <si>
    <t>DANG, KHANH</t>
  </si>
  <si>
    <t>076-859499</t>
  </si>
  <si>
    <t>BECKERDUITE, JULIE SUE</t>
  </si>
  <si>
    <t>075-909227</t>
  </si>
  <si>
    <t>NGUYEN, KELLY</t>
  </si>
  <si>
    <t>297-196562</t>
  </si>
  <si>
    <t>HOLMES-ALLEN, SANDRA</t>
  </si>
  <si>
    <t>566-460047</t>
  </si>
  <si>
    <t>NGUYEN, LONG T</t>
  </si>
  <si>
    <t>793-107135</t>
  </si>
  <si>
    <t>ARRIAGA, ASPEN</t>
  </si>
  <si>
    <t>665-386078</t>
  </si>
  <si>
    <t>HARTOUUNIAN, ELISE</t>
  </si>
  <si>
    <t>377-552646</t>
  </si>
  <si>
    <t>NGUYEN, TED</t>
  </si>
  <si>
    <t>083-543289</t>
  </si>
  <si>
    <t>PESSWANI, MANISH</t>
  </si>
  <si>
    <t>182-889176</t>
  </si>
  <si>
    <t>DELUNA, LUIS</t>
  </si>
  <si>
    <t>683-030467</t>
  </si>
  <si>
    <t>GARCIA, RAFAEL</t>
  </si>
  <si>
    <t>479-325502</t>
  </si>
  <si>
    <t>LI, KWOK</t>
  </si>
  <si>
    <t>435-101863</t>
  </si>
  <si>
    <t>787-536753</t>
  </si>
  <si>
    <t>704-767458</t>
  </si>
  <si>
    <t>807-659273</t>
  </si>
  <si>
    <t>655-086701</t>
  </si>
  <si>
    <t>BILLINGS, SHANE</t>
  </si>
  <si>
    <t>130-357333</t>
  </si>
  <si>
    <t>SHERMAN, AMANDAH</t>
  </si>
  <si>
    <t>687-354336</t>
  </si>
  <si>
    <t>HIGGINS, CYNTHIA</t>
  </si>
  <si>
    <t>631-960106</t>
  </si>
  <si>
    <t>GEORGE, CRESPIN</t>
  </si>
  <si>
    <t>983-676199</t>
  </si>
  <si>
    <t>LLAGUNO, JENNIFER</t>
  </si>
  <si>
    <t>805-183286</t>
  </si>
  <si>
    <t>367-437168</t>
  </si>
  <si>
    <t>421-586730</t>
  </si>
  <si>
    <t>384-596287</t>
  </si>
  <si>
    <t>NGUYEN, THE BINH</t>
  </si>
  <si>
    <t>142-017412</t>
  </si>
  <si>
    <t>GROOVER, VERNON</t>
  </si>
  <si>
    <t>866-069263</t>
  </si>
  <si>
    <t>KACHBACHLI, ALI</t>
  </si>
  <si>
    <t>846-714586</t>
  </si>
  <si>
    <t>505-401345</t>
  </si>
  <si>
    <t>088-251404</t>
  </si>
  <si>
    <t>072-114678</t>
  </si>
  <si>
    <t>PARKER, KATHLENEN</t>
  </si>
  <si>
    <t>673-903215</t>
  </si>
  <si>
    <t>CHEEMA, AMAN</t>
  </si>
  <si>
    <t>486-855973</t>
  </si>
  <si>
    <t>BOJORQUEZ, RUBEN</t>
  </si>
  <si>
    <t>498-847182</t>
  </si>
  <si>
    <t>HENRY, ALAN</t>
  </si>
  <si>
    <t>409-356666</t>
  </si>
  <si>
    <t>GARCIA, ISABEL</t>
  </si>
  <si>
    <t>339-666501</t>
  </si>
  <si>
    <t>FUENTES, JOSE</t>
  </si>
  <si>
    <t>033-983744</t>
  </si>
  <si>
    <t>RANGEL, FLAVIO</t>
  </si>
  <si>
    <t>327-639002</t>
  </si>
  <si>
    <t>295-132813</t>
  </si>
  <si>
    <t>929-972611</t>
  </si>
  <si>
    <t>COOK, CRAIG</t>
  </si>
  <si>
    <t>334-419180</t>
  </si>
  <si>
    <t>695-081947</t>
  </si>
  <si>
    <t>BURKES, CYNTHIA</t>
  </si>
  <si>
    <t>706-080302</t>
  </si>
  <si>
    <t>BARRERA, REBECA</t>
  </si>
  <si>
    <t>924-840138</t>
  </si>
  <si>
    <t>MOLINAR, CARLOS</t>
  </si>
  <si>
    <t>079-427165</t>
  </si>
  <si>
    <t>BRUAL, JAYMEE</t>
  </si>
  <si>
    <t>730-289922</t>
  </si>
  <si>
    <t>667-232305</t>
  </si>
  <si>
    <t>544-256163</t>
  </si>
  <si>
    <t>385-528219</t>
  </si>
  <si>
    <t>HUYNH, TY</t>
  </si>
  <si>
    <t>896-295530</t>
  </si>
  <si>
    <t>CHEN, DEBORAH</t>
  </si>
  <si>
    <t>831-735211</t>
  </si>
  <si>
    <t>270-211793</t>
  </si>
  <si>
    <t>SINGH, ARTI</t>
  </si>
  <si>
    <t>379-108507</t>
  </si>
  <si>
    <t>MEDRANO, RUTH</t>
  </si>
  <si>
    <t>237-762057</t>
  </si>
  <si>
    <t>NGUYEN, HIEP N</t>
  </si>
  <si>
    <t>808-525473</t>
  </si>
  <si>
    <t>SANCHEZ, SYLVIA</t>
  </si>
  <si>
    <t>016-608300</t>
  </si>
  <si>
    <t>079-563636</t>
  </si>
  <si>
    <t>583-956446</t>
  </si>
  <si>
    <t>LE, PHUONG</t>
  </si>
  <si>
    <t>193-847387</t>
  </si>
  <si>
    <t>921-723855</t>
  </si>
  <si>
    <t>891-530071</t>
  </si>
  <si>
    <t>881-158870</t>
  </si>
  <si>
    <t>PLASCENCIA, JORGE</t>
  </si>
  <si>
    <t>353-831730</t>
  </si>
  <si>
    <t>943-656619</t>
  </si>
  <si>
    <t>XU, JUN</t>
  </si>
  <si>
    <t>037-732725</t>
  </si>
  <si>
    <t>NEWSOME, ROXANNE</t>
  </si>
  <si>
    <t>301-286455</t>
  </si>
  <si>
    <t>115-198318</t>
  </si>
  <si>
    <t>527-056232</t>
  </si>
  <si>
    <t>508-492523</t>
  </si>
  <si>
    <t>569-092609</t>
  </si>
  <si>
    <t>VASQUEZ, ERIK</t>
  </si>
  <si>
    <t>856-405853</t>
  </si>
  <si>
    <t>ESTRADA, SERGIO</t>
  </si>
  <si>
    <t>628-155583</t>
  </si>
  <si>
    <t>092-536820</t>
  </si>
  <si>
    <t>DEAN, WESTLEY</t>
  </si>
  <si>
    <t>360-737966</t>
  </si>
  <si>
    <t>CHAVES, KATTIA</t>
  </si>
  <si>
    <t>448-238669</t>
  </si>
  <si>
    <t>549-560850</t>
  </si>
  <si>
    <t>IGNACIO, MARK</t>
  </si>
  <si>
    <t>874-553893</t>
  </si>
  <si>
    <t>SALYER, TERI</t>
  </si>
  <si>
    <t>206-743663</t>
  </si>
  <si>
    <t>MULKEY, JIM</t>
  </si>
  <si>
    <t>076-076344</t>
  </si>
  <si>
    <t>064-914262</t>
  </si>
  <si>
    <t>897-802840</t>
  </si>
  <si>
    <t>826-337088</t>
  </si>
  <si>
    <t>085-155436</t>
  </si>
  <si>
    <t>979-514197</t>
  </si>
  <si>
    <t>197-549810</t>
  </si>
  <si>
    <t>121-429875</t>
  </si>
  <si>
    <t>692-264203</t>
  </si>
  <si>
    <t>JIANG, LIN</t>
  </si>
  <si>
    <t>150-839087</t>
  </si>
  <si>
    <t>OCRETO, MARKMC</t>
  </si>
  <si>
    <t>065-910026</t>
  </si>
  <si>
    <t>PARENTI, ANTHONY</t>
  </si>
  <si>
    <t>865-095048</t>
  </si>
  <si>
    <t>GOMEZ, JESSICA</t>
  </si>
  <si>
    <t>453-935560</t>
  </si>
  <si>
    <t>559-324301</t>
  </si>
  <si>
    <t>510-319565</t>
  </si>
  <si>
    <t>999-243359</t>
  </si>
  <si>
    <t>926-681736</t>
  </si>
  <si>
    <t>WATKINS, ANGEL</t>
  </si>
  <si>
    <t>006-317369</t>
  </si>
  <si>
    <t>MESTAS 2 OF 2, ANGELA</t>
  </si>
  <si>
    <t>739-356109</t>
  </si>
  <si>
    <t>170-335164</t>
  </si>
  <si>
    <t>SCOTT, RONDA</t>
  </si>
  <si>
    <t>709-936496</t>
  </si>
  <si>
    <t>HART, MARISSA</t>
  </si>
  <si>
    <t>453-794704</t>
  </si>
  <si>
    <t>101-206044</t>
  </si>
  <si>
    <t>YANG, LIU</t>
  </si>
  <si>
    <t>073-002377</t>
  </si>
  <si>
    <t>AVANT, REOLA</t>
  </si>
  <si>
    <t>043-493354</t>
  </si>
  <si>
    <t>DINOSO, MERCEDITA</t>
  </si>
  <si>
    <t>623-921418</t>
  </si>
  <si>
    <t>VU, DIEM</t>
  </si>
  <si>
    <t>018-155532</t>
  </si>
  <si>
    <t>727-408717</t>
  </si>
  <si>
    <t>473-051127</t>
  </si>
  <si>
    <t>HUMPERT, KLAUS</t>
  </si>
  <si>
    <t>836-101681</t>
  </si>
  <si>
    <t>AMERICAN EXPRESS VOYAGES</t>
  </si>
  <si>
    <t>HAVAS VOYAGES AMERICAN EXPRESS</t>
  </si>
  <si>
    <t>MELIN FRANKLIN, ANNA</t>
  </si>
  <si>
    <t>795-995892</t>
  </si>
  <si>
    <t>SMITH, MARCUS</t>
  </si>
  <si>
    <t>373-747042</t>
  </si>
  <si>
    <t>GOPALAIAH, CHANDRA</t>
  </si>
  <si>
    <t>379-131816</t>
  </si>
  <si>
    <t>931-302643</t>
  </si>
  <si>
    <t>OSORIO AREVALO, JULIO</t>
  </si>
  <si>
    <t>686-750553</t>
  </si>
  <si>
    <t>445-581863</t>
  </si>
  <si>
    <t>169-462127</t>
  </si>
  <si>
    <t>BHALLA, VINAY</t>
  </si>
  <si>
    <t>197-063578</t>
  </si>
  <si>
    <t>TRAVELLIANCE AUSTRALASIAN</t>
  </si>
  <si>
    <t>SLEIMAN, AHMAD</t>
  </si>
  <si>
    <t>849-285239</t>
  </si>
  <si>
    <t>DELATORRE, CARLOS</t>
  </si>
  <si>
    <t>041-792105</t>
  </si>
  <si>
    <t>886-761455</t>
  </si>
  <si>
    <t>742-015572</t>
  </si>
  <si>
    <t>MOHAMED, MENNATULLAH</t>
  </si>
  <si>
    <t>466-070138</t>
  </si>
  <si>
    <t>015-991207</t>
  </si>
  <si>
    <t>067-755208</t>
  </si>
  <si>
    <t>MORENO, AARON</t>
  </si>
  <si>
    <t>052-760949</t>
  </si>
  <si>
    <t>CASTILLO, RAIMUNDO</t>
  </si>
  <si>
    <t>691-342069</t>
  </si>
  <si>
    <t>177-631899</t>
  </si>
  <si>
    <t>FLORES LOPEZ, NADIA</t>
  </si>
  <si>
    <t>094-065690</t>
  </si>
  <si>
    <t>093-437988</t>
  </si>
  <si>
    <t>SEO, SEONGHOON</t>
  </si>
  <si>
    <t>998-652433</t>
  </si>
  <si>
    <t>LI, ZHONGSHAN</t>
  </si>
  <si>
    <t>673-679604</t>
  </si>
  <si>
    <t>HERMAN, ALAN</t>
  </si>
  <si>
    <t>552-219578</t>
  </si>
  <si>
    <t>CARLOS MARTINEZ SOTO, ROBERTO</t>
  </si>
  <si>
    <t>852-868290</t>
  </si>
  <si>
    <t>642-286250</t>
  </si>
  <si>
    <t>WALTERS, ROMEO</t>
  </si>
  <si>
    <t>611-036895</t>
  </si>
  <si>
    <t>130-362468</t>
  </si>
  <si>
    <t>116-489334</t>
  </si>
  <si>
    <t>907-438764</t>
  </si>
  <si>
    <t>VASQUEZ, MEGAN</t>
  </si>
  <si>
    <t>756-168797</t>
  </si>
  <si>
    <t>DE PAZ, MARIA</t>
  </si>
  <si>
    <t>785-104515</t>
  </si>
  <si>
    <t>HOGAN, MICHELLE</t>
  </si>
  <si>
    <t>548-102958</t>
  </si>
  <si>
    <t>IBRAHIM, ASMAA</t>
  </si>
  <si>
    <t>414-123796</t>
  </si>
  <si>
    <t>937-955042</t>
  </si>
  <si>
    <t>902-435257</t>
  </si>
  <si>
    <t>BAUTISTA, MICHAEL</t>
  </si>
  <si>
    <t>701-497772</t>
  </si>
  <si>
    <t>SEGURA, VERONICA</t>
  </si>
  <si>
    <t>252-074986</t>
  </si>
  <si>
    <t>BUMP, SCOTT</t>
  </si>
  <si>
    <t>563-677955</t>
  </si>
  <si>
    <t>048-250153</t>
  </si>
  <si>
    <t>KELLY, X</t>
  </si>
  <si>
    <t>312-805619</t>
  </si>
  <si>
    <t>058-274318</t>
  </si>
  <si>
    <t>814-850145</t>
  </si>
  <si>
    <t>845-418069</t>
  </si>
  <si>
    <t>141-511358</t>
  </si>
  <si>
    <t>CARRILLO, RAFAEL</t>
  </si>
  <si>
    <t>677-899402</t>
  </si>
  <si>
    <t>376-050592</t>
  </si>
  <si>
    <t>NEWMAN, TINA</t>
  </si>
  <si>
    <t>149-999807</t>
  </si>
  <si>
    <t>585-839927</t>
  </si>
  <si>
    <t>ROGERS, MICHELLE</t>
  </si>
  <si>
    <t>595-375178</t>
  </si>
  <si>
    <t>683-528976</t>
  </si>
  <si>
    <t>CHIN-SHIEN, LIN</t>
  </si>
  <si>
    <t>752-173774</t>
  </si>
  <si>
    <t>131-422925</t>
  </si>
  <si>
    <t>HERNANDEZ, EDUARDO</t>
  </si>
  <si>
    <t>026-960984</t>
  </si>
  <si>
    <t>306-476494</t>
  </si>
  <si>
    <t>316-506655</t>
  </si>
  <si>
    <t>513-090055</t>
  </si>
  <si>
    <t>CAMPS, MAEL</t>
  </si>
  <si>
    <t>085-276720</t>
  </si>
  <si>
    <t>OOSDIJK, INGE</t>
  </si>
  <si>
    <t>634-452560</t>
  </si>
  <si>
    <t>ZHANG, YI</t>
  </si>
  <si>
    <t>547-338783</t>
  </si>
  <si>
    <t>CORREIA, ERIC</t>
  </si>
  <si>
    <t>500-929215</t>
  </si>
  <si>
    <t>LACKEY, KATI</t>
  </si>
  <si>
    <t>391-864124</t>
  </si>
  <si>
    <t>CERVANTEZ, RICHARD</t>
  </si>
  <si>
    <t>790-448435</t>
  </si>
  <si>
    <t>WANG, KEVIN</t>
  </si>
  <si>
    <t>417-321628</t>
  </si>
  <si>
    <t>439-223516</t>
  </si>
  <si>
    <t>613-935572</t>
  </si>
  <si>
    <t>863-048462</t>
  </si>
  <si>
    <t>KEYS, SARAH</t>
  </si>
  <si>
    <t>467-853360</t>
  </si>
  <si>
    <t>458-903851</t>
  </si>
  <si>
    <t>RADTKE, MOLLY</t>
  </si>
  <si>
    <t>393-848716</t>
  </si>
  <si>
    <t>VALLEJO, MARIA</t>
  </si>
  <si>
    <t>186-920438</t>
  </si>
  <si>
    <t>556-709945</t>
  </si>
  <si>
    <t>TANGIRALA, SHANKAR</t>
  </si>
  <si>
    <t>258-581487</t>
  </si>
  <si>
    <t>NANG, DONG</t>
  </si>
  <si>
    <t>137-531643</t>
  </si>
  <si>
    <t>FRIEND, TONYS</t>
  </si>
  <si>
    <t>655-383108</t>
  </si>
  <si>
    <t>440-677448</t>
  </si>
  <si>
    <t>374-366525</t>
  </si>
  <si>
    <t>162-206334</t>
  </si>
  <si>
    <t>MARCELENO, JAIME</t>
  </si>
  <si>
    <t>143-921535</t>
  </si>
  <si>
    <t>CALIBANG, RODERIGO BIBERA</t>
  </si>
  <si>
    <t>882-331852</t>
  </si>
  <si>
    <t>DUENAS ABOYTES, MARIA</t>
  </si>
  <si>
    <t>754-470916</t>
  </si>
  <si>
    <t>DUENAS, ANNABELLE</t>
  </si>
  <si>
    <t>507-856642</t>
  </si>
  <si>
    <t>HELMER, CHRISTOPHER</t>
  </si>
  <si>
    <t>486-076074</t>
  </si>
  <si>
    <t>RODRIGUEZ, ANTONIO</t>
  </si>
  <si>
    <t>446-118540</t>
  </si>
  <si>
    <t>997-813777</t>
  </si>
  <si>
    <t>902-076807</t>
  </si>
  <si>
    <t>647-561726</t>
  </si>
  <si>
    <t>446-855626</t>
  </si>
  <si>
    <t>NGUYEN, MATTHEW</t>
  </si>
  <si>
    <t>128-851468</t>
  </si>
  <si>
    <t>MARTINEZ, CRISTIAN</t>
  </si>
  <si>
    <t>946-493956</t>
  </si>
  <si>
    <t>874-382769</t>
  </si>
  <si>
    <t>357-314443</t>
  </si>
  <si>
    <t>AGUINAGA, FRANK JAVIER</t>
  </si>
  <si>
    <t>082-134574</t>
  </si>
  <si>
    <t>673-443641</t>
  </si>
  <si>
    <t>804-810869</t>
  </si>
  <si>
    <t>IRFAN, BISMAH</t>
  </si>
  <si>
    <t>904-227009</t>
  </si>
  <si>
    <t>413-770465</t>
  </si>
  <si>
    <t>223-808314</t>
  </si>
  <si>
    <t>915-680210</t>
  </si>
  <si>
    <t>OROZCO, GLADIS</t>
  </si>
  <si>
    <t>318-695039</t>
  </si>
  <si>
    <t>844-787706</t>
  </si>
  <si>
    <t>552-154314</t>
  </si>
  <si>
    <t>DOTSON, BONIQUE</t>
  </si>
  <si>
    <t>181-035784</t>
  </si>
  <si>
    <t>765-102159</t>
  </si>
  <si>
    <t>177-423052</t>
  </si>
  <si>
    <t>JACKSON-HALL, TARA</t>
  </si>
  <si>
    <t>359-012362</t>
  </si>
  <si>
    <t>KHAN, SHAHBAZ</t>
  </si>
  <si>
    <t>113-058039</t>
  </si>
  <si>
    <t>129-956138</t>
  </si>
  <si>
    <t>SANCHEZ, JETZABEL</t>
  </si>
  <si>
    <t>092-289482</t>
  </si>
  <si>
    <t>FRIBERG, MADELENE</t>
  </si>
  <si>
    <t>398-303900</t>
  </si>
  <si>
    <t>319-641104</t>
  </si>
  <si>
    <t>UPPADHYAYA, SHOBNA</t>
  </si>
  <si>
    <t>533-163605</t>
  </si>
  <si>
    <t>RODRIGUEZ, PEDRO</t>
  </si>
  <si>
    <t>022-062494</t>
  </si>
  <si>
    <t>MONTANA, EMILY</t>
  </si>
  <si>
    <t>335-927424</t>
  </si>
  <si>
    <t>KOELZER, JASON</t>
  </si>
  <si>
    <t>202-262405</t>
  </si>
  <si>
    <t>EL-ARABY, NADYA</t>
  </si>
  <si>
    <t>670-022855</t>
  </si>
  <si>
    <t>117-247842</t>
  </si>
  <si>
    <t>ASCENCIO, ARNULFO</t>
  </si>
  <si>
    <t>615-455366</t>
  </si>
  <si>
    <t>973-434760</t>
  </si>
  <si>
    <t>604-684809</t>
  </si>
  <si>
    <t>SCOTT, DAVID</t>
  </si>
  <si>
    <t>559-842471</t>
  </si>
  <si>
    <t>TAKAMORI, YUSUKE</t>
  </si>
  <si>
    <t>471-110885</t>
  </si>
  <si>
    <t>551-329693</t>
  </si>
  <si>
    <t>CARR, JASON D</t>
  </si>
  <si>
    <t>187-148960</t>
  </si>
  <si>
    <t>664-066251</t>
  </si>
  <si>
    <t>682-622504</t>
  </si>
  <si>
    <t>060-031615</t>
  </si>
  <si>
    <t>248-719513</t>
  </si>
  <si>
    <t>587-272723</t>
  </si>
  <si>
    <t>518-012424</t>
  </si>
  <si>
    <t>983-194836</t>
  </si>
  <si>
    <t>373-575905</t>
  </si>
  <si>
    <t>603-827519</t>
  </si>
  <si>
    <t>392-108942</t>
  </si>
  <si>
    <t>023-905532</t>
  </si>
  <si>
    <t>781-227271</t>
  </si>
  <si>
    <t>271-699250</t>
  </si>
  <si>
    <t>074-460798</t>
  </si>
  <si>
    <t>028-606224</t>
  </si>
  <si>
    <t>197-910334</t>
  </si>
  <si>
    <t>086-572432</t>
  </si>
  <si>
    <t>916-240001</t>
  </si>
  <si>
    <t>300-125780</t>
  </si>
  <si>
    <t>158-592916</t>
  </si>
  <si>
    <t>005-441185</t>
  </si>
  <si>
    <t>149-314899</t>
  </si>
  <si>
    <t>SU, SIM</t>
  </si>
  <si>
    <t>768-718001</t>
  </si>
  <si>
    <t>ROBLES, BERNEICE</t>
  </si>
  <si>
    <t>166-447589</t>
  </si>
  <si>
    <t>945-862977</t>
  </si>
  <si>
    <t>626-361193</t>
  </si>
  <si>
    <t>YOESBTL, FLORA</t>
  </si>
  <si>
    <t>376-796279</t>
  </si>
  <si>
    <t>SIMMONS, ANTHONY</t>
  </si>
  <si>
    <t>342-416523</t>
  </si>
  <si>
    <t>HERNANDEZ, PEDRO</t>
  </si>
  <si>
    <t>491-267452</t>
  </si>
  <si>
    <t>ROMMERS, LINDSAY</t>
  </si>
  <si>
    <t>733-231231</t>
  </si>
  <si>
    <t>398-132464</t>
  </si>
  <si>
    <t>810-328822</t>
  </si>
  <si>
    <t>RIGGS, MARY</t>
  </si>
  <si>
    <t>461-528829</t>
  </si>
  <si>
    <t>468-025175</t>
  </si>
  <si>
    <t>MANTERO, STEPHANIE</t>
  </si>
  <si>
    <t>475-051085</t>
  </si>
  <si>
    <t>MCMULLEN, ANTHONY</t>
  </si>
  <si>
    <t>979-315320</t>
  </si>
  <si>
    <t>SISTI, BRANDY</t>
  </si>
  <si>
    <t>292-878187</t>
  </si>
  <si>
    <t>MUELLER, DANIEL</t>
  </si>
  <si>
    <t>999-007709</t>
  </si>
  <si>
    <t>MCGONEGLE, SEAN</t>
  </si>
  <si>
    <t>025-447000</t>
  </si>
  <si>
    <t>578-708354</t>
  </si>
  <si>
    <t>KIMBROUGH, GARY</t>
  </si>
  <si>
    <t>492-872867</t>
  </si>
  <si>
    <t>872-516887</t>
  </si>
  <si>
    <t>848-513518</t>
  </si>
  <si>
    <t>AGRAAN, GENER</t>
  </si>
  <si>
    <t>127-205329</t>
  </si>
  <si>
    <t>874-981624</t>
  </si>
  <si>
    <t>REIMER, TIMMY</t>
  </si>
  <si>
    <t>284-646048</t>
  </si>
  <si>
    <t>526-810430</t>
  </si>
  <si>
    <t>932-353240</t>
  </si>
  <si>
    <t>398-671331</t>
  </si>
  <si>
    <t>370-690496</t>
  </si>
  <si>
    <t>156-639690</t>
  </si>
  <si>
    <t>742-887066</t>
  </si>
  <si>
    <t>SOMMER, CHAD</t>
  </si>
  <si>
    <t>708-109059</t>
  </si>
  <si>
    <t>888-841678</t>
  </si>
  <si>
    <t>685-349249</t>
  </si>
  <si>
    <t>JUDY, MITCHELL</t>
  </si>
  <si>
    <t>249-861785</t>
  </si>
  <si>
    <t>756-113452</t>
  </si>
  <si>
    <t>EXCELSA, DE LA CRUZ</t>
  </si>
  <si>
    <t>721-292861</t>
  </si>
  <si>
    <t>CHAMNESS, JON F</t>
  </si>
  <si>
    <t>496-088127</t>
  </si>
  <si>
    <t>HOANG, QUY DUY</t>
  </si>
  <si>
    <t>997-034142</t>
  </si>
  <si>
    <t>ILJINS, ANATOLIJS</t>
  </si>
  <si>
    <t>866-382296</t>
  </si>
  <si>
    <t>MARET, ALINE</t>
  </si>
  <si>
    <t>821-365451</t>
  </si>
  <si>
    <t>822-420756</t>
  </si>
  <si>
    <t>BARRAGAN, LINDA</t>
  </si>
  <si>
    <t>145-507543</t>
  </si>
  <si>
    <t>WESTERFIELD, THERESA</t>
  </si>
  <si>
    <t>632-155599</t>
  </si>
  <si>
    <t>OUSTAD, TRINA</t>
  </si>
  <si>
    <t>368-939906</t>
  </si>
  <si>
    <t>ONG, PERRY</t>
  </si>
  <si>
    <t>112-093544</t>
  </si>
  <si>
    <t>COHEN, ZACH</t>
  </si>
  <si>
    <t>124-303376</t>
  </si>
  <si>
    <t>960-575350</t>
  </si>
  <si>
    <t>WINSON, BRENDA</t>
  </si>
  <si>
    <t>771-812208</t>
  </si>
  <si>
    <t>NILSSON, CHRISTOPHER</t>
  </si>
  <si>
    <t>413-095839</t>
  </si>
  <si>
    <t>361-348161</t>
  </si>
  <si>
    <t>900-993773</t>
  </si>
  <si>
    <t>580-887723</t>
  </si>
  <si>
    <t>487-043068</t>
  </si>
  <si>
    <t>256-475413</t>
  </si>
  <si>
    <t>743-183015</t>
  </si>
  <si>
    <t>STEWART, SARAH</t>
  </si>
  <si>
    <t>566-988097</t>
  </si>
  <si>
    <t>579-633586</t>
  </si>
  <si>
    <t>HERNANDEZ, KARLA</t>
  </si>
  <si>
    <t>880-354711</t>
  </si>
  <si>
    <t>FAGIAO, SONJA</t>
  </si>
  <si>
    <t>055-898101</t>
  </si>
  <si>
    <t>814-633203</t>
  </si>
  <si>
    <t>293-784091</t>
  </si>
  <si>
    <t>BRIGITTA, BELENYI</t>
  </si>
  <si>
    <t>790-586683</t>
  </si>
  <si>
    <t>CECHO, JAROSLAV</t>
  </si>
  <si>
    <t>574-491605</t>
  </si>
  <si>
    <t>LI, SHENG</t>
  </si>
  <si>
    <t>629-436347</t>
  </si>
  <si>
    <t>DAVIS, KELVIN</t>
  </si>
  <si>
    <t>959-584870</t>
  </si>
  <si>
    <t>PIERRE-LOUIS, RENDHEL</t>
  </si>
  <si>
    <t>445-672492</t>
  </si>
  <si>
    <t>FERGUSON, TOMOKO</t>
  </si>
  <si>
    <t>887-790038</t>
  </si>
  <si>
    <t>M BECERRIL, ALBERTO</t>
  </si>
  <si>
    <t>300-191750</t>
  </si>
  <si>
    <t>HONG, QIAO</t>
  </si>
  <si>
    <t>284-166584</t>
  </si>
  <si>
    <t>MADASAMY, SENTHILKUMAR</t>
  </si>
  <si>
    <t>175-646311</t>
  </si>
  <si>
    <t>TERRAZAS, ERIKA</t>
  </si>
  <si>
    <t>419-507491</t>
  </si>
  <si>
    <t>MR LI, FRIEND</t>
  </si>
  <si>
    <t>947-667540</t>
  </si>
  <si>
    <t>CAMPBELL, SHELIA</t>
  </si>
  <si>
    <t>923-709594</t>
  </si>
  <si>
    <t>MATHISEN, ROBERT</t>
  </si>
  <si>
    <t>549-307842</t>
  </si>
  <si>
    <t>LAWRENCE, JANELL</t>
  </si>
  <si>
    <t>558-683326</t>
  </si>
  <si>
    <t>329-848326</t>
  </si>
  <si>
    <t>108-724469</t>
  </si>
  <si>
    <t>CALHOUN, DANIEL</t>
  </si>
  <si>
    <t>246-927091</t>
  </si>
  <si>
    <t>NGUYEN, TONY</t>
  </si>
  <si>
    <t>274-419184</t>
  </si>
  <si>
    <t>891-279629</t>
  </si>
  <si>
    <t>959-629455</t>
  </si>
  <si>
    <t>006-499454</t>
  </si>
  <si>
    <t>ADAMS, JILLIAN</t>
  </si>
  <si>
    <t>301-343682</t>
  </si>
  <si>
    <t>448-139670</t>
  </si>
  <si>
    <t>SKURLOCK, ANNETTE</t>
  </si>
  <si>
    <t>145-416263</t>
  </si>
  <si>
    <t>076-259278</t>
  </si>
  <si>
    <t>COGLE, DARLENE</t>
  </si>
  <si>
    <t>653-651130</t>
  </si>
  <si>
    <t>VARGAS, ANA</t>
  </si>
  <si>
    <t>905-237745</t>
  </si>
  <si>
    <t>LE, DAVID</t>
  </si>
  <si>
    <t>472-242004</t>
  </si>
  <si>
    <t>FLORES, RAMON</t>
  </si>
  <si>
    <t>019-988947</t>
  </si>
  <si>
    <t>KHAN, AKHEEL</t>
  </si>
  <si>
    <t>859-008410</t>
  </si>
  <si>
    <t>VENNGO</t>
  </si>
  <si>
    <t>803-338819</t>
  </si>
  <si>
    <t>067-331303</t>
  </si>
  <si>
    <t>088-112759</t>
  </si>
  <si>
    <t>MEYER, CHRISTILYNMC</t>
  </si>
  <si>
    <t>029-531254</t>
  </si>
  <si>
    <t>MENDEZ, QUANMC</t>
  </si>
  <si>
    <t>229-509832</t>
  </si>
  <si>
    <t>LARA-VELARDE, ABIGAIL</t>
  </si>
  <si>
    <t>002-927984</t>
  </si>
  <si>
    <t>MANIERI, ELSA</t>
  </si>
  <si>
    <t>031-913100</t>
  </si>
  <si>
    <t>BOAG, JAYMIE NICOLE</t>
  </si>
  <si>
    <t>399-657310</t>
  </si>
  <si>
    <t>AMEXGBT</t>
  </si>
  <si>
    <t>AMERICAN EXPRESS BTC</t>
  </si>
  <si>
    <t>807-579492</t>
  </si>
  <si>
    <t>WILLIAMS, ELEANOR</t>
  </si>
  <si>
    <t>599-285678</t>
  </si>
  <si>
    <t>VELIZ, BOBERA</t>
  </si>
  <si>
    <t>508-568977</t>
  </si>
  <si>
    <t>WU, JENNY</t>
  </si>
  <si>
    <t>735-853283</t>
  </si>
  <si>
    <t>MARTINEZ, TERESITA</t>
  </si>
  <si>
    <t>451-350186</t>
  </si>
  <si>
    <t>338-070600</t>
  </si>
  <si>
    <t>993-982855</t>
  </si>
  <si>
    <t>415-136792</t>
  </si>
  <si>
    <t>PHAM, NANCY</t>
  </si>
  <si>
    <t>748-309047</t>
  </si>
  <si>
    <t>LONG, CLARISSA</t>
  </si>
  <si>
    <t>753-778821</t>
  </si>
  <si>
    <t>QUIROZ, MARTIN</t>
  </si>
  <si>
    <t>808-760015</t>
  </si>
  <si>
    <t>215-315098</t>
  </si>
  <si>
    <t>871-426886</t>
  </si>
  <si>
    <t>AAA</t>
  </si>
  <si>
    <t>823-932141</t>
  </si>
  <si>
    <t>CHAPPEL, ALFRED</t>
  </si>
  <si>
    <t>240-451137</t>
  </si>
  <si>
    <t>707-230666</t>
  </si>
  <si>
    <t>OROZCO, JOSE</t>
  </si>
  <si>
    <t>567-810356</t>
  </si>
  <si>
    <t>HEYMANN, ANDREW</t>
  </si>
  <si>
    <t>556-962054</t>
  </si>
  <si>
    <t>451-841695</t>
  </si>
  <si>
    <t>MEMON, IRSHAD</t>
  </si>
  <si>
    <t>961-459406</t>
  </si>
  <si>
    <t>KOONER, AMARDEEP</t>
  </si>
  <si>
    <t>360-807584</t>
  </si>
  <si>
    <t>SERRANO, RICARDO</t>
  </si>
  <si>
    <t>036-319327</t>
  </si>
  <si>
    <t>998-676385</t>
  </si>
  <si>
    <t>HUGHES, PAUL</t>
  </si>
  <si>
    <t>791-064326</t>
  </si>
  <si>
    <t>655-567459</t>
  </si>
  <si>
    <t>MENDEZ, BRENDA</t>
  </si>
  <si>
    <t>371-627185</t>
  </si>
  <si>
    <t>SHULL, BEVERLY</t>
  </si>
  <si>
    <t>028-645622</t>
  </si>
  <si>
    <t>900-564429</t>
  </si>
  <si>
    <t>009-920859</t>
  </si>
  <si>
    <t>074-859140</t>
  </si>
  <si>
    <t>085-529115</t>
  </si>
  <si>
    <t>VERONICA KONZ, LORENA</t>
  </si>
  <si>
    <t>770-933647</t>
  </si>
  <si>
    <t>LI, U SOE</t>
  </si>
  <si>
    <t>273-546880</t>
  </si>
  <si>
    <t>LIEU, TRUNG</t>
  </si>
  <si>
    <t>111-031233</t>
  </si>
  <si>
    <t>075-999112</t>
  </si>
  <si>
    <t>GRAZINI, GIANPAOLO</t>
  </si>
  <si>
    <t>666-391055</t>
  </si>
  <si>
    <t>078-757275</t>
  </si>
  <si>
    <t>LEE, KERRIE</t>
  </si>
  <si>
    <t>570-382803</t>
  </si>
  <si>
    <t>HANNONEH, AMJAH</t>
  </si>
  <si>
    <t>419-291177</t>
  </si>
  <si>
    <t>ENCISA, JOEL</t>
  </si>
  <si>
    <t>197-090013</t>
  </si>
  <si>
    <t>833-006791</t>
  </si>
  <si>
    <t>748-825081</t>
  </si>
  <si>
    <t>649-959696</t>
  </si>
  <si>
    <t>SAINS OTANEZ, DINORA</t>
  </si>
  <si>
    <t>667-298867</t>
  </si>
  <si>
    <t>PHAM, KHANH</t>
  </si>
  <si>
    <t>365-169179</t>
  </si>
  <si>
    <t>320-713732</t>
  </si>
  <si>
    <t>URBINA, INEZ</t>
  </si>
  <si>
    <t>235-441838</t>
  </si>
  <si>
    <t>373-826913</t>
  </si>
  <si>
    <t>FENG, LIANG</t>
  </si>
  <si>
    <t>969-342790</t>
  </si>
  <si>
    <t>ITURRALDE MARQUEZ, DIMAS</t>
  </si>
  <si>
    <t>666-186531</t>
  </si>
  <si>
    <t>GATES, LAYANI</t>
  </si>
  <si>
    <t>505-315816</t>
  </si>
  <si>
    <t>BOJORQUEZ, BERNARDO</t>
  </si>
  <si>
    <t>209-912018</t>
  </si>
  <si>
    <t>MYERS, ISAAC</t>
  </si>
  <si>
    <t>780-141666</t>
  </si>
  <si>
    <t>THANH, THUY LE LUONG</t>
  </si>
  <si>
    <t>931-567111</t>
  </si>
  <si>
    <t>ODIN SERVIN MORENO, UZZIEL</t>
  </si>
  <si>
    <t>940-069283</t>
  </si>
  <si>
    <t>856-273936</t>
  </si>
  <si>
    <t>754-928416</t>
  </si>
  <si>
    <t>508-089671</t>
  </si>
  <si>
    <t>JING, HUANG</t>
  </si>
  <si>
    <t>405-833985</t>
  </si>
  <si>
    <t>SEPULVEDA, JAVIER</t>
  </si>
  <si>
    <t>698-088269</t>
  </si>
  <si>
    <t>CURRY, NICHOLAS</t>
  </si>
  <si>
    <t>436-556330</t>
  </si>
  <si>
    <t>057-486215</t>
  </si>
  <si>
    <t>063-756722</t>
  </si>
  <si>
    <t>RAMIREZ, PHILLIP</t>
  </si>
  <si>
    <t>926-132379</t>
  </si>
  <si>
    <t>PHAN, QUYEN</t>
  </si>
  <si>
    <t>972-894964</t>
  </si>
  <si>
    <t>056-826979</t>
  </si>
  <si>
    <t>121-731949</t>
  </si>
  <si>
    <t>815-925560</t>
  </si>
  <si>
    <t>WU, YAN</t>
  </si>
  <si>
    <t>612-329333</t>
  </si>
  <si>
    <t>766-542626</t>
  </si>
  <si>
    <t>HERNANDEZ, STEPHANIE</t>
  </si>
  <si>
    <t>290-397869</t>
  </si>
  <si>
    <t>370-896829</t>
  </si>
  <si>
    <t>FUNEZ, NORMAN</t>
  </si>
  <si>
    <t>331-879153</t>
  </si>
  <si>
    <t>413-219983</t>
  </si>
  <si>
    <t>911-612928</t>
  </si>
  <si>
    <t>550-905889</t>
  </si>
  <si>
    <t>497-764128</t>
  </si>
  <si>
    <t>487-167116</t>
  </si>
  <si>
    <t>PARENTE, EDUARDO</t>
  </si>
  <si>
    <t>221-657403</t>
  </si>
  <si>
    <t>GONZALEZ, LIGIA IBARRA</t>
  </si>
  <si>
    <t>244-775099</t>
  </si>
  <si>
    <t>RUSNAK, DREW</t>
  </si>
  <si>
    <t>844-349080</t>
  </si>
  <si>
    <t>311-630974</t>
  </si>
  <si>
    <t>139-552398</t>
  </si>
  <si>
    <t>VANVLECK, DANNY</t>
  </si>
  <si>
    <t>910-131599</t>
  </si>
  <si>
    <t>465-321650</t>
  </si>
  <si>
    <t>CHATMAN, THOMAS</t>
  </si>
  <si>
    <t>200-622723</t>
  </si>
  <si>
    <t>RUI, GE</t>
  </si>
  <si>
    <t>725-469403</t>
  </si>
  <si>
    <t>531-390656</t>
  </si>
  <si>
    <t>LU, YAOQI</t>
  </si>
  <si>
    <t>048-963942</t>
  </si>
  <si>
    <t>RILEY, ALLEN</t>
  </si>
  <si>
    <t>804-220502</t>
  </si>
  <si>
    <t>HONGTHONG, PATRICK</t>
  </si>
  <si>
    <t>654-288398</t>
  </si>
  <si>
    <t>503-879149</t>
  </si>
  <si>
    <t>EUSTACE, DILLIAN</t>
  </si>
  <si>
    <t>005-695491</t>
  </si>
  <si>
    <t>059-251646</t>
  </si>
  <si>
    <t>GONZALEZ, MELINDAM</t>
  </si>
  <si>
    <t>253-781775</t>
  </si>
  <si>
    <t>JONES, KATRINA</t>
  </si>
  <si>
    <t>721-229238</t>
  </si>
  <si>
    <t>HOCHSTETTER, ALENE</t>
  </si>
  <si>
    <t>437-291501</t>
  </si>
  <si>
    <t>YAN, XIAOLEI</t>
  </si>
  <si>
    <t>155-229494</t>
  </si>
  <si>
    <t>MADRIGAL, JORGE</t>
  </si>
  <si>
    <t>117-778670</t>
  </si>
  <si>
    <t>059-582647</t>
  </si>
  <si>
    <t>MAK, ESTHER</t>
  </si>
  <si>
    <t>535-700577</t>
  </si>
  <si>
    <t>504-425347</t>
  </si>
  <si>
    <t>393-158428</t>
  </si>
  <si>
    <t>FRANCO, EDGAR</t>
  </si>
  <si>
    <t>684-501449</t>
  </si>
  <si>
    <t>OATS, DARREN</t>
  </si>
  <si>
    <t>392-460072</t>
  </si>
  <si>
    <t>167-613269</t>
  </si>
  <si>
    <t>479-864417</t>
  </si>
  <si>
    <t>494-398819</t>
  </si>
  <si>
    <t>360-556099</t>
  </si>
  <si>
    <t>HAWORTH, TELISHA</t>
  </si>
  <si>
    <t>283-057715</t>
  </si>
  <si>
    <t>126-348305</t>
  </si>
  <si>
    <t>121-464842</t>
  </si>
  <si>
    <t>LOPEZ, ABRAHAM</t>
  </si>
  <si>
    <t>217-570009</t>
  </si>
  <si>
    <t>324-490001</t>
  </si>
  <si>
    <t>338-853987</t>
  </si>
  <si>
    <t>959-075375</t>
  </si>
  <si>
    <t>LIU, HAIWEI</t>
  </si>
  <si>
    <t>980-267622</t>
  </si>
  <si>
    <t>825-073843</t>
  </si>
  <si>
    <t>468-950263</t>
  </si>
  <si>
    <t>ALASO, AHMED</t>
  </si>
  <si>
    <t>604-393163</t>
  </si>
  <si>
    <t>TORRES IBARRECHE, PEDRO</t>
  </si>
  <si>
    <t>054-323217</t>
  </si>
  <si>
    <t>DEWITT, REBEKA</t>
  </si>
  <si>
    <t>846-540878</t>
  </si>
  <si>
    <t>615-787986</t>
  </si>
  <si>
    <t>527-368577</t>
  </si>
  <si>
    <t>GOMEZ, ALAN</t>
  </si>
  <si>
    <t>492-661727</t>
  </si>
  <si>
    <t>373-525482</t>
  </si>
  <si>
    <t>288-480422</t>
  </si>
  <si>
    <t>597-656232</t>
  </si>
  <si>
    <t>LOLI, REINA</t>
  </si>
  <si>
    <t>261-975236</t>
  </si>
  <si>
    <t>776-930685</t>
  </si>
  <si>
    <t>695-661197</t>
  </si>
  <si>
    <t>735-076301</t>
  </si>
  <si>
    <t>108-507785</t>
  </si>
  <si>
    <t>118-932226</t>
  </si>
  <si>
    <t>077-302228</t>
  </si>
  <si>
    <t>985-735327</t>
  </si>
  <si>
    <t>656-766972</t>
  </si>
  <si>
    <t>931-550744</t>
  </si>
  <si>
    <t>CHAMBERS, BARBARA</t>
  </si>
  <si>
    <t>051-161883</t>
  </si>
  <si>
    <t>HAAS, JUSTIN</t>
  </si>
  <si>
    <t>065-896204</t>
  </si>
  <si>
    <t>CABRERA, ABRAHAM</t>
  </si>
  <si>
    <t>447-850405</t>
  </si>
  <si>
    <t>282-230786</t>
  </si>
  <si>
    <t>JUERGENS, DIRK</t>
  </si>
  <si>
    <t>898-501127</t>
  </si>
  <si>
    <t>SAM, YEN</t>
  </si>
  <si>
    <t>620-585153</t>
  </si>
  <si>
    <t>HERN, ABRIALL</t>
  </si>
  <si>
    <t>293-355038</t>
  </si>
  <si>
    <t>QUINN, KERIANN</t>
  </si>
  <si>
    <t>671-007588</t>
  </si>
  <si>
    <t>SOTO, HERBERT</t>
  </si>
  <si>
    <t>113-297931</t>
  </si>
  <si>
    <t>WEAKLEY, DOUGLAS</t>
  </si>
  <si>
    <t>821-284167</t>
  </si>
  <si>
    <t>TA</t>
  </si>
  <si>
    <t>DUVAL, AMBER</t>
  </si>
  <si>
    <t>161-182077</t>
  </si>
  <si>
    <t>HotelBlox</t>
  </si>
  <si>
    <t>AMC.COM</t>
  </si>
  <si>
    <t>NASCIMENTO, JOSENIR</t>
  </si>
  <si>
    <t>771-834165</t>
  </si>
  <si>
    <t>JACOBSOHN, ARYEH</t>
  </si>
  <si>
    <t>345-843399</t>
  </si>
  <si>
    <t>RAMON, JESSY</t>
  </si>
  <si>
    <t>613-715134</t>
  </si>
  <si>
    <t>062-401182</t>
  </si>
  <si>
    <t>MEMON, IQBAL</t>
  </si>
  <si>
    <t>282-704218</t>
  </si>
  <si>
    <t>514-808134</t>
  </si>
  <si>
    <t>448-805280</t>
  </si>
  <si>
    <t>697-562664</t>
  </si>
  <si>
    <t>176-765684</t>
  </si>
  <si>
    <t>HERNANDEZ, BEATRICE</t>
  </si>
  <si>
    <t>368-345588</t>
  </si>
  <si>
    <t>COOPER, CLINTON</t>
  </si>
  <si>
    <t>875-294570</t>
  </si>
  <si>
    <t>DOBRINSKIS, VITALIJUS</t>
  </si>
  <si>
    <t>747-267461</t>
  </si>
  <si>
    <t>189-222254</t>
  </si>
  <si>
    <t>759-422858</t>
  </si>
  <si>
    <t>436-021589</t>
  </si>
  <si>
    <t>PALLAMREDDY, SREEKANTH</t>
  </si>
  <si>
    <t>001-191062</t>
  </si>
  <si>
    <t>NYAUNG, JOSEPH C</t>
  </si>
  <si>
    <t>856-508640</t>
  </si>
  <si>
    <t>HERNANDEZ, SAMUEL</t>
  </si>
  <si>
    <t>365-010935</t>
  </si>
  <si>
    <t>MOGOLLAN, BRENDA</t>
  </si>
  <si>
    <t>966-022949</t>
  </si>
  <si>
    <t>483-340459</t>
  </si>
  <si>
    <t>LOPEZ, PEDRO</t>
  </si>
  <si>
    <t>144-629889</t>
  </si>
  <si>
    <t>PETERSON, BILL</t>
  </si>
  <si>
    <t>959-323396</t>
  </si>
  <si>
    <t>462-581567</t>
  </si>
  <si>
    <t>TAGALOA, LELANIA</t>
  </si>
  <si>
    <t>687-523375</t>
  </si>
  <si>
    <t>AGUIRRE, MARICON</t>
  </si>
  <si>
    <t>230-091455</t>
  </si>
  <si>
    <t>411-226460</t>
  </si>
  <si>
    <t>954-549086</t>
  </si>
  <si>
    <t>924-149259</t>
  </si>
  <si>
    <t>893-195647</t>
  </si>
  <si>
    <t>567-961979</t>
  </si>
  <si>
    <t>939-966145</t>
  </si>
  <si>
    <t>957-628143</t>
  </si>
  <si>
    <t>921-718473</t>
  </si>
  <si>
    <t>VAN LISSUM, MALVIN</t>
  </si>
  <si>
    <t>796-994031</t>
  </si>
  <si>
    <t>740-827039</t>
  </si>
  <si>
    <t>828-517288</t>
  </si>
  <si>
    <t>859-394934</t>
  </si>
  <si>
    <t>526-407403</t>
  </si>
  <si>
    <t>343-450893</t>
  </si>
  <si>
    <t>SAMANTA, DILLIP</t>
  </si>
  <si>
    <t>238-030635</t>
  </si>
  <si>
    <t>033-987961</t>
  </si>
  <si>
    <t>887-288586</t>
  </si>
  <si>
    <t>PAVELOCK, DIANA</t>
  </si>
  <si>
    <t>319-434199</t>
  </si>
  <si>
    <t>ZHAO, JIANI</t>
  </si>
  <si>
    <t>162-556880</t>
  </si>
  <si>
    <t>144-014118</t>
  </si>
  <si>
    <t>MORENO, EVA</t>
  </si>
  <si>
    <t>029-802420</t>
  </si>
  <si>
    <t>675-929593</t>
  </si>
  <si>
    <t>LOPEZ, MIGUEL</t>
  </si>
  <si>
    <t>536-817939</t>
  </si>
  <si>
    <t>263-743862</t>
  </si>
  <si>
    <t>OLVERA, TONY</t>
  </si>
  <si>
    <t>521-485974</t>
  </si>
  <si>
    <t>TRAVEL TODAY</t>
  </si>
  <si>
    <t>113-845858</t>
  </si>
  <si>
    <t>096-203048</t>
  </si>
  <si>
    <t>060-724529</t>
  </si>
  <si>
    <t>360-364922</t>
  </si>
  <si>
    <t>RITTER, EDITH</t>
  </si>
  <si>
    <t>013-780539</t>
  </si>
  <si>
    <t>AASA, JBS</t>
  </si>
  <si>
    <t>077-483638</t>
  </si>
  <si>
    <t>059-810350</t>
  </si>
  <si>
    <t>157-315107</t>
  </si>
  <si>
    <t>844-824216</t>
  </si>
  <si>
    <t>800-277564</t>
  </si>
  <si>
    <t>644-967405</t>
  </si>
  <si>
    <t>527-360496</t>
  </si>
  <si>
    <t>716-462050</t>
  </si>
  <si>
    <t>JACKSONLONGL, TINA</t>
  </si>
  <si>
    <t>575-289305</t>
  </si>
  <si>
    <t>304-304259</t>
  </si>
  <si>
    <t>308-322729</t>
  </si>
  <si>
    <t>TARVER, JOHNNY</t>
  </si>
  <si>
    <t>123-568964</t>
  </si>
  <si>
    <t>GUEVARA, CYNTHIA</t>
  </si>
  <si>
    <t>588-715740</t>
  </si>
  <si>
    <t>LEUNG, PO CHEE</t>
  </si>
  <si>
    <t>636-601940</t>
  </si>
  <si>
    <t>SAKHAMURI, SRIKANTH</t>
  </si>
  <si>
    <t>871-047459</t>
  </si>
  <si>
    <t>596-534351</t>
  </si>
  <si>
    <t>ROBINSON, STEPHAN</t>
  </si>
  <si>
    <t>350-555909</t>
  </si>
  <si>
    <t>LAW, INA</t>
  </si>
  <si>
    <t>343-614625</t>
  </si>
  <si>
    <t>HERRERA, RAFAEL</t>
  </si>
  <si>
    <t>923-210503</t>
  </si>
  <si>
    <t>PITTWOOD, STEPHANIE</t>
  </si>
  <si>
    <t>969-097480</t>
  </si>
  <si>
    <t>749-447936</t>
  </si>
  <si>
    <t>RISHER, JAMIE</t>
  </si>
  <si>
    <t>509-703026</t>
  </si>
  <si>
    <t>CHUNG, DAISY</t>
  </si>
  <si>
    <t>284-287579</t>
  </si>
  <si>
    <t>DE JESUS, NICHOLAS</t>
  </si>
  <si>
    <t>035-906091</t>
  </si>
  <si>
    <t>986-817839</t>
  </si>
  <si>
    <t>879-375586</t>
  </si>
  <si>
    <t>NGUYEN, TUNG</t>
  </si>
  <si>
    <t>906-683773</t>
  </si>
  <si>
    <t>791-869806</t>
  </si>
  <si>
    <t>LLAGUNO, JACKYLYN</t>
  </si>
  <si>
    <t>684-548260</t>
  </si>
  <si>
    <t>TRUONG, LOC</t>
  </si>
  <si>
    <t>651-781535</t>
  </si>
  <si>
    <t>ALVARADO, JOHN</t>
  </si>
  <si>
    <t>508-030102</t>
  </si>
  <si>
    <t>U-HAUL INTL INC</t>
  </si>
  <si>
    <t>FORNO TRAVEL</t>
  </si>
  <si>
    <t>904-585803</t>
  </si>
  <si>
    <t>416-665925</t>
  </si>
  <si>
    <t>369-282858</t>
  </si>
  <si>
    <t>MORSTAD, AMY</t>
  </si>
  <si>
    <t>151-006670</t>
  </si>
  <si>
    <t>ORTEGA, JAEL</t>
  </si>
  <si>
    <t>105-508852</t>
  </si>
  <si>
    <t>ODOWD, DANIEL</t>
  </si>
  <si>
    <t>932-552485</t>
  </si>
  <si>
    <t>ROMO, EVA</t>
  </si>
  <si>
    <t>512-468936</t>
  </si>
  <si>
    <t>MARTH, MELISSA</t>
  </si>
  <si>
    <t>390-551381</t>
  </si>
  <si>
    <t>765-843249</t>
  </si>
  <si>
    <t>NGUYEN, TA V</t>
  </si>
  <si>
    <t>336-495497</t>
  </si>
  <si>
    <t>HENDERSON, CHRISTOPHER</t>
  </si>
  <si>
    <t>065-832181</t>
  </si>
  <si>
    <t>BRANNLUND, CLAIRE</t>
  </si>
  <si>
    <t>777-239590</t>
  </si>
  <si>
    <t>469-891228</t>
  </si>
  <si>
    <t>NGUYEN, THANG</t>
  </si>
  <si>
    <t>362-030143</t>
  </si>
  <si>
    <t>BATE, STEVE</t>
  </si>
  <si>
    <t>081-326346</t>
  </si>
  <si>
    <t>743-529750</t>
  </si>
  <si>
    <t>549-033088</t>
  </si>
  <si>
    <t>103-818430</t>
  </si>
  <si>
    <t>286-494518</t>
  </si>
  <si>
    <t>823-863881</t>
  </si>
  <si>
    <t>784-590157</t>
  </si>
  <si>
    <t>623-771665</t>
  </si>
  <si>
    <t>881-655469</t>
  </si>
  <si>
    <t>REYES, STEPHANIE</t>
  </si>
  <si>
    <t>020-553914</t>
  </si>
  <si>
    <t>106-174114</t>
  </si>
  <si>
    <t>OCANA, MARCO</t>
  </si>
  <si>
    <t>287-056670</t>
  </si>
  <si>
    <t>DAGGETT, GARY</t>
  </si>
  <si>
    <t>893-274935</t>
  </si>
  <si>
    <t>MOREIRA, ELIZABETH</t>
  </si>
  <si>
    <t>148-791625</t>
  </si>
  <si>
    <t>MALAMUTHU, BAKKIYARAJ KANTHIM</t>
  </si>
  <si>
    <t>933-374774</t>
  </si>
  <si>
    <t>PASION, KRISTOFFER</t>
  </si>
  <si>
    <t>820-197042</t>
  </si>
  <si>
    <t>ADIBI, MAHMOUD</t>
  </si>
  <si>
    <t>817-466587</t>
  </si>
  <si>
    <t>934-355226</t>
  </si>
  <si>
    <t>SUNG, DAVID</t>
  </si>
  <si>
    <t>427-076934</t>
  </si>
  <si>
    <t>820-717952</t>
  </si>
  <si>
    <t>NGUYEN, KIMTHU</t>
  </si>
  <si>
    <t>269-308328</t>
  </si>
  <si>
    <t>TILLMANNS, BERND</t>
  </si>
  <si>
    <t>442-655815</t>
  </si>
  <si>
    <t>CHYU, DORIS</t>
  </si>
  <si>
    <t>715-722243</t>
  </si>
  <si>
    <t>315-351902</t>
  </si>
  <si>
    <t>KAO, PETER</t>
  </si>
  <si>
    <t>006-485528</t>
  </si>
  <si>
    <t>491-524789</t>
  </si>
  <si>
    <t>ROBBINS, LYNDA</t>
  </si>
  <si>
    <t>167-780527</t>
  </si>
  <si>
    <t>667-967124</t>
  </si>
  <si>
    <t>476-234506</t>
  </si>
  <si>
    <t>SAMANIEGO, ABEL</t>
  </si>
  <si>
    <t>333-034424</t>
  </si>
  <si>
    <t>MACHICADO, EZEQUEIEL</t>
  </si>
  <si>
    <t>875-358246</t>
  </si>
  <si>
    <t>429-463622</t>
  </si>
  <si>
    <t>LLOMPART MALDONADO, LUIS</t>
  </si>
  <si>
    <t>265-312319</t>
  </si>
  <si>
    <t>YOURSS, SANY</t>
  </si>
  <si>
    <t>260-524022</t>
  </si>
  <si>
    <t>974-745698</t>
  </si>
  <si>
    <t>701-718439</t>
  </si>
  <si>
    <t>ZUNIGA, CECILIA</t>
  </si>
  <si>
    <t>927-678515</t>
  </si>
  <si>
    <t>HOCHMAN, MACIEJ</t>
  </si>
  <si>
    <t>156-094310</t>
  </si>
  <si>
    <t>027-471519</t>
  </si>
  <si>
    <t>384-984539</t>
  </si>
  <si>
    <t>565-985967</t>
  </si>
  <si>
    <t>580-361889</t>
  </si>
  <si>
    <t>883-962366</t>
  </si>
  <si>
    <t>562-578591</t>
  </si>
  <si>
    <t>OLIVA, BIVIANA</t>
  </si>
  <si>
    <t>153-831941</t>
  </si>
  <si>
    <t>076-991193</t>
  </si>
  <si>
    <t>CRUZ, SANTOS</t>
  </si>
  <si>
    <t>953-414259</t>
  </si>
  <si>
    <t>ALMANZA, LUPITA</t>
  </si>
  <si>
    <t>702-030432</t>
  </si>
  <si>
    <t>142-841791</t>
  </si>
  <si>
    <t>LOPEZ, ANDREA</t>
  </si>
  <si>
    <t>014-563060</t>
  </si>
  <si>
    <t>747-046459</t>
  </si>
  <si>
    <t>701-938547</t>
  </si>
  <si>
    <t>049-865138</t>
  </si>
  <si>
    <t>BLANCHARD, MICHAEL</t>
  </si>
  <si>
    <t>414-144304</t>
  </si>
  <si>
    <t>CHAPMAN, LANCE</t>
  </si>
  <si>
    <t>996-798230</t>
  </si>
  <si>
    <t>CAI, XIAOLI</t>
  </si>
  <si>
    <t>550-438499</t>
  </si>
  <si>
    <t>MARVIN, KEN</t>
  </si>
  <si>
    <t>174-551951</t>
  </si>
  <si>
    <t>BIRNLEY, KENDRA</t>
  </si>
  <si>
    <t>568-466930</t>
  </si>
  <si>
    <t>030-994920</t>
  </si>
  <si>
    <t>MARTINEZ, FERNANDO</t>
  </si>
  <si>
    <t>785-103130</t>
  </si>
  <si>
    <t>174-361976</t>
  </si>
  <si>
    <t>600-731123</t>
  </si>
  <si>
    <t>CAI, TINGLAN</t>
  </si>
  <si>
    <t>376-454262</t>
  </si>
  <si>
    <t>FELICIANO, ESPERANZA</t>
  </si>
  <si>
    <t>717-328869</t>
  </si>
  <si>
    <t>MESTAS 1 OF 2, ANGELA</t>
  </si>
  <si>
    <t>881-404257</t>
  </si>
  <si>
    <t>118-815235</t>
  </si>
  <si>
    <t>PABLO, GERALDINE</t>
  </si>
  <si>
    <t>855-694863</t>
  </si>
  <si>
    <t>067-313759</t>
  </si>
  <si>
    <t>040-103141</t>
  </si>
  <si>
    <t>358-219938</t>
  </si>
  <si>
    <t>134-618159</t>
  </si>
  <si>
    <t>LEONARD, CHARLES</t>
  </si>
  <si>
    <t>937-208770</t>
  </si>
  <si>
    <t>851-644578</t>
  </si>
  <si>
    <t>428-508923</t>
  </si>
  <si>
    <t>686-991165</t>
  </si>
  <si>
    <t>MASOOD, KHALID</t>
  </si>
  <si>
    <t>634-928103</t>
  </si>
  <si>
    <t>232-794879</t>
  </si>
  <si>
    <t>JAKOBSEN, DORTHE</t>
  </si>
  <si>
    <t>099-479192</t>
  </si>
  <si>
    <t>CLARK, MCKENZIE</t>
  </si>
  <si>
    <t>781-067817</t>
  </si>
  <si>
    <t>628-125976</t>
  </si>
  <si>
    <t>547-733719</t>
  </si>
  <si>
    <t>884-127274</t>
  </si>
  <si>
    <t>692-194621</t>
  </si>
  <si>
    <t>447-804362</t>
  </si>
  <si>
    <t>GLADE, A KENNETH</t>
  </si>
  <si>
    <t>452-216672</t>
  </si>
  <si>
    <t>400-707947</t>
  </si>
  <si>
    <t>CAMILLERI, SABINE</t>
  </si>
  <si>
    <t>668-982239</t>
  </si>
  <si>
    <t>441-080229</t>
  </si>
  <si>
    <t>WHITE, BILLY</t>
  </si>
  <si>
    <t>300-827907</t>
  </si>
  <si>
    <t>DUENAS, JOSEPH</t>
  </si>
  <si>
    <t>630-539767</t>
  </si>
  <si>
    <t>LAGASCA, JEREMIAH</t>
  </si>
  <si>
    <t>226-761474</t>
  </si>
  <si>
    <t>445-071388</t>
  </si>
  <si>
    <t>CATALAN GALVAN, MANUEL</t>
  </si>
  <si>
    <t>015-548423</t>
  </si>
  <si>
    <t>WOOD, CARALEA</t>
  </si>
  <si>
    <t>832-663457</t>
  </si>
  <si>
    <t>ROSEN, ROCHELLE</t>
  </si>
  <si>
    <t>471-874484</t>
  </si>
  <si>
    <t>920-116175</t>
  </si>
  <si>
    <t>GONG, QIUSHI</t>
  </si>
  <si>
    <t>210-669296</t>
  </si>
  <si>
    <t>LUJAN, DAVID</t>
  </si>
  <si>
    <t>156-827305</t>
  </si>
  <si>
    <t>YUE, FENG</t>
  </si>
  <si>
    <t>349-445089</t>
  </si>
  <si>
    <t>MAYNES, LONNIE</t>
  </si>
  <si>
    <t>739-836882</t>
  </si>
  <si>
    <t>YANGZHENYU, X</t>
  </si>
  <si>
    <t>532-263861</t>
  </si>
  <si>
    <t>093-001945</t>
  </si>
  <si>
    <t>704-067467</t>
  </si>
  <si>
    <t>263-598729</t>
  </si>
  <si>
    <t>878-547198</t>
  </si>
  <si>
    <t>554-331161</t>
  </si>
  <si>
    <t>247-776963</t>
  </si>
  <si>
    <t>098-489116</t>
  </si>
  <si>
    <t>FLORES, CHANELL</t>
  </si>
  <si>
    <t>100-778356</t>
  </si>
  <si>
    <t>556-157550</t>
  </si>
  <si>
    <t>174-698466</t>
  </si>
  <si>
    <t>MARTINEZ, SABRINA</t>
  </si>
  <si>
    <t>279-653240</t>
  </si>
  <si>
    <t>522-620607</t>
  </si>
  <si>
    <t>NUNO, JIANA</t>
  </si>
  <si>
    <t>549-932314</t>
  </si>
  <si>
    <t>SEADER, MICHAEL</t>
  </si>
  <si>
    <t>989-704322</t>
  </si>
  <si>
    <t>THANH, BICH LE LUONG</t>
  </si>
  <si>
    <t>334-854197</t>
  </si>
  <si>
    <t>926-200682</t>
  </si>
  <si>
    <t>836-251206</t>
  </si>
  <si>
    <t>LI, ZHUO-LIN</t>
  </si>
  <si>
    <t>234-781087</t>
  </si>
  <si>
    <t>BOURNE, JUNE</t>
  </si>
  <si>
    <t>493-700247</t>
  </si>
  <si>
    <t>494-400010</t>
  </si>
  <si>
    <t>886-493791</t>
  </si>
  <si>
    <t>824-393522</t>
  </si>
  <si>
    <t>783-150463</t>
  </si>
  <si>
    <t>460-742449</t>
  </si>
  <si>
    <t>ALSIBAI, NAWAF</t>
  </si>
  <si>
    <t>490-324331</t>
  </si>
  <si>
    <t>524-167586</t>
  </si>
  <si>
    <t>SIADATIFARD, AMROLLH</t>
  </si>
  <si>
    <t>322-099637</t>
  </si>
  <si>
    <t>TRAVELONG</t>
  </si>
  <si>
    <t>CHEN, YEULIH</t>
  </si>
  <si>
    <t>124-431456</t>
  </si>
  <si>
    <t>SALINAS, SAUL</t>
  </si>
  <si>
    <t>933-488347</t>
  </si>
  <si>
    <t>798-426007</t>
  </si>
  <si>
    <t>157-502165</t>
  </si>
  <si>
    <t>642-852742</t>
  </si>
  <si>
    <t>NGUYEN, LAN</t>
  </si>
  <si>
    <t>178-984506</t>
  </si>
  <si>
    <t>710-069655</t>
  </si>
  <si>
    <t>RIVERA, KRISTINA</t>
  </si>
  <si>
    <t>689-758940</t>
  </si>
  <si>
    <t>CASTRO, LEONARD</t>
  </si>
  <si>
    <t>445-613021</t>
  </si>
  <si>
    <t>FAJARDO, CESAR</t>
  </si>
  <si>
    <t>408-766275</t>
  </si>
  <si>
    <t>MARTINEZ VALDEZ, RICARDOV</t>
  </si>
  <si>
    <t>342-548799</t>
  </si>
  <si>
    <t>TAMAYO, ALVARO</t>
  </si>
  <si>
    <t>941-131273</t>
  </si>
  <si>
    <t>AYALA, CECILIA MANCILLA</t>
  </si>
  <si>
    <t>826-482060</t>
  </si>
  <si>
    <t>TAMAYO, RICARDO</t>
  </si>
  <si>
    <t>555-219521</t>
  </si>
  <si>
    <t>114-085602</t>
  </si>
  <si>
    <t>220-618608</t>
  </si>
  <si>
    <t>YOUNG, CORINA</t>
  </si>
  <si>
    <t>759-009596</t>
  </si>
  <si>
    <t>BUGGY, DAVID</t>
  </si>
  <si>
    <t>041-126674</t>
  </si>
  <si>
    <t>138-409211</t>
  </si>
  <si>
    <t>TAKAHASHI, RIO</t>
  </si>
  <si>
    <t>020-086064</t>
  </si>
  <si>
    <t>GUERRERO, ALMA</t>
  </si>
  <si>
    <t>838-537062</t>
  </si>
  <si>
    <t>667-820828</t>
  </si>
  <si>
    <t>DANG, HUE</t>
  </si>
  <si>
    <t>856-299768</t>
  </si>
  <si>
    <t>691-167561</t>
  </si>
  <si>
    <t>119-676083</t>
  </si>
  <si>
    <t>854-842642</t>
  </si>
  <si>
    <t>886-667392</t>
  </si>
  <si>
    <t>744-961207</t>
  </si>
  <si>
    <t>344-846266</t>
  </si>
  <si>
    <t>962-780391</t>
  </si>
  <si>
    <t>977-512877</t>
  </si>
  <si>
    <t>569-248819</t>
  </si>
  <si>
    <t>522-624416</t>
  </si>
  <si>
    <t>ESTRADA, ROSA</t>
  </si>
  <si>
    <t>948-889037</t>
  </si>
  <si>
    <t>272-413112</t>
  </si>
  <si>
    <t>879-068848</t>
  </si>
  <si>
    <t>302-569242</t>
  </si>
  <si>
    <t>094-824112</t>
  </si>
  <si>
    <t>861-084970</t>
  </si>
  <si>
    <t>LOPEZ, BIANCA</t>
  </si>
  <si>
    <t>574-222275</t>
  </si>
  <si>
    <t>261-201833</t>
  </si>
  <si>
    <t>220-087773</t>
  </si>
  <si>
    <t>083-033179</t>
  </si>
  <si>
    <t>MACIAS, ERIC</t>
  </si>
  <si>
    <t>006-755131</t>
  </si>
  <si>
    <t>MEZA, MARINA</t>
  </si>
  <si>
    <t>159-524027</t>
  </si>
  <si>
    <t>STATE FARM INS</t>
  </si>
  <si>
    <t>MARTINEZ, MITCHELL</t>
  </si>
  <si>
    <t>884-491207</t>
  </si>
  <si>
    <t>423-748113</t>
  </si>
  <si>
    <t>158-507256</t>
  </si>
  <si>
    <t>319-873264</t>
  </si>
  <si>
    <t>350-645297</t>
  </si>
  <si>
    <t>238-095892</t>
  </si>
  <si>
    <t>612-556893</t>
  </si>
  <si>
    <t>WANG, XUNZHI</t>
  </si>
  <si>
    <t>803-472466</t>
  </si>
  <si>
    <t>750-559631</t>
  </si>
  <si>
    <t>474-499299</t>
  </si>
  <si>
    <t>687-292118</t>
  </si>
  <si>
    <t>180-407475</t>
  </si>
  <si>
    <t>950-378647</t>
  </si>
  <si>
    <t>903-490980</t>
  </si>
  <si>
    <t>911-857808</t>
  </si>
  <si>
    <t>022-333146</t>
  </si>
  <si>
    <t>OBRIEN, CHAD</t>
  </si>
  <si>
    <t>394-398908</t>
  </si>
  <si>
    <t>027-064468</t>
  </si>
  <si>
    <t>147-699321</t>
  </si>
  <si>
    <t>MIYASATO, DENISE L</t>
  </si>
  <si>
    <t>037-510203</t>
  </si>
  <si>
    <t>NUNLEY, DAVID</t>
  </si>
  <si>
    <t>755-988380</t>
  </si>
  <si>
    <t>655-655807</t>
  </si>
  <si>
    <t>LUCERO, AMBER</t>
  </si>
  <si>
    <t>540-320263</t>
  </si>
  <si>
    <t>TOVAR, ALBERT</t>
  </si>
  <si>
    <t>206-045906</t>
  </si>
  <si>
    <t>DIZON, ALVIN</t>
  </si>
  <si>
    <t>192-225170</t>
  </si>
  <si>
    <t>NGUYEN, TRUNG</t>
  </si>
  <si>
    <t>289-258278</t>
  </si>
  <si>
    <t>WILLAIMS, LICHICKA</t>
  </si>
  <si>
    <t>814-863057</t>
  </si>
  <si>
    <t>RAMIREZ, JESSE</t>
  </si>
  <si>
    <t>925-382399</t>
  </si>
  <si>
    <t>DEEPTHIMAHANTHI, KISHORE</t>
  </si>
  <si>
    <t>774-604672</t>
  </si>
  <si>
    <t>TERRIQUEZ, ENRIQUE</t>
  </si>
  <si>
    <t>003-951464</t>
  </si>
  <si>
    <t>327-871474</t>
  </si>
  <si>
    <t>511-713450</t>
  </si>
  <si>
    <t>LARSON, KENNETH</t>
  </si>
  <si>
    <t>789-800781</t>
  </si>
  <si>
    <t>713-047899</t>
  </si>
  <si>
    <t>401-702332</t>
  </si>
  <si>
    <t>961-415910</t>
  </si>
  <si>
    <t>343-258052</t>
  </si>
  <si>
    <t>152-179174</t>
  </si>
  <si>
    <t>785-944096</t>
  </si>
  <si>
    <t>CORELLA, VINCE</t>
  </si>
  <si>
    <t>058-797147</t>
  </si>
  <si>
    <t>085-734819</t>
  </si>
  <si>
    <t>524-109631</t>
  </si>
  <si>
    <t>985-557368</t>
  </si>
  <si>
    <t>PETERSON, BRENT</t>
  </si>
  <si>
    <t>877-437095</t>
  </si>
  <si>
    <t>016-549260</t>
  </si>
  <si>
    <t>069-474497</t>
  </si>
  <si>
    <t>960-529090</t>
  </si>
  <si>
    <t>901-941016</t>
  </si>
  <si>
    <t>ROSALES, GRISEL</t>
  </si>
  <si>
    <t>126-321310</t>
  </si>
  <si>
    <t>916-759838</t>
  </si>
  <si>
    <t>891-865871</t>
  </si>
  <si>
    <t>421-216246</t>
  </si>
  <si>
    <t>996-811216</t>
  </si>
  <si>
    <t>059-107055</t>
  </si>
  <si>
    <t>996-561711</t>
  </si>
  <si>
    <t>GARIS, JESSICA</t>
  </si>
  <si>
    <t>664-218343</t>
  </si>
  <si>
    <t>NGUYEN, QUAN H</t>
  </si>
  <si>
    <t>617-983513</t>
  </si>
  <si>
    <t>248-694772</t>
  </si>
  <si>
    <t>178-675537</t>
  </si>
  <si>
    <t>147-733338</t>
  </si>
  <si>
    <t>GONZALEZ, DIEGO</t>
  </si>
  <si>
    <t>537-418067</t>
  </si>
  <si>
    <t>LOVLEY, CASSIDY</t>
  </si>
  <si>
    <t>462-400339</t>
  </si>
  <si>
    <t>GARRETT, JOSHUA</t>
  </si>
  <si>
    <t>215-544071</t>
  </si>
  <si>
    <t>042-707802</t>
  </si>
  <si>
    <t>MUSAN, HARLEEN</t>
  </si>
  <si>
    <t>924-525879</t>
  </si>
  <si>
    <t>867-074119</t>
  </si>
  <si>
    <t>734-500710</t>
  </si>
  <si>
    <t>077-038489</t>
  </si>
  <si>
    <t>945-989310</t>
  </si>
  <si>
    <t>476-555277</t>
  </si>
  <si>
    <t>040-450428</t>
  </si>
  <si>
    <t>CABRAL, TOMAS</t>
  </si>
  <si>
    <t>837-827971</t>
  </si>
  <si>
    <t>SCOTT, DALLAS</t>
  </si>
  <si>
    <t>177-595214</t>
  </si>
  <si>
    <t>075-187446</t>
  </si>
  <si>
    <t>694-157281</t>
  </si>
  <si>
    <t>WOLFGANG, KLEIN</t>
  </si>
  <si>
    <t>590-246671</t>
  </si>
  <si>
    <t>806-660455</t>
  </si>
  <si>
    <t>009-454920</t>
  </si>
  <si>
    <t>PARK, DAVID</t>
  </si>
  <si>
    <t>806-125008</t>
  </si>
  <si>
    <t>VILLALOBOS, LYDI</t>
  </si>
  <si>
    <t>362-177333</t>
  </si>
  <si>
    <t>166-412727</t>
  </si>
  <si>
    <t>TORRES CHACON, JULIO</t>
  </si>
  <si>
    <t>625-852580</t>
  </si>
  <si>
    <t>656-343246</t>
  </si>
  <si>
    <t>664-881124</t>
  </si>
  <si>
    <t>670-156010</t>
  </si>
  <si>
    <t>642-348394</t>
  </si>
  <si>
    <t>AMEE, CONSIGNY</t>
  </si>
  <si>
    <t>898-515929</t>
  </si>
  <si>
    <t>DOUGLAS, SMITH</t>
  </si>
  <si>
    <t>615-177010</t>
  </si>
  <si>
    <t>FRANKLIN RM 2, ROBBI</t>
  </si>
  <si>
    <t>056-947044</t>
  </si>
  <si>
    <t>SMITH, DOUGLAS</t>
  </si>
  <si>
    <t>193-009408</t>
  </si>
  <si>
    <t>PHENIX, ALYSSA</t>
  </si>
  <si>
    <t>918-107599</t>
  </si>
  <si>
    <t>213-604038</t>
  </si>
  <si>
    <t>MELENDEZ, OSCAR</t>
  </si>
  <si>
    <t>220-946562</t>
  </si>
  <si>
    <t>STEINWAY, CHARLES</t>
  </si>
  <si>
    <t>849-007680</t>
  </si>
  <si>
    <t>298-403127</t>
  </si>
  <si>
    <t>705-433579</t>
  </si>
  <si>
    <t>561-600225</t>
  </si>
  <si>
    <t>RAJAN, ANIL KUMAR</t>
  </si>
  <si>
    <t>270-306356</t>
  </si>
  <si>
    <t>834-240962</t>
  </si>
  <si>
    <t>SERRANO, ROSE</t>
  </si>
  <si>
    <t>794-847007</t>
  </si>
  <si>
    <t>NGUYEN, TINH</t>
  </si>
  <si>
    <t>619-480491</t>
  </si>
  <si>
    <t>CLARK, SELINA</t>
  </si>
  <si>
    <t>994-816808</t>
  </si>
  <si>
    <t>ROMERO, ANDREAS</t>
  </si>
  <si>
    <t>223-175908</t>
  </si>
  <si>
    <t>393-573673</t>
  </si>
  <si>
    <t>MANZANO, RUBEN</t>
  </si>
  <si>
    <t>351-257776</t>
  </si>
  <si>
    <t>856-596801</t>
  </si>
  <si>
    <t>843-766239</t>
  </si>
  <si>
    <t>126-258623</t>
  </si>
  <si>
    <t>699-484220</t>
  </si>
  <si>
    <t>RUNNION, PAUL</t>
  </si>
  <si>
    <t>832-688644</t>
  </si>
  <si>
    <t>LOPEZ, ANA</t>
  </si>
  <si>
    <t>087-420075</t>
  </si>
  <si>
    <t>ANTONIO ZAGARELLA, LUCA</t>
  </si>
  <si>
    <t>310-512881</t>
  </si>
  <si>
    <t>ROY-HARRISON, WILLIAM</t>
  </si>
  <si>
    <t>362-859994</t>
  </si>
  <si>
    <t>016-577273</t>
  </si>
  <si>
    <t>525-587663</t>
  </si>
  <si>
    <t>NGUYEN, TOAN</t>
  </si>
  <si>
    <t>712-233180</t>
  </si>
  <si>
    <t>MATHEW, ROBERT</t>
  </si>
  <si>
    <t>917-867149</t>
  </si>
  <si>
    <t>MATHISEN, ERIK</t>
  </si>
  <si>
    <t>929-912951</t>
  </si>
  <si>
    <t>LEE, CHENG</t>
  </si>
  <si>
    <t>537-564528</t>
  </si>
  <si>
    <t>722-958925</t>
  </si>
  <si>
    <t>BRILEY, DARRELL</t>
  </si>
  <si>
    <t>297-571407</t>
  </si>
  <si>
    <t>969-072710</t>
  </si>
  <si>
    <t>103-597595</t>
  </si>
  <si>
    <t>VALENZUELA, ANTHONY</t>
  </si>
  <si>
    <t>871-855357</t>
  </si>
  <si>
    <t>JIMENEZ, EMMANUEL</t>
  </si>
  <si>
    <t>796-591324</t>
  </si>
  <si>
    <t>GENIS, EDGAR</t>
  </si>
  <si>
    <t>540-544340</t>
  </si>
  <si>
    <t>YANG, DING JUN</t>
  </si>
  <si>
    <t>801-049499</t>
  </si>
  <si>
    <t>452-729503</t>
  </si>
  <si>
    <t>462-075231</t>
  </si>
  <si>
    <t>990-300263</t>
  </si>
  <si>
    <t>990-645291</t>
  </si>
  <si>
    <t>GRAHAM-TAYLOR, CARRIE</t>
  </si>
  <si>
    <t>216-768971</t>
  </si>
  <si>
    <t>835-049949</t>
  </si>
  <si>
    <t>189-029785</t>
  </si>
  <si>
    <t>127-771539</t>
  </si>
  <si>
    <t>158-790240</t>
  </si>
  <si>
    <t>779-771149</t>
  </si>
  <si>
    <t>RANDLEMAN, ROBERTVI</t>
  </si>
  <si>
    <t>582-063565</t>
  </si>
  <si>
    <t>069-328648</t>
  </si>
  <si>
    <t>813-050901</t>
  </si>
  <si>
    <t>VRANAKIS, CATHERINE</t>
  </si>
  <si>
    <t>735-531005</t>
  </si>
  <si>
    <t>AREVALO MASCARENO, GABRIEL</t>
  </si>
  <si>
    <t>910-047005</t>
  </si>
  <si>
    <t>543-500604</t>
  </si>
  <si>
    <t>264-719359</t>
  </si>
  <si>
    <t>843-764522</t>
  </si>
  <si>
    <t>BECERRA, MAGALY</t>
  </si>
  <si>
    <t>459-852894</t>
  </si>
  <si>
    <t>SMOTHERS, TRACY</t>
  </si>
  <si>
    <t>634-831432</t>
  </si>
  <si>
    <t>VANDERZEE, BONNY</t>
  </si>
  <si>
    <t>059-089011</t>
  </si>
  <si>
    <t>PHAM, KIMBERLY</t>
  </si>
  <si>
    <t>376-756812</t>
  </si>
  <si>
    <t>323-097647</t>
  </si>
  <si>
    <t>116-992636</t>
  </si>
  <si>
    <t>SKULEC, MARTIN</t>
  </si>
  <si>
    <t>739-519048</t>
  </si>
  <si>
    <t>HARDWICK, DARRYL</t>
  </si>
  <si>
    <t>622-866176</t>
  </si>
  <si>
    <t>DAY, MATTHEW</t>
  </si>
  <si>
    <t>479-780804</t>
  </si>
  <si>
    <t>LANGARICANA, ANGELA</t>
  </si>
  <si>
    <t>646-161199</t>
  </si>
  <si>
    <t>274-262936</t>
  </si>
  <si>
    <t>JAKOBSEN, ANN</t>
  </si>
  <si>
    <t>283-876833</t>
  </si>
  <si>
    <t>300-816905</t>
  </si>
  <si>
    <t>THOR, VIXAY</t>
  </si>
  <si>
    <t>540-167240</t>
  </si>
  <si>
    <t>497-236944</t>
  </si>
  <si>
    <t>378-452717</t>
  </si>
  <si>
    <t>GLADE, KENNETH</t>
  </si>
  <si>
    <t>886-200608</t>
  </si>
  <si>
    <t>629-976431</t>
  </si>
  <si>
    <t>ALVAREZ, JESUS</t>
  </si>
  <si>
    <t>015-385134</t>
  </si>
  <si>
    <t>565-041974</t>
  </si>
  <si>
    <t>PARRA, ISAAC</t>
  </si>
  <si>
    <t>113-642098</t>
  </si>
  <si>
    <t>625-178218</t>
  </si>
  <si>
    <t>SANCHEZ, ROCIO</t>
  </si>
  <si>
    <t>653-594455</t>
  </si>
  <si>
    <t>LUV, MAMASLUV</t>
  </si>
  <si>
    <t>575-942803</t>
  </si>
  <si>
    <t>734-010494</t>
  </si>
  <si>
    <t>ATKINS, RICHARD</t>
  </si>
  <si>
    <t>302-064153</t>
  </si>
  <si>
    <t>173-468728</t>
  </si>
  <si>
    <t>LEE, RONNIE</t>
  </si>
  <si>
    <t>007-087483</t>
  </si>
  <si>
    <t>094-197547</t>
  </si>
  <si>
    <t>MORENO, JACQUELINE</t>
  </si>
  <si>
    <t>253-679517</t>
  </si>
  <si>
    <t>MADRID, VANESSA</t>
  </si>
  <si>
    <t>943-989896</t>
  </si>
  <si>
    <t>SIGSTAD, ELIN</t>
  </si>
  <si>
    <t>756-360798</t>
  </si>
  <si>
    <t>AHMED, MAHIUDDIN</t>
  </si>
  <si>
    <t>440-558005</t>
  </si>
  <si>
    <t>DOMINGUEZ, MARISELA</t>
  </si>
  <si>
    <t>362-147341</t>
  </si>
  <si>
    <t>DAVIS, THOMAS</t>
  </si>
  <si>
    <t>379-661557</t>
  </si>
  <si>
    <t>GARCIA, JAY</t>
  </si>
  <si>
    <t>095-978716</t>
  </si>
  <si>
    <t>YANG, SHUTONG</t>
  </si>
  <si>
    <t>033-026822</t>
  </si>
  <si>
    <t>891-385002</t>
  </si>
  <si>
    <t>416-502635</t>
  </si>
  <si>
    <t>346-289986</t>
  </si>
  <si>
    <t>735-189316</t>
  </si>
  <si>
    <t>053-866993</t>
  </si>
  <si>
    <t>HERN, KIMBERLY</t>
  </si>
  <si>
    <t>545-417453</t>
  </si>
  <si>
    <t>987-119591</t>
  </si>
  <si>
    <t>035-975550</t>
  </si>
  <si>
    <t>686-637351</t>
  </si>
  <si>
    <t>447-312686</t>
  </si>
  <si>
    <t>ZHANG, DEJUN</t>
  </si>
  <si>
    <t>314-469836</t>
  </si>
  <si>
    <t>ZHONGQI, YU</t>
  </si>
  <si>
    <t>410-541592</t>
  </si>
  <si>
    <t>271-795649</t>
  </si>
  <si>
    <t>BURKHOLDER, MIKE</t>
  </si>
  <si>
    <t>244-949583</t>
  </si>
  <si>
    <t>ZAHIR, MOHAMMAD</t>
  </si>
  <si>
    <t>625-929008</t>
  </si>
  <si>
    <t>PALLA, MOHAN</t>
  </si>
  <si>
    <t>195-183396</t>
  </si>
  <si>
    <t>759-896431</t>
  </si>
  <si>
    <t>MORINAGA-PANG, FAY</t>
  </si>
  <si>
    <t>708-647735</t>
  </si>
  <si>
    <t>840-306331</t>
  </si>
  <si>
    <t>767-384624</t>
  </si>
  <si>
    <t>AROUCH, WAEL</t>
  </si>
  <si>
    <t>943-872537</t>
  </si>
  <si>
    <t>GARRIDO, ALBERTO</t>
  </si>
  <si>
    <t>776-314716</t>
  </si>
  <si>
    <t>AYALA, LORENA</t>
  </si>
  <si>
    <t>666-365584</t>
  </si>
  <si>
    <t>MANGAN, HEATHER</t>
  </si>
  <si>
    <t>240-292924</t>
  </si>
  <si>
    <t>926-733044</t>
  </si>
  <si>
    <t>200-120061</t>
  </si>
  <si>
    <t>052-370705</t>
  </si>
  <si>
    <t>545-288027</t>
  </si>
  <si>
    <t>982-440455</t>
  </si>
  <si>
    <t>935-775726</t>
  </si>
  <si>
    <t>BURRUS, MICHELLE</t>
  </si>
  <si>
    <t>471-511493</t>
  </si>
  <si>
    <t>564-471289</t>
  </si>
  <si>
    <t>MALINIS, LENISA</t>
  </si>
  <si>
    <t>661-864596</t>
  </si>
  <si>
    <t>110-723582</t>
  </si>
  <si>
    <t>GUILLORY, KELLAN</t>
  </si>
  <si>
    <t>683-622040</t>
  </si>
  <si>
    <t>573-324177</t>
  </si>
  <si>
    <t>KONG, VAN TON</t>
  </si>
  <si>
    <t>481-254359</t>
  </si>
  <si>
    <t>344-303776</t>
  </si>
  <si>
    <t>203-173899</t>
  </si>
  <si>
    <t>M. GRAZIA, ISOPI</t>
  </si>
  <si>
    <t>792-947043</t>
  </si>
  <si>
    <t>CRUZ, DENNIS CHAVEZ</t>
  </si>
  <si>
    <t>505-494787</t>
  </si>
  <si>
    <t>MCPHERSON, MICHAEL</t>
  </si>
  <si>
    <t>056-109250</t>
  </si>
  <si>
    <t>DE LEON, MIGUEL</t>
  </si>
  <si>
    <t>978-586646</t>
  </si>
  <si>
    <t>ZHU, ZHISONG</t>
  </si>
  <si>
    <t>836-697541</t>
  </si>
  <si>
    <t>492-113538</t>
  </si>
  <si>
    <t>910-256740</t>
  </si>
  <si>
    <t>328-105366</t>
  </si>
  <si>
    <t>910-872517</t>
  </si>
  <si>
    <t>671-252023</t>
  </si>
  <si>
    <t>573-651703</t>
  </si>
  <si>
    <t>553-324029</t>
  </si>
  <si>
    <t>958-889978</t>
  </si>
  <si>
    <t>035-346839</t>
  </si>
  <si>
    <t>018-480138</t>
  </si>
  <si>
    <t>141-740391</t>
  </si>
  <si>
    <t>483-941947</t>
  </si>
  <si>
    <t>GHARBI, SAMIR</t>
  </si>
  <si>
    <t>580-642740</t>
  </si>
  <si>
    <t>346-204759</t>
  </si>
  <si>
    <t>604-847746</t>
  </si>
  <si>
    <t>HERNANDEZ, GERARDO PADILLA</t>
  </si>
  <si>
    <t>791-060363</t>
  </si>
  <si>
    <t>291-852479</t>
  </si>
  <si>
    <t>639-380650</t>
  </si>
  <si>
    <t>GRANT-WATTERS, VICKY</t>
  </si>
  <si>
    <t>982-516598</t>
  </si>
  <si>
    <t>678-777571</t>
  </si>
  <si>
    <t>112-649333</t>
  </si>
  <si>
    <t>BENIPAYO, WALLY</t>
  </si>
  <si>
    <t>500-232501</t>
  </si>
  <si>
    <t>MARIA RAMIREZ, LUZ</t>
  </si>
  <si>
    <t>177-509197</t>
  </si>
  <si>
    <t>MALKAPUR, VISHWANATH</t>
  </si>
  <si>
    <t>099-726109</t>
  </si>
  <si>
    <t>145-556015</t>
  </si>
  <si>
    <t>098-985573</t>
  </si>
  <si>
    <t>BRYANT, JEFFREY</t>
  </si>
  <si>
    <t>741-458343</t>
  </si>
  <si>
    <t>628-944832</t>
  </si>
  <si>
    <t>DICKINSON, TIA</t>
  </si>
  <si>
    <t>580-407952</t>
  </si>
  <si>
    <t>CRUTCHFIELD, RAVEN</t>
  </si>
  <si>
    <t>528-954476</t>
  </si>
  <si>
    <t>190-792890</t>
  </si>
  <si>
    <t>214-261928</t>
  </si>
  <si>
    <t>VEGAD, VISHAL</t>
  </si>
  <si>
    <t>227-994088</t>
  </si>
  <si>
    <t>BENEPLACE, INC.</t>
  </si>
  <si>
    <t>127-225791</t>
  </si>
  <si>
    <t>310-966451</t>
  </si>
  <si>
    <t>262-639425</t>
  </si>
  <si>
    <t>263-867816</t>
  </si>
  <si>
    <t>581-499161</t>
  </si>
  <si>
    <t>594-305395</t>
  </si>
  <si>
    <t>BERLINA, OLGA</t>
  </si>
  <si>
    <t>891-171225</t>
  </si>
  <si>
    <t>038-738240</t>
  </si>
  <si>
    <t>544-005715</t>
  </si>
  <si>
    <t>193-527622</t>
  </si>
  <si>
    <t>129-514953</t>
  </si>
  <si>
    <t>766-594085</t>
  </si>
  <si>
    <t>FIELDS, DANA JEANETTE</t>
  </si>
  <si>
    <t>744-649196</t>
  </si>
  <si>
    <t>BUCKNER, CHRISTOPHER</t>
  </si>
  <si>
    <t>576-982794</t>
  </si>
  <si>
    <t>530-327801</t>
  </si>
  <si>
    <t>390-368405</t>
  </si>
  <si>
    <t>RIVERA, BIRNA</t>
  </si>
  <si>
    <t>353-693034</t>
  </si>
  <si>
    <t>585-642661</t>
  </si>
  <si>
    <t>012-735787</t>
  </si>
  <si>
    <t>WEI, JING</t>
  </si>
  <si>
    <t>157-177511</t>
  </si>
  <si>
    <t>518-293769</t>
  </si>
  <si>
    <t>COX, ALLEN</t>
  </si>
  <si>
    <t>061-107818</t>
  </si>
  <si>
    <t>JAIN, SUSHANT</t>
  </si>
  <si>
    <t>293-450360</t>
  </si>
  <si>
    <t>LAM, WAI KWONG</t>
  </si>
  <si>
    <t>203-123953</t>
  </si>
  <si>
    <t>MONTANA, ALICIA</t>
  </si>
  <si>
    <t>025-282606</t>
  </si>
  <si>
    <t>626-324198</t>
  </si>
  <si>
    <t>211-741720</t>
  </si>
  <si>
    <t>942-560092</t>
  </si>
  <si>
    <t>196-694673</t>
  </si>
  <si>
    <t>829-544958</t>
  </si>
  <si>
    <t>MILLER, CHARITY</t>
  </si>
  <si>
    <t>102-869701</t>
  </si>
  <si>
    <t>295-449644</t>
  </si>
  <si>
    <t>318-710940</t>
  </si>
  <si>
    <t>622-531611</t>
  </si>
  <si>
    <t>460-397689</t>
  </si>
  <si>
    <t>395-638730</t>
  </si>
  <si>
    <t>421-256039</t>
  </si>
  <si>
    <t>053-339217</t>
  </si>
  <si>
    <t>LANEY, ROSA</t>
  </si>
  <si>
    <t>077-849941</t>
  </si>
  <si>
    <t>ORBITZ</t>
  </si>
  <si>
    <t>352-349198</t>
  </si>
  <si>
    <t>352-138789</t>
  </si>
  <si>
    <t>968-222973</t>
  </si>
  <si>
    <t>462-775751</t>
  </si>
  <si>
    <t>945-120046</t>
  </si>
  <si>
    <t>883-977203</t>
  </si>
  <si>
    <t>788-196347</t>
  </si>
  <si>
    <t>771-259877</t>
  </si>
  <si>
    <t>123-462524</t>
  </si>
  <si>
    <t>OTTO MENZEL, DIETER</t>
  </si>
  <si>
    <t>046-094167</t>
  </si>
  <si>
    <t>DEMELO, RODRIGO</t>
  </si>
  <si>
    <t>763-974442</t>
  </si>
  <si>
    <t>223-985118</t>
  </si>
  <si>
    <t>318-383922</t>
  </si>
  <si>
    <t>599-512472</t>
  </si>
  <si>
    <t>564-389290</t>
  </si>
  <si>
    <t>306-346344</t>
  </si>
  <si>
    <t>827-295903</t>
  </si>
  <si>
    <t>CARDILES, MAEVA</t>
  </si>
  <si>
    <t>453-801101</t>
  </si>
  <si>
    <t>253-012334</t>
  </si>
  <si>
    <t>984-640373</t>
  </si>
  <si>
    <t>800-959786</t>
  </si>
  <si>
    <t>FARIAS, JANELLY</t>
  </si>
  <si>
    <t>374-320106</t>
  </si>
  <si>
    <t>451-219855</t>
  </si>
  <si>
    <t>225-674850</t>
  </si>
  <si>
    <t>722-177894</t>
  </si>
  <si>
    <t>MARTANOVICOVA, DENISA</t>
  </si>
  <si>
    <t>588-985077</t>
  </si>
  <si>
    <t>023-456687</t>
  </si>
  <si>
    <t>309-826362</t>
  </si>
  <si>
    <t>432-897133</t>
  </si>
  <si>
    <t>GARDNER, RASHAY</t>
  </si>
  <si>
    <t>333-344384</t>
  </si>
  <si>
    <t>ALEJANDRO LOZADA, JOSE</t>
  </si>
  <si>
    <t>995-929419</t>
  </si>
  <si>
    <t>NYAWARE, MAURICE</t>
  </si>
  <si>
    <t>018-245881</t>
  </si>
  <si>
    <t>812-895436</t>
  </si>
  <si>
    <t>LUCKEY, NICOLE</t>
  </si>
  <si>
    <t>406-458898</t>
  </si>
  <si>
    <t>829-034585</t>
  </si>
  <si>
    <t>CONTRERAS, JOHN</t>
  </si>
  <si>
    <t>780-929394</t>
  </si>
  <si>
    <t>696-792249</t>
  </si>
  <si>
    <t>737-214163</t>
  </si>
  <si>
    <t>GUPTA, NIKHIL</t>
  </si>
  <si>
    <t>144-232217</t>
  </si>
  <si>
    <t>642-978158</t>
  </si>
  <si>
    <t>627-672852</t>
  </si>
  <si>
    <t>065-838835</t>
  </si>
  <si>
    <t>045-032744</t>
  </si>
  <si>
    <t>983-057518</t>
  </si>
  <si>
    <t>664-636427</t>
  </si>
  <si>
    <t>DESMET, TIMOTHY</t>
  </si>
  <si>
    <t>457-701263</t>
  </si>
  <si>
    <t>GONZALEZ, ANGEL</t>
  </si>
  <si>
    <t>396-927070</t>
  </si>
  <si>
    <t>899-451063</t>
  </si>
  <si>
    <t>WOZNEY, CHRISTOPHER</t>
  </si>
  <si>
    <t>364-164303</t>
  </si>
  <si>
    <t>182-450340</t>
  </si>
  <si>
    <t>RODRIGUEZ, YOLANDA</t>
  </si>
  <si>
    <t>352-711924</t>
  </si>
  <si>
    <t>521-305972</t>
  </si>
  <si>
    <t>WILLIAMS, CRISTI</t>
  </si>
  <si>
    <t>159-274421</t>
  </si>
  <si>
    <t>613-307435</t>
  </si>
  <si>
    <t>675-732350</t>
  </si>
  <si>
    <t>DZOAN, TUAN</t>
  </si>
  <si>
    <t>965-222003</t>
  </si>
  <si>
    <t>MCGUIRE, TOM</t>
  </si>
  <si>
    <t>154-946543</t>
  </si>
  <si>
    <t>FREDERICK, MICHAEL</t>
  </si>
  <si>
    <t>292-705417</t>
  </si>
  <si>
    <t>D'ORIO, MARC</t>
  </si>
  <si>
    <t>519-001005</t>
  </si>
  <si>
    <t>NOGUERA, SHEERLEY</t>
  </si>
  <si>
    <t>618-834178</t>
  </si>
  <si>
    <t>VALENCIA, VIANNEY</t>
  </si>
  <si>
    <t>174-671158</t>
  </si>
  <si>
    <t>RONOLO, KIRK</t>
  </si>
  <si>
    <t>050-653565</t>
  </si>
  <si>
    <t>993-125738</t>
  </si>
  <si>
    <t>ASHRAFI, REZA</t>
  </si>
  <si>
    <t>795-768323</t>
  </si>
  <si>
    <t>476-582890</t>
  </si>
  <si>
    <t>ROZO, JOHN</t>
  </si>
  <si>
    <t>996-202292</t>
  </si>
  <si>
    <t>595-059670</t>
  </si>
  <si>
    <t>DIAZ, JODY</t>
  </si>
  <si>
    <t>811-983099</t>
  </si>
  <si>
    <t>MONTELLANO, JO ANN</t>
  </si>
  <si>
    <t>371-260920</t>
  </si>
  <si>
    <t>CHOI, JEONGSEOK</t>
  </si>
  <si>
    <t>736-317450</t>
  </si>
  <si>
    <t>655-650260</t>
  </si>
  <si>
    <t>553-525776</t>
  </si>
  <si>
    <t>725-477000</t>
  </si>
  <si>
    <t>519-017434</t>
  </si>
  <si>
    <t>999-901573</t>
  </si>
  <si>
    <t>TORRES, BLANCA</t>
  </si>
  <si>
    <t>753-103791</t>
  </si>
  <si>
    <t>WIGHTMAN, LAURIE</t>
  </si>
  <si>
    <t>149-975235</t>
  </si>
  <si>
    <t>NGUYEN, PHUOC</t>
  </si>
  <si>
    <t>914-169330</t>
  </si>
  <si>
    <t>464-033431</t>
  </si>
  <si>
    <t>MOSQUEDA, LETICIA</t>
  </si>
  <si>
    <t>262-338351</t>
  </si>
  <si>
    <t>BROWNELL, MARY</t>
  </si>
  <si>
    <t>153-410605</t>
  </si>
  <si>
    <t>232-150867</t>
  </si>
  <si>
    <t>079-879498</t>
  </si>
  <si>
    <t>758-930818</t>
  </si>
  <si>
    <t>PIZANO, ANDREA</t>
  </si>
  <si>
    <t>530-353440</t>
  </si>
  <si>
    <t>683-601656</t>
  </si>
  <si>
    <t>NGUYEN, HENRY</t>
  </si>
  <si>
    <t>314-921040</t>
  </si>
  <si>
    <t>786-637790</t>
  </si>
  <si>
    <t>032-279643</t>
  </si>
  <si>
    <t>022-985338</t>
  </si>
  <si>
    <t>SALAZAR, RAYMUNDO</t>
  </si>
  <si>
    <t>229-906866</t>
  </si>
  <si>
    <t>ABIAN, SALVADOR</t>
  </si>
  <si>
    <t>990-992640</t>
  </si>
  <si>
    <t>STAAL, MR. RONALD</t>
  </si>
  <si>
    <t>285-198489</t>
  </si>
  <si>
    <t>SAPRUNOV, VLADIMIR</t>
  </si>
  <si>
    <t>524-635582</t>
  </si>
  <si>
    <t>ROURSS, MOM</t>
  </si>
  <si>
    <t>393-675388</t>
  </si>
  <si>
    <t>FLORES, RUBY</t>
  </si>
  <si>
    <t>897-747596</t>
  </si>
  <si>
    <t>959-665330</t>
  </si>
  <si>
    <t>JOHNS, ALLISON</t>
  </si>
  <si>
    <t>145-967984</t>
  </si>
  <si>
    <t>GARCIA, MELISSA</t>
  </si>
  <si>
    <t>181-377566</t>
  </si>
  <si>
    <t>546-202606</t>
  </si>
  <si>
    <t>JENSEN, JULIE</t>
  </si>
  <si>
    <t>672-331604</t>
  </si>
  <si>
    <t>MACHADO, DAVID</t>
  </si>
  <si>
    <t>255-809975</t>
  </si>
  <si>
    <t>107-705729</t>
  </si>
  <si>
    <t>902-207286</t>
  </si>
  <si>
    <t>541-551835</t>
  </si>
  <si>
    <t>187-319716</t>
  </si>
  <si>
    <t>794-334353</t>
  </si>
  <si>
    <t>015-163499</t>
  </si>
  <si>
    <t>SINGH, RASHPAL</t>
  </si>
  <si>
    <t>998-657826</t>
  </si>
  <si>
    <t>657-556315</t>
  </si>
  <si>
    <t>SINGH, RASHPALMCMC</t>
  </si>
  <si>
    <t>556-744901</t>
  </si>
  <si>
    <t>CASTRO, NEREO</t>
  </si>
  <si>
    <t>494-897252</t>
  </si>
  <si>
    <t>MORENO, JOSEMC</t>
  </si>
  <si>
    <t>414-151432</t>
  </si>
  <si>
    <t>DE CEGLIA, NICOLA</t>
  </si>
  <si>
    <t>241-749825</t>
  </si>
  <si>
    <t>PINA, CARLOS</t>
  </si>
  <si>
    <t>563-994891</t>
  </si>
  <si>
    <t>293-716207</t>
  </si>
  <si>
    <t>PALMER, JENNIE</t>
  </si>
  <si>
    <t>154-225983</t>
  </si>
  <si>
    <t>CROY, BREAVI</t>
  </si>
  <si>
    <t>050-000873</t>
  </si>
  <si>
    <t>676-363873</t>
  </si>
  <si>
    <t>HAGOOD, JEFFREYVI</t>
  </si>
  <si>
    <t>124-812605</t>
  </si>
  <si>
    <t>VALENCIA, ANTONIO</t>
  </si>
  <si>
    <t>541-352852</t>
  </si>
  <si>
    <t>CHEN, MEI-CHING</t>
  </si>
  <si>
    <t>212-786882</t>
  </si>
  <si>
    <t>540-032661</t>
  </si>
  <si>
    <t>281-888714</t>
  </si>
  <si>
    <t>VIGIL, OLIVIA</t>
  </si>
  <si>
    <t>103-139025</t>
  </si>
  <si>
    <t>SCHIRMER, FRANK</t>
  </si>
  <si>
    <t>851-225198</t>
  </si>
  <si>
    <t>KUNDETI, HEMANTH</t>
  </si>
  <si>
    <t>675-017529</t>
  </si>
  <si>
    <t>COVARRUBIAS, FRANCISCA</t>
  </si>
  <si>
    <t>383-985674</t>
  </si>
  <si>
    <t>069-856773</t>
  </si>
  <si>
    <t>028-774719</t>
  </si>
  <si>
    <t>GLORIA, SARAH JANE</t>
  </si>
  <si>
    <t>852-396734</t>
  </si>
  <si>
    <t>655-689210</t>
  </si>
  <si>
    <t>322-267862</t>
  </si>
  <si>
    <t>SAUCEDO, TRICIA</t>
  </si>
  <si>
    <t>776-217278</t>
  </si>
  <si>
    <t>444-422960</t>
  </si>
  <si>
    <t>341-385392</t>
  </si>
  <si>
    <t>GLADE, B KENNETH</t>
  </si>
  <si>
    <t>199-784766</t>
  </si>
  <si>
    <t>848-345347</t>
  </si>
  <si>
    <t>723-042004</t>
  </si>
  <si>
    <t>LAM, KELVIN</t>
  </si>
  <si>
    <t>766-906717</t>
  </si>
  <si>
    <t>ALAMO, TERESA</t>
  </si>
  <si>
    <t>358-785153</t>
  </si>
  <si>
    <t>MONTAGNA, MISTY</t>
  </si>
  <si>
    <t>049-866788</t>
  </si>
  <si>
    <t>GALINDO, NADIA</t>
  </si>
  <si>
    <t>004-799193</t>
  </si>
  <si>
    <t>BUSTAMANTE, HILARIO</t>
  </si>
  <si>
    <t>963-019206</t>
  </si>
  <si>
    <t>WHITER, JOHN</t>
  </si>
  <si>
    <t>807-828424</t>
  </si>
  <si>
    <t>NGUYEN, KEVIN</t>
  </si>
  <si>
    <t>649-561774</t>
  </si>
  <si>
    <t>683-341818</t>
  </si>
  <si>
    <t>HIPOLITO, GARY</t>
  </si>
  <si>
    <t>174-183678</t>
  </si>
  <si>
    <t>942-618601</t>
  </si>
  <si>
    <t>ZAMUDIO ESPINOSA, MARIA DEL ROCIO</t>
  </si>
  <si>
    <t>966-813384</t>
  </si>
  <si>
    <t>724-061844</t>
  </si>
  <si>
    <t>067-527619</t>
  </si>
  <si>
    <t>418-122652</t>
  </si>
  <si>
    <t>ESPINOZA, MARCELINO</t>
  </si>
  <si>
    <t>323-152582</t>
  </si>
  <si>
    <t>REDDIC, WESLEY</t>
  </si>
  <si>
    <t>761-198468</t>
  </si>
  <si>
    <t>CHAKRABORTY, AYAN</t>
  </si>
  <si>
    <t>810-058400</t>
  </si>
  <si>
    <t>AATB, JBS</t>
  </si>
  <si>
    <t>493-516286</t>
  </si>
  <si>
    <t>ESQUIVEL, ALMA CHAVEZ</t>
  </si>
  <si>
    <t>997-195842</t>
  </si>
  <si>
    <t>820-172243</t>
  </si>
  <si>
    <t>GLORIA CARO, EMMA</t>
  </si>
  <si>
    <t>212-669639</t>
  </si>
  <si>
    <t>ELLIS, NGA</t>
  </si>
  <si>
    <t>722-456571</t>
  </si>
  <si>
    <t>565-531558</t>
  </si>
  <si>
    <t>494-545362</t>
  </si>
  <si>
    <t>FLORES, YESENIA</t>
  </si>
  <si>
    <t>844-860908</t>
  </si>
  <si>
    <t>973-414675</t>
  </si>
  <si>
    <t>ARICA, ELENA D.</t>
  </si>
  <si>
    <t>802-904539</t>
  </si>
  <si>
    <t>619-886432</t>
  </si>
  <si>
    <t>SADNZ, ANUAR</t>
  </si>
  <si>
    <t>234-637681</t>
  </si>
  <si>
    <t>039-262474</t>
  </si>
  <si>
    <t>468-099453</t>
  </si>
  <si>
    <t>254-052858</t>
  </si>
  <si>
    <t>888-648333</t>
  </si>
  <si>
    <t>AREVALO, EDWIN</t>
  </si>
  <si>
    <t>653-418309</t>
  </si>
  <si>
    <t>ROMERO, BENJAMIN DAVID</t>
  </si>
  <si>
    <t>087-792714</t>
  </si>
  <si>
    <t>016-937012</t>
  </si>
  <si>
    <t>777-127129</t>
  </si>
  <si>
    <t>CONTRERAS, RUBI</t>
  </si>
  <si>
    <t>936-625597</t>
  </si>
  <si>
    <t>HANLON NEWELL, AMY</t>
  </si>
  <si>
    <t>788-856931</t>
  </si>
  <si>
    <t>427-974888</t>
  </si>
  <si>
    <t>364-654244</t>
  </si>
  <si>
    <t>PEREZ MORENO, MA B</t>
  </si>
  <si>
    <t>240-181368</t>
  </si>
  <si>
    <t>599-076136</t>
  </si>
  <si>
    <t>HIROMI, NAKANO</t>
  </si>
  <si>
    <t>197-829901</t>
  </si>
  <si>
    <t>MALIK, AMINA</t>
  </si>
  <si>
    <t>880-839597</t>
  </si>
  <si>
    <t>CHAVEZ, RUBEN</t>
  </si>
  <si>
    <t>396-168138</t>
  </si>
  <si>
    <t>TRAN, DAVID</t>
  </si>
  <si>
    <t>241-307431</t>
  </si>
  <si>
    <t>SIFUENTES, OLGA</t>
  </si>
  <si>
    <t>498-917431</t>
  </si>
  <si>
    <t>914-431261</t>
  </si>
  <si>
    <t>PINNELL, JEREMY</t>
  </si>
  <si>
    <t>837-118558</t>
  </si>
  <si>
    <t>548-431994</t>
  </si>
  <si>
    <t>529-348154</t>
  </si>
  <si>
    <t>CONTRERAS, LORENA</t>
  </si>
  <si>
    <t>139-132340</t>
  </si>
  <si>
    <t>070-664386</t>
  </si>
  <si>
    <t>967-470706</t>
  </si>
  <si>
    <t>891-539603</t>
  </si>
  <si>
    <t>NORRIS, HARRISON</t>
  </si>
  <si>
    <t>715-742420</t>
  </si>
  <si>
    <t>530-378842</t>
  </si>
  <si>
    <t>277-400224</t>
  </si>
  <si>
    <t>789-906796</t>
  </si>
  <si>
    <t>324-820454</t>
  </si>
  <si>
    <t>255-292503</t>
  </si>
  <si>
    <t>KIRKALDY, JONATHON</t>
  </si>
  <si>
    <t>502-767347</t>
  </si>
  <si>
    <t>091-128659</t>
  </si>
  <si>
    <t>688-425721</t>
  </si>
  <si>
    <t>527-453602</t>
  </si>
  <si>
    <t>171-789948</t>
  </si>
  <si>
    <t>RODOLFO PARADA ARANA, CARLOS</t>
  </si>
  <si>
    <t>990-696304</t>
  </si>
  <si>
    <t>579-087123</t>
  </si>
  <si>
    <t>VACCA, VINCENT</t>
  </si>
  <si>
    <t>113-974472</t>
  </si>
  <si>
    <t>COLBERT, THOMAS</t>
  </si>
  <si>
    <t>631-078979</t>
  </si>
  <si>
    <t>CHOUNG, JIN</t>
  </si>
  <si>
    <t>330-508681</t>
  </si>
  <si>
    <t>SILVA, REBECCA</t>
  </si>
  <si>
    <t>938-999256</t>
  </si>
  <si>
    <t>761-835419</t>
  </si>
  <si>
    <t>171-872200</t>
  </si>
  <si>
    <t>SHOVELTON, JENN</t>
  </si>
  <si>
    <t>896-106839</t>
  </si>
  <si>
    <t>TOYER, MAWADDA</t>
  </si>
  <si>
    <t>191-733900</t>
  </si>
  <si>
    <t>502-473141</t>
  </si>
  <si>
    <t>550-693873</t>
  </si>
  <si>
    <t>980-875221</t>
  </si>
  <si>
    <t>537-891219</t>
  </si>
  <si>
    <t>640-299273</t>
  </si>
  <si>
    <t>984-589010</t>
  </si>
  <si>
    <t>417-020854</t>
  </si>
  <si>
    <t>ANTHONYMUTHU, STEEPHANSON</t>
  </si>
  <si>
    <t>187-071621</t>
  </si>
  <si>
    <t>499-060151</t>
  </si>
  <si>
    <t>237-611033</t>
  </si>
  <si>
    <t>665-916812</t>
  </si>
  <si>
    <t>630-614798</t>
  </si>
  <si>
    <t>495-242421</t>
  </si>
  <si>
    <t>FTEINER, TAYLOR</t>
  </si>
  <si>
    <t>068-438016</t>
  </si>
  <si>
    <t>036-014007</t>
  </si>
  <si>
    <t>527-803505</t>
  </si>
  <si>
    <t>888-593641</t>
  </si>
  <si>
    <t>023-674145</t>
  </si>
  <si>
    <t>030-147993</t>
  </si>
  <si>
    <t>951-153867</t>
  </si>
  <si>
    <t>949-468979</t>
  </si>
  <si>
    <t>735-675359</t>
  </si>
  <si>
    <t>772-571371</t>
  </si>
  <si>
    <t>REYES PALACIOS, MOISES NOE</t>
  </si>
  <si>
    <t>128-619606</t>
  </si>
  <si>
    <t>QUINTOS, JENNIFER</t>
  </si>
  <si>
    <t>646-611323</t>
  </si>
  <si>
    <t>NOBIDA, KIMBERLEE</t>
  </si>
  <si>
    <t>379-718961</t>
  </si>
  <si>
    <t>ANDERSSON, MARIA</t>
  </si>
  <si>
    <t>271-587781</t>
  </si>
  <si>
    <t>849-769255</t>
  </si>
  <si>
    <t>SHRIVASTAVA, ADITYA KUMAR</t>
  </si>
  <si>
    <t>256-823762</t>
  </si>
  <si>
    <t>SOTO, NICOLE</t>
  </si>
  <si>
    <t>020-808185</t>
  </si>
  <si>
    <t>298-832586</t>
  </si>
  <si>
    <t>VALDEZ, ANNA</t>
  </si>
  <si>
    <t>400-412332</t>
  </si>
  <si>
    <t>GOOGLE DISTRIBUTION</t>
  </si>
  <si>
    <t>JIN HO, JEONG</t>
  </si>
  <si>
    <t>822-007292</t>
  </si>
  <si>
    <t>BYRD, JONATHAN</t>
  </si>
  <si>
    <t>448-725267</t>
  </si>
  <si>
    <t>TANIGUCHI, RYOMA</t>
  </si>
  <si>
    <t>170-514492</t>
  </si>
  <si>
    <t>164-792884</t>
  </si>
  <si>
    <t>NGUYEN, KIM-THU THI</t>
  </si>
  <si>
    <t>506-359229</t>
  </si>
  <si>
    <t>258-667825</t>
  </si>
  <si>
    <t>464-535316</t>
  </si>
  <si>
    <t>DONNA, DUNN</t>
  </si>
  <si>
    <t>108-288946</t>
  </si>
  <si>
    <t>ZHANG, WENAN</t>
  </si>
  <si>
    <t>104-304652</t>
  </si>
  <si>
    <t>701-033290</t>
  </si>
  <si>
    <t>637-891743</t>
  </si>
  <si>
    <t>304-721433</t>
  </si>
  <si>
    <t>WALSH, FRANCIS</t>
  </si>
  <si>
    <t>828-155039</t>
  </si>
  <si>
    <t>GONZALEZ, VERONICA</t>
  </si>
  <si>
    <t>331-405669</t>
  </si>
  <si>
    <t>TRAN, KY</t>
  </si>
  <si>
    <t>290-252889</t>
  </si>
  <si>
    <t>620-916382</t>
  </si>
  <si>
    <t>BEANTON, TOMMIE</t>
  </si>
  <si>
    <t>938-822248</t>
  </si>
  <si>
    <t>LECHUGA, CELIA</t>
  </si>
  <si>
    <t>463-568994</t>
  </si>
  <si>
    <t>352-845104</t>
  </si>
  <si>
    <t>PESINA, NICOLE</t>
  </si>
  <si>
    <t>942-693072</t>
  </si>
  <si>
    <t>BEATTIE, LAUREN</t>
  </si>
  <si>
    <t>770-293359</t>
  </si>
  <si>
    <t>630-703682</t>
  </si>
  <si>
    <t>TANG, JOANNE</t>
  </si>
  <si>
    <t>932-335481</t>
  </si>
  <si>
    <t>944-601352</t>
  </si>
  <si>
    <t>530-233827</t>
  </si>
  <si>
    <t>315-002809</t>
  </si>
  <si>
    <t>879-030873</t>
  </si>
  <si>
    <t>LINCOLN, JEREMIAH</t>
  </si>
  <si>
    <t>989-970705</t>
  </si>
  <si>
    <t>797-074346</t>
  </si>
  <si>
    <t>MASON, WILLIAM</t>
  </si>
  <si>
    <t>681-100641</t>
  </si>
  <si>
    <t>183-493594</t>
  </si>
  <si>
    <t>390-220449</t>
  </si>
  <si>
    <t>KNICKERBOCKER, AMBER</t>
  </si>
  <si>
    <t>404-034060</t>
  </si>
  <si>
    <t>KOCHAN, JULIA</t>
  </si>
  <si>
    <t>715-110312</t>
  </si>
  <si>
    <t>106-554541</t>
  </si>
  <si>
    <t>JUAREZ GARCIA, VICTOR ALFONSO</t>
  </si>
  <si>
    <t>895-217527</t>
  </si>
  <si>
    <t>485-954391</t>
  </si>
  <si>
    <t>108-595129</t>
  </si>
  <si>
    <t>130-757473</t>
  </si>
  <si>
    <t>508-184730</t>
  </si>
  <si>
    <t>RIVERA, BERNA</t>
  </si>
  <si>
    <t>408-587573</t>
  </si>
  <si>
    <t>883-768431</t>
  </si>
  <si>
    <t>LAURIE, VASQUEZ</t>
  </si>
  <si>
    <t>603-656889</t>
  </si>
  <si>
    <t>307-146185</t>
  </si>
  <si>
    <t>290-652919</t>
  </si>
  <si>
    <t>968-243243</t>
  </si>
  <si>
    <t>385-404569</t>
  </si>
  <si>
    <t>DONALDSON, TRICIA</t>
  </si>
  <si>
    <t>986-511587</t>
  </si>
  <si>
    <t>LOOMIS, CARLOS</t>
  </si>
  <si>
    <t>129-227827</t>
  </si>
  <si>
    <t>MOKHTARI, AL</t>
  </si>
  <si>
    <t>735-425956</t>
  </si>
  <si>
    <t>THOEOVORE, ROBERT</t>
  </si>
  <si>
    <t>462-788546</t>
  </si>
  <si>
    <t>PIROUZMIA, SHAHRDAD</t>
  </si>
  <si>
    <t>633-165655</t>
  </si>
  <si>
    <t>365-418433</t>
  </si>
  <si>
    <t>791-843073</t>
  </si>
  <si>
    <t>HARRIS, CHANEE</t>
  </si>
  <si>
    <t>011-727831</t>
  </si>
  <si>
    <t>SCHWARZ, MIKE</t>
  </si>
  <si>
    <t>775-827039</t>
  </si>
  <si>
    <t>372-417076</t>
  </si>
  <si>
    <t>PARKER, JAMES</t>
  </si>
  <si>
    <t>222-116705</t>
  </si>
  <si>
    <t>KIM, JOHN</t>
  </si>
  <si>
    <t>605-421353</t>
  </si>
  <si>
    <t>SANCHEZ, KARLA</t>
  </si>
  <si>
    <t>728-447371</t>
  </si>
  <si>
    <t>391-641955</t>
  </si>
  <si>
    <t>SUPNET, JOCELYN</t>
  </si>
  <si>
    <t>165-736942</t>
  </si>
  <si>
    <t>DAVIS, SHALON</t>
  </si>
  <si>
    <t>372-030178</t>
  </si>
  <si>
    <t>GUERRA, GABRIEL</t>
  </si>
  <si>
    <t>818-924944</t>
  </si>
  <si>
    <t>587-875040</t>
  </si>
  <si>
    <t>432-156555</t>
  </si>
  <si>
    <t>MILCHMAN, AMY</t>
  </si>
  <si>
    <t>049-874489</t>
  </si>
  <si>
    <t>GROTEGUT, RUSSELL</t>
  </si>
  <si>
    <t>835-829412</t>
  </si>
  <si>
    <t>WILSON, SABRINA</t>
  </si>
  <si>
    <t>451-849416</t>
  </si>
  <si>
    <t>634-227535</t>
  </si>
  <si>
    <t>DEUNGRIA, ELLEN</t>
  </si>
  <si>
    <t>025-729705</t>
  </si>
  <si>
    <t>DE LUNA, JESSELYN</t>
  </si>
  <si>
    <t>871-331472</t>
  </si>
  <si>
    <t>NGUYEN, THE HIEN</t>
  </si>
  <si>
    <t>599-462481</t>
  </si>
  <si>
    <t>JENKINS, XAVIER</t>
  </si>
  <si>
    <t>739-551617</t>
  </si>
  <si>
    <t>088-305034</t>
  </si>
  <si>
    <t>HARKINS, RUBY</t>
  </si>
  <si>
    <t>674-362877</t>
  </si>
  <si>
    <t>465-589289</t>
  </si>
  <si>
    <t>697-337860</t>
  </si>
  <si>
    <t>933-343524</t>
  </si>
  <si>
    <t>HARTMANHARTMAN, ANTHONY</t>
  </si>
  <si>
    <t>519-283443</t>
  </si>
  <si>
    <t>965-729303</t>
  </si>
  <si>
    <t>688-361615</t>
  </si>
  <si>
    <t>622-847023</t>
  </si>
  <si>
    <t>LE, TRANG T</t>
  </si>
  <si>
    <t>973-293010</t>
  </si>
  <si>
    <t>ALEXANDER, PAM</t>
  </si>
  <si>
    <t>310-251693</t>
  </si>
  <si>
    <t>HAN, MINGWEI</t>
  </si>
  <si>
    <t>955-454108</t>
  </si>
  <si>
    <t>830-084000</t>
  </si>
  <si>
    <t>KNELL, JOYCE</t>
  </si>
  <si>
    <t>371-122255</t>
  </si>
  <si>
    <t>MORENO, FERNANDO</t>
  </si>
  <si>
    <t>442-444001</t>
  </si>
  <si>
    <t>II, SAMUEL FELIX</t>
  </si>
  <si>
    <t>963-926185</t>
  </si>
  <si>
    <t>KUMP, SCOTT D</t>
  </si>
  <si>
    <t>912-896451</t>
  </si>
  <si>
    <t>MACHADO, JOSE BERNARDO</t>
  </si>
  <si>
    <t>817-519073</t>
  </si>
  <si>
    <t>SHARMA, ROHAN</t>
  </si>
  <si>
    <t>566-262301</t>
  </si>
  <si>
    <t>873-441942</t>
  </si>
  <si>
    <t>AARQ, JBS</t>
  </si>
  <si>
    <t>503-435312</t>
  </si>
  <si>
    <t>683-584016</t>
  </si>
  <si>
    <t>683-291863</t>
  </si>
  <si>
    <t>384-725360</t>
  </si>
  <si>
    <t>834-499630</t>
  </si>
  <si>
    <t>BUCKHANON, LETICIA</t>
  </si>
  <si>
    <t>316-034624</t>
  </si>
  <si>
    <t>635-884904</t>
  </si>
  <si>
    <t>647-395505</t>
  </si>
  <si>
    <t>265-217679</t>
  </si>
  <si>
    <t>590-776312</t>
  </si>
  <si>
    <t>VITTAL, KIRAN</t>
  </si>
  <si>
    <t>487-177226</t>
  </si>
  <si>
    <t>PERRYMAN, BRYSHONDA</t>
  </si>
  <si>
    <t>767-642372</t>
  </si>
  <si>
    <t>ACOSTA, SYLVIA</t>
  </si>
  <si>
    <t>219-253085</t>
  </si>
  <si>
    <t>423-209734</t>
  </si>
  <si>
    <t>296-428981</t>
  </si>
  <si>
    <t>RIEF, JOSEPH</t>
  </si>
  <si>
    <t>308-032012</t>
  </si>
  <si>
    <t>833-308223</t>
  </si>
  <si>
    <t>454-535485</t>
  </si>
  <si>
    <t>454-554083</t>
  </si>
  <si>
    <t>376-365657</t>
  </si>
  <si>
    <t>140-912455</t>
  </si>
  <si>
    <t>JOHNSTONE, MICHAEL</t>
  </si>
  <si>
    <t>601-253032</t>
  </si>
  <si>
    <t>901-186300</t>
  </si>
  <si>
    <t>147-673871</t>
  </si>
  <si>
    <t>760-961437</t>
  </si>
  <si>
    <t>ELLINGTON, BRUCE</t>
  </si>
  <si>
    <t>197-557109</t>
  </si>
  <si>
    <t>016-582607</t>
  </si>
  <si>
    <t>HEREDIA, ANDREA</t>
  </si>
  <si>
    <t>284-427943</t>
  </si>
  <si>
    <t>DOROZHIVSKAYA, TAMARAVI</t>
  </si>
  <si>
    <t>700-804606</t>
  </si>
  <si>
    <t>861-683885</t>
  </si>
  <si>
    <t>822-040625</t>
  </si>
  <si>
    <t>FALTER, CRISTY</t>
  </si>
  <si>
    <t>617-760389</t>
  </si>
  <si>
    <t>FANG DAI, ZHENG</t>
  </si>
  <si>
    <t>429-519668</t>
  </si>
  <si>
    <t>RICKEL, LAURIE</t>
  </si>
  <si>
    <t>346-335252</t>
  </si>
  <si>
    <t>BROWN, JULIE</t>
  </si>
  <si>
    <t>626-445547</t>
  </si>
  <si>
    <t>VANG, JENNIE</t>
  </si>
  <si>
    <t>734-118025</t>
  </si>
  <si>
    <t>SIMAS, BROOKE</t>
  </si>
  <si>
    <t>672-806928</t>
  </si>
  <si>
    <t>623-194753</t>
  </si>
  <si>
    <t>984-040692</t>
  </si>
  <si>
    <t>907-736282</t>
  </si>
  <si>
    <t>226-122317</t>
  </si>
  <si>
    <t>109-544913</t>
  </si>
  <si>
    <t>436-189171</t>
  </si>
  <si>
    <t>454-611082</t>
  </si>
  <si>
    <t>375-440394</t>
  </si>
  <si>
    <t>091-283497</t>
  </si>
  <si>
    <t>TOARK, MCKENZIE</t>
  </si>
  <si>
    <t>005-361921</t>
  </si>
  <si>
    <t>REYES, ROBERTO</t>
  </si>
  <si>
    <t>120-148618</t>
  </si>
  <si>
    <t>HARTMAN, DAVID</t>
  </si>
  <si>
    <t>000-289955</t>
  </si>
  <si>
    <t>927-026304</t>
  </si>
  <si>
    <t>525-743072</t>
  </si>
  <si>
    <t>YEDUGANI, VENKATESH</t>
  </si>
  <si>
    <t>421-379901</t>
  </si>
  <si>
    <t>SITU, WENCHENG</t>
  </si>
  <si>
    <t>145-769139</t>
  </si>
  <si>
    <t>PADILLA, FERNANDO</t>
  </si>
  <si>
    <t>078-865481</t>
  </si>
  <si>
    <t>DEGUCHI, ADRIANA</t>
  </si>
  <si>
    <t>530-786877</t>
  </si>
  <si>
    <t>378-222037</t>
  </si>
  <si>
    <t>RAMOS JR., JUAN</t>
  </si>
  <si>
    <t>721-133168</t>
  </si>
  <si>
    <t>722-373326</t>
  </si>
  <si>
    <t>649-658310</t>
  </si>
  <si>
    <t>655-210322</t>
  </si>
  <si>
    <t>ABARCA, ELSA G</t>
  </si>
  <si>
    <t>446-501238</t>
  </si>
  <si>
    <t>ZHANG, RUILIN</t>
  </si>
  <si>
    <t>733-702970</t>
  </si>
  <si>
    <t>YANHUI, YANG</t>
  </si>
  <si>
    <t>603-975613</t>
  </si>
  <si>
    <t>344-925983</t>
  </si>
  <si>
    <t>860-134977</t>
  </si>
  <si>
    <t>657-249617</t>
  </si>
  <si>
    <t>GRAY, TRISHA</t>
  </si>
  <si>
    <t>448-537322</t>
  </si>
  <si>
    <t>058-941416</t>
  </si>
  <si>
    <t>CELADA, SONIA</t>
  </si>
  <si>
    <t>586-455223</t>
  </si>
  <si>
    <t>ARGUETA, HERVIN</t>
  </si>
  <si>
    <t>725-285547</t>
  </si>
  <si>
    <t>400-491403</t>
  </si>
  <si>
    <t>010-172478</t>
  </si>
  <si>
    <t>GRIJALVA ROBLES, ANA ROCIO</t>
  </si>
  <si>
    <t>679-067814</t>
  </si>
  <si>
    <t>TSOUMBARAS, ASPASIA</t>
  </si>
  <si>
    <t>331-808585</t>
  </si>
  <si>
    <t>COATES, LINDA</t>
  </si>
  <si>
    <t>164-403741</t>
  </si>
  <si>
    <t>036-267186</t>
  </si>
  <si>
    <t>683-776228</t>
  </si>
  <si>
    <t>572-475578</t>
  </si>
  <si>
    <t>LIU, XUEWEN</t>
  </si>
  <si>
    <t>504-671365</t>
  </si>
  <si>
    <t>255-623384</t>
  </si>
  <si>
    <t>MARQUEZ, DIMAS</t>
  </si>
  <si>
    <t>016-029722</t>
  </si>
  <si>
    <t>CASILLAS, CHRISTA</t>
  </si>
  <si>
    <t>951-274325</t>
  </si>
  <si>
    <t>NGUYEN, HUNG</t>
  </si>
  <si>
    <t>270-342867</t>
  </si>
  <si>
    <t>LU, MICHAEL</t>
  </si>
  <si>
    <t>268-310354</t>
  </si>
  <si>
    <t>DHOEDT, RUBEN</t>
  </si>
  <si>
    <t>766-331948</t>
  </si>
  <si>
    <t>FROST, JAROD</t>
  </si>
  <si>
    <t>350-251723</t>
  </si>
  <si>
    <t>LIM, JONATHAN</t>
  </si>
  <si>
    <t>829-832117</t>
  </si>
  <si>
    <t>PATOARII, GARRIGUES</t>
  </si>
  <si>
    <t>707-980937</t>
  </si>
  <si>
    <t>679-185431</t>
  </si>
  <si>
    <t>ASKAR, SAMAR</t>
  </si>
  <si>
    <t>699-158432</t>
  </si>
  <si>
    <t>855-431784</t>
  </si>
  <si>
    <t>752-038925</t>
  </si>
  <si>
    <t>008-840997</t>
  </si>
  <si>
    <t>BURGOS, MARITESS</t>
  </si>
  <si>
    <t>580-379778</t>
  </si>
  <si>
    <t>816-979124</t>
  </si>
  <si>
    <t>848-755659</t>
  </si>
  <si>
    <t>720-589085</t>
  </si>
  <si>
    <t>GARCIA, SANDRA</t>
  </si>
  <si>
    <t>850-142226</t>
  </si>
  <si>
    <t>THOMPSON, MARIA</t>
  </si>
  <si>
    <t>308-655241</t>
  </si>
  <si>
    <t>LAW, RAYMOND CHIU MING</t>
  </si>
  <si>
    <t>290-344671</t>
  </si>
  <si>
    <t>220-118375</t>
  </si>
  <si>
    <t>613-989154</t>
  </si>
  <si>
    <t>ROMERO, MARCELA</t>
  </si>
  <si>
    <t>107-250200</t>
  </si>
  <si>
    <t>GUESE, DEEAN</t>
  </si>
  <si>
    <t>204-933817</t>
  </si>
  <si>
    <t>ROMERO, MIGUEL MR</t>
  </si>
  <si>
    <t>066-520396</t>
  </si>
  <si>
    <t>PROMOCIONES TURISTICAS MARPLAY</t>
  </si>
  <si>
    <t>ROSAS FLORES, CLAUDIA ISELA</t>
  </si>
  <si>
    <t>966-768561</t>
  </si>
  <si>
    <t>GUILLEN SIORDIA, ELISSE</t>
  </si>
  <si>
    <t>728-015924</t>
  </si>
  <si>
    <t>AILLON, CARLOS</t>
  </si>
  <si>
    <t>297-895544</t>
  </si>
  <si>
    <t>261-754477</t>
  </si>
  <si>
    <t>595-000828</t>
  </si>
  <si>
    <t>436-265356</t>
  </si>
  <si>
    <t>242-891348</t>
  </si>
  <si>
    <t>BUENAFE, FERLYN</t>
  </si>
  <si>
    <t>073-664055</t>
  </si>
  <si>
    <t>PARHAM, PHIL G</t>
  </si>
  <si>
    <t>080-693710</t>
  </si>
  <si>
    <t>FERREIRA, FERNANDO</t>
  </si>
  <si>
    <t>556-825072</t>
  </si>
  <si>
    <t>517-901182</t>
  </si>
  <si>
    <t>361-685573</t>
  </si>
  <si>
    <t>MISSMAN, SCOTT</t>
  </si>
  <si>
    <t>824-456208</t>
  </si>
  <si>
    <t>503-680624</t>
  </si>
  <si>
    <t>471-377935</t>
  </si>
  <si>
    <t>305-212937</t>
  </si>
  <si>
    <t>788-239941</t>
  </si>
  <si>
    <t>ANDERSON, LESLIE</t>
  </si>
  <si>
    <t>466-265644</t>
  </si>
  <si>
    <t>456-469976</t>
  </si>
  <si>
    <t>487-975157</t>
  </si>
  <si>
    <t>980-097775</t>
  </si>
  <si>
    <t>940-751814</t>
  </si>
  <si>
    <t>CATINDIG, CYNTHIA</t>
  </si>
  <si>
    <t>576-410823</t>
  </si>
  <si>
    <t>ORTIZ, BLAKE</t>
  </si>
  <si>
    <t>266-872462</t>
  </si>
  <si>
    <t>BAYAN, RHEA</t>
  </si>
  <si>
    <t>819-647489</t>
  </si>
  <si>
    <t>LAI, CHIHWEI</t>
  </si>
  <si>
    <t>513-164425</t>
  </si>
  <si>
    <t>312-397662</t>
  </si>
  <si>
    <t>790-529995</t>
  </si>
  <si>
    <t>822-836274</t>
  </si>
  <si>
    <t>087-789017</t>
  </si>
  <si>
    <t>607-270701</t>
  </si>
  <si>
    <t>647-170530</t>
  </si>
  <si>
    <t>192-662976</t>
  </si>
  <si>
    <t>096-359286</t>
  </si>
  <si>
    <t>MCKEOWN, SAMANTHA</t>
  </si>
  <si>
    <t>752-840372</t>
  </si>
  <si>
    <t>FAIZA, SHAH</t>
  </si>
  <si>
    <t>331-879439</t>
  </si>
  <si>
    <t>JBS, LOCKEDOUT</t>
  </si>
  <si>
    <t>068-681140</t>
  </si>
  <si>
    <t>050-614898</t>
  </si>
  <si>
    <t>761-287928</t>
  </si>
  <si>
    <t>958-426968</t>
  </si>
  <si>
    <t>872-537161</t>
  </si>
  <si>
    <t>SOOD, VINEET</t>
  </si>
  <si>
    <t>527-589859</t>
  </si>
  <si>
    <t>343-331132</t>
  </si>
  <si>
    <t>918-562236</t>
  </si>
  <si>
    <t>919-811375</t>
  </si>
  <si>
    <t>692-512237</t>
  </si>
  <si>
    <t>AVILA, JEANETTE</t>
  </si>
  <si>
    <t>593-636215</t>
  </si>
  <si>
    <t>STRONG, TANYA</t>
  </si>
  <si>
    <t>141-720890</t>
  </si>
  <si>
    <t>OCAMPO, VAN</t>
  </si>
  <si>
    <t>034-042142</t>
  </si>
  <si>
    <t>PEREZ, STEPHANIE</t>
  </si>
  <si>
    <t>119-320869</t>
  </si>
  <si>
    <t>BELTRAN, CARLA</t>
  </si>
  <si>
    <t>917-461639</t>
  </si>
  <si>
    <t>TU, THANH</t>
  </si>
  <si>
    <t>315-017869</t>
  </si>
  <si>
    <t>VILLANUEVA, MARIA</t>
  </si>
  <si>
    <t>191-296916</t>
  </si>
  <si>
    <t>ODUM, CHRISTINE</t>
  </si>
  <si>
    <t>415-904095</t>
  </si>
  <si>
    <t>ADAN HERNANDEZ, NIEVES</t>
  </si>
  <si>
    <t>441-875058</t>
  </si>
  <si>
    <t>ZHANG, MIYANG</t>
  </si>
  <si>
    <t>007-264990</t>
  </si>
  <si>
    <t>791-401405</t>
  </si>
  <si>
    <t>682-643385</t>
  </si>
  <si>
    <t>205-589606</t>
  </si>
  <si>
    <t>MAYO, ERICA</t>
  </si>
  <si>
    <t>868-996884</t>
  </si>
  <si>
    <t>INOFERIO, LIAN</t>
  </si>
  <si>
    <t>689-699787</t>
  </si>
  <si>
    <t>PLATE, JEFF</t>
  </si>
  <si>
    <t>904-288698</t>
  </si>
  <si>
    <t>PERRY, JORDAN</t>
  </si>
  <si>
    <t>285-775704</t>
  </si>
  <si>
    <t>SPENDER, NEALE</t>
  </si>
  <si>
    <t>096-814140</t>
  </si>
  <si>
    <t>455-159549</t>
  </si>
  <si>
    <t>979-595310</t>
  </si>
  <si>
    <t>642-053033</t>
  </si>
  <si>
    <t>607-379874</t>
  </si>
  <si>
    <t>063-043342</t>
  </si>
  <si>
    <t>722-086596</t>
  </si>
  <si>
    <t>452-133943</t>
  </si>
  <si>
    <t>978-865649</t>
  </si>
  <si>
    <t>702-239059</t>
  </si>
  <si>
    <t>718-153365</t>
  </si>
  <si>
    <t>998-777103</t>
  </si>
  <si>
    <t>LITTLE, DOUGLAS</t>
  </si>
  <si>
    <t>357-567520</t>
  </si>
  <si>
    <t>935-704032</t>
  </si>
  <si>
    <t>813-567330</t>
  </si>
  <si>
    <t>374-025753</t>
  </si>
  <si>
    <t>011-377983</t>
  </si>
  <si>
    <t>239-377783</t>
  </si>
  <si>
    <t>199-812230</t>
  </si>
  <si>
    <t>101-153396</t>
  </si>
  <si>
    <t>947-149112</t>
  </si>
  <si>
    <t>603-218524</t>
  </si>
  <si>
    <t>278-840410</t>
  </si>
  <si>
    <t>047-850846</t>
  </si>
  <si>
    <t>132-012469</t>
  </si>
  <si>
    <t>680-219155</t>
  </si>
  <si>
    <t>166-187154</t>
  </si>
  <si>
    <t>CIPIRAN, JORGE</t>
  </si>
  <si>
    <t>915-615629</t>
  </si>
  <si>
    <t>SCHMITT, MARY</t>
  </si>
  <si>
    <t>835-018763</t>
  </si>
  <si>
    <t>AVALOZ, SABRINA</t>
  </si>
  <si>
    <t>531-575910</t>
  </si>
  <si>
    <t>929-143043</t>
  </si>
  <si>
    <t>NONAN, TRISTAN</t>
  </si>
  <si>
    <t>914-101183</t>
  </si>
  <si>
    <t>KESTER, DANA</t>
  </si>
  <si>
    <t>727-894515</t>
  </si>
  <si>
    <t>434-523742</t>
  </si>
  <si>
    <t>371-462655</t>
  </si>
  <si>
    <t>MENDOZA, LYNETTE</t>
  </si>
  <si>
    <t>844-828504</t>
  </si>
  <si>
    <t>CARAVEO, ERNESTINA</t>
  </si>
  <si>
    <t>633-413812</t>
  </si>
  <si>
    <t>LLAGA, CESAR</t>
  </si>
  <si>
    <t>416-886237</t>
  </si>
  <si>
    <t>029-012238</t>
  </si>
  <si>
    <t>MIGUEL, ANA</t>
  </si>
  <si>
    <t>974-763826</t>
  </si>
  <si>
    <t>988-562259</t>
  </si>
  <si>
    <t>HEAPS, JACKELINE</t>
  </si>
  <si>
    <t>627-563960</t>
  </si>
  <si>
    <t>473-690502</t>
  </si>
  <si>
    <t>905-905804</t>
  </si>
  <si>
    <t>729-768923</t>
  </si>
  <si>
    <t>663-392313</t>
  </si>
  <si>
    <t>VALDOVINO, MARGARITA</t>
  </si>
  <si>
    <t>254-899331</t>
  </si>
  <si>
    <t>060-719842</t>
  </si>
  <si>
    <t>SAMANIEGO, MARTIN</t>
  </si>
  <si>
    <t>828-896807</t>
  </si>
  <si>
    <t>241-607203</t>
  </si>
  <si>
    <t>CORONADO, ANALYN</t>
  </si>
  <si>
    <t>350-418215</t>
  </si>
  <si>
    <t>353-186624</t>
  </si>
  <si>
    <t>060-672375</t>
  </si>
  <si>
    <t>000-596044</t>
  </si>
  <si>
    <t>MARQUEZ, CARLOS</t>
  </si>
  <si>
    <t>200-848924</t>
  </si>
  <si>
    <t>FRANKLIN RM 3, ROBBI</t>
  </si>
  <si>
    <t>661-806121</t>
  </si>
  <si>
    <t>ABSHERE, MARIA</t>
  </si>
  <si>
    <t>824-391414</t>
  </si>
  <si>
    <t>SZCZEPANSKI, MARK</t>
  </si>
  <si>
    <t>613-030515</t>
  </si>
  <si>
    <t>MASCARENAZ, CLARA</t>
  </si>
  <si>
    <t>155-556189</t>
  </si>
  <si>
    <t>848-634882</t>
  </si>
  <si>
    <t>TURBITT, CYNTHIA</t>
  </si>
  <si>
    <t>320-414731</t>
  </si>
  <si>
    <t>CARIDAD, AMY ROSE</t>
  </si>
  <si>
    <t>212-611473</t>
  </si>
  <si>
    <t>MATTAPARTHY, SREEDHAR</t>
  </si>
  <si>
    <t>164-867853</t>
  </si>
  <si>
    <t>VOLMER, ALYSSA</t>
  </si>
  <si>
    <t>884-472356</t>
  </si>
  <si>
    <t>847-073700</t>
  </si>
  <si>
    <t>ESCOBEDO, ALBERTO</t>
  </si>
  <si>
    <t>699-981092</t>
  </si>
  <si>
    <t>NEWLAN, QUINN</t>
  </si>
  <si>
    <t>315-881430</t>
  </si>
  <si>
    <t>218-874534</t>
  </si>
  <si>
    <t>BUI, HIEN T</t>
  </si>
  <si>
    <t>940-118484</t>
  </si>
  <si>
    <t>HERMENEGILDO, JOSE</t>
  </si>
  <si>
    <t>897-433243</t>
  </si>
  <si>
    <t>701-806033</t>
  </si>
  <si>
    <t>VALLES, YASKARA</t>
  </si>
  <si>
    <t>420-032527</t>
  </si>
  <si>
    <t>PEDROZA, ALEXANDER</t>
  </si>
  <si>
    <t>425-259611</t>
  </si>
  <si>
    <t>FU, JACKIE</t>
  </si>
  <si>
    <t>984-086922</t>
  </si>
  <si>
    <t>640-537782</t>
  </si>
  <si>
    <t>SMITH, KEVIN</t>
  </si>
  <si>
    <t>933-823082</t>
  </si>
  <si>
    <t>521-774385</t>
  </si>
  <si>
    <t>502-644382</t>
  </si>
  <si>
    <t>ISRAELOV, JEROME</t>
  </si>
  <si>
    <t>335-271156</t>
  </si>
  <si>
    <t>PAXTON, LINDA</t>
  </si>
  <si>
    <t>073-771051</t>
  </si>
  <si>
    <t>MENDOZA, DULCE</t>
  </si>
  <si>
    <t>486-231520</t>
  </si>
  <si>
    <t>352-937032</t>
  </si>
  <si>
    <t>760-528340</t>
  </si>
  <si>
    <t>964-529105</t>
  </si>
  <si>
    <t>MUTTONI, MIKE</t>
  </si>
  <si>
    <t>554-192974</t>
  </si>
  <si>
    <t>591-950831</t>
  </si>
  <si>
    <t>GARCIA, ANGELICA</t>
  </si>
  <si>
    <t>968-103225</t>
  </si>
  <si>
    <t>753-054321</t>
  </si>
  <si>
    <t>670-926773</t>
  </si>
  <si>
    <t>189-450449</t>
  </si>
  <si>
    <t>COLARTE-PASION, MARILYN</t>
  </si>
  <si>
    <t>918-649931</t>
  </si>
  <si>
    <t>284-896705</t>
  </si>
  <si>
    <t>355-805175</t>
  </si>
  <si>
    <t>259-940540</t>
  </si>
  <si>
    <t>NAIR, SUJITH</t>
  </si>
  <si>
    <t>797-320560</t>
  </si>
  <si>
    <t>MENZIES, WAYNE</t>
  </si>
  <si>
    <t>096-502314</t>
  </si>
  <si>
    <t>750-653220</t>
  </si>
  <si>
    <t>ROGERS, NORMA</t>
  </si>
  <si>
    <t>920-060464</t>
  </si>
  <si>
    <t>SGV</t>
  </si>
  <si>
    <t>GOMEZ, GLORIA</t>
  </si>
  <si>
    <t>042-922404</t>
  </si>
  <si>
    <t>020-919743</t>
  </si>
  <si>
    <t>853-996837</t>
  </si>
  <si>
    <t>HARRIS, DARWIN</t>
  </si>
  <si>
    <t>919-701603</t>
  </si>
  <si>
    <t>636-708122</t>
  </si>
  <si>
    <t>PEREZ, JULIO</t>
  </si>
  <si>
    <t>487-093630</t>
  </si>
  <si>
    <t>001-301900</t>
  </si>
  <si>
    <t>741-333178</t>
  </si>
  <si>
    <t>590-118148</t>
  </si>
  <si>
    <t>TANG, PENG-YUEH ROSE</t>
  </si>
  <si>
    <t>906-595439</t>
  </si>
  <si>
    <t>RAMADA</t>
  </si>
  <si>
    <t>962-928545</t>
  </si>
  <si>
    <t>383-622386</t>
  </si>
  <si>
    <t>163-879427</t>
  </si>
  <si>
    <t>937-781035</t>
  </si>
  <si>
    <t>SHAUN, NORMAN</t>
  </si>
  <si>
    <t>285-121359</t>
  </si>
  <si>
    <t>MATHEWS, METTY</t>
  </si>
  <si>
    <t>690-486423</t>
  </si>
  <si>
    <t>057-632848</t>
  </si>
  <si>
    <t>545-184950</t>
  </si>
  <si>
    <t>BALLWEG, BRIAN</t>
  </si>
  <si>
    <t>394-376811</t>
  </si>
  <si>
    <t>FUENTES, VERA</t>
  </si>
  <si>
    <t>130-794439</t>
  </si>
  <si>
    <t>MONTENEGRO, VICTOR</t>
  </si>
  <si>
    <t>702-558040</t>
  </si>
  <si>
    <t>173-508912</t>
  </si>
  <si>
    <t>MURRIE, TAMMY</t>
  </si>
  <si>
    <t>515-289763</t>
  </si>
  <si>
    <t>AYSAL, NESLIHAN</t>
  </si>
  <si>
    <t>753-683671</t>
  </si>
  <si>
    <t>636-884330</t>
  </si>
  <si>
    <t>PAUL, SANDIP</t>
  </si>
  <si>
    <t>566-845048</t>
  </si>
  <si>
    <t>JING, LI</t>
  </si>
  <si>
    <t>797-338021</t>
  </si>
  <si>
    <t>GIL, GUADALUPE</t>
  </si>
  <si>
    <t>208-088485</t>
  </si>
  <si>
    <t>MARIE POLINES, REGINE</t>
  </si>
  <si>
    <t>906-251856</t>
  </si>
  <si>
    <t>607-077800</t>
  </si>
  <si>
    <t>ESPARRACHIARINETO, HEITOR</t>
  </si>
  <si>
    <t>379-787933</t>
  </si>
  <si>
    <t>MADUREIRA, LUANA</t>
  </si>
  <si>
    <t>820-218229</t>
  </si>
  <si>
    <t>706-461837</t>
  </si>
  <si>
    <t>654-641674</t>
  </si>
  <si>
    <t>688-102585</t>
  </si>
  <si>
    <t>MOHAMMED, SAID</t>
  </si>
  <si>
    <t>870-300750</t>
  </si>
  <si>
    <t>RIVERA, MARGARITA</t>
  </si>
  <si>
    <t>710-870738</t>
  </si>
  <si>
    <t>520-104954</t>
  </si>
  <si>
    <t>ALEJO, MARIA</t>
  </si>
  <si>
    <t>628-402395</t>
  </si>
  <si>
    <t>BARRERA, LERMA</t>
  </si>
  <si>
    <t>925-152250</t>
  </si>
  <si>
    <t>163-764588</t>
  </si>
  <si>
    <t>LAWRENCE, OSCAR</t>
  </si>
  <si>
    <t>681-806883</t>
  </si>
  <si>
    <t>H MARQUEZ, VICTOR</t>
  </si>
  <si>
    <t>602-674108</t>
  </si>
  <si>
    <t>ESQUIVEL, KRISCHA</t>
  </si>
  <si>
    <t>454-651656</t>
  </si>
  <si>
    <t>717-939969</t>
  </si>
  <si>
    <t>MLDRUP, BRITT</t>
  </si>
  <si>
    <t>651-833135</t>
  </si>
  <si>
    <t>654-841079</t>
  </si>
  <si>
    <t>CORTEZ, MINDA</t>
  </si>
  <si>
    <t>525-316981</t>
  </si>
  <si>
    <t>395-087948</t>
  </si>
  <si>
    <t>676-070000</t>
  </si>
  <si>
    <t>BILTHERIA, RITESH</t>
  </si>
  <si>
    <t>763-642689</t>
  </si>
  <si>
    <t>587-657734</t>
  </si>
  <si>
    <t>691-868362</t>
  </si>
  <si>
    <t>SUVARNAGIRI, VENKATA R</t>
  </si>
  <si>
    <t>728-123596</t>
  </si>
  <si>
    <t>789-216392</t>
  </si>
  <si>
    <t>751-381029</t>
  </si>
  <si>
    <t>493-859988</t>
  </si>
  <si>
    <t>981-272628</t>
  </si>
  <si>
    <t>847-176968</t>
  </si>
  <si>
    <t>873-613669</t>
  </si>
  <si>
    <t>821-285357</t>
  </si>
  <si>
    <t>158-955656</t>
  </si>
  <si>
    <t>HUGHES, JUSTIN</t>
  </si>
  <si>
    <t>856-901149</t>
  </si>
  <si>
    <t>849-912837</t>
  </si>
  <si>
    <t>679-871250</t>
  </si>
  <si>
    <t>HORBAL, SUNSHINE</t>
  </si>
  <si>
    <t>924-383613</t>
  </si>
  <si>
    <t>BALCAZAR, DAPHNE</t>
  </si>
  <si>
    <t>209-852211</t>
  </si>
  <si>
    <t>683-802935</t>
  </si>
  <si>
    <t>110-841943</t>
  </si>
  <si>
    <t>GARCIA, GLORIA</t>
  </si>
  <si>
    <t>961-588071</t>
  </si>
  <si>
    <t>AGUAYO, NADIA</t>
  </si>
  <si>
    <t>019-926304</t>
  </si>
  <si>
    <t>825-095599</t>
  </si>
  <si>
    <t>611-195866</t>
  </si>
  <si>
    <t>201-136695</t>
  </si>
  <si>
    <t>579-323890</t>
  </si>
  <si>
    <t>VILLARREAL, RUBEN</t>
  </si>
  <si>
    <t>590-604011</t>
  </si>
  <si>
    <t>FAVILA, GRICELDA</t>
  </si>
  <si>
    <t>495-711979</t>
  </si>
  <si>
    <t>GONZALEZ, EUGENIA</t>
  </si>
  <si>
    <t>719-805576</t>
  </si>
  <si>
    <t>CHIN, SHARON</t>
  </si>
  <si>
    <t>567-185121</t>
  </si>
  <si>
    <t>479-425239</t>
  </si>
  <si>
    <t>043-285758</t>
  </si>
  <si>
    <t>SARMIENTO, MARJORIE</t>
  </si>
  <si>
    <t>197-052008</t>
  </si>
  <si>
    <t>167-796834</t>
  </si>
  <si>
    <t>SOHL, DEBRA</t>
  </si>
  <si>
    <t>395-787864</t>
  </si>
  <si>
    <t>011-030034</t>
  </si>
  <si>
    <t>AKKERMAN, TIM</t>
  </si>
  <si>
    <t>171-250826</t>
  </si>
  <si>
    <t>032-557863</t>
  </si>
  <si>
    <t>351-905214</t>
  </si>
  <si>
    <t>121-431191</t>
  </si>
  <si>
    <t>NGUYEN, TIFFANY</t>
  </si>
  <si>
    <t>791-280522</t>
  </si>
  <si>
    <t>DIAZ, LARRY</t>
  </si>
  <si>
    <t>655-852565</t>
  </si>
  <si>
    <t>CRISTINASEDANOMTZ@GMAIL.COM, X</t>
  </si>
  <si>
    <t>633-338399</t>
  </si>
  <si>
    <t>ANCHONDO, CINDY</t>
  </si>
  <si>
    <t>405-238218</t>
  </si>
  <si>
    <t>887-543060</t>
  </si>
  <si>
    <t>654-409187</t>
  </si>
  <si>
    <t>040-239403</t>
  </si>
  <si>
    <t>SAMARRIPA, BRIAN</t>
  </si>
  <si>
    <t>511-421487</t>
  </si>
  <si>
    <t>NGUYEN, LINDA</t>
  </si>
  <si>
    <t>137-388130</t>
  </si>
  <si>
    <t>697-201237</t>
  </si>
  <si>
    <t>491-219430</t>
  </si>
  <si>
    <t>889-348762</t>
  </si>
  <si>
    <t>KHAZAL, JIM</t>
  </si>
  <si>
    <t>070-714783</t>
  </si>
  <si>
    <t>RASMUSSEN, CASEY</t>
  </si>
  <si>
    <t>996-328484</t>
  </si>
  <si>
    <t>781-257931</t>
  </si>
  <si>
    <t>936-556205</t>
  </si>
  <si>
    <t>MILLER, DORIAN</t>
  </si>
  <si>
    <t>026-444749</t>
  </si>
  <si>
    <t>HERNANDEZ, ANA BEATRIZ VERDUG</t>
  </si>
  <si>
    <t>452-444136</t>
  </si>
  <si>
    <t>CHAVEZ, CORINAIVONNE</t>
  </si>
  <si>
    <t>862-767126</t>
  </si>
  <si>
    <t>635-529260</t>
  </si>
  <si>
    <t>VENTURA, MARINA</t>
  </si>
  <si>
    <t>306-925226</t>
  </si>
  <si>
    <t>GONZALEZ, CRISTINA</t>
  </si>
  <si>
    <t>340-361663</t>
  </si>
  <si>
    <t>VILLANUEVA, LUHEN</t>
  </si>
  <si>
    <t>454-400420</t>
  </si>
  <si>
    <t>014-787329</t>
  </si>
  <si>
    <t>029-971586</t>
  </si>
  <si>
    <t>052-998637</t>
  </si>
  <si>
    <t>RICKERS, AMELIA</t>
  </si>
  <si>
    <t>863-174373</t>
  </si>
  <si>
    <t>656-106853</t>
  </si>
  <si>
    <t>540-815620</t>
  </si>
  <si>
    <t>GONZALEZ FREGOSO, VICTOR HUGO</t>
  </si>
  <si>
    <t>934-154483</t>
  </si>
  <si>
    <t>821-557075</t>
  </si>
  <si>
    <t>760-985323</t>
  </si>
  <si>
    <t>976-586082</t>
  </si>
  <si>
    <t>308-398616</t>
  </si>
  <si>
    <t>OSBORNE, BENNETT</t>
  </si>
  <si>
    <t>151-745159</t>
  </si>
  <si>
    <t>COFFMAN, DON</t>
  </si>
  <si>
    <t>058-663069</t>
  </si>
  <si>
    <t>CASTRO, AURELIO</t>
  </si>
  <si>
    <t>945-528027</t>
  </si>
  <si>
    <t>806-173018</t>
  </si>
  <si>
    <t>577-048156</t>
  </si>
  <si>
    <t>YAMAMURA, LILLY</t>
  </si>
  <si>
    <t>952-218313</t>
  </si>
  <si>
    <t>TOOLEY, ELENA</t>
  </si>
  <si>
    <t>898-972411</t>
  </si>
  <si>
    <t>072-568340</t>
  </si>
  <si>
    <t>546-030142</t>
  </si>
  <si>
    <t>VAN-MOWDY, LUYEN</t>
  </si>
  <si>
    <t>447-670972</t>
  </si>
  <si>
    <t>VILLA, DAVID</t>
  </si>
  <si>
    <t>219-813557</t>
  </si>
  <si>
    <t>ROMO, GABY</t>
  </si>
  <si>
    <t>131-494364</t>
  </si>
  <si>
    <t>687-380572</t>
  </si>
  <si>
    <t>565-592360</t>
  </si>
  <si>
    <t>173-070566</t>
  </si>
  <si>
    <t>188-190123</t>
  </si>
  <si>
    <t>PETHYBRIDGE, X</t>
  </si>
  <si>
    <t>134-120433</t>
  </si>
  <si>
    <t>DOGAT, LAURENCE</t>
  </si>
  <si>
    <t>696-403735</t>
  </si>
  <si>
    <t>FLADGATE, CRAIG</t>
  </si>
  <si>
    <t>503-776571</t>
  </si>
  <si>
    <t>Competitor index for RevPar in each month</t>
  </si>
  <si>
    <t xml:space="preserve">Insights: In June, we are operating at almost a fair share. In July, our share considerably shribks down. And, finally in August we bounce back with more than a fair share. </t>
  </si>
  <si>
    <t>Competitor index for occupancy in June</t>
  </si>
  <si>
    <t>Insights: Occupancy rate is great</t>
  </si>
  <si>
    <t xml:space="preserve"> Competitor index for ADR in June</t>
  </si>
  <si>
    <t>Competitor Index for Occupancy rate (June)</t>
  </si>
  <si>
    <t>Competitor Index for ADR (June)</t>
  </si>
  <si>
    <t xml:space="preserve">Insights: We are getting beat in RevPAR from our previous analysis and here we got to know that it is because our ADR compared to the competitors is strikingly low </t>
  </si>
  <si>
    <t>Competitor index for ADR in July</t>
  </si>
  <si>
    <t>ADR (June)</t>
  </si>
  <si>
    <t>Competitor Index for ADR (July)</t>
  </si>
  <si>
    <t xml:space="preserve">Given Total no. of available rooms at the hotel </t>
  </si>
  <si>
    <t xml:space="preserve">Insights: Competitor index of ADR is &lt;100 and it is driving down the Revpar </t>
  </si>
  <si>
    <t xml:space="preserve">COMPETITOR INDEX ANALYSIS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</si>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</sst>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&quot;$&quot;#,##0.00"/>
    <numFmt numFmtId="168" formatCode="&quot;$&quot;#,##0.00;[Red]\-&quot;$&quot;#,##0.00"/>
    <numFmt numFmtId="169" formatCode="_-[$$-1009]* #,##0.00_-;\-[$$-1009]* #,##0.00_-;_-[$$-1009]* &quot;-&quot;??_-;_-@_-"/>
  </numFmts>
  <fonts count="17">
    <font>
      <sz val="12"/>
      <color rgb="FF000000"/>
      <name val="Calibri"/>
    </font>
    <font>
      <sz val="12"/>
      <color rgb="FF000000"/>
      <name val="Arimo"/>
    </font>
    <font>
      <sz val="24"/>
      <color rgb="FF000000"/>
      <name val="Arimo"/>
    </font>
    <font>
      <sz val="12"/>
      <name val="Calibri"/>
      <family val="2"/>
    </font>
    <font>
      <u/>
      <sz val="12"/>
      <color rgb="FFFFFFFF"/>
      <name val="Arimo"/>
    </font>
    <font>
      <b/>
      <u/>
      <sz val="12"/>
      <color rgb="FFFFFFFF"/>
      <name val="Arimo"/>
    </font>
    <font>
      <b/>
      <sz val="12"/>
      <color rgb="FFFFFFFF"/>
      <name val="Arimo"/>
    </font>
    <font>
      <u/>
      <sz val="12"/>
      <color rgb="FFFFFFFF"/>
      <name val="Arimo"/>
    </font>
    <font>
      <u/>
      <sz val="12"/>
      <color rgb="FFFFFFFF"/>
      <name val="Arimo"/>
    </font>
    <font>
      <b/>
      <sz val="12"/>
      <color rgb="FF000000"/>
      <name val="Arimo"/>
    </font>
    <font>
      <i/>
      <sz val="12"/>
      <color rgb="FF000000"/>
      <name val="Arimo"/>
    </font>
    <font>
      <b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ptos Narrow"/>
      <family val="2"/>
    </font>
    <font>
      <sz val="12"/>
      <color rgb="FFFFFFFF"/>
      <name val="Arimo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76923C"/>
        <bgColor rgb="FF76923C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8" fillId="3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17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wrapText="1"/>
    </xf>
    <xf numFmtId="14" fontId="1" fillId="0" borderId="17" xfId="0" applyNumberFormat="1" applyFont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 wrapText="1"/>
    </xf>
    <xf numFmtId="9" fontId="0" fillId="0" borderId="0" xfId="0" applyNumberFormat="1" applyAlignment="1">
      <alignment horizontal="right"/>
    </xf>
    <xf numFmtId="0" fontId="12" fillId="0" borderId="0" xfId="0" applyFon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wrapText="1"/>
    </xf>
    <xf numFmtId="14" fontId="13" fillId="0" borderId="0" xfId="0" applyNumberFormat="1" applyFont="1"/>
    <xf numFmtId="167" fontId="13" fillId="0" borderId="0" xfId="0" applyNumberFormat="1" applyFon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1" fillId="0" borderId="16" xfId="0" applyFont="1" applyBorder="1"/>
    <xf numFmtId="10" fontId="1" fillId="4" borderId="17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43" fontId="1" fillId="0" borderId="0" xfId="0" applyNumberFormat="1" applyFont="1" applyAlignment="1">
      <alignment horizontal="center"/>
    </xf>
    <xf numFmtId="0" fontId="3" fillId="0" borderId="1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3" borderId="8" xfId="0" applyFont="1" applyFill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9" fillId="2" borderId="11" xfId="0" applyFont="1" applyFill="1" applyBorder="1" applyAlignment="1">
      <alignment horizontal="left" wrapText="1"/>
    </xf>
    <xf numFmtId="0" fontId="4" fillId="0" borderId="16" xfId="0" applyFont="1" applyFill="1" applyBorder="1"/>
    <xf numFmtId="0" fontId="5" fillId="0" borderId="16" xfId="0" applyFont="1" applyFill="1" applyBorder="1"/>
    <xf numFmtId="0" fontId="6" fillId="0" borderId="16" xfId="0" applyFont="1" applyFill="1" applyBorder="1"/>
    <xf numFmtId="0" fontId="9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6" borderId="20" xfId="0" applyFont="1" applyFill="1" applyBorder="1" applyAlignment="1">
      <alignment horizontal="left" vertical="center" wrapText="1"/>
    </xf>
    <xf numFmtId="0" fontId="14" fillId="6" borderId="21" xfId="0" applyFont="1" applyFill="1" applyBorder="1" applyAlignment="1">
      <alignment horizontal="left" vertical="center" wrapText="1"/>
    </xf>
    <xf numFmtId="0" fontId="14" fillId="6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4" fillId="6" borderId="16" xfId="0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left" vertical="center" wrapText="1"/>
    </xf>
    <xf numFmtId="0" fontId="14" fillId="6" borderId="25" xfId="0" applyFont="1" applyFill="1" applyBorder="1" applyAlignment="1">
      <alignment horizontal="left" vertical="center" wrapText="1"/>
    </xf>
    <xf numFmtId="0" fontId="14" fillId="6" borderId="26" xfId="0" applyFont="1" applyFill="1" applyBorder="1" applyAlignment="1">
      <alignment horizontal="left" vertical="center" wrapText="1"/>
    </xf>
    <xf numFmtId="0" fontId="14" fillId="6" borderId="27" xfId="0" applyFont="1" applyFill="1" applyBorder="1" applyAlignment="1">
      <alignment horizontal="left" vertical="center" wrapText="1"/>
    </xf>
    <xf numFmtId="0" fontId="3" fillId="0" borderId="13" xfId="0" applyFont="1" applyBorder="1" applyAlignment="1"/>
    <xf numFmtId="0" fontId="3" fillId="0" borderId="16" xfId="0" applyFont="1" applyBorder="1" applyAlignment="1"/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5" fillId="0" borderId="7" xfId="0" applyFont="1" applyFill="1" applyBorder="1"/>
    <xf numFmtId="0" fontId="6" fillId="0" borderId="7" xfId="0" applyFont="1" applyFill="1" applyBorder="1"/>
    <xf numFmtId="0" fontId="3" fillId="0" borderId="31" xfId="0" applyFont="1" applyBorder="1"/>
    <xf numFmtId="9" fontId="1" fillId="6" borderId="19" xfId="0" applyNumberFormat="1" applyFont="1" applyFill="1" applyBorder="1" applyAlignment="1">
      <alignment horizontal="center"/>
    </xf>
    <xf numFmtId="9" fontId="1" fillId="0" borderId="32" xfId="0" applyNumberFormat="1" applyFont="1" applyBorder="1" applyAlignment="1">
      <alignment horizontal="center"/>
    </xf>
    <xf numFmtId="10" fontId="1" fillId="0" borderId="33" xfId="0" applyNumberFormat="1" applyFont="1" applyBorder="1" applyAlignment="1">
      <alignment horizontal="center"/>
    </xf>
    <xf numFmtId="10" fontId="1" fillId="4" borderId="34" xfId="0" applyNumberFormat="1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9" fontId="1" fillId="0" borderId="36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3" fillId="0" borderId="39" xfId="0" applyFont="1" applyBorder="1"/>
    <xf numFmtId="0" fontId="0" fillId="0" borderId="16" xfId="0" applyBorder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 wrapText="1"/>
    </xf>
    <xf numFmtId="0" fontId="14" fillId="0" borderId="19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165" fontId="1" fillId="4" borderId="43" xfId="0" applyNumberFormat="1" applyFont="1" applyFill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14" fontId="1" fillId="0" borderId="38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65" fontId="1" fillId="4" borderId="37" xfId="0" applyNumberFormat="1" applyFont="1" applyFill="1" applyBorder="1" applyAlignment="1">
      <alignment horizontal="center"/>
    </xf>
    <xf numFmtId="165" fontId="1" fillId="4" borderId="38" xfId="0" applyNumberFormat="1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 wrapText="1"/>
    </xf>
    <xf numFmtId="0" fontId="1" fillId="6" borderId="40" xfId="0" applyFont="1" applyFill="1" applyBorder="1" applyAlignment="1">
      <alignment horizontal="center" wrapText="1"/>
    </xf>
    <xf numFmtId="0" fontId="1" fillId="0" borderId="42" xfId="0" applyFont="1" applyBorder="1" applyAlignment="1">
      <alignment horizontal="center"/>
    </xf>
    <xf numFmtId="0" fontId="15" fillId="0" borderId="0" xfId="0" applyFont="1"/>
    <xf numFmtId="0" fontId="1" fillId="6" borderId="20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 wrapText="1"/>
    </xf>
    <xf numFmtId="0" fontId="1" fillId="6" borderId="26" xfId="0" applyFont="1" applyFill="1" applyBorder="1" applyAlignment="1">
      <alignment horizontal="left" vertical="center" wrapText="1"/>
    </xf>
    <xf numFmtId="0" fontId="1" fillId="6" borderId="27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/>
    </xf>
    <xf numFmtId="0" fontId="0" fillId="0" borderId="16" xfId="0" applyFill="1" applyBorder="1"/>
    <xf numFmtId="0" fontId="1" fillId="0" borderId="16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6" fillId="0" borderId="16" xfId="0" applyFont="1" applyFill="1" applyBorder="1" applyAlignment="1"/>
    <xf numFmtId="9" fontId="1" fillId="6" borderId="40" xfId="0" applyNumberFormat="1" applyFont="1" applyFill="1" applyBorder="1" applyAlignment="1">
      <alignment horizontal="center"/>
    </xf>
    <xf numFmtId="165" fontId="1" fillId="0" borderId="45" xfId="0" applyNumberFormat="1" applyFont="1" applyBorder="1" applyAlignment="1">
      <alignment horizontal="center"/>
    </xf>
    <xf numFmtId="169" fontId="1" fillId="0" borderId="43" xfId="0" applyNumberFormat="1" applyFont="1" applyBorder="1" applyAlignment="1">
      <alignment horizontal="center"/>
    </xf>
    <xf numFmtId="10" fontId="1" fillId="4" borderId="44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 wrapText="1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9" fillId="0" borderId="29" xfId="0" applyFont="1" applyBorder="1" applyAlignment="1">
      <alignment horizontal="center" wrapText="1"/>
    </xf>
    <xf numFmtId="9" fontId="1" fillId="4" borderId="30" xfId="0" applyNumberFormat="1" applyFont="1" applyFill="1" applyBorder="1" applyAlignment="1">
      <alignment horizontal="center"/>
    </xf>
    <xf numFmtId="9" fontId="1" fillId="4" borderId="31" xfId="0" applyNumberFormat="1" applyFont="1" applyFill="1" applyBorder="1" applyAlignment="1">
      <alignment horizontal="center"/>
    </xf>
    <xf numFmtId="9" fontId="1" fillId="4" borderId="39" xfId="0" applyNumberFormat="1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165" fontId="1" fillId="4" borderId="32" xfId="0" applyNumberFormat="1" applyFont="1" applyFill="1" applyBorder="1" applyAlignment="1">
      <alignment horizontal="center"/>
    </xf>
    <xf numFmtId="165" fontId="1" fillId="4" borderId="33" xfId="0" applyNumberFormat="1" applyFont="1" applyFill="1" applyBorder="1" applyAlignment="1">
      <alignment horizontal="center"/>
    </xf>
    <xf numFmtId="165" fontId="1" fillId="4" borderId="33" xfId="0" applyNumberFormat="1" applyFont="1" applyFill="1" applyBorder="1" applyAlignment="1"/>
    <xf numFmtId="165" fontId="1" fillId="4" borderId="34" xfId="0" applyNumberFormat="1" applyFont="1" applyFill="1" applyBorder="1" applyAlignment="1"/>
    <xf numFmtId="169" fontId="3" fillId="0" borderId="16" xfId="0" applyNumberFormat="1" applyFont="1" applyBorder="1" applyAlignment="1"/>
    <xf numFmtId="10" fontId="3" fillId="0" borderId="16" xfId="0" applyNumberFormat="1" applyFont="1" applyBorder="1" applyAlignment="1"/>
    <xf numFmtId="0" fontId="14" fillId="6" borderId="28" xfId="0" applyFont="1" applyFill="1" applyBorder="1" applyAlignment="1">
      <alignment horizontal="center" wrapText="1"/>
    </xf>
    <xf numFmtId="0" fontId="14" fillId="6" borderId="40" xfId="0" applyFont="1" applyFill="1" applyBorder="1" applyAlignment="1">
      <alignment horizontal="center" wrapText="1"/>
    </xf>
    <xf numFmtId="0" fontId="1" fillId="6" borderId="40" xfId="0" applyFont="1" applyFill="1" applyBorder="1" applyAlignment="1"/>
    <xf numFmtId="169" fontId="1" fillId="0" borderId="45" xfId="0" applyNumberFormat="1" applyFont="1" applyBorder="1" applyAlignment="1"/>
    <xf numFmtId="169" fontId="1" fillId="0" borderId="43" xfId="0" applyNumberFormat="1" applyFont="1" applyBorder="1" applyAlignment="1"/>
    <xf numFmtId="10" fontId="1" fillId="4" borderId="44" xfId="0" applyNumberFormat="1" applyFont="1" applyFill="1" applyBorder="1" applyAlignment="1"/>
    <xf numFmtId="0" fontId="1" fillId="6" borderId="19" xfId="0" applyFont="1" applyFill="1" applyBorder="1" applyAlignment="1">
      <alignment horizontal="center" wrapText="1"/>
    </xf>
    <xf numFmtId="2" fontId="1" fillId="0" borderId="41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/>
    <xf numFmtId="0" fontId="0" fillId="5" borderId="41" xfId="0" applyFill="1" applyBorder="1" applyAlignment="1"/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left" vertical="center" wrapText="1"/>
    </xf>
    <xf numFmtId="0" fontId="14" fillId="0" borderId="0" xfId="0" applyFont="1"/>
    <xf numFmtId="0" fontId="9" fillId="0" borderId="18" xfId="0" applyFont="1" applyBorder="1" applyAlignment="1">
      <alignment horizontal="center" vertical="top" wrapText="1"/>
    </xf>
    <xf numFmtId="2" fontId="1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4" borderId="47" xfId="0" applyNumberFormat="1" applyFont="1" applyFill="1" applyBorder="1" applyAlignment="1">
      <alignment horizontal="center"/>
    </xf>
    <xf numFmtId="2" fontId="1" fillId="4" borderId="48" xfId="0" applyNumberFormat="1" applyFont="1" applyFill="1" applyBorder="1" applyAlignment="1">
      <alignment horizontal="center"/>
    </xf>
    <xf numFmtId="0" fontId="9" fillId="0" borderId="49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2" fontId="1" fillId="4" borderId="49" xfId="0" applyNumberFormat="1" applyFont="1" applyFill="1" applyBorder="1" applyAlignment="1">
      <alignment horizontal="center"/>
    </xf>
    <xf numFmtId="2" fontId="1" fillId="4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zoomScale="70" zoomScaleNormal="70" workbookViewId="0">
      <selection activeCell="I15" sqref="I15"/>
    </sheetView>
  </sheetViews>
  <sheetFormatPr defaultColWidth="11.25" defaultRowHeight="15" customHeight="1"/>
  <cols>
    <col min="1" max="1" width="6" style="1" customWidth="1"/>
    <col min="2" max="2" width="14.5" customWidth="1"/>
    <col min="3" max="3" width="19.33203125" bestFit="1" customWidth="1"/>
    <col min="4" max="4" width="16.33203125" customWidth="1"/>
    <col min="5" max="5" width="13.33203125" customWidth="1"/>
    <col min="6" max="6" width="30.6640625" customWidth="1"/>
    <col min="7" max="7" width="17.08203125" customWidth="1"/>
    <col min="8" max="8" width="13.5" bestFit="1" customWidth="1"/>
    <col min="9" max="9" width="12.4140625" bestFit="1" customWidth="1"/>
    <col min="10" max="10" width="21.1640625" customWidth="1"/>
    <col min="11" max="11" width="34.25" bestFit="1" customWidth="1"/>
    <col min="12" max="12" width="35.1640625" bestFit="1" customWidth="1"/>
    <col min="13" max="13" width="12" customWidth="1"/>
    <col min="14" max="14" width="21.58203125" customWidth="1"/>
    <col min="15" max="15" width="16.08203125" customWidth="1"/>
    <col min="16" max="16" width="9.6640625" customWidth="1"/>
    <col min="17" max="17" width="13.4140625" customWidth="1"/>
    <col min="18" max="18" width="12.08203125" customWidth="1"/>
    <col min="19" max="19" width="15.25" customWidth="1"/>
    <col min="20" max="20" width="16.08203125" customWidth="1"/>
    <col min="21" max="21" width="15.75" customWidth="1"/>
    <col min="22" max="22" width="13.08203125" bestFit="1" customWidth="1"/>
    <col min="23" max="23" width="7" customWidth="1"/>
    <col min="24" max="24" width="9.6640625" customWidth="1"/>
    <col min="25" max="26" width="10.75" customWidth="1"/>
  </cols>
  <sheetData>
    <row r="1" spans="1:26" ht="15.5">
      <c r="A1" s="36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>
      <c r="A2" s="36"/>
      <c r="B2" s="41" t="s">
        <v>6916</v>
      </c>
      <c r="C2" s="42"/>
      <c r="D2" s="42"/>
      <c r="E2" s="42"/>
      <c r="F2" s="42"/>
      <c r="G2" s="43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thickBot="1">
      <c r="A3" s="36"/>
      <c r="B3" s="44"/>
      <c r="C3" s="45"/>
      <c r="D3" s="45"/>
      <c r="E3" s="45"/>
      <c r="F3" s="45"/>
      <c r="G3" s="46"/>
      <c r="M3" s="1"/>
      <c r="N3" s="1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36"/>
      <c r="B4" s="40"/>
      <c r="C4" s="40"/>
      <c r="D4" s="40"/>
      <c r="E4" s="40"/>
      <c r="F4" s="40"/>
      <c r="G4" s="40"/>
      <c r="M4" s="1"/>
      <c r="N4" s="1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36"/>
      <c r="B5" s="40"/>
      <c r="C5" s="40"/>
      <c r="D5" s="40"/>
      <c r="E5" s="40"/>
      <c r="F5" s="40"/>
      <c r="G5" s="40"/>
      <c r="M5" s="1"/>
      <c r="N5" s="1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36"/>
      <c r="B6" s="56"/>
      <c r="C6" s="57"/>
      <c r="D6" s="57"/>
      <c r="E6" s="58"/>
      <c r="F6" s="58"/>
      <c r="G6" s="58"/>
      <c r="H6" s="1"/>
      <c r="I6" s="81"/>
      <c r="J6" s="82"/>
      <c r="K6" s="83"/>
      <c r="L6" s="83"/>
      <c r="M6" s="1"/>
      <c r="N6" s="128"/>
      <c r="O6" s="128"/>
      <c r="P6" s="128"/>
      <c r="Q6" s="128"/>
      <c r="R6" s="1"/>
      <c r="S6" s="47" t="s">
        <v>0</v>
      </c>
      <c r="T6" s="48"/>
      <c r="U6" s="48"/>
      <c r="V6" s="48"/>
      <c r="W6" s="49"/>
      <c r="X6" s="3"/>
      <c r="Y6" s="1"/>
      <c r="Z6" s="1"/>
    </row>
    <row r="7" spans="1:26" ht="15.75" customHeight="1">
      <c r="A7" s="36"/>
      <c r="B7" s="59" t="s">
        <v>6903</v>
      </c>
      <c r="C7" s="60"/>
      <c r="D7" s="60"/>
      <c r="E7" s="60"/>
      <c r="F7" s="60"/>
      <c r="G7" s="61"/>
      <c r="H7" s="1"/>
      <c r="M7" s="1"/>
      <c r="R7" s="1"/>
      <c r="S7" s="55" t="s">
        <v>1</v>
      </c>
      <c r="T7" s="50"/>
      <c r="U7" s="50"/>
      <c r="V7" s="50"/>
      <c r="W7" s="51"/>
      <c r="X7" s="4"/>
      <c r="Y7" s="1"/>
      <c r="Z7" s="1"/>
    </row>
    <row r="8" spans="1:26" ht="18" customHeight="1" thickBot="1">
      <c r="A8" s="36"/>
      <c r="B8" s="62"/>
      <c r="C8" s="63"/>
      <c r="D8" s="63"/>
      <c r="E8" s="63"/>
      <c r="F8" s="63"/>
      <c r="G8" s="64"/>
      <c r="H8" s="1"/>
      <c r="M8" s="1"/>
      <c r="R8" s="1"/>
      <c r="S8" s="52"/>
      <c r="T8" s="53"/>
      <c r="U8" s="53"/>
      <c r="V8" s="53"/>
      <c r="W8" s="54"/>
      <c r="X8" s="4"/>
      <c r="Y8" s="1"/>
      <c r="Z8" s="1"/>
    </row>
    <row r="9" spans="1:26" ht="18" customHeight="1">
      <c r="A9" s="36"/>
      <c r="B9" s="5"/>
      <c r="C9" s="5"/>
      <c r="D9" s="5"/>
      <c r="E9" s="5"/>
      <c r="F9" s="5"/>
      <c r="G9" s="5"/>
      <c r="H9" s="1"/>
      <c r="I9" s="5"/>
      <c r="J9" s="5"/>
      <c r="K9" s="5"/>
      <c r="L9" s="5"/>
      <c r="M9" s="1"/>
      <c r="N9" s="6"/>
      <c r="O9" s="6"/>
      <c r="P9" s="6"/>
      <c r="Q9" s="6"/>
      <c r="R9" s="1"/>
      <c r="S9" s="6"/>
      <c r="T9" s="1"/>
      <c r="U9" s="1"/>
      <c r="V9" s="1"/>
      <c r="W9" s="1"/>
      <c r="X9" s="1"/>
      <c r="Y9" s="1"/>
      <c r="Z9" s="1"/>
    </row>
    <row r="10" spans="1:26" ht="18" customHeight="1">
      <c r="A10" s="36"/>
      <c r="B10" s="10" t="s">
        <v>4</v>
      </c>
      <c r="C10" s="10" t="s">
        <v>5</v>
      </c>
      <c r="D10" s="10" t="s">
        <v>6</v>
      </c>
      <c r="E10" s="179" t="s">
        <v>7</v>
      </c>
      <c r="F10" s="184" t="s">
        <v>8</v>
      </c>
      <c r="G10" s="185"/>
      <c r="H10" s="1"/>
      <c r="I10" s="1"/>
      <c r="J10" s="1"/>
      <c r="K10" s="1"/>
      <c r="L10" s="1"/>
      <c r="M10" s="1"/>
      <c r="N10" s="1"/>
      <c r="O10" s="2"/>
      <c r="P10" s="2"/>
      <c r="Q10" s="1"/>
      <c r="R10" s="1"/>
      <c r="S10" s="1" t="s">
        <v>2</v>
      </c>
      <c r="T10" s="2"/>
      <c r="U10" s="1"/>
      <c r="V10" s="1"/>
      <c r="W10" s="1"/>
      <c r="X10" s="1"/>
      <c r="Y10" s="1"/>
      <c r="Z10" s="1"/>
    </row>
    <row r="11" spans="1:26" ht="18" customHeight="1">
      <c r="A11" s="36"/>
      <c r="B11" s="12" t="s">
        <v>12</v>
      </c>
      <c r="C11" s="13">
        <f>SUMIFS('Revenue(2013-2016) extracted'!B:B,'Revenue(2013-2016) extracted'!A:A,"&gt;"&amp;"31/5/2016",'Revenue(2013-2016) extracted'!A:A,"&lt;"&amp;"1/7/2016")</f>
        <v>117839.90000000001</v>
      </c>
      <c r="D11" s="14">
        <f>C11/2160</f>
        <v>54.55550925925926</v>
      </c>
      <c r="E11" s="180">
        <v>55.1</v>
      </c>
      <c r="F11" s="186">
        <f>(D11/E11)*100</f>
        <v>99.011813537675607</v>
      </c>
      <c r="G11" s="187"/>
      <c r="H11" s="1"/>
      <c r="I11" s="1"/>
      <c r="J11" s="7"/>
      <c r="K11" s="1"/>
      <c r="L11" s="1"/>
      <c r="M11" s="1"/>
      <c r="N11" s="1"/>
      <c r="O11" s="8"/>
      <c r="P11" s="2"/>
      <c r="Q11" s="1"/>
      <c r="R11" s="1"/>
      <c r="S11" s="1"/>
      <c r="T11" s="8" t="s">
        <v>3</v>
      </c>
      <c r="U11" s="1"/>
      <c r="V11" s="1"/>
      <c r="W11" s="1"/>
      <c r="X11" s="1"/>
      <c r="Y11" s="1"/>
      <c r="Z11" s="1"/>
    </row>
    <row r="12" spans="1:26" ht="18" customHeight="1">
      <c r="A12" s="36"/>
      <c r="B12" s="12" t="s">
        <v>13</v>
      </c>
      <c r="C12" s="13">
        <f>SUMIFS('Revenue(2013-2016) extracted'!B:B,'Revenue(2013-2016) extracted'!A:A,"&gt;"&amp;"30/6/2016",'Revenue(2013-2016) extracted'!A:A,"&lt;"&amp;"1/8/2016")</f>
        <v>145210.97</v>
      </c>
      <c r="D12" s="14">
        <f>C12/2232</f>
        <v>65.05867831541218</v>
      </c>
      <c r="E12" s="181">
        <v>76.819999999999993</v>
      </c>
      <c r="F12" s="186">
        <f t="shared" ref="F12:F13" si="0">(D12/E12)*100</f>
        <v>84.689766096605297</v>
      </c>
      <c r="G12" s="187"/>
      <c r="H12" s="9"/>
      <c r="I12" s="9"/>
      <c r="J12" s="9"/>
      <c r="K12" s="9"/>
      <c r="L12" s="9"/>
      <c r="M12" s="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" customHeight="1">
      <c r="A13" s="36"/>
      <c r="B13" s="12" t="s">
        <v>14</v>
      </c>
      <c r="C13" s="13">
        <f>SUMIFS('Revenue(2013-2016) extracted'!B:B,'Revenue(2013-2016) extracted'!A:A,"&gt;"&amp;"31/7/2016",'Revenue(2013-2016) extracted'!A:A,"&lt;"&amp;"1/9/2016")</f>
        <v>125685.23000000001</v>
      </c>
      <c r="D13" s="14">
        <f>C13/2160</f>
        <v>58.187606481481488</v>
      </c>
      <c r="E13" s="181">
        <v>51.52</v>
      </c>
      <c r="F13" s="182">
        <f t="shared" si="0"/>
        <v>112.94178276685072</v>
      </c>
      <c r="G13" s="183"/>
      <c r="H13" s="9"/>
      <c r="I13" s="9"/>
      <c r="M13" s="1"/>
      <c r="N13" s="9"/>
      <c r="R13" s="9"/>
      <c r="S13" s="9"/>
      <c r="Y13" s="9"/>
      <c r="Z13" s="9"/>
    </row>
    <row r="14" spans="1:26" ht="18" customHeight="1" thickBot="1">
      <c r="A14" s="36"/>
      <c r="H14" s="9"/>
      <c r="I14" s="9"/>
      <c r="J14" s="178" t="s">
        <v>6917</v>
      </c>
      <c r="M14" s="1"/>
      <c r="N14" s="9"/>
      <c r="R14" s="9"/>
      <c r="S14" s="9"/>
      <c r="Y14" s="9"/>
      <c r="Z14" s="9"/>
    </row>
    <row r="15" spans="1:26" ht="18" customHeight="1">
      <c r="A15" s="36"/>
      <c r="B15" s="65" t="s">
        <v>6904</v>
      </c>
      <c r="C15" s="66"/>
      <c r="D15" s="66"/>
      <c r="E15" s="66"/>
      <c r="F15" s="66"/>
      <c r="G15" s="67"/>
      <c r="H15" s="9"/>
      <c r="I15" s="9"/>
      <c r="M15" s="1"/>
      <c r="N15" s="9"/>
      <c r="R15" s="9"/>
      <c r="S15" s="9"/>
      <c r="Y15" s="9"/>
      <c r="Z15" s="9"/>
    </row>
    <row r="16" spans="1:26" ht="18" customHeight="1">
      <c r="A16" s="36"/>
      <c r="B16" s="68"/>
      <c r="C16" s="69"/>
      <c r="D16" s="69"/>
      <c r="E16" s="69"/>
      <c r="F16" s="69"/>
      <c r="G16" s="70"/>
      <c r="H16" s="9"/>
      <c r="I16" s="9"/>
      <c r="M16" s="9"/>
      <c r="N16" s="9"/>
      <c r="R16" s="9"/>
      <c r="S16" s="9"/>
      <c r="Y16" s="9"/>
      <c r="Z16" s="9"/>
    </row>
    <row r="17" spans="1:26" ht="18" customHeight="1">
      <c r="A17" s="36"/>
      <c r="B17" s="68"/>
      <c r="C17" s="69"/>
      <c r="D17" s="69"/>
      <c r="E17" s="69"/>
      <c r="F17" s="69"/>
      <c r="G17" s="70"/>
      <c r="H17" s="9"/>
      <c r="I17" s="9"/>
      <c r="M17" s="9"/>
      <c r="N17" s="9"/>
      <c r="R17" s="9"/>
      <c r="S17" s="9"/>
      <c r="Y17" s="9"/>
      <c r="Z17" s="9"/>
    </row>
    <row r="18" spans="1:26" ht="18" customHeight="1" thickBot="1">
      <c r="A18" s="36"/>
      <c r="B18" s="71"/>
      <c r="C18" s="72"/>
      <c r="D18" s="72"/>
      <c r="E18" s="72"/>
      <c r="F18" s="72"/>
      <c r="G18" s="73"/>
      <c r="H18" s="9"/>
      <c r="I18" s="9"/>
      <c r="M18" s="9"/>
      <c r="N18" s="9"/>
      <c r="R18" s="9"/>
      <c r="S18" s="9"/>
      <c r="Y18" s="9"/>
      <c r="Z18" s="9"/>
    </row>
    <row r="19" spans="1:26" ht="18" customHeight="1">
      <c r="A19" s="36"/>
      <c r="B19" s="177"/>
      <c r="C19" s="177"/>
      <c r="D19" s="177"/>
      <c r="E19" s="177"/>
      <c r="F19" s="177"/>
      <c r="G19" s="177"/>
      <c r="H19" s="9"/>
      <c r="I19" s="9"/>
      <c r="M19" s="9"/>
      <c r="N19" s="9"/>
      <c r="R19" s="9"/>
      <c r="S19" s="9"/>
      <c r="Y19" s="9"/>
      <c r="Z19" s="9"/>
    </row>
    <row r="20" spans="1:26" ht="18" customHeight="1">
      <c r="A20" s="36"/>
      <c r="B20" s="177"/>
      <c r="C20" s="177"/>
      <c r="D20" s="177"/>
      <c r="E20" s="177"/>
      <c r="F20" s="177"/>
      <c r="G20" s="177"/>
      <c r="H20" s="9"/>
      <c r="I20" s="9"/>
      <c r="M20" s="9"/>
      <c r="N20" s="9"/>
      <c r="R20" s="9"/>
      <c r="S20" s="9"/>
      <c r="Y20" s="9"/>
      <c r="Z20" s="9"/>
    </row>
    <row r="21" spans="1:26" ht="18" customHeight="1">
      <c r="A21" s="36"/>
      <c r="B21" s="177"/>
      <c r="C21" s="177"/>
      <c r="D21" s="177"/>
      <c r="E21" s="177"/>
      <c r="F21" s="177"/>
      <c r="G21" s="177"/>
      <c r="H21" s="9"/>
      <c r="I21" s="9"/>
      <c r="M21" s="9"/>
      <c r="N21" s="9"/>
      <c r="R21" s="9"/>
      <c r="S21" s="9"/>
      <c r="Y21" s="9"/>
      <c r="Z21" s="9"/>
    </row>
    <row r="22" spans="1:26" ht="18" customHeight="1" thickBot="1">
      <c r="A22" s="36"/>
      <c r="B22" s="1"/>
      <c r="D22" s="1"/>
      <c r="E22" s="1"/>
      <c r="F22" s="1"/>
      <c r="G22" s="1"/>
      <c r="H22" s="9"/>
      <c r="I22" s="9"/>
      <c r="M22" s="9"/>
      <c r="N22" s="9"/>
      <c r="R22" s="9"/>
      <c r="S22" s="9"/>
      <c r="Y22" s="9"/>
      <c r="Z22" s="9"/>
    </row>
    <row r="23" spans="1:26" ht="18" customHeight="1">
      <c r="A23" s="36"/>
      <c r="B23" s="59" t="s">
        <v>6905</v>
      </c>
      <c r="C23" s="76"/>
      <c r="D23" s="76"/>
      <c r="E23" s="76"/>
      <c r="F23" s="76"/>
      <c r="G23" s="77"/>
      <c r="H23" s="9"/>
      <c r="I23" s="9"/>
      <c r="M23" s="9"/>
      <c r="N23" s="9"/>
      <c r="R23" s="9"/>
      <c r="S23" s="9"/>
      <c r="Y23" s="9"/>
      <c r="Z23" s="9"/>
    </row>
    <row r="24" spans="1:26" ht="18" customHeight="1" thickBot="1">
      <c r="A24" s="36"/>
      <c r="B24" s="78"/>
      <c r="C24" s="79"/>
      <c r="D24" s="79"/>
      <c r="E24" s="79"/>
      <c r="F24" s="79"/>
      <c r="G24" s="80"/>
      <c r="H24" s="9"/>
      <c r="I24" s="9"/>
      <c r="M24" s="9"/>
      <c r="N24" s="9"/>
      <c r="R24" s="9"/>
      <c r="S24" s="9"/>
      <c r="Y24" s="9"/>
      <c r="Z24" s="9"/>
    </row>
    <row r="25" spans="1:26" ht="18" customHeight="1" thickBot="1">
      <c r="A25" s="36"/>
      <c r="C25" s="9"/>
      <c r="D25" s="9"/>
      <c r="E25" s="9"/>
      <c r="F25" s="9"/>
      <c r="G25" s="9" t="s">
        <v>15</v>
      </c>
      <c r="H25" s="9"/>
      <c r="I25" s="9"/>
      <c r="M25" s="9"/>
      <c r="N25" s="9"/>
      <c r="R25" s="9"/>
      <c r="S25" s="9"/>
      <c r="Y25" s="9"/>
      <c r="Z25" s="9"/>
    </row>
    <row r="26" spans="1:26" ht="18" customHeight="1" thickBot="1">
      <c r="A26" s="36"/>
      <c r="B26" s="11" t="s">
        <v>4</v>
      </c>
      <c r="C26" s="11" t="s">
        <v>9</v>
      </c>
      <c r="D26" s="11" t="s">
        <v>10</v>
      </c>
      <c r="E26" s="9"/>
      <c r="F26" s="108" t="s">
        <v>6908</v>
      </c>
      <c r="G26" s="109"/>
      <c r="H26" s="85" t="s">
        <v>16</v>
      </c>
      <c r="I26" s="9"/>
      <c r="K26" s="96"/>
      <c r="L26" s="96"/>
      <c r="M26" s="95"/>
      <c r="N26" s="95"/>
      <c r="R26" s="9"/>
      <c r="S26" s="9"/>
      <c r="Y26" s="9"/>
      <c r="Z26" s="9"/>
    </row>
    <row r="27" spans="1:26" ht="18" customHeight="1">
      <c r="A27" s="36"/>
      <c r="B27" s="12">
        <v>42522</v>
      </c>
      <c r="C27" s="15">
        <f>COUNTIFS('Guests booking data (2016)'!D:D,"Checked out", 'Guests booking data (2016)'!I:I,"&lt;="&amp;B27,'Guests booking data (2016)'!J:J,"&gt;"&amp;'Competitor Index Analysis'!B27)</f>
        <v>60</v>
      </c>
      <c r="D27" s="37">
        <f>(C27/$F$37)</f>
        <v>0.84507042253521125</v>
      </c>
      <c r="E27" s="9"/>
      <c r="F27" s="89" t="s">
        <v>17</v>
      </c>
      <c r="G27" s="110"/>
      <c r="H27" s="90">
        <f>AVERAGE($D$27:$D$56)</f>
        <v>0.85164319248826292</v>
      </c>
      <c r="I27" s="9"/>
      <c r="K27" s="95"/>
      <c r="L27" s="95"/>
      <c r="M27" s="9"/>
      <c r="N27" s="9"/>
      <c r="R27" s="9"/>
      <c r="S27" s="9"/>
      <c r="Y27" s="9"/>
      <c r="Z27" s="9"/>
    </row>
    <row r="28" spans="1:26" ht="18" customHeight="1">
      <c r="A28" s="36"/>
      <c r="B28" s="12">
        <v>42523</v>
      </c>
      <c r="C28" s="15">
        <f>COUNTIFS('Guests booking data (2016)'!D:D,"Checked out", 'Guests booking data (2016)'!I:I,"&lt;="&amp;B28,'Guests booking data (2016)'!J:J,"&gt;"&amp;'Competitor Index Analysis'!B28)</f>
        <v>56</v>
      </c>
      <c r="D28" s="37">
        <f>(C28/$F$37)</f>
        <v>0.78873239436619713</v>
      </c>
      <c r="E28" s="9"/>
      <c r="F28" s="91" t="s">
        <v>19</v>
      </c>
      <c r="G28" s="84"/>
      <c r="H28" s="87">
        <v>0.66800000000000004</v>
      </c>
      <c r="I28" s="9"/>
      <c r="K28" s="164"/>
      <c r="L28" s="94"/>
      <c r="M28" s="9"/>
      <c r="N28" s="9"/>
      <c r="R28" s="9"/>
      <c r="S28" s="9"/>
      <c r="Y28" s="9"/>
      <c r="Z28" s="9"/>
    </row>
    <row r="29" spans="1:26" ht="18" customHeight="1" thickBot="1">
      <c r="A29" s="36"/>
      <c r="B29" s="12">
        <v>42524</v>
      </c>
      <c r="C29" s="15">
        <f>COUNTIFS('Guests booking data (2016)'!D:D,"Checked out", 'Guests booking data (2016)'!I:I,"&lt;="&amp;B29,'Guests booking data (2016)'!J:J,"&gt;"&amp;'Competitor Index Analysis'!B29)</f>
        <v>63</v>
      </c>
      <c r="D29" s="37">
        <f>(C29/$F$37)</f>
        <v>0.88732394366197187</v>
      </c>
      <c r="E29" s="9"/>
      <c r="F29" s="92" t="s">
        <v>21</v>
      </c>
      <c r="G29" s="93"/>
      <c r="H29" s="88">
        <f>$H$27/$H$28</f>
        <v>1.2749149588147648</v>
      </c>
      <c r="I29" s="9"/>
      <c r="K29" s="121"/>
      <c r="L29" s="94"/>
      <c r="M29" s="9"/>
      <c r="N29" s="9"/>
      <c r="R29" s="9"/>
      <c r="S29" s="9"/>
      <c r="Y29" s="9"/>
      <c r="Z29" s="9"/>
    </row>
    <row r="30" spans="1:26" ht="18" customHeight="1" thickBot="1">
      <c r="A30" s="36"/>
      <c r="B30" s="12">
        <v>42525</v>
      </c>
      <c r="C30" s="15">
        <f>COUNTIFS('Guests booking data (2016)'!D:D,"Checked out", 'Guests booking data (2016)'!I:I,"&lt;="&amp;B30,'Guests booking data (2016)'!J:J,"&gt;"&amp;'Competitor Index Analysis'!B30)</f>
        <v>44</v>
      </c>
      <c r="D30" s="37">
        <f>(C30/$F$37)</f>
        <v>0.61971830985915488</v>
      </c>
      <c r="E30" s="9"/>
      <c r="I30" s="9"/>
      <c r="K30" s="121"/>
      <c r="L30" s="94"/>
      <c r="M30" s="9"/>
      <c r="N30" s="9"/>
      <c r="R30" s="9"/>
      <c r="S30" s="9"/>
      <c r="Y30" s="9"/>
      <c r="Z30" s="9"/>
    </row>
    <row r="31" spans="1:26" ht="18" customHeight="1" thickBot="1">
      <c r="A31" s="36"/>
      <c r="B31" s="12">
        <v>42526</v>
      </c>
      <c r="C31" s="15">
        <f>COUNTIFS('Guests booking data (2016)'!D:D,"Checked out", 'Guests booking data (2016)'!I:I,"&lt;="&amp;B31,'Guests booking data (2016)'!J:J,"&gt;"&amp;'Competitor Index Analysis'!B31)</f>
        <v>64</v>
      </c>
      <c r="D31" s="37">
        <f>(C31/$F$37)</f>
        <v>0.90140845070422537</v>
      </c>
      <c r="E31" s="9"/>
      <c r="F31" s="125" t="s">
        <v>6906</v>
      </c>
      <c r="G31" s="126"/>
      <c r="H31" s="127"/>
      <c r="I31" s="9"/>
      <c r="K31" s="121"/>
      <c r="L31" s="94"/>
      <c r="M31" s="9"/>
      <c r="N31" s="9"/>
      <c r="R31" s="9"/>
      <c r="S31" s="9"/>
      <c r="Y31" s="9"/>
      <c r="Z31" s="9"/>
    </row>
    <row r="32" spans="1:26" ht="18" customHeight="1">
      <c r="A32" s="36"/>
      <c r="B32" s="12">
        <v>42527</v>
      </c>
      <c r="C32" s="15">
        <f>COUNTIFS('Guests booking data (2016)'!D:D,"Checked out", 'Guests booking data (2016)'!I:I,"&lt;="&amp;B32,'Guests booking data (2016)'!J:J,"&gt;"&amp;'Competitor Index Analysis'!B32)</f>
        <v>70</v>
      </c>
      <c r="D32" s="37">
        <f>(C32/$F$37)</f>
        <v>0.9859154929577465</v>
      </c>
      <c r="E32" s="9"/>
      <c r="F32" s="9"/>
      <c r="G32" s="9"/>
      <c r="H32" s="9"/>
      <c r="I32" s="9"/>
      <c r="K32" s="121"/>
      <c r="L32" s="94"/>
      <c r="M32" s="9"/>
      <c r="N32" s="9"/>
      <c r="R32" s="9"/>
      <c r="S32" s="9"/>
      <c r="Y32" s="9"/>
      <c r="Z32" s="9"/>
    </row>
    <row r="33" spans="1:26" ht="18" customHeight="1">
      <c r="A33" s="36"/>
      <c r="B33" s="12">
        <v>42528</v>
      </c>
      <c r="C33" s="15">
        <f>COUNTIFS('Guests booking data (2016)'!D:D,"Checked out", 'Guests booking data (2016)'!I:I,"&lt;="&amp;B33,'Guests booking data (2016)'!J:J,"&gt;"&amp;'Competitor Index Analysis'!B33)</f>
        <v>69</v>
      </c>
      <c r="D33" s="37">
        <f>(C33/$F$37)</f>
        <v>0.971830985915493</v>
      </c>
      <c r="E33" s="9"/>
      <c r="G33" s="123"/>
      <c r="H33" s="123"/>
      <c r="I33" s="9"/>
      <c r="K33" s="121"/>
      <c r="L33" s="94"/>
      <c r="M33" s="9"/>
      <c r="N33" s="9"/>
      <c r="R33" s="9"/>
      <c r="S33" s="9"/>
      <c r="Y33" s="9"/>
      <c r="Z33" s="9"/>
    </row>
    <row r="34" spans="1:26" ht="18" customHeight="1">
      <c r="A34" s="36"/>
      <c r="B34" s="12">
        <v>42529</v>
      </c>
      <c r="C34" s="15">
        <f>COUNTIFS('Guests booking data (2016)'!D:D,"Checked out", 'Guests booking data (2016)'!I:I,"&lt;="&amp;B34,'Guests booking data (2016)'!J:J,"&gt;"&amp;'Competitor Index Analysis'!B34)</f>
        <v>70</v>
      </c>
      <c r="D34" s="37">
        <f>(C34/$F$37)</f>
        <v>0.9859154929577465</v>
      </c>
      <c r="E34" s="9"/>
      <c r="G34" s="123"/>
      <c r="H34" s="123"/>
      <c r="I34" s="9"/>
      <c r="K34" s="121"/>
      <c r="L34" s="94"/>
      <c r="M34" s="9"/>
      <c r="N34" s="9"/>
      <c r="R34" s="9"/>
      <c r="S34" s="9"/>
      <c r="Y34" s="9"/>
      <c r="Z34" s="9"/>
    </row>
    <row r="35" spans="1:26" ht="18" customHeight="1" thickBot="1">
      <c r="A35" s="36"/>
      <c r="B35" s="12">
        <v>42530</v>
      </c>
      <c r="C35" s="15">
        <f>COUNTIFS('Guests booking data (2016)'!D:D,"Checked out", 'Guests booking data (2016)'!I:I,"&lt;="&amp;B35,'Guests booking data (2016)'!J:J,"&gt;"&amp;'Competitor Index Analysis'!B35)</f>
        <v>69</v>
      </c>
      <c r="D35" s="37">
        <f>(C35/$F$37)</f>
        <v>0.971830985915493</v>
      </c>
      <c r="E35" s="9"/>
      <c r="F35" s="123"/>
      <c r="G35" s="123"/>
      <c r="H35" s="123"/>
      <c r="I35" s="9"/>
      <c r="K35" s="121"/>
      <c r="L35" s="94"/>
      <c r="M35" s="9"/>
      <c r="N35" s="9"/>
      <c r="R35" s="9"/>
      <c r="S35" s="9"/>
      <c r="Y35" s="9"/>
      <c r="Z35" s="9"/>
    </row>
    <row r="36" spans="1:26" ht="18" customHeight="1" thickBot="1">
      <c r="A36" s="36"/>
      <c r="B36" s="12">
        <v>42531</v>
      </c>
      <c r="C36" s="15">
        <f>COUNTIFS('Guests booking data (2016)'!D:D,"Checked out", 'Guests booking data (2016)'!I:I,"&lt;="&amp;B36,'Guests booking data (2016)'!J:J,"&gt;"&amp;'Competitor Index Analysis'!B36)</f>
        <v>70</v>
      </c>
      <c r="D36" s="37">
        <f>(C36/$F$37)</f>
        <v>0.9859154929577465</v>
      </c>
      <c r="E36" s="9"/>
      <c r="F36" s="97" t="s">
        <v>6914</v>
      </c>
      <c r="G36" s="124"/>
      <c r="H36" s="124"/>
      <c r="I36" s="9"/>
      <c r="K36" s="121"/>
      <c r="L36" s="94"/>
      <c r="M36" s="9"/>
      <c r="N36" s="9"/>
      <c r="R36" s="9"/>
      <c r="S36" s="9"/>
      <c r="Y36" s="9"/>
      <c r="Z36" s="9"/>
    </row>
    <row r="37" spans="1:26" ht="18" customHeight="1" thickBot="1">
      <c r="A37" s="36"/>
      <c r="B37" s="12">
        <v>42532</v>
      </c>
      <c r="C37" s="15">
        <f>COUNTIFS('Guests booking data (2016)'!D:D,"Checked out", 'Guests booking data (2016)'!I:I,"&lt;="&amp;B37,'Guests booking data (2016)'!J:J,"&gt;"&amp;'Competitor Index Analysis'!B37)</f>
        <v>71</v>
      </c>
      <c r="D37" s="37">
        <f>(C37/$F$37)</f>
        <v>1</v>
      </c>
      <c r="E37" s="9"/>
      <c r="F37" s="167">
        <v>71</v>
      </c>
      <c r="G37" s="124"/>
      <c r="H37" s="124"/>
      <c r="I37" s="9"/>
      <c r="K37" s="121"/>
      <c r="L37" s="94"/>
      <c r="M37" s="9"/>
      <c r="N37" s="9"/>
      <c r="R37" s="9"/>
      <c r="S37" s="9"/>
      <c r="Y37" s="9"/>
      <c r="Z37" s="9"/>
    </row>
    <row r="38" spans="1:26" ht="18" customHeight="1">
      <c r="A38" s="36"/>
      <c r="B38" s="12">
        <v>42533</v>
      </c>
      <c r="C38" s="15">
        <f>COUNTIFS('Guests booking data (2016)'!D:D,"Checked out", 'Guests booking data (2016)'!I:I,"&lt;="&amp;B38,'Guests booking data (2016)'!J:J,"&gt;"&amp;'Competitor Index Analysis'!B38)</f>
        <v>57</v>
      </c>
      <c r="D38" s="37">
        <f>(C38/$F$37)</f>
        <v>0.80281690140845074</v>
      </c>
      <c r="E38" s="9"/>
      <c r="F38" s="9"/>
      <c r="G38" s="9"/>
      <c r="H38" s="9"/>
      <c r="I38" s="9"/>
      <c r="K38" s="121"/>
      <c r="L38" s="94"/>
      <c r="M38" s="9"/>
      <c r="N38" s="9"/>
      <c r="R38" s="9"/>
      <c r="S38" s="9"/>
      <c r="Y38" s="9"/>
      <c r="Z38" s="9"/>
    </row>
    <row r="39" spans="1:26" ht="18" customHeight="1">
      <c r="A39" s="36"/>
      <c r="B39" s="12">
        <v>42534</v>
      </c>
      <c r="C39" s="15">
        <f>COUNTIFS('Guests booking data (2016)'!D:D,"Checked out", 'Guests booking data (2016)'!I:I,"&lt;="&amp;B39,'Guests booking data (2016)'!J:J,"&gt;"&amp;'Competitor Index Analysis'!B39)</f>
        <v>60</v>
      </c>
      <c r="D39" s="37">
        <f>(C39/$F$37)</f>
        <v>0.84507042253521125</v>
      </c>
      <c r="E39" s="9"/>
      <c r="F39" s="9"/>
      <c r="G39" s="9"/>
      <c r="H39" s="9"/>
      <c r="I39" s="9"/>
      <c r="K39" s="121"/>
      <c r="L39" s="94"/>
      <c r="M39" s="9"/>
      <c r="N39" s="9"/>
      <c r="R39" s="9"/>
      <c r="S39" s="9"/>
      <c r="Y39" s="9"/>
      <c r="Z39" s="9"/>
    </row>
    <row r="40" spans="1:26" ht="18" customHeight="1">
      <c r="A40" s="36"/>
      <c r="B40" s="12">
        <v>42535</v>
      </c>
      <c r="C40" s="15">
        <f>COUNTIFS('Guests booking data (2016)'!D:D,"Checked out", 'Guests booking data (2016)'!I:I,"&lt;="&amp;B40,'Guests booking data (2016)'!J:J,"&gt;"&amp;'Competitor Index Analysis'!B40)</f>
        <v>61</v>
      </c>
      <c r="D40" s="37">
        <f>(C40/$F$37)</f>
        <v>0.85915492957746475</v>
      </c>
      <c r="E40" s="9"/>
      <c r="F40" s="9"/>
      <c r="G40" s="9"/>
      <c r="H40" s="9"/>
      <c r="I40" s="9"/>
      <c r="K40" s="121"/>
      <c r="L40" s="94"/>
      <c r="M40" s="9"/>
      <c r="N40" s="9"/>
      <c r="R40" s="9"/>
      <c r="S40" s="9"/>
      <c r="Y40" s="9"/>
      <c r="Z40" s="9"/>
    </row>
    <row r="41" spans="1:26" ht="18" customHeight="1">
      <c r="A41" s="36"/>
      <c r="B41" s="12">
        <v>42536</v>
      </c>
      <c r="C41" s="15">
        <f>COUNTIFS('Guests booking data (2016)'!D:D,"Checked out", 'Guests booking data (2016)'!I:I,"&lt;="&amp;B41,'Guests booking data (2016)'!J:J,"&gt;"&amp;'Competitor Index Analysis'!B41)</f>
        <v>60</v>
      </c>
      <c r="D41" s="37">
        <f>(C41/$F$37)</f>
        <v>0.84507042253521125</v>
      </c>
      <c r="E41" s="9"/>
      <c r="F41" s="9"/>
      <c r="G41" s="9"/>
      <c r="H41" s="9"/>
      <c r="I41" s="9"/>
      <c r="K41" s="121"/>
      <c r="L41" s="94"/>
      <c r="M41" s="9"/>
      <c r="N41" s="9"/>
      <c r="R41" s="9"/>
      <c r="S41" s="9"/>
      <c r="Y41" s="9"/>
      <c r="Z41" s="9"/>
    </row>
    <row r="42" spans="1:26" ht="18" customHeight="1">
      <c r="A42" s="36"/>
      <c r="B42" s="12">
        <v>42537</v>
      </c>
      <c r="C42" s="15">
        <f>COUNTIFS('Guests booking data (2016)'!D:D,"Checked out", 'Guests booking data (2016)'!I:I,"&lt;="&amp;B42,'Guests booking data (2016)'!J:J,"&gt;"&amp;'Competitor Index Analysis'!B42)</f>
        <v>56</v>
      </c>
      <c r="D42" s="37">
        <f>(C42/$F$37)</f>
        <v>0.78873239436619713</v>
      </c>
      <c r="E42" s="9"/>
      <c r="F42" s="9"/>
      <c r="G42" s="9"/>
      <c r="H42" s="9"/>
      <c r="I42" s="9"/>
      <c r="K42" s="121"/>
      <c r="L42" s="94"/>
      <c r="M42" s="9"/>
      <c r="N42" s="9"/>
      <c r="R42" s="9"/>
      <c r="S42" s="9"/>
      <c r="Y42" s="9"/>
      <c r="Z42" s="9"/>
    </row>
    <row r="43" spans="1:26" ht="18" customHeight="1">
      <c r="A43" s="36"/>
      <c r="B43" s="12">
        <v>42538</v>
      </c>
      <c r="C43" s="15">
        <f>COUNTIFS('Guests booking data (2016)'!D:D,"Checked out", 'Guests booking data (2016)'!I:I,"&lt;="&amp;B43,'Guests booking data (2016)'!J:J,"&gt;"&amp;'Competitor Index Analysis'!B43)</f>
        <v>65</v>
      </c>
      <c r="D43" s="37">
        <f>(C43/$F$37)</f>
        <v>0.91549295774647887</v>
      </c>
      <c r="E43" s="9"/>
      <c r="F43" s="9"/>
      <c r="G43" s="9"/>
      <c r="H43" s="9"/>
      <c r="I43" s="9"/>
      <c r="K43" s="121"/>
      <c r="L43" s="94"/>
      <c r="M43" s="9"/>
      <c r="N43" s="9"/>
      <c r="R43" s="9"/>
      <c r="S43" s="9"/>
      <c r="Y43" s="9"/>
      <c r="Z43" s="9"/>
    </row>
    <row r="44" spans="1:26" ht="18" customHeight="1">
      <c r="A44" s="36"/>
      <c r="B44" s="12">
        <v>42539</v>
      </c>
      <c r="C44" s="15">
        <f>COUNTIFS('Guests booking data (2016)'!D:D,"Checked out", 'Guests booking data (2016)'!I:I,"&lt;="&amp;B44,'Guests booking data (2016)'!J:J,"&gt;"&amp;'Competitor Index Analysis'!B44)</f>
        <v>67</v>
      </c>
      <c r="D44" s="37">
        <f>(C44/$F$37)</f>
        <v>0.94366197183098588</v>
      </c>
      <c r="E44" s="9"/>
      <c r="F44" s="9"/>
      <c r="G44" s="9"/>
      <c r="H44" s="9"/>
      <c r="I44" s="9"/>
      <c r="K44" s="121"/>
      <c r="L44" s="94"/>
      <c r="M44" s="9"/>
      <c r="N44" s="9"/>
      <c r="R44" s="9"/>
      <c r="S44" s="9"/>
      <c r="Y44" s="9"/>
      <c r="Z44" s="9"/>
    </row>
    <row r="45" spans="1:26" ht="18" customHeight="1">
      <c r="A45" s="36"/>
      <c r="B45" s="12">
        <v>42540</v>
      </c>
      <c r="C45" s="15">
        <f>COUNTIFS('Guests booking data (2016)'!D:D,"Checked out", 'Guests booking data (2016)'!I:I,"&lt;="&amp;B45,'Guests booking data (2016)'!J:J,"&gt;"&amp;'Competitor Index Analysis'!B45)</f>
        <v>40</v>
      </c>
      <c r="D45" s="37">
        <f>(C45/$F$37)</f>
        <v>0.56338028169014087</v>
      </c>
      <c r="E45" s="9"/>
      <c r="F45" s="9"/>
      <c r="G45" s="9"/>
      <c r="H45" s="9"/>
      <c r="I45" s="9"/>
      <c r="K45" s="121"/>
      <c r="L45" s="94"/>
      <c r="M45" s="9"/>
      <c r="N45" s="9"/>
      <c r="R45" s="9"/>
      <c r="S45" s="9"/>
      <c r="Y45" s="9"/>
      <c r="Z45" s="9"/>
    </row>
    <row r="46" spans="1:26" ht="18" customHeight="1">
      <c r="A46" s="36"/>
      <c r="B46" s="12">
        <v>42541</v>
      </c>
      <c r="C46" s="15">
        <f>COUNTIFS('Guests booking data (2016)'!D:D,"Checked out", 'Guests booking data (2016)'!I:I,"&lt;="&amp;B46,'Guests booking data (2016)'!J:J,"&gt;"&amp;'Competitor Index Analysis'!B46)</f>
        <v>43</v>
      </c>
      <c r="D46" s="37">
        <f>(C46/$F$37)</f>
        <v>0.60563380281690138</v>
      </c>
      <c r="E46" s="9"/>
      <c r="F46" s="9"/>
      <c r="G46" s="9"/>
      <c r="H46" s="9"/>
      <c r="I46" s="9"/>
      <c r="K46" s="121"/>
      <c r="L46" s="94"/>
      <c r="M46" s="9"/>
      <c r="N46" s="9"/>
      <c r="R46" s="9"/>
      <c r="S46" s="9"/>
      <c r="Y46" s="9"/>
      <c r="Z46" s="9"/>
    </row>
    <row r="47" spans="1:26" ht="18" customHeight="1">
      <c r="A47" s="36"/>
      <c r="B47" s="12">
        <v>42542</v>
      </c>
      <c r="C47" s="15">
        <f>COUNTIFS('Guests booking data (2016)'!D:D,"Checked out", 'Guests booking data (2016)'!I:I,"&lt;="&amp;B47,'Guests booking data (2016)'!J:J,"&gt;"&amp;'Competitor Index Analysis'!B47)</f>
        <v>53</v>
      </c>
      <c r="D47" s="37">
        <f>(C47/$F$37)</f>
        <v>0.74647887323943662</v>
      </c>
      <c r="E47" s="9"/>
      <c r="F47" s="9"/>
      <c r="G47" s="9"/>
      <c r="H47" s="16"/>
      <c r="I47" s="16"/>
      <c r="K47" s="121"/>
      <c r="L47" s="94"/>
      <c r="M47" s="16"/>
      <c r="N47" s="16"/>
      <c r="O47" s="16"/>
      <c r="P47" s="16"/>
      <c r="Q47" s="38"/>
      <c r="R47" s="16"/>
      <c r="S47" s="16"/>
      <c r="Y47" s="9"/>
      <c r="Z47" s="9"/>
    </row>
    <row r="48" spans="1:26" ht="18.75" customHeight="1">
      <c r="A48" s="36"/>
      <c r="B48" s="12">
        <v>42543</v>
      </c>
      <c r="C48" s="15">
        <f>COUNTIFS('Guests booking data (2016)'!D:D,"Checked out", 'Guests booking data (2016)'!I:I,"&lt;="&amp;B48,'Guests booking data (2016)'!J:J,"&gt;"&amp;'Competitor Index Analysis'!B48)</f>
        <v>66</v>
      </c>
      <c r="D48" s="37">
        <f>(C48/$F$37)</f>
        <v>0.92957746478873238</v>
      </c>
      <c r="E48" s="9"/>
      <c r="F48" s="9"/>
      <c r="G48" s="9"/>
      <c r="H48" s="16"/>
      <c r="I48" s="16"/>
      <c r="K48" s="121"/>
      <c r="L48" s="121"/>
      <c r="M48" s="16"/>
      <c r="N48" s="16"/>
      <c r="O48" s="16"/>
      <c r="P48" s="16"/>
      <c r="Q48" s="39"/>
      <c r="R48" s="16"/>
      <c r="S48" s="16"/>
      <c r="T48" s="16"/>
      <c r="U48" s="16"/>
      <c r="V48" s="16"/>
      <c r="W48" s="16"/>
      <c r="X48" s="16"/>
      <c r="Y48" s="9"/>
      <c r="Z48" s="9"/>
    </row>
    <row r="49" spans="1:26" ht="18" customHeight="1">
      <c r="A49" s="36"/>
      <c r="B49" s="12">
        <v>42544</v>
      </c>
      <c r="C49" s="15">
        <f>COUNTIFS('Guests booking data (2016)'!D:D,"Checked out", 'Guests booking data (2016)'!I:I,"&lt;="&amp;B49,'Guests booking data (2016)'!J:J,"&gt;"&amp;'Competitor Index Analysis'!B49)</f>
        <v>67</v>
      </c>
      <c r="D49" s="37">
        <f>(C49/$F$37)</f>
        <v>0.94366197183098588</v>
      </c>
      <c r="E49" s="9"/>
      <c r="F49" s="9"/>
      <c r="G49" s="9"/>
      <c r="H49" s="16"/>
      <c r="I49" s="16"/>
      <c r="K49" s="121"/>
      <c r="L49" s="94"/>
      <c r="M49" s="9"/>
      <c r="N49" s="9"/>
      <c r="R49" s="16"/>
      <c r="S49" s="16"/>
      <c r="Y49" s="9"/>
      <c r="Z49" s="9"/>
    </row>
    <row r="50" spans="1:26" ht="18" customHeight="1">
      <c r="A50" s="36"/>
      <c r="B50" s="12">
        <v>42545</v>
      </c>
      <c r="C50" s="15">
        <f>COUNTIFS('Guests booking data (2016)'!D:D,"Checked out", 'Guests booking data (2016)'!I:I,"&lt;="&amp;B50,'Guests booking data (2016)'!J:J,"&gt;"&amp;'Competitor Index Analysis'!B50)</f>
        <v>64</v>
      </c>
      <c r="D50" s="37">
        <f>(C50/$F$37)</f>
        <v>0.90140845070422537</v>
      </c>
      <c r="E50" s="9"/>
      <c r="F50" s="9"/>
      <c r="G50" s="9"/>
      <c r="H50" s="16"/>
      <c r="I50" s="16"/>
      <c r="K50" s="121"/>
      <c r="L50" s="94"/>
      <c r="M50" s="9"/>
      <c r="N50" s="9"/>
      <c r="R50" s="16"/>
      <c r="S50" s="16"/>
      <c r="Y50" s="9"/>
      <c r="Z50" s="9"/>
    </row>
    <row r="51" spans="1:26" ht="18" customHeight="1">
      <c r="A51" s="36"/>
      <c r="B51" s="12">
        <v>42546</v>
      </c>
      <c r="C51" s="15">
        <f>COUNTIFS('Guests booking data (2016)'!D:D,"Checked out", 'Guests booking data (2016)'!I:I,"&lt;="&amp;B51,'Guests booking data (2016)'!J:J,"&gt;"&amp;'Competitor Index Analysis'!B51)</f>
        <v>70</v>
      </c>
      <c r="D51" s="37">
        <f>(C51/$F$37)</f>
        <v>0.9859154929577465</v>
      </c>
      <c r="E51" s="9"/>
      <c r="F51" s="9"/>
      <c r="G51" s="9"/>
      <c r="H51" s="16"/>
      <c r="I51" s="16"/>
      <c r="K51" s="121"/>
      <c r="L51" s="94"/>
      <c r="M51" s="9"/>
      <c r="N51" s="9"/>
      <c r="R51" s="16"/>
      <c r="S51" s="16"/>
      <c r="Y51" s="9"/>
      <c r="Z51" s="9"/>
    </row>
    <row r="52" spans="1:26" ht="18" customHeight="1">
      <c r="A52" s="36"/>
      <c r="B52" s="12">
        <v>42547</v>
      </c>
      <c r="C52" s="15">
        <f>COUNTIFS('Guests booking data (2016)'!D:D,"Checked out", 'Guests booking data (2016)'!I:I,"&lt;="&amp;B52,'Guests booking data (2016)'!J:J,"&gt;"&amp;'Competitor Index Analysis'!B52)</f>
        <v>70</v>
      </c>
      <c r="D52" s="37">
        <f>(C52/$F$37)</f>
        <v>0.9859154929577465</v>
      </c>
      <c r="E52" s="9"/>
      <c r="F52" s="9"/>
      <c r="G52" s="9"/>
      <c r="H52" s="16"/>
      <c r="I52" s="16"/>
      <c r="K52" s="121"/>
      <c r="L52" s="94"/>
      <c r="M52" s="9"/>
      <c r="N52" s="9"/>
      <c r="R52" s="16"/>
      <c r="S52" s="16"/>
      <c r="Y52" s="9"/>
      <c r="Z52" s="9"/>
    </row>
    <row r="53" spans="1:26" ht="18" customHeight="1">
      <c r="A53" s="36"/>
      <c r="B53" s="12">
        <v>42548</v>
      </c>
      <c r="C53" s="15">
        <f>COUNTIFS('Guests booking data (2016)'!D:D,"Checked out", 'Guests booking data (2016)'!I:I,"&lt;="&amp;B53,'Guests booking data (2016)'!J:J,"&gt;"&amp;'Competitor Index Analysis'!B53)</f>
        <v>54</v>
      </c>
      <c r="D53" s="37">
        <f>(C53/$F$37)</f>
        <v>0.76056338028169013</v>
      </c>
      <c r="E53" s="9"/>
      <c r="F53" s="9"/>
      <c r="G53" s="9"/>
      <c r="H53" s="16"/>
      <c r="I53" s="16"/>
      <c r="K53" s="121"/>
      <c r="L53" s="165"/>
      <c r="M53" s="9"/>
      <c r="N53" s="16"/>
      <c r="O53" s="16"/>
      <c r="P53" s="16"/>
      <c r="Q53" s="16"/>
      <c r="R53" s="16"/>
      <c r="S53" s="9"/>
      <c r="T53" s="9"/>
      <c r="U53" s="9"/>
      <c r="W53" s="9"/>
      <c r="X53" s="9"/>
      <c r="Y53" s="9"/>
      <c r="Z53" s="9"/>
    </row>
    <row r="54" spans="1:26" ht="18" customHeight="1">
      <c r="A54" s="36"/>
      <c r="B54" s="12">
        <v>42549</v>
      </c>
      <c r="C54" s="15">
        <f>COUNTIFS('Guests booking data (2016)'!D:D,"Checked out", 'Guests booking data (2016)'!I:I,"&lt;="&amp;B54,'Guests booking data (2016)'!J:J,"&gt;"&amp;'Competitor Index Analysis'!B54)</f>
        <v>53</v>
      </c>
      <c r="D54" s="37">
        <f>(C54/$F$37)</f>
        <v>0.74647887323943662</v>
      </c>
      <c r="E54" s="9"/>
      <c r="F54" s="9"/>
      <c r="G54" s="9"/>
      <c r="H54" s="16"/>
      <c r="I54" s="16"/>
      <c r="K54" s="121"/>
      <c r="L54" s="16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8" customHeight="1">
      <c r="A55" s="36"/>
      <c r="B55" s="12">
        <v>42550</v>
      </c>
      <c r="C55" s="15">
        <f>COUNTIFS('Guests booking data (2016)'!D:D,"Checked out", 'Guests booking data (2016)'!I:I,"&lt;="&amp;B55,'Guests booking data (2016)'!J:J,"&gt;"&amp;'Competitor Index Analysis'!B55)</f>
        <v>52</v>
      </c>
      <c r="D55" s="37">
        <f>(C55/$F$37)</f>
        <v>0.73239436619718312</v>
      </c>
      <c r="E55" s="9"/>
      <c r="F55" s="9"/>
      <c r="G55" s="9"/>
      <c r="H55" s="9"/>
      <c r="I55" s="9"/>
      <c r="K55" s="121"/>
      <c r="L55" s="12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8" customHeight="1">
      <c r="A56" s="36"/>
      <c r="B56" s="12">
        <v>42551</v>
      </c>
      <c r="C56" s="15">
        <f>COUNTIFS('Guests booking data (2016)'!D:D,"Checked out", 'Guests booking data (2016)'!I:I,"&lt;="&amp;B56,'Guests booking data (2016)'!J:J,"&gt;"&amp;'Competitor Index Analysis'!B56)</f>
        <v>50</v>
      </c>
      <c r="D56" s="37">
        <f>(C56/$F$37)</f>
        <v>0.70422535211267601</v>
      </c>
      <c r="E56" s="9"/>
      <c r="F56" s="9"/>
      <c r="G56" s="9"/>
      <c r="H56" s="9"/>
      <c r="I56" s="9"/>
      <c r="K56" s="121"/>
      <c r="L56" s="12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5">
      <c r="A57" s="36"/>
      <c r="B57" s="9"/>
      <c r="F57" s="9"/>
      <c r="G57" s="9"/>
      <c r="H57" s="9"/>
      <c r="I57" s="9"/>
      <c r="K57" s="121"/>
      <c r="L57" s="16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5">
      <c r="A58" s="36"/>
      <c r="B58" s="9"/>
      <c r="F58" s="9"/>
      <c r="G58" s="9"/>
      <c r="H58" s="9"/>
      <c r="I58" s="9"/>
      <c r="K58" s="121"/>
      <c r="L58" s="16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5">
      <c r="A59" s="36"/>
      <c r="B59" s="9"/>
      <c r="F59" s="9"/>
      <c r="G59" s="9"/>
      <c r="H59" s="9"/>
      <c r="I59" s="9"/>
      <c r="K59" s="121"/>
      <c r="L59" s="16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" customHeight="1" thickBot="1">
      <c r="A60" s="36"/>
      <c r="B60" s="9"/>
      <c r="E60" s="9"/>
      <c r="F60" s="9"/>
      <c r="G60" s="9"/>
      <c r="H60" s="9"/>
      <c r="I60" s="9"/>
      <c r="K60" s="121"/>
      <c r="L60" s="121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8" customHeight="1">
      <c r="A61" s="36"/>
      <c r="B61" s="59" t="s">
        <v>6907</v>
      </c>
      <c r="C61" s="60"/>
      <c r="D61" s="60"/>
      <c r="E61" s="61"/>
      <c r="F61" s="9"/>
      <c r="G61" s="9"/>
      <c r="H61" s="9"/>
      <c r="I61" s="9"/>
      <c r="K61" s="121"/>
      <c r="L61" s="12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8" customHeight="1" thickBot="1">
      <c r="A62" s="36"/>
      <c r="B62" s="62"/>
      <c r="C62" s="63"/>
      <c r="D62" s="63"/>
      <c r="E62" s="64"/>
      <c r="F62" s="9"/>
      <c r="G62" s="9"/>
      <c r="H62" s="9"/>
      <c r="I62" s="9"/>
      <c r="K62" s="121"/>
      <c r="L62" s="121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8" customHeight="1" thickBot="1">
      <c r="A63" s="36"/>
      <c r="B63" s="9"/>
      <c r="E63" s="9"/>
      <c r="F63" s="9"/>
      <c r="G63" s="9"/>
      <c r="H63" s="9"/>
      <c r="I63" s="9"/>
      <c r="K63" s="121"/>
      <c r="L63" s="121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8" customHeight="1" thickBot="1">
      <c r="A64" s="36"/>
      <c r="B64" s="98" t="s">
        <v>4</v>
      </c>
      <c r="C64" s="105" t="s">
        <v>11</v>
      </c>
      <c r="D64" s="99"/>
      <c r="E64" s="9"/>
      <c r="F64" s="108" t="s">
        <v>6909</v>
      </c>
      <c r="G64" s="109"/>
      <c r="H64" s="129" t="s">
        <v>11</v>
      </c>
      <c r="I64" s="9"/>
      <c r="K64" s="121"/>
      <c r="L64" s="12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8" customHeight="1">
      <c r="A65" s="36"/>
      <c r="B65" s="100">
        <v>42522</v>
      </c>
      <c r="C65" s="106">
        <f>AVERAGEIFS('Guests booking data (2016)'!H:H,'Guests booking data (2016)'!D:D,"checked out",'Guests booking data (2016)'!I:I,"&lt;="&amp;'Competitor Index Analysis'!B65,'Guests booking data (2016)'!J:J,"&gt;"&amp;'Competitor Index Analysis'!B65)</f>
        <v>55.625333333333302</v>
      </c>
      <c r="D65" s="101"/>
      <c r="E65" s="9"/>
      <c r="F65" s="162" t="s">
        <v>17</v>
      </c>
      <c r="G65" s="163"/>
      <c r="H65" s="130">
        <f>AVERAGE($C$65:$D$94)</f>
        <v>63.879475980804571</v>
      </c>
      <c r="I65" s="9"/>
      <c r="K65" s="121"/>
      <c r="L65" s="12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8" customHeight="1">
      <c r="A66" s="36"/>
      <c r="B66" s="100">
        <v>42523</v>
      </c>
      <c r="C66" s="106">
        <f>AVERAGEIFS('Guests booking data (2016)'!H:H,'Guests booking data (2016)'!D:D,"checked out",'Guests booking data (2016)'!I:I,"&lt;="&amp;'Competitor Index Analysis'!B66,'Guests booking data (2016)'!J:J,"&gt;"&amp;'Competitor Index Analysis'!B66)</f>
        <v>59.256607142857135</v>
      </c>
      <c r="D66" s="101"/>
      <c r="E66" s="9"/>
      <c r="F66" s="133" t="s">
        <v>19</v>
      </c>
      <c r="G66" s="161"/>
      <c r="H66" s="131">
        <v>82.44</v>
      </c>
      <c r="I66" s="9"/>
      <c r="K66" s="121"/>
      <c r="L66" s="121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8" customHeight="1" thickBot="1">
      <c r="A67" s="36"/>
      <c r="B67" s="100">
        <v>42524</v>
      </c>
      <c r="C67" s="106">
        <f>AVERAGEIFS('Guests booking data (2016)'!H:H,'Guests booking data (2016)'!D:D,"checked out",'Guests booking data (2016)'!I:I,"&lt;="&amp;'Competitor Index Analysis'!B67,'Guests booking data (2016)'!J:J,"&gt;"&amp;'Competitor Index Analysis'!B67)</f>
        <v>62.456666666666628</v>
      </c>
      <c r="D67" s="101"/>
      <c r="E67" s="9"/>
      <c r="F67" s="134" t="s">
        <v>21</v>
      </c>
      <c r="G67" s="160"/>
      <c r="H67" s="132">
        <f>($H$65/$H$66)</f>
        <v>0.7748602132557566</v>
      </c>
      <c r="I67" s="9"/>
      <c r="K67" s="121"/>
      <c r="L67" s="121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8" customHeight="1" thickBot="1">
      <c r="A68" s="36"/>
      <c r="B68" s="100">
        <v>42525</v>
      </c>
      <c r="C68" s="106">
        <f>AVERAGEIFS('Guests booking data (2016)'!H:H,'Guests booking data (2016)'!D:D,"checked out",'Guests booking data (2016)'!I:I,"&lt;="&amp;'Competitor Index Analysis'!B68,'Guests booking data (2016)'!J:J,"&gt;"&amp;'Competitor Index Analysis'!B68)</f>
        <v>65.53249999999997</v>
      </c>
      <c r="D68" s="101"/>
      <c r="E68" s="9"/>
      <c r="F68" s="9"/>
      <c r="G68" s="9"/>
      <c r="H68" s="9"/>
      <c r="I68" s="9"/>
      <c r="K68" s="121"/>
      <c r="L68" s="121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8" customHeight="1">
      <c r="A69" s="36"/>
      <c r="B69" s="100">
        <v>42526</v>
      </c>
      <c r="C69" s="106">
        <f>AVERAGEIFS('Guests booking data (2016)'!H:H,'Guests booking data (2016)'!D:D,"checked out",'Guests booking data (2016)'!I:I,"&lt;="&amp;'Competitor Index Analysis'!B69,'Guests booking data (2016)'!J:J,"&gt;"&amp;'Competitor Index Analysis'!B69)</f>
        <v>53.044843749999977</v>
      </c>
      <c r="D69" s="101"/>
      <c r="E69" s="9"/>
      <c r="F69" s="112" t="s">
        <v>6910</v>
      </c>
      <c r="G69" s="113"/>
      <c r="H69" s="114"/>
      <c r="I69" s="9"/>
      <c r="K69" s="121"/>
      <c r="L69" s="121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8" customHeight="1">
      <c r="A70" s="36"/>
      <c r="B70" s="100">
        <v>42527</v>
      </c>
      <c r="C70" s="106">
        <f>AVERAGEIFS('Guests booking data (2016)'!H:H,'Guests booking data (2016)'!D:D,"checked out",'Guests booking data (2016)'!I:I,"&lt;="&amp;'Competitor Index Analysis'!B70,'Guests booking data (2016)'!J:J,"&gt;"&amp;'Competitor Index Analysis'!B70)</f>
        <v>53.317999999999962</v>
      </c>
      <c r="D70" s="101"/>
      <c r="E70" s="9"/>
      <c r="F70" s="115"/>
      <c r="G70" s="116"/>
      <c r="H70" s="117"/>
      <c r="I70" s="9"/>
      <c r="K70" s="121"/>
      <c r="L70" s="121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8" customHeight="1" thickBot="1">
      <c r="A71" s="36"/>
      <c r="B71" s="100">
        <v>42528</v>
      </c>
      <c r="C71" s="106">
        <f>AVERAGEIFS('Guests booking data (2016)'!H:H,'Guests booking data (2016)'!D:D,"checked out",'Guests booking data (2016)'!I:I,"&lt;="&amp;'Competitor Index Analysis'!B71,'Guests booking data (2016)'!J:J,"&gt;"&amp;'Competitor Index Analysis'!B71)</f>
        <v>52.837826086956511</v>
      </c>
      <c r="D71" s="101"/>
      <c r="E71" s="9"/>
      <c r="F71" s="118"/>
      <c r="G71" s="119"/>
      <c r="H71" s="120"/>
      <c r="I71" s="9"/>
      <c r="K71" s="121"/>
      <c r="L71" s="121"/>
      <c r="M71" s="9"/>
      <c r="N71" s="9"/>
      <c r="O71" s="9"/>
      <c r="P71" s="9"/>
      <c r="Q71" s="17"/>
      <c r="R71" s="9"/>
      <c r="S71" s="9"/>
      <c r="T71" s="9"/>
      <c r="U71" s="9"/>
      <c r="V71" s="9"/>
      <c r="W71" s="9"/>
      <c r="X71" s="9"/>
      <c r="Y71" s="9"/>
      <c r="Z71" s="9"/>
    </row>
    <row r="72" spans="1:26" ht="18" customHeight="1">
      <c r="A72" s="36"/>
      <c r="B72" s="100">
        <v>42529</v>
      </c>
      <c r="C72" s="106">
        <f>AVERAGEIFS('Guests booking data (2016)'!H:H,'Guests booking data (2016)'!D:D,"checked out",'Guests booking data (2016)'!I:I,"&lt;="&amp;'Competitor Index Analysis'!B72,'Guests booking data (2016)'!J:J,"&gt;"&amp;'Competitor Index Analysis'!B72)</f>
        <v>52.418714285714259</v>
      </c>
      <c r="D72" s="101"/>
      <c r="E72" s="9"/>
      <c r="F72" s="111"/>
      <c r="G72" s="9"/>
      <c r="H72" s="9"/>
      <c r="I72" s="9"/>
      <c r="K72" s="121"/>
      <c r="L72" s="121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8" customHeight="1">
      <c r="A73" s="36"/>
      <c r="B73" s="100">
        <v>42530</v>
      </c>
      <c r="C73" s="106">
        <f>AVERAGEIFS('Guests booking data (2016)'!H:H,'Guests booking data (2016)'!D:D,"checked out",'Guests booking data (2016)'!I:I,"&lt;="&amp;'Competitor Index Analysis'!B73,'Guests booking data (2016)'!J:J,"&gt;"&amp;'Competitor Index Analysis'!B73)</f>
        <v>50.593478260869553</v>
      </c>
      <c r="D73" s="101"/>
      <c r="E73" s="9"/>
      <c r="F73" s="9"/>
      <c r="G73" s="9"/>
      <c r="H73" s="9"/>
      <c r="I73" s="9"/>
      <c r="K73" s="121"/>
      <c r="L73" s="121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8" customHeight="1">
      <c r="A74" s="36"/>
      <c r="B74" s="100">
        <v>42531</v>
      </c>
      <c r="C74" s="106">
        <f>AVERAGEIFS('Guests booking data (2016)'!H:H,'Guests booking data (2016)'!D:D,"checked out",'Guests booking data (2016)'!I:I,"&lt;="&amp;'Competitor Index Analysis'!B74,'Guests booking data (2016)'!J:J,"&gt;"&amp;'Competitor Index Analysis'!B74)</f>
        <v>54.330428571428548</v>
      </c>
      <c r="D74" s="101"/>
      <c r="E74" s="9"/>
      <c r="F74" s="9"/>
      <c r="G74" s="9"/>
      <c r="H74" s="9"/>
      <c r="I74" s="9"/>
      <c r="K74" s="121"/>
      <c r="L74" s="121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8" customHeight="1">
      <c r="A75" s="36"/>
      <c r="B75" s="100">
        <v>42532</v>
      </c>
      <c r="C75" s="106">
        <f>AVERAGEIFS('Guests booking data (2016)'!H:H,'Guests booking data (2016)'!D:D,"checked out",'Guests booking data (2016)'!I:I,"&lt;="&amp;'Competitor Index Analysis'!B75,'Guests booking data (2016)'!J:J,"&gt;"&amp;'Competitor Index Analysis'!B75)</f>
        <v>52.315352112676031</v>
      </c>
      <c r="D75" s="101"/>
      <c r="E75" s="9"/>
      <c r="F75" s="9"/>
      <c r="G75" s="9"/>
      <c r="H75" s="9"/>
      <c r="I75" s="9"/>
      <c r="K75" s="121"/>
      <c r="L75" s="121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" customHeight="1">
      <c r="A76" s="36"/>
      <c r="B76" s="100">
        <v>42533</v>
      </c>
      <c r="C76" s="106">
        <f>AVERAGEIFS('Guests booking data (2016)'!H:H,'Guests booking data (2016)'!D:D,"checked out",'Guests booking data (2016)'!I:I,"&lt;="&amp;'Competitor Index Analysis'!B76,'Guests booking data (2016)'!J:J,"&gt;"&amp;'Competitor Index Analysis'!B76)</f>
        <v>54.994210526315761</v>
      </c>
      <c r="D76" s="101"/>
      <c r="E76" s="9"/>
      <c r="I76" s="9"/>
      <c r="K76" s="121"/>
      <c r="L76" s="12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8" customHeight="1">
      <c r="A77" s="36"/>
      <c r="B77" s="100">
        <v>42534</v>
      </c>
      <c r="C77" s="106">
        <f>AVERAGEIFS('Guests booking data (2016)'!H:H,'Guests booking data (2016)'!D:D,"checked out",'Guests booking data (2016)'!I:I,"&lt;="&amp;'Competitor Index Analysis'!B77,'Guests booking data (2016)'!J:J,"&gt;"&amp;'Competitor Index Analysis'!B77)</f>
        <v>58.954833333333326</v>
      </c>
      <c r="D77" s="101"/>
      <c r="E77" s="9"/>
      <c r="I77" s="9"/>
      <c r="K77" s="121"/>
      <c r="L77" s="121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" customHeight="1">
      <c r="A78" s="36"/>
      <c r="B78" s="100">
        <v>42535</v>
      </c>
      <c r="C78" s="106">
        <f>AVERAGEIFS('Guests booking data (2016)'!H:H,'Guests booking data (2016)'!D:D,"checked out",'Guests booking data (2016)'!I:I,"&lt;="&amp;'Competitor Index Analysis'!B78,'Guests booking data (2016)'!J:J,"&gt;"&amp;'Competitor Index Analysis'!B78)</f>
        <v>58.757213114754116</v>
      </c>
      <c r="D78" s="101"/>
      <c r="E78" s="9"/>
      <c r="I78" s="9"/>
      <c r="K78" s="121"/>
      <c r="L78" s="12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" customHeight="1">
      <c r="A79" s="36"/>
      <c r="B79" s="100">
        <v>42536</v>
      </c>
      <c r="C79" s="106">
        <f>AVERAGEIFS('Guests booking data (2016)'!H:H,'Guests booking data (2016)'!D:D,"checked out",'Guests booking data (2016)'!I:I,"&lt;="&amp;'Competitor Index Analysis'!B79,'Guests booking data (2016)'!J:J,"&gt;"&amp;'Competitor Index Analysis'!B79)</f>
        <v>62.364500000000014</v>
      </c>
      <c r="D79" s="101"/>
      <c r="E79" s="9"/>
      <c r="F79" s="9"/>
      <c r="G79" s="9"/>
      <c r="H79" s="9"/>
      <c r="I79" s="9"/>
      <c r="K79" s="121"/>
      <c r="L79" s="12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8" customHeight="1">
      <c r="A80" s="36"/>
      <c r="B80" s="100">
        <v>42537</v>
      </c>
      <c r="C80" s="106">
        <f>AVERAGEIFS('Guests booking data (2016)'!H:H,'Guests booking data (2016)'!D:D,"checked out",'Guests booking data (2016)'!I:I,"&lt;="&amp;'Competitor Index Analysis'!B80,'Guests booking data (2016)'!J:J,"&gt;"&amp;'Competitor Index Analysis'!B80)</f>
        <v>65.686250000000001</v>
      </c>
      <c r="D80" s="101"/>
      <c r="E80" s="9"/>
      <c r="F80" s="9"/>
      <c r="G80" s="9"/>
      <c r="H80" s="9"/>
      <c r="I80" s="9"/>
      <c r="K80" s="121"/>
      <c r="L80" s="121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8" customHeight="1">
      <c r="A81" s="36"/>
      <c r="B81" s="100">
        <v>42538</v>
      </c>
      <c r="C81" s="106">
        <f>AVERAGEIFS('Guests booking data (2016)'!H:H,'Guests booking data (2016)'!D:D,"checked out",'Guests booking data (2016)'!I:I,"&lt;="&amp;'Competitor Index Analysis'!B81,'Guests booking data (2016)'!J:J,"&gt;"&amp;'Competitor Index Analysis'!B81)</f>
        <v>70.687692307692274</v>
      </c>
      <c r="D81" s="101"/>
      <c r="E81" s="9"/>
      <c r="F81" s="9"/>
      <c r="G81" s="9"/>
      <c r="H81" s="9"/>
      <c r="I81" s="9"/>
      <c r="K81" s="121"/>
      <c r="L81" s="12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8" customHeight="1">
      <c r="A82" s="36"/>
      <c r="B82" s="100">
        <v>42539</v>
      </c>
      <c r="C82" s="106">
        <f>AVERAGEIFS('Guests booking data (2016)'!H:H,'Guests booking data (2016)'!D:D,"checked out",'Guests booking data (2016)'!I:I,"&lt;="&amp;'Competitor Index Analysis'!B82,'Guests booking data (2016)'!J:J,"&gt;"&amp;'Competitor Index Analysis'!B82)</f>
        <v>69.336865671641746</v>
      </c>
      <c r="D82" s="101"/>
      <c r="E82" s="9"/>
      <c r="F82" s="9"/>
      <c r="G82" s="9"/>
      <c r="H82" s="9"/>
      <c r="I82" s="9"/>
      <c r="K82" s="121"/>
      <c r="L82" s="12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8" customHeight="1">
      <c r="A83" s="36"/>
      <c r="B83" s="100">
        <v>42540</v>
      </c>
      <c r="C83" s="106">
        <f>AVERAGEIFS('Guests booking data (2016)'!H:H,'Guests booking data (2016)'!D:D,"checked out",'Guests booking data (2016)'!I:I,"&lt;="&amp;'Competitor Index Analysis'!B83,'Guests booking data (2016)'!J:J,"&gt;"&amp;'Competitor Index Analysis'!B83)</f>
        <v>71.838999999999999</v>
      </c>
      <c r="D83" s="101"/>
      <c r="E83" s="9"/>
      <c r="F83" s="9"/>
      <c r="G83" s="9"/>
      <c r="H83" s="9"/>
      <c r="I83" s="9"/>
      <c r="K83" s="121"/>
      <c r="L83" s="121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" customHeight="1">
      <c r="A84" s="36"/>
      <c r="B84" s="100">
        <v>42541</v>
      </c>
      <c r="C84" s="106">
        <f>AVERAGEIFS('Guests booking data (2016)'!H:H,'Guests booking data (2016)'!D:D,"checked out",'Guests booking data (2016)'!I:I,"&lt;="&amp;'Competitor Index Analysis'!B84,'Guests booking data (2016)'!J:J,"&gt;"&amp;'Competitor Index Analysis'!B84)</f>
        <v>66.937674418604658</v>
      </c>
      <c r="D84" s="101"/>
      <c r="E84" s="9"/>
      <c r="F84" s="9"/>
      <c r="G84" s="9"/>
      <c r="H84" s="9"/>
      <c r="I84" s="9"/>
      <c r="K84" s="121"/>
      <c r="L84" s="12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8" customHeight="1">
      <c r="A85" s="36"/>
      <c r="B85" s="100">
        <v>42542</v>
      </c>
      <c r="C85" s="106">
        <f>AVERAGEIFS('Guests booking data (2016)'!H:H,'Guests booking data (2016)'!D:D,"checked out",'Guests booking data (2016)'!I:I,"&lt;="&amp;'Competitor Index Analysis'!B85,'Guests booking data (2016)'!J:J,"&gt;"&amp;'Competitor Index Analysis'!B85)</f>
        <v>67.797169811320742</v>
      </c>
      <c r="D85" s="101"/>
      <c r="E85" s="9"/>
      <c r="F85" s="9"/>
      <c r="G85" s="9"/>
      <c r="H85" s="9"/>
      <c r="I85" s="9"/>
      <c r="K85" s="121"/>
      <c r="L85" s="12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8" customHeight="1">
      <c r="A86" s="36"/>
      <c r="B86" s="100">
        <v>42543</v>
      </c>
      <c r="C86" s="106">
        <f>AVERAGEIFS('Guests booking data (2016)'!H:H,'Guests booking data (2016)'!D:D,"checked out",'Guests booking data (2016)'!I:I,"&lt;="&amp;'Competitor Index Analysis'!B86,'Guests booking data (2016)'!J:J,"&gt;"&amp;'Competitor Index Analysis'!B86)</f>
        <v>68.010606060606023</v>
      </c>
      <c r="D86" s="101"/>
      <c r="E86" s="9"/>
      <c r="F86" s="9"/>
      <c r="G86" s="9"/>
      <c r="H86" s="9"/>
      <c r="I86" s="9"/>
      <c r="K86" s="121"/>
      <c r="L86" s="12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8" customHeight="1">
      <c r="A87" s="36"/>
      <c r="B87" s="100">
        <v>42544</v>
      </c>
      <c r="C87" s="106">
        <f>AVERAGEIFS('Guests booking data (2016)'!H:H,'Guests booking data (2016)'!D:D,"checked out",'Guests booking data (2016)'!I:I,"&lt;="&amp;'Competitor Index Analysis'!B87,'Guests booking data (2016)'!J:J,"&gt;"&amp;'Competitor Index Analysis'!B87)</f>
        <v>72.559850746268651</v>
      </c>
      <c r="D87" s="101"/>
      <c r="E87" s="9"/>
      <c r="F87" s="9"/>
      <c r="G87" s="9"/>
      <c r="H87" s="9"/>
      <c r="I87" s="9"/>
      <c r="K87" s="121"/>
      <c r="L87" s="12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8" customHeight="1">
      <c r="A88" s="36"/>
      <c r="B88" s="100">
        <v>42545</v>
      </c>
      <c r="C88" s="106">
        <f>AVERAGEIFS('Guests booking data (2016)'!H:H,'Guests booking data (2016)'!D:D,"checked out",'Guests booking data (2016)'!I:I,"&lt;="&amp;'Competitor Index Analysis'!B88,'Guests booking data (2016)'!J:J,"&gt;"&amp;'Competitor Index Analysis'!B88)</f>
        <v>82.756875000000008</v>
      </c>
      <c r="D88" s="101"/>
      <c r="E88" s="9"/>
      <c r="F88" s="9"/>
      <c r="G88" s="9"/>
      <c r="H88" s="9"/>
      <c r="I88" s="9"/>
      <c r="K88" s="121"/>
      <c r="L88" s="12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8" customHeight="1">
      <c r="A89" s="36"/>
      <c r="B89" s="100">
        <v>42546</v>
      </c>
      <c r="C89" s="106">
        <f>AVERAGEIFS('Guests booking data (2016)'!H:H,'Guests booking data (2016)'!D:D,"checked out",'Guests booking data (2016)'!I:I,"&lt;="&amp;'Competitor Index Analysis'!B89,'Guests booking data (2016)'!J:J,"&gt;"&amp;'Competitor Index Analysis'!B89)</f>
        <v>81.842857142857156</v>
      </c>
      <c r="D89" s="102"/>
      <c r="E89" s="9"/>
      <c r="F89" s="9"/>
      <c r="G89" s="9"/>
      <c r="H89" s="9"/>
      <c r="I89" s="9"/>
      <c r="K89" s="121"/>
      <c r="L89" s="12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8" customHeight="1">
      <c r="A90" s="36"/>
      <c r="B90" s="100">
        <v>42547</v>
      </c>
      <c r="C90" s="106">
        <f>AVERAGEIFS('Guests booking data (2016)'!H:H,'Guests booking data (2016)'!D:D,"checked out",'Guests booking data (2016)'!I:I,"&lt;="&amp;'Competitor Index Analysis'!B90,'Guests booking data (2016)'!J:J,"&gt;"&amp;'Competitor Index Analysis'!B90)</f>
        <v>70.413571428571402</v>
      </c>
      <c r="D90" s="102"/>
      <c r="E90" s="9"/>
      <c r="F90" s="9"/>
      <c r="G90" s="9"/>
      <c r="H90" s="9"/>
      <c r="I90" s="9"/>
      <c r="K90" s="121"/>
      <c r="L90" s="12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8" customHeight="1">
      <c r="A91" s="36"/>
      <c r="B91" s="100">
        <v>42548</v>
      </c>
      <c r="C91" s="106">
        <f>AVERAGEIFS('Guests booking data (2016)'!H:H,'Guests booking data (2016)'!D:D,"checked out",'Guests booking data (2016)'!I:I,"&lt;="&amp;'Competitor Index Analysis'!B91,'Guests booking data (2016)'!J:J,"&gt;"&amp;'Competitor Index Analysis'!B91)</f>
        <v>72.63000000000001</v>
      </c>
      <c r="D91" s="102"/>
      <c r="E91" s="9"/>
      <c r="F91" s="9"/>
      <c r="G91" s="9"/>
      <c r="H91" s="9"/>
      <c r="I91" s="9"/>
      <c r="K91" s="121"/>
      <c r="L91" s="12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8" customHeight="1">
      <c r="A92" s="36"/>
      <c r="B92" s="100">
        <v>42549</v>
      </c>
      <c r="C92" s="106">
        <f>AVERAGEIFS('Guests booking data (2016)'!H:H,'Guests booking data (2016)'!D:D,"checked out",'Guests booking data (2016)'!I:I,"&lt;="&amp;'Competitor Index Analysis'!B92,'Guests booking data (2016)'!J:J,"&gt;"&amp;'Competitor Index Analysis'!B92)</f>
        <v>69.441698113207522</v>
      </c>
      <c r="D92" s="102"/>
      <c r="E92" s="9"/>
      <c r="F92" s="9"/>
      <c r="G92" s="9"/>
      <c r="H92" s="9"/>
      <c r="I92" s="9"/>
      <c r="K92" s="121"/>
      <c r="L92" s="12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8" customHeight="1">
      <c r="A93" s="36"/>
      <c r="B93" s="100">
        <v>42550</v>
      </c>
      <c r="C93" s="106">
        <f>AVERAGEIFS('Guests booking data (2016)'!H:H,'Guests booking data (2016)'!D:D,"checked out",'Guests booking data (2016)'!I:I,"&lt;="&amp;'Competitor Index Analysis'!B93,'Guests booking data (2016)'!J:J,"&gt;"&amp;'Competitor Index Analysis'!B93)</f>
        <v>66.028461538461528</v>
      </c>
      <c r="D93" s="102"/>
      <c r="E93" s="9"/>
      <c r="F93" s="9"/>
      <c r="G93" s="9"/>
      <c r="H93" s="9"/>
      <c r="I93" s="9"/>
      <c r="K93" s="121"/>
      <c r="L93" s="12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8" customHeight="1" thickBot="1">
      <c r="A94" s="36"/>
      <c r="B94" s="104">
        <v>42551</v>
      </c>
      <c r="C94" s="107">
        <f>AVERAGEIFS('Guests booking data (2016)'!H:H,'Guests booking data (2016)'!D:D,"checked out",'Guests booking data (2016)'!I:I,"&lt;="&amp;'Competitor Index Analysis'!B94,'Guests booking data (2016)'!J:J,"&gt;"&amp;'Competitor Index Analysis'!B94)</f>
        <v>73.615199999999973</v>
      </c>
      <c r="D94" s="103"/>
      <c r="E94" s="9"/>
      <c r="F94" s="9"/>
      <c r="G94" s="9"/>
      <c r="H94" s="9"/>
      <c r="I94" s="9"/>
      <c r="K94" s="121"/>
      <c r="L94" s="12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8" customHeight="1">
      <c r="A95" s="36"/>
      <c r="B95" s="9"/>
      <c r="E95" s="9"/>
      <c r="F95" s="9"/>
      <c r="G95" s="9"/>
      <c r="H95" s="9"/>
      <c r="I95" s="9"/>
      <c r="K95" s="121"/>
      <c r="L95" s="12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8" customHeight="1">
      <c r="A96" s="36"/>
      <c r="F96" s="74"/>
      <c r="G96" s="9"/>
      <c r="H96" s="9"/>
      <c r="I96" s="9"/>
      <c r="K96" s="121"/>
      <c r="L96" s="12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8" customHeight="1">
      <c r="A97" s="36"/>
      <c r="F97" s="75"/>
      <c r="G97" s="9"/>
      <c r="H97" s="9"/>
      <c r="I97" s="9"/>
      <c r="K97" s="121"/>
      <c r="L97" s="12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8" customHeight="1" thickBot="1">
      <c r="A98" s="36"/>
      <c r="F98" s="75"/>
      <c r="G98" s="9"/>
      <c r="H98" s="9"/>
      <c r="I98" s="9"/>
      <c r="K98" s="121"/>
      <c r="L98" s="12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8" customHeight="1">
      <c r="A99" s="36"/>
      <c r="B99" s="59" t="s">
        <v>6911</v>
      </c>
      <c r="C99" s="76"/>
      <c r="D99" s="76"/>
      <c r="E99" s="77"/>
      <c r="F99" s="9"/>
      <c r="G99" s="9"/>
      <c r="H99" s="9"/>
      <c r="I99" s="9"/>
      <c r="K99" s="121"/>
      <c r="L99" s="12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8" customHeight="1" thickBot="1">
      <c r="A100" s="36"/>
      <c r="B100" s="78"/>
      <c r="C100" s="79"/>
      <c r="D100" s="79"/>
      <c r="E100" s="80"/>
      <c r="F100" s="9"/>
      <c r="G100" s="9"/>
      <c r="H100" s="9"/>
      <c r="I100" s="9"/>
      <c r="K100" s="121"/>
      <c r="L100" s="12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8" customHeight="1">
      <c r="A101" s="36"/>
      <c r="B101" s="9"/>
      <c r="E101" s="9"/>
      <c r="F101" s="9"/>
      <c r="G101" s="9"/>
      <c r="H101" s="9"/>
      <c r="I101" s="9"/>
      <c r="K101" s="121"/>
      <c r="L101" s="12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8" customHeight="1" thickBot="1">
      <c r="A102" s="36"/>
      <c r="B102" s="9"/>
      <c r="E102" s="9"/>
      <c r="F102" s="9"/>
      <c r="G102" s="9"/>
      <c r="H102" s="9"/>
      <c r="I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8" customHeight="1" thickBot="1">
      <c r="A103" s="36"/>
      <c r="B103" s="136" t="s">
        <v>4</v>
      </c>
      <c r="C103" s="137" t="s">
        <v>9</v>
      </c>
      <c r="D103" s="141" t="s">
        <v>10</v>
      </c>
      <c r="E103" s="145" t="s">
        <v>6912</v>
      </c>
      <c r="F103" s="9"/>
      <c r="G103" s="152" t="s">
        <v>6913</v>
      </c>
      <c r="H103" s="153"/>
      <c r="I103" s="158" t="s">
        <v>10</v>
      </c>
      <c r="J103" s="154" t="s">
        <v>11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8" customHeight="1">
      <c r="A104" s="36"/>
      <c r="B104" s="135">
        <v>42552</v>
      </c>
      <c r="C104" s="138">
        <f>COUNTIFS('Guests booking data (2016)'!$D:$D,"Checked out", 'Guests booking data (2016)'!$I:$I,"&lt;="&amp;B104,'Guests booking data (2016)'!J:J,"&gt;"&amp;B104)</f>
        <v>66</v>
      </c>
      <c r="D104" s="142">
        <f>($C104/$F$37)</f>
        <v>0.92957746478873238</v>
      </c>
      <c r="E104" s="146">
        <f>AVERAGEIFS('Guests booking data (2016)'!H:H,'Guests booking data (2016)'!$D:$D,"checked out",'Guests booking data (2016)'!$I:$I,"&lt;="&amp;B104,'Guests booking data (2016)'!J:J,"&gt;"&amp;B104)</f>
        <v>78.082727272727254</v>
      </c>
      <c r="G104" s="89" t="s">
        <v>18</v>
      </c>
      <c r="H104" s="110"/>
      <c r="I104" s="86">
        <f>AVERAGE($D$104:$D$134)</f>
        <v>0.92776010904134498</v>
      </c>
      <c r="J104" s="155">
        <f>AVERAGE($E$104:$E$134)</f>
        <v>69.579354714657129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8" customHeight="1">
      <c r="A105" s="36"/>
      <c r="B105" s="100">
        <v>42553</v>
      </c>
      <c r="C105" s="139">
        <f>COUNTIFS('Guests booking data (2016)'!$D:$D,"Checked out", 'Guests booking data (2016)'!$I:$I,"&lt;="&amp;B105,'Guests booking data (2016)'!J:J,"&gt;"&amp;B105)</f>
        <v>68</v>
      </c>
      <c r="D105" s="143">
        <f>($C105/$F$37)</f>
        <v>0.95774647887323938</v>
      </c>
      <c r="E105" s="147">
        <f>AVERAGEIFS('Guests booking data (2016)'!H:H,'Guests booking data (2016)'!$D:$D,"checked out",'Guests booking data (2016)'!$I:$I,"&lt;="&amp;B105,'Guests booking data (2016)'!J:J,"&gt;"&amp;B105)</f>
        <v>80.638382352941164</v>
      </c>
      <c r="G105" s="91" t="s">
        <v>20</v>
      </c>
      <c r="H105" s="84"/>
      <c r="I105" s="87">
        <v>0.81599999999999995</v>
      </c>
      <c r="J105" s="156">
        <v>94.19</v>
      </c>
      <c r="K105" s="75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8" customHeight="1" thickBot="1">
      <c r="A106" s="36"/>
      <c r="B106" s="100">
        <v>42554</v>
      </c>
      <c r="C106" s="139">
        <f>COUNTIFS('Guests booking data (2016)'!$D:$D,"Checked out", 'Guests booking data (2016)'!$I:$I,"&lt;="&amp;B106,'Guests booking data (2016)'!J:J,"&gt;"&amp;B106)</f>
        <v>68</v>
      </c>
      <c r="D106" s="143">
        <f>($C106/$F$37)</f>
        <v>0.95774647887323938</v>
      </c>
      <c r="E106" s="147">
        <f>AVERAGEIFS('Guests booking data (2016)'!H:H,'Guests booking data (2016)'!$D:$D,"checked out",'Guests booking data (2016)'!$I:$I,"&lt;="&amp;B106,'Guests booking data (2016)'!J:J,"&gt;"&amp;B106)</f>
        <v>68.039117647058816</v>
      </c>
      <c r="G106" s="92" t="s">
        <v>22</v>
      </c>
      <c r="H106" s="93"/>
      <c r="I106" s="159">
        <f>($I$104/$I$105)*100</f>
        <v>113.69609179428248</v>
      </c>
      <c r="J106" s="157">
        <f>$J$104/$J$105</f>
        <v>0.73871275841020412</v>
      </c>
      <c r="K106" s="15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8" customHeight="1">
      <c r="A107" s="36"/>
      <c r="B107" s="100">
        <v>42555</v>
      </c>
      <c r="C107" s="139">
        <f>COUNTIFS('Guests booking data (2016)'!$D:$D,"Checked out", 'Guests booking data (2016)'!$I:$I,"&lt;="&amp;B107,'Guests booking data (2016)'!J:J,"&gt;"&amp;B107)</f>
        <v>62</v>
      </c>
      <c r="D107" s="143">
        <f>($C107/$F$37)</f>
        <v>0.87323943661971826</v>
      </c>
      <c r="E107" s="147">
        <f>AVERAGEIFS('Guests booking data (2016)'!H:H,'Guests booking data (2016)'!$D:$D,"checked out",'Guests booking data (2016)'!$I:$I,"&lt;="&amp;B107,'Guests booking data (2016)'!J:J,"&gt;"&amp;B107)</f>
        <v>59.136129032258061</v>
      </c>
      <c r="K107" s="15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8" customHeight="1" thickBot="1">
      <c r="A108" s="36"/>
      <c r="B108" s="100">
        <v>42556</v>
      </c>
      <c r="C108" s="139">
        <f>COUNTIFS('Guests booking data (2016)'!$D:$D,"Checked out", 'Guests booking data (2016)'!$I:$I,"&lt;="&amp;B108,'Guests booking data (2016)'!J:J,"&gt;"&amp;B108)</f>
        <v>62</v>
      </c>
      <c r="D108" s="143">
        <f>($C108/$F$37)</f>
        <v>0.87323943661971826</v>
      </c>
      <c r="E108" s="147">
        <f>AVERAGEIFS('Guests booking data (2016)'!H:H,'Guests booking data (2016)'!$D:$D,"checked out",'Guests booking data (2016)'!$I:$I,"&lt;="&amp;B108,'Guests booking data (2016)'!J:J,"&gt;"&amp;B108)</f>
        <v>59.835806451612896</v>
      </c>
      <c r="K108" s="15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8" customHeight="1">
      <c r="A109" s="36"/>
      <c r="B109" s="100">
        <v>42557</v>
      </c>
      <c r="C109" s="139">
        <f>COUNTIFS('Guests booking data (2016)'!$D:$D,"Checked out", 'Guests booking data (2016)'!$I:$I,"&lt;="&amp;B109,'Guests booking data (2016)'!J:J,"&gt;"&amp;B109)</f>
        <v>69</v>
      </c>
      <c r="D109" s="143">
        <f>($C109/$F$37)</f>
        <v>0.971830985915493</v>
      </c>
      <c r="E109" s="147">
        <f>AVERAGEIFS('Guests booking data (2016)'!H:H,'Guests booking data (2016)'!$D:$D,"checked out",'Guests booking data (2016)'!$I:$I,"&lt;="&amp;B109,'Guests booking data (2016)'!J:J,"&gt;"&amp;B109)</f>
        <v>60.582173913043476</v>
      </c>
      <c r="G109" s="168" t="s">
        <v>6915</v>
      </c>
      <c r="H109" s="169"/>
      <c r="I109" s="169"/>
      <c r="J109" s="17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8" customHeight="1">
      <c r="A110" s="36"/>
      <c r="B110" s="100">
        <v>42558</v>
      </c>
      <c r="C110" s="139">
        <f>COUNTIFS('Guests booking data (2016)'!$D:$D,"Checked out", 'Guests booking data (2016)'!$I:$I,"&lt;="&amp;B110,'Guests booking data (2016)'!J:J,"&gt;"&amp;B110)</f>
        <v>65</v>
      </c>
      <c r="D110" s="143">
        <f>($C110/$F$37)</f>
        <v>0.91549295774647887</v>
      </c>
      <c r="E110" s="147">
        <f>AVERAGEIFS('Guests booking data (2016)'!H:H,'Guests booking data (2016)'!$D:$D,"checked out",'Guests booking data (2016)'!$I:$I,"&lt;="&amp;B110,'Guests booking data (2016)'!J:J,"&gt;"&amp;B110)</f>
        <v>60.041076923076922</v>
      </c>
      <c r="G110" s="171"/>
      <c r="H110" s="172"/>
      <c r="I110" s="172"/>
      <c r="J110" s="17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8" customHeight="1" thickBot="1">
      <c r="A111" s="36"/>
      <c r="B111" s="100">
        <v>42559</v>
      </c>
      <c r="C111" s="139">
        <f>COUNTIFS('Guests booking data (2016)'!$D:$D,"Checked out", 'Guests booking data (2016)'!$I:$I,"&lt;="&amp;B111,'Guests booking data (2016)'!J:J,"&gt;"&amp;B111)</f>
        <v>69</v>
      </c>
      <c r="D111" s="143">
        <f>($C111/$F$37)</f>
        <v>0.971830985915493</v>
      </c>
      <c r="E111" s="147">
        <f>AVERAGEIFS('Guests booking data (2016)'!H:H,'Guests booking data (2016)'!$D:$D,"checked out",'Guests booking data (2016)'!$I:$I,"&lt;="&amp;B111,'Guests booking data (2016)'!J:J,"&gt;"&amp;B111)</f>
        <v>65.657971014492745</v>
      </c>
      <c r="G111" s="174"/>
      <c r="H111" s="175"/>
      <c r="I111" s="175"/>
      <c r="J111" s="176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8" customHeight="1">
      <c r="A112" s="36"/>
      <c r="B112" s="100">
        <v>42560</v>
      </c>
      <c r="C112" s="139">
        <f>COUNTIFS('Guests booking data (2016)'!$D:$D,"Checked out", 'Guests booking data (2016)'!$I:$I,"&lt;="&amp;B112,'Guests booking data (2016)'!J:J,"&gt;"&amp;B112)</f>
        <v>66</v>
      </c>
      <c r="D112" s="143">
        <f>($C112/$F$37)</f>
        <v>0.92957746478873238</v>
      </c>
      <c r="E112" s="147">
        <f>AVERAGEIFS('Guests booking data (2016)'!H:H,'Guests booking data (2016)'!$D:$D,"checked out",'Guests booking data (2016)'!$I:$I,"&lt;="&amp;B112,'Guests booking data (2016)'!J:J,"&gt;"&amp;B112)</f>
        <v>74.827121212121213</v>
      </c>
      <c r="G112" s="75"/>
      <c r="H112" s="9"/>
      <c r="I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8" customHeight="1">
      <c r="A113" s="36"/>
      <c r="B113" s="100">
        <v>42561</v>
      </c>
      <c r="C113" s="139">
        <f>COUNTIFS('Guests booking data (2016)'!$D:$D,"Checked out", 'Guests booking data (2016)'!$I:$I,"&lt;="&amp;B113,'Guests booking data (2016)'!J:J,"&gt;"&amp;B113)</f>
        <v>47</v>
      </c>
      <c r="D113" s="143">
        <f>($C113/$F$37)</f>
        <v>0.6619718309859155</v>
      </c>
      <c r="E113" s="147">
        <f>AVERAGEIFS('Guests booking data (2016)'!H:H,'Guests booking data (2016)'!$D:$D,"checked out",'Guests booking data (2016)'!$I:$I,"&lt;="&amp;B113,'Guests booking data (2016)'!J:J,"&gt;"&amp;B113)</f>
        <v>73.669148936170217</v>
      </c>
      <c r="G113" s="75"/>
      <c r="H113" s="9"/>
      <c r="I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8" customHeight="1">
      <c r="A114" s="36"/>
      <c r="B114" s="100">
        <v>42562</v>
      </c>
      <c r="C114" s="139">
        <f>COUNTIFS('Guests booking data (2016)'!$D:$D,"Checked out", 'Guests booking data (2016)'!$I:$I,"&lt;="&amp;B114,'Guests booking data (2016)'!J:J,"&gt;"&amp;B114)</f>
        <v>62</v>
      </c>
      <c r="D114" s="143">
        <f>($C114/$F$37)</f>
        <v>0.87323943661971826</v>
      </c>
      <c r="E114" s="147">
        <f>AVERAGEIFS('Guests booking data (2016)'!H:H,'Guests booking data (2016)'!$D:$D,"checked out",'Guests booking data (2016)'!$I:$I,"&lt;="&amp;B114,'Guests booking data (2016)'!J:J,"&gt;"&amp;B114)</f>
        <v>63.892580645161267</v>
      </c>
      <c r="G114" s="75"/>
      <c r="H114" s="9"/>
      <c r="I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8" customHeight="1">
      <c r="A115" s="36"/>
      <c r="B115" s="100">
        <v>42563</v>
      </c>
      <c r="C115" s="139">
        <f>COUNTIFS('Guests booking data (2016)'!$D:$D,"Checked out", 'Guests booking data (2016)'!$I:$I,"&lt;="&amp;B115,'Guests booking data (2016)'!J:J,"&gt;"&amp;B115)</f>
        <v>67</v>
      </c>
      <c r="D115" s="143">
        <f>($C115/$F$37)</f>
        <v>0.94366197183098588</v>
      </c>
      <c r="E115" s="147">
        <f>AVERAGEIFS('Guests booking data (2016)'!H:H,'Guests booking data (2016)'!$D:$D,"checked out",'Guests booking data (2016)'!$I:$I,"&lt;="&amp;B115,'Guests booking data (2016)'!J:J,"&gt;"&amp;B115)</f>
        <v>67.072835820895492</v>
      </c>
      <c r="G115" s="75"/>
      <c r="H115" s="9"/>
      <c r="I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8" customHeight="1">
      <c r="A116" s="36"/>
      <c r="B116" s="100">
        <v>42564</v>
      </c>
      <c r="C116" s="139">
        <f>COUNTIFS('Guests booking data (2016)'!$D:$D,"Checked out", 'Guests booking data (2016)'!$I:$I,"&lt;="&amp;B116,'Guests booking data (2016)'!J:J,"&gt;"&amp;B116)</f>
        <v>64</v>
      </c>
      <c r="D116" s="143">
        <f>($C116/$F$37)</f>
        <v>0.90140845070422537</v>
      </c>
      <c r="E116" s="147">
        <f>AVERAGEIFS('Guests booking data (2016)'!H:H,'Guests booking data (2016)'!$D:$D,"checked out",'Guests booking data (2016)'!$I:$I,"&lt;="&amp;B116,'Guests booking data (2016)'!J:J,"&gt;"&amp;B116)</f>
        <v>71.485937499999963</v>
      </c>
      <c r="G116" s="75"/>
      <c r="H116" s="9"/>
      <c r="I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8" customHeight="1">
      <c r="A117" s="36"/>
      <c r="B117" s="100">
        <v>42565</v>
      </c>
      <c r="C117" s="139">
        <f>COUNTIFS('Guests booking data (2016)'!$D:$D,"Checked out", 'Guests booking data (2016)'!$I:$I,"&lt;="&amp;B117,'Guests booking data (2016)'!J:J,"&gt;"&amp;B117)</f>
        <v>67</v>
      </c>
      <c r="D117" s="143">
        <f>($C117/$F$37)</f>
        <v>0.94366197183098588</v>
      </c>
      <c r="E117" s="147">
        <f>AVERAGEIFS('Guests booking data (2016)'!H:H,'Guests booking data (2016)'!$D:$D,"checked out",'Guests booking data (2016)'!$I:$I,"&lt;="&amp;B117,'Guests booking data (2016)'!J:J,"&gt;"&amp;B117)</f>
        <v>67.997910447761143</v>
      </c>
      <c r="G117" s="75"/>
      <c r="H117" s="9"/>
      <c r="I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8" customHeight="1">
      <c r="A118" s="36"/>
      <c r="B118" s="100">
        <v>42566</v>
      </c>
      <c r="C118" s="139">
        <f>COUNTIFS('Guests booking data (2016)'!$D:$D,"Checked out", 'Guests booking data (2016)'!$I:$I,"&lt;="&amp;B118,'Guests booking data (2016)'!J:J,"&gt;"&amp;B118)</f>
        <v>68</v>
      </c>
      <c r="D118" s="143">
        <f>($C118/$F$37)</f>
        <v>0.95774647887323938</v>
      </c>
      <c r="E118" s="147">
        <f>AVERAGEIFS('Guests booking data (2016)'!H:H,'Guests booking data (2016)'!$D:$D,"checked out",'Guests booking data (2016)'!$I:$I,"&lt;="&amp;B118,'Guests booking data (2016)'!J:J,"&gt;"&amp;B118)</f>
        <v>69.366176470588215</v>
      </c>
      <c r="G118" s="75"/>
      <c r="H118" s="9"/>
      <c r="I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8" customHeight="1">
      <c r="A119" s="36"/>
      <c r="B119" s="100">
        <v>42567</v>
      </c>
      <c r="C119" s="139">
        <f>COUNTIFS('Guests booking data (2016)'!$D:$D,"Checked out", 'Guests booking data (2016)'!$I:$I,"&lt;="&amp;B119,'Guests booking data (2016)'!J:J,"&gt;"&amp;B119)</f>
        <v>63</v>
      </c>
      <c r="D119" s="143">
        <f>($C119/$F$37)</f>
        <v>0.88732394366197187</v>
      </c>
      <c r="E119" s="147">
        <f>AVERAGEIFS('Guests booking data (2016)'!H:H,'Guests booking data (2016)'!$D:$D,"checked out",'Guests booking data (2016)'!$I:$I,"&lt;="&amp;B119,'Guests booking data (2016)'!J:J,"&gt;"&amp;B119)</f>
        <v>73.086666666666645</v>
      </c>
      <c r="G119" s="75"/>
      <c r="H119" s="9"/>
      <c r="I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8" customHeight="1">
      <c r="A120" s="36"/>
      <c r="B120" s="100">
        <v>42568</v>
      </c>
      <c r="C120" s="139">
        <f>COUNTIFS('Guests booking data (2016)'!$D:$D,"Checked out", 'Guests booking data (2016)'!$I:$I,"&lt;="&amp;B120,'Guests booking data (2016)'!J:J,"&gt;"&amp;B120)</f>
        <v>66</v>
      </c>
      <c r="D120" s="143">
        <f>($C120/$F$37)</f>
        <v>0.92957746478873238</v>
      </c>
      <c r="E120" s="147">
        <f>AVERAGEIFS('Guests booking data (2016)'!H:H,'Guests booking data (2016)'!$D:$D,"checked out",'Guests booking data (2016)'!$I:$I,"&lt;="&amp;B120,'Guests booking data (2016)'!J:J,"&gt;"&amp;B120)</f>
        <v>66.770151515151483</v>
      </c>
      <c r="G120" s="75"/>
      <c r="H120" s="9"/>
      <c r="I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8" customHeight="1">
      <c r="A121" s="36"/>
      <c r="B121" s="100">
        <v>42569</v>
      </c>
      <c r="C121" s="139">
        <f>COUNTIFS('Guests booking data (2016)'!$D:$D,"Checked out", 'Guests booking data (2016)'!$I:$I,"&lt;="&amp;B121,'Guests booking data (2016)'!J:J,"&gt;"&amp;B121)</f>
        <v>66</v>
      </c>
      <c r="D121" s="143">
        <f>($C121/$F$37)</f>
        <v>0.92957746478873238</v>
      </c>
      <c r="E121" s="147">
        <f>AVERAGEIFS('Guests booking data (2016)'!H:H,'Guests booking data (2016)'!$D:$D,"checked out",'Guests booking data (2016)'!$I:$I,"&lt;="&amp;B121,'Guests booking data (2016)'!J:J,"&gt;"&amp;B121)</f>
        <v>64.771818181818119</v>
      </c>
      <c r="G121" s="75"/>
      <c r="H121" s="9"/>
      <c r="I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8" customHeight="1">
      <c r="A122" s="36"/>
      <c r="B122" s="100">
        <v>42570</v>
      </c>
      <c r="C122" s="139">
        <f>COUNTIFS('Guests booking data (2016)'!$D:$D,"Checked out", 'Guests booking data (2016)'!$I:$I,"&lt;="&amp;B122,'Guests booking data (2016)'!J:J,"&gt;"&amp;B122)</f>
        <v>67</v>
      </c>
      <c r="D122" s="143">
        <f>($C122/$F$37)</f>
        <v>0.94366197183098588</v>
      </c>
      <c r="E122" s="147">
        <f>AVERAGEIFS('Guests booking data (2016)'!H:H,'Guests booking data (2016)'!$D:$D,"checked out",'Guests booking data (2016)'!$I:$I,"&lt;="&amp;B122,'Guests booking data (2016)'!J:J,"&gt;"&amp;B122)</f>
        <v>61.94149253731338</v>
      </c>
      <c r="G122" s="75"/>
      <c r="H122" s="9"/>
      <c r="I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8" customHeight="1">
      <c r="A123" s="36"/>
      <c r="B123" s="100">
        <v>42571</v>
      </c>
      <c r="C123" s="139">
        <f>COUNTIFS('Guests booking data (2016)'!$D:$D,"Checked out", 'Guests booking data (2016)'!$I:$I,"&lt;="&amp;B123,'Guests booking data (2016)'!J:J,"&gt;"&amp;B123)</f>
        <v>68</v>
      </c>
      <c r="D123" s="143">
        <f>($C123/$F$37)</f>
        <v>0.95774647887323938</v>
      </c>
      <c r="E123" s="147">
        <f>AVERAGEIFS('Guests booking data (2016)'!H:H,'Guests booking data (2016)'!$D:$D,"checked out",'Guests booking data (2016)'!$I:$I,"&lt;="&amp;B123,'Guests booking data (2016)'!J:J,"&gt;"&amp;B123)</f>
        <v>67.01941176470585</v>
      </c>
      <c r="G123" s="75"/>
      <c r="H123" s="9"/>
      <c r="I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8" customHeight="1">
      <c r="A124" s="36"/>
      <c r="B124" s="100">
        <v>42572</v>
      </c>
      <c r="C124" s="139">
        <f>COUNTIFS('Guests booking data (2016)'!$D:$D,"Checked out", 'Guests booking data (2016)'!$I:$I,"&lt;="&amp;B124,'Guests booking data (2016)'!J:J,"&gt;"&amp;B124)</f>
        <v>62</v>
      </c>
      <c r="D124" s="143">
        <f>($C124/$F$37)</f>
        <v>0.87323943661971826</v>
      </c>
      <c r="E124" s="147">
        <f>AVERAGEIFS('Guests booking data (2016)'!H:H,'Guests booking data (2016)'!$D:$D,"checked out",'Guests booking data (2016)'!$I:$I,"&lt;="&amp;B124,'Guests booking data (2016)'!J:J,"&gt;"&amp;B124)</f>
        <v>70.961129032258043</v>
      </c>
      <c r="G124" s="75"/>
      <c r="H124" s="9"/>
      <c r="I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8" customHeight="1">
      <c r="A125" s="36"/>
      <c r="B125" s="100">
        <v>42573</v>
      </c>
      <c r="C125" s="139">
        <f>COUNTIFS('Guests booking data (2016)'!$D:$D,"Checked out", 'Guests booking data (2016)'!$I:$I,"&lt;="&amp;B125,'Guests booking data (2016)'!J:J,"&gt;"&amp;B125)</f>
        <v>65</v>
      </c>
      <c r="D125" s="143">
        <f>($C125/$F$37)</f>
        <v>0.91549295774647887</v>
      </c>
      <c r="E125" s="147">
        <f>AVERAGEIFS('Guests booking data (2016)'!H:H,'Guests booking data (2016)'!$D:$D,"checked out",'Guests booking data (2016)'!$I:$I,"&lt;="&amp;B125,'Guests booking data (2016)'!J:J,"&gt;"&amp;B125)</f>
        <v>68.177999999999969</v>
      </c>
      <c r="G125" s="75"/>
      <c r="H125" s="9"/>
      <c r="I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8" customHeight="1">
      <c r="A126" s="36"/>
      <c r="B126" s="100">
        <v>42574</v>
      </c>
      <c r="C126" s="139">
        <f>COUNTIFS('Guests booking data (2016)'!$D:$D,"Checked out", 'Guests booking data (2016)'!$I:$I,"&lt;="&amp;B126,'Guests booking data (2016)'!J:J,"&gt;"&amp;B126)</f>
        <v>70</v>
      </c>
      <c r="D126" s="143">
        <f>($C126/$F$37)</f>
        <v>0.9859154929577465</v>
      </c>
      <c r="E126" s="147">
        <f>AVERAGEIFS('Guests booking data (2016)'!H:H,'Guests booking data (2016)'!$D:$D,"checked out",'Guests booking data (2016)'!$I:$I,"&lt;="&amp;B126,'Guests booking data (2016)'!J:J,"&gt;"&amp;B126)</f>
        <v>67.625571428571348</v>
      </c>
      <c r="G126" s="75"/>
      <c r="H126" s="9"/>
      <c r="I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8" customHeight="1">
      <c r="A127" s="36"/>
      <c r="B127" s="100">
        <v>42575</v>
      </c>
      <c r="C127" s="139">
        <f>COUNTIFS('Guests booking data (2016)'!$D:$D,"Checked out", 'Guests booking data (2016)'!$I:$I,"&lt;="&amp;B127,'Guests booking data (2016)'!J:J,"&gt;"&amp;B127)</f>
        <v>65</v>
      </c>
      <c r="D127" s="143">
        <f>($C127/$F$37)</f>
        <v>0.91549295774647887</v>
      </c>
      <c r="E127" s="147">
        <f>AVERAGEIFS('Guests booking data (2016)'!H:H,'Guests booking data (2016)'!$D:$D,"checked out",'Guests booking data (2016)'!$I:$I,"&lt;="&amp;B127,'Guests booking data (2016)'!J:J,"&gt;"&amp;B127)</f>
        <v>76.256923076923073</v>
      </c>
      <c r="G127" s="75"/>
      <c r="H127" s="9"/>
      <c r="I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8" customHeight="1">
      <c r="A128" s="36"/>
      <c r="B128" s="100">
        <v>42576</v>
      </c>
      <c r="C128" s="139">
        <f>COUNTIFS('Guests booking data (2016)'!$D:$D,"Checked out", 'Guests booking data (2016)'!$I:$I,"&lt;="&amp;B128,'Guests booking data (2016)'!J:J,"&gt;"&amp;B128)</f>
        <v>69</v>
      </c>
      <c r="D128" s="143">
        <f>($C128/$F$37)</f>
        <v>0.971830985915493</v>
      </c>
      <c r="E128" s="148">
        <f>AVERAGEIFS('Guests booking data (2016)'!H:H,'Guests booking data (2016)'!$D:$D,"checked out",'Guests booking data (2016)'!$I:$I,"&lt;="&amp;B128,'Guests booking data (2016)'!J:J,"&gt;"&amp;B128)</f>
        <v>74.072898550724616</v>
      </c>
      <c r="G128" s="75"/>
      <c r="H128" s="9"/>
      <c r="I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8" customHeight="1">
      <c r="A129" s="36"/>
      <c r="B129" s="100">
        <v>42577</v>
      </c>
      <c r="C129" s="139">
        <f>COUNTIFS('Guests booking data (2016)'!$D:$D,"Checked out", 'Guests booking data (2016)'!$I:$I,"&lt;="&amp;B129,'Guests booking data (2016)'!J:J,"&gt;"&amp;B129)</f>
        <v>69</v>
      </c>
      <c r="D129" s="143">
        <f>($C129/$F$37)</f>
        <v>0.971830985915493</v>
      </c>
      <c r="E129" s="148">
        <f>AVERAGEIFS('Guests booking data (2016)'!H:H,'Guests booking data (2016)'!$D:$D,"checked out",'Guests booking data (2016)'!$I:$I,"&lt;="&amp;B129,'Guests booking data (2016)'!J:J,"&gt;"&amp;B129)</f>
        <v>72.569130434782565</v>
      </c>
      <c r="G129" s="75"/>
      <c r="H129" s="9"/>
      <c r="I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8" customHeight="1">
      <c r="A130" s="36"/>
      <c r="B130" s="100">
        <v>42578</v>
      </c>
      <c r="C130" s="139">
        <f>COUNTIFS('Guests booking data (2016)'!$D:$D,"Checked out", 'Guests booking data (2016)'!$I:$I,"&lt;="&amp;B130,'Guests booking data (2016)'!J:J,"&gt;"&amp;B130)</f>
        <v>68</v>
      </c>
      <c r="D130" s="143">
        <f>($C130/$F$37)</f>
        <v>0.95774647887323938</v>
      </c>
      <c r="E130" s="148">
        <f>AVERAGEIFS('Guests booking data (2016)'!H:H,'Guests booking data (2016)'!$D:$D,"checked out",'Guests booking data (2016)'!$I:$I,"&lt;="&amp;B130,'Guests booking data (2016)'!J:J,"&gt;"&amp;B130)</f>
        <v>70.132352941176435</v>
      </c>
      <c r="G130" s="75"/>
      <c r="H130" s="9"/>
      <c r="I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8" customHeight="1">
      <c r="A131" s="36"/>
      <c r="B131" s="100">
        <v>42579</v>
      </c>
      <c r="C131" s="139">
        <f>COUNTIFS('Guests booking data (2016)'!$D:$D,"Checked out", 'Guests booking data (2016)'!$I:$I,"&lt;="&amp;B131,'Guests booking data (2016)'!J:J,"&gt;"&amp;B131)</f>
        <v>70</v>
      </c>
      <c r="D131" s="143">
        <f>($C131/$F$37)</f>
        <v>0.9859154929577465</v>
      </c>
      <c r="E131" s="148">
        <f>AVERAGEIFS('Guests booking data (2016)'!H:H,'Guests booking data (2016)'!$D:$D,"checked out",'Guests booking data (2016)'!$I:$I,"&lt;="&amp;B131,'Guests booking data (2016)'!J:J,"&gt;"&amp;B131)</f>
        <v>74.16899999999994</v>
      </c>
      <c r="G131" s="75"/>
      <c r="H131" s="9"/>
      <c r="I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8" customHeight="1">
      <c r="A132" s="36"/>
      <c r="B132" s="100">
        <v>42580</v>
      </c>
      <c r="C132" s="139">
        <f>COUNTIFS('Guests booking data (2016)'!$D:$D,"Checked out", 'Guests booking data (2016)'!$I:$I,"&lt;="&amp;B132,'Guests booking data (2016)'!J:J,"&gt;"&amp;B132)</f>
        <v>71</v>
      </c>
      <c r="D132" s="143">
        <f>($C132/$F$37)</f>
        <v>1</v>
      </c>
      <c r="E132" s="148">
        <f>AVERAGEIFS('Guests booking data (2016)'!H:H,'Guests booking data (2016)'!$D:$D,"checked out",'Guests booking data (2016)'!$I:$I,"&lt;="&amp;B132,'Guests booking data (2016)'!J:J,"&gt;"&amp;B132)</f>
        <v>77.677464788732351</v>
      </c>
      <c r="G132" s="75"/>
      <c r="H132" s="9"/>
      <c r="I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8" customHeight="1">
      <c r="A133" s="36"/>
      <c r="B133" s="100">
        <v>42581</v>
      </c>
      <c r="C133" s="139">
        <f>COUNTIFS('Guests booking data (2016)'!$D:$D,"Checked out", 'Guests booking data (2016)'!$I:$I,"&lt;="&amp;B133,'Guests booking data (2016)'!J:J,"&gt;"&amp;B133)</f>
        <v>71</v>
      </c>
      <c r="D133" s="143">
        <f>($C133/$F$37)</f>
        <v>1</v>
      </c>
      <c r="E133" s="148">
        <f>AVERAGEIFS('Guests booking data (2016)'!H:H,'Guests booking data (2016)'!$D:$D,"checked out",'Guests booking data (2016)'!$I:$I,"&lt;="&amp;B133,'Guests booking data (2016)'!J:J,"&gt;"&amp;B133)</f>
        <v>74.396760563380241</v>
      </c>
      <c r="G133" s="7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8" customHeight="1" thickBot="1">
      <c r="A134" s="36"/>
      <c r="B134" s="104">
        <v>42582</v>
      </c>
      <c r="C134" s="140">
        <f>COUNTIFS('Guests booking data (2016)'!$D:$D,"Checked out", 'Guests booking data (2016)'!$I:$I,"&lt;="&amp;B134,'Guests booking data (2016)'!J:J,"&gt;"&amp;B134)</f>
        <v>62</v>
      </c>
      <c r="D134" s="144">
        <f>($C134/$F$37)</f>
        <v>0.87323943661971826</v>
      </c>
      <c r="E134" s="149">
        <f>AVERAGEIFS('Guests booking data (2016)'!H:H,'Guests booking data (2016)'!$D:$D,"checked out",'Guests booking data (2016)'!$I:$I,"&lt;="&amp;B134,'Guests booking data (2016)'!J:J,"&gt;"&amp;B134)</f>
        <v>77.006129032258045</v>
      </c>
      <c r="G134" s="7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8" customHeight="1">
      <c r="A135" s="36"/>
      <c r="G135" s="7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8" customHeight="1">
      <c r="A136" s="36"/>
      <c r="B136" s="9"/>
      <c r="G136" s="94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8" customHeight="1">
      <c r="A137" s="36"/>
      <c r="B137" s="9"/>
      <c r="G137" s="94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8" customHeight="1">
      <c r="A138" s="36"/>
      <c r="B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8" customHeight="1">
      <c r="A139" s="36"/>
      <c r="B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8" customHeight="1">
      <c r="A140" s="36"/>
      <c r="B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8" customHeight="1">
      <c r="A141" s="36"/>
      <c r="B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8" customHeight="1">
      <c r="A142" s="36"/>
      <c r="B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8" customHeight="1">
      <c r="A143" s="36"/>
      <c r="B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8" customHeight="1">
      <c r="A144" s="36"/>
      <c r="B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8" customHeight="1">
      <c r="A145" s="36"/>
      <c r="B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8" customHeight="1">
      <c r="A146" s="36"/>
      <c r="B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8" customHeight="1">
      <c r="A147" s="36"/>
      <c r="B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8" customHeight="1">
      <c r="A148" s="36"/>
      <c r="B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8" customHeight="1">
      <c r="A149" s="36"/>
      <c r="B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8" customHeight="1">
      <c r="A150" s="36"/>
      <c r="B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8" customHeight="1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8" customHeight="1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8" customHeight="1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8" customHeight="1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8" customHeight="1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8" customHeight="1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8" customHeight="1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8" customHeight="1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8" customHeight="1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8" customHeight="1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8" customHeight="1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8" customHeight="1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8" customHeight="1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8" customHeight="1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8" customHeight="1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8" customHeight="1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8" customHeight="1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8" customHeight="1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8" customHeight="1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8" customHeight="1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8" customHeight="1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8" customHeight="1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8" customHeight="1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8" customHeight="1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8" customHeight="1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8" customHeight="1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8" customHeight="1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8" customHeight="1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8" customHeight="1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8" customHeight="1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8" customHeight="1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8" customHeight="1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8" customHeight="1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8" customHeight="1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8" customHeight="1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8" customHeight="1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8" customHeight="1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8" customHeight="1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8" customHeight="1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8" customHeight="1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8" customHeight="1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8" customHeight="1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8" customHeight="1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8" customHeight="1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8" customHeight="1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8" customHeight="1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8" customHeight="1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8" customHeight="1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8" customHeight="1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8" customHeight="1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8" customHeight="1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8" customHeight="1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8" customHeight="1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8" customHeight="1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8" customHeight="1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8" customHeight="1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8" customHeight="1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8" customHeight="1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8" customHeight="1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8" customHeight="1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8" customHeight="1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8" customHeight="1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8" customHeight="1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8" customHeight="1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8" customHeight="1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8" customHeight="1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8" customHeight="1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8" customHeight="1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8" customHeight="1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8" customHeight="1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8" customHeight="1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8" customHeight="1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8" customHeight="1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8" customHeight="1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8" customHeight="1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8" customHeight="1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8" customHeight="1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8" customHeight="1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8" customHeight="1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8" customHeight="1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8" customHeight="1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8" customHeight="1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8" customHeight="1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8" customHeight="1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8" customHeight="1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8" customHeight="1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8" customHeight="1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8" customHeight="1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8" customHeight="1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8" customHeight="1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8" customHeight="1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8" customHeight="1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8" customHeight="1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8" customHeight="1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8" customHeight="1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8" customHeight="1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8" customHeight="1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8" customHeight="1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8" customHeight="1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8" customHeight="1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8" customHeight="1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8" customHeight="1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8" customHeight="1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8" customHeight="1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8" customHeight="1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8" customHeight="1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8" customHeight="1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8" customHeight="1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8" customHeight="1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8" customHeight="1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8" customHeight="1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8" customHeight="1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8" customHeight="1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8" customHeight="1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8" customHeight="1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8" customHeight="1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8" customHeight="1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8" customHeight="1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8" customHeight="1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8" customHeight="1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8" customHeight="1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8" customHeight="1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8" customHeight="1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8" customHeight="1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8" customHeight="1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8" customHeight="1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8" customHeight="1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8" customHeight="1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8" customHeight="1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8" customHeight="1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8" customHeight="1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8" customHeight="1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8" customHeight="1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8" customHeight="1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8" customHeight="1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8" customHeight="1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8" customHeight="1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8" customHeight="1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8" customHeight="1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8" customHeight="1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8" customHeight="1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8" customHeight="1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8" customHeight="1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8" customHeight="1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8" customHeight="1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8" customHeight="1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8" customHeight="1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8" customHeight="1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8" customHeight="1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8" customHeight="1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8" customHeight="1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8" customHeight="1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8" customHeight="1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8" customHeight="1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8" customHeight="1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8" customHeight="1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8" customHeight="1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8" customHeight="1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8" customHeight="1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8" customHeight="1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8" customHeight="1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8" customHeight="1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8" customHeight="1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8" customHeight="1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8" customHeight="1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8" customHeight="1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8" customHeight="1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8" customHeight="1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8" customHeight="1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8" customHeight="1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8" customHeight="1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8" customHeight="1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8" customHeight="1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8" customHeight="1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8" customHeight="1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8" customHeight="1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8" customHeight="1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8" customHeight="1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8" customHeight="1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8" customHeight="1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8" customHeight="1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8" customHeight="1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8" customHeight="1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8" customHeight="1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8" customHeight="1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8" customHeight="1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8" customHeight="1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8" customHeight="1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8" customHeight="1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8" customHeight="1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8" customHeight="1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8" customHeight="1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8" customHeight="1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8" customHeight="1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8" customHeight="1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8" customHeight="1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8" customHeight="1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8" customHeight="1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8" customHeight="1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8" customHeight="1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8" customHeight="1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8" customHeight="1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8" customHeight="1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8" customHeight="1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8" customHeight="1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8" customHeight="1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8" customHeight="1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8" customHeight="1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8" customHeight="1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8" customHeight="1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8" customHeight="1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8" customHeight="1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8" customHeight="1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8" customHeight="1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8" customHeight="1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8" customHeight="1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8" customHeight="1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8" customHeight="1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8" customHeight="1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8" customHeight="1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8" customHeight="1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8" customHeight="1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8" customHeight="1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8" customHeight="1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8" customHeight="1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8" customHeight="1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8" customHeight="1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8" customHeight="1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8" customHeight="1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8" customHeight="1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8" customHeight="1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8" customHeight="1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8" customHeight="1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8" customHeight="1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8" customHeight="1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8" customHeight="1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8" customHeight="1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8" customHeight="1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8" customHeight="1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8" customHeight="1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8" customHeight="1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8" customHeight="1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8" customHeight="1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8" customHeight="1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8" customHeight="1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8" customHeight="1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8" customHeight="1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8" customHeight="1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8" customHeight="1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8" customHeight="1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8" customHeight="1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8" customHeight="1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8" customHeight="1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8" customHeight="1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8" customHeight="1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8" customHeight="1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8" customHeight="1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8" customHeight="1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8" customHeight="1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8" customHeight="1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8" customHeight="1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8" customHeight="1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8" customHeight="1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8" customHeight="1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8" customHeight="1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8" customHeight="1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8" customHeight="1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8" customHeight="1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8" customHeight="1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8" customHeight="1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8" customHeight="1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8" customHeight="1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8" customHeight="1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8" customHeight="1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8" customHeight="1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8" customHeight="1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8" customHeight="1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8" customHeight="1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8" customHeight="1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8" customHeight="1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8" customHeight="1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8" customHeight="1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8" customHeight="1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8" customHeight="1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8" customHeight="1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8" customHeight="1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8" customHeight="1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8" customHeight="1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8" customHeight="1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8" customHeight="1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8" customHeight="1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8" customHeight="1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8" customHeight="1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8" customHeight="1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8" customHeight="1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8" customHeight="1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8" customHeight="1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8" customHeight="1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8" customHeight="1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8" customHeight="1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8" customHeight="1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8" customHeight="1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8" customHeight="1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8" customHeight="1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8" customHeight="1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8" customHeight="1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8" customHeight="1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8" customHeight="1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8" customHeight="1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8" customHeight="1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8" customHeight="1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8" customHeight="1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8" customHeight="1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8" customHeight="1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8" customHeight="1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8" customHeight="1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8" customHeight="1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8" customHeight="1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8" customHeight="1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8" customHeight="1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8" customHeight="1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8" customHeight="1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8" customHeight="1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8" customHeight="1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8" customHeight="1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8" customHeight="1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8" customHeight="1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8" customHeight="1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8" customHeight="1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8" customHeight="1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8" customHeight="1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8" customHeight="1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8" customHeight="1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8" customHeight="1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8" customHeight="1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8" customHeight="1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8" customHeight="1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8" customHeight="1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8" customHeight="1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8" customHeight="1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8" customHeight="1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8" customHeight="1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8" customHeight="1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8" customHeight="1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8" customHeight="1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8" customHeight="1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8" customHeight="1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8" customHeight="1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8" customHeight="1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8" customHeight="1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8" customHeight="1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8" customHeight="1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8" customHeight="1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8" customHeight="1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8" customHeight="1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8" customHeight="1">
      <c r="A506" s="36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8" customHeight="1">
      <c r="A507" s="36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8" customHeight="1">
      <c r="A508" s="36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8" customHeight="1">
      <c r="A509" s="36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8" customHeight="1">
      <c r="A510" s="36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8" customHeight="1">
      <c r="A511" s="36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8" customHeight="1">
      <c r="A512" s="36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8" customHeight="1">
      <c r="A513" s="36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8" customHeight="1">
      <c r="A514" s="36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8" customHeight="1">
      <c r="A515" s="36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8" customHeight="1">
      <c r="A516" s="36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8" customHeight="1">
      <c r="A517" s="36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8" customHeight="1">
      <c r="A518" s="36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8" customHeight="1">
      <c r="A519" s="36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8" customHeight="1">
      <c r="A520" s="36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8" customHeight="1">
      <c r="A521" s="36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8" customHeight="1">
      <c r="A522" s="36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8" customHeight="1">
      <c r="A523" s="36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8" customHeight="1">
      <c r="A524" s="36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8" customHeight="1">
      <c r="A525" s="36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8" customHeight="1">
      <c r="A526" s="36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8" customHeight="1">
      <c r="A527" s="36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8" customHeight="1">
      <c r="A528" s="36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8" customHeight="1">
      <c r="A529" s="36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8" customHeight="1">
      <c r="A530" s="36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8" customHeight="1">
      <c r="A531" s="36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8" customHeight="1">
      <c r="A532" s="36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8" customHeight="1">
      <c r="A533" s="36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8" customHeight="1">
      <c r="A534" s="36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8" customHeight="1">
      <c r="A535" s="36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8" customHeight="1">
      <c r="A536" s="36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8" customHeight="1">
      <c r="A537" s="36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8" customHeight="1">
      <c r="A538" s="36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8" customHeight="1">
      <c r="A539" s="36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8" customHeight="1">
      <c r="A540" s="36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8" customHeight="1">
      <c r="A541" s="36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8" customHeight="1">
      <c r="A542" s="36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8" customHeight="1">
      <c r="A543" s="36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8" customHeight="1">
      <c r="A544" s="36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8" customHeight="1">
      <c r="A545" s="36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8" customHeight="1">
      <c r="A546" s="36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8" customHeight="1">
      <c r="A547" s="36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8" customHeight="1">
      <c r="A548" s="36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8" customHeight="1">
      <c r="A549" s="36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8" customHeight="1">
      <c r="A550" s="36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8" customHeight="1">
      <c r="A551" s="36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8" customHeight="1">
      <c r="A552" s="36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8" customHeight="1">
      <c r="A553" s="36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8" customHeight="1">
      <c r="A554" s="36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8" customHeight="1">
      <c r="A555" s="36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8" customHeight="1">
      <c r="A556" s="36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8" customHeight="1">
      <c r="A557" s="36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8" customHeight="1">
      <c r="A558" s="36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8" customHeight="1">
      <c r="A559" s="36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8" customHeight="1">
      <c r="A560" s="36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8" customHeight="1">
      <c r="A561" s="36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8" customHeight="1">
      <c r="A562" s="36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8" customHeight="1">
      <c r="A563" s="36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8" customHeight="1">
      <c r="A564" s="36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8" customHeight="1">
      <c r="A565" s="36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8" customHeight="1">
      <c r="A566" s="36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8" customHeight="1">
      <c r="A567" s="36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8" customHeight="1">
      <c r="A568" s="36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8" customHeight="1">
      <c r="A569" s="36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8" customHeight="1">
      <c r="A570" s="36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8" customHeight="1">
      <c r="A571" s="36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8" customHeight="1">
      <c r="A572" s="36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8" customHeight="1">
      <c r="A573" s="36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8" customHeight="1">
      <c r="A574" s="36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8" customHeight="1">
      <c r="A575" s="36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8" customHeight="1">
      <c r="A576" s="36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8" customHeight="1">
      <c r="A577" s="36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8" customHeight="1">
      <c r="A578" s="36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8" customHeight="1">
      <c r="A579" s="36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8" customHeight="1">
      <c r="A580" s="36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8" customHeight="1">
      <c r="A581" s="36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8" customHeight="1">
      <c r="A582" s="36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8" customHeight="1">
      <c r="A583" s="36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8" customHeight="1">
      <c r="A584" s="36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8" customHeight="1">
      <c r="A585" s="36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8" customHeight="1">
      <c r="A586" s="36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8" customHeight="1">
      <c r="A587" s="36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8" customHeight="1">
      <c r="A588" s="36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8" customHeight="1">
      <c r="A589" s="36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8" customHeight="1">
      <c r="A590" s="36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8" customHeight="1">
      <c r="A591" s="36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8" customHeight="1">
      <c r="A592" s="36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8" customHeight="1">
      <c r="A593" s="36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8" customHeight="1">
      <c r="A594" s="36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8" customHeight="1">
      <c r="A595" s="36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8" customHeight="1">
      <c r="A596" s="36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8" customHeight="1">
      <c r="A597" s="36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8" customHeight="1">
      <c r="A598" s="36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8" customHeight="1">
      <c r="A599" s="36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8" customHeight="1">
      <c r="A600" s="36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8" customHeight="1">
      <c r="A601" s="36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8" customHeight="1">
      <c r="A602" s="36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8" customHeight="1">
      <c r="A603" s="36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8" customHeight="1">
      <c r="A604" s="36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8" customHeight="1">
      <c r="A605" s="36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8" customHeight="1">
      <c r="A606" s="36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8" customHeight="1">
      <c r="A607" s="36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8" customHeight="1">
      <c r="A608" s="36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8" customHeight="1">
      <c r="A609" s="36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8" customHeight="1">
      <c r="A610" s="36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8" customHeight="1">
      <c r="A611" s="36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8" customHeight="1">
      <c r="A612" s="36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8" customHeight="1">
      <c r="A613" s="36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8" customHeight="1">
      <c r="A614" s="36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8" customHeight="1">
      <c r="A615" s="36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8" customHeight="1">
      <c r="A616" s="36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8" customHeight="1">
      <c r="A617" s="36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8" customHeight="1">
      <c r="A618" s="36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8" customHeight="1">
      <c r="A619" s="36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8" customHeight="1">
      <c r="A620" s="36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8" customHeight="1">
      <c r="A621" s="36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8" customHeight="1">
      <c r="A622" s="36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8" customHeight="1">
      <c r="A623" s="36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8" customHeight="1">
      <c r="A624" s="36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8" customHeight="1">
      <c r="A625" s="36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8" customHeight="1">
      <c r="A626" s="36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8" customHeight="1">
      <c r="A627" s="36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8" customHeight="1">
      <c r="A628" s="36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8" customHeight="1">
      <c r="A629" s="36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8" customHeight="1">
      <c r="A630" s="36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8" customHeight="1">
      <c r="A631" s="36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8" customHeight="1">
      <c r="A632" s="36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8" customHeight="1">
      <c r="A633" s="36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8" customHeight="1">
      <c r="A634" s="36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8" customHeight="1">
      <c r="A635" s="36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8" customHeight="1">
      <c r="A636" s="36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8" customHeight="1">
      <c r="A637" s="36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8" customHeight="1">
      <c r="A638" s="36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8" customHeight="1">
      <c r="A639" s="36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8" customHeight="1">
      <c r="A640" s="36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8" customHeight="1">
      <c r="A641" s="36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8" customHeight="1">
      <c r="A642" s="36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8" customHeight="1">
      <c r="A643" s="36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8" customHeight="1">
      <c r="A644" s="36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8" customHeight="1">
      <c r="A645" s="36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8" customHeight="1">
      <c r="A646" s="36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8" customHeight="1">
      <c r="A647" s="36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8" customHeight="1">
      <c r="A648" s="36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8" customHeight="1">
      <c r="A649" s="36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8" customHeight="1">
      <c r="A650" s="36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8" customHeight="1">
      <c r="A651" s="36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8" customHeight="1">
      <c r="A652" s="36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8" customHeight="1">
      <c r="A653" s="36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8" customHeight="1">
      <c r="A654" s="36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8" customHeight="1">
      <c r="A655" s="36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8" customHeight="1">
      <c r="A656" s="36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8" customHeight="1">
      <c r="A657" s="36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8" customHeight="1">
      <c r="A658" s="36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8" customHeight="1">
      <c r="A659" s="36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8" customHeight="1">
      <c r="A660" s="36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8" customHeight="1">
      <c r="A661" s="36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8" customHeight="1">
      <c r="A662" s="36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8" customHeight="1">
      <c r="A663" s="36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8" customHeight="1">
      <c r="A664" s="36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8" customHeight="1">
      <c r="A665" s="36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8" customHeight="1">
      <c r="A666" s="36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8" customHeight="1">
      <c r="A667" s="36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8" customHeight="1">
      <c r="A668" s="36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8" customHeight="1">
      <c r="A669" s="36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8" customHeight="1">
      <c r="A670" s="36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8" customHeight="1">
      <c r="A671" s="36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8" customHeight="1">
      <c r="A672" s="36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8" customHeight="1">
      <c r="A673" s="36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8" customHeight="1">
      <c r="A674" s="36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8" customHeight="1">
      <c r="A675" s="36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8" customHeight="1">
      <c r="A676" s="36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8" customHeight="1">
      <c r="A677" s="36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8" customHeight="1">
      <c r="A678" s="36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8" customHeight="1">
      <c r="A679" s="36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8" customHeight="1">
      <c r="A680" s="36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8" customHeight="1">
      <c r="A681" s="36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8" customHeight="1">
      <c r="A682" s="36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8" customHeight="1">
      <c r="A683" s="36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8" customHeight="1">
      <c r="A684" s="36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8" customHeight="1">
      <c r="A685" s="36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8" customHeight="1">
      <c r="A686" s="36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8" customHeight="1">
      <c r="A687" s="36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8" customHeight="1">
      <c r="A688" s="36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8" customHeight="1">
      <c r="A689" s="36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8" customHeight="1">
      <c r="A690" s="36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8" customHeight="1">
      <c r="A691" s="36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8" customHeight="1">
      <c r="A692" s="36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8" customHeight="1">
      <c r="A693" s="36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8" customHeight="1">
      <c r="A694" s="36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8" customHeight="1">
      <c r="A695" s="36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8" customHeight="1">
      <c r="A696" s="36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8" customHeight="1">
      <c r="A697" s="36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8" customHeight="1">
      <c r="A698" s="36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8" customHeight="1">
      <c r="A699" s="36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8" customHeight="1">
      <c r="A700" s="36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8" customHeight="1">
      <c r="A701" s="36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8" customHeight="1">
      <c r="A702" s="36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8" customHeight="1">
      <c r="A703" s="36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8" customHeight="1">
      <c r="A704" s="36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8" customHeight="1">
      <c r="A705" s="36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8" customHeight="1">
      <c r="A706" s="36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8" customHeight="1">
      <c r="A707" s="36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8" customHeight="1">
      <c r="A708" s="36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8" customHeight="1">
      <c r="A709" s="36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8" customHeight="1">
      <c r="A710" s="36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8" customHeight="1">
      <c r="A711" s="36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8" customHeight="1">
      <c r="A712" s="36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8" customHeight="1">
      <c r="A713" s="36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8" customHeight="1">
      <c r="A714" s="36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8" customHeight="1">
      <c r="A715" s="36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8" customHeight="1">
      <c r="A716" s="36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8" customHeight="1">
      <c r="A717" s="36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8" customHeight="1">
      <c r="A718" s="36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8" customHeight="1">
      <c r="A719" s="36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8" customHeight="1">
      <c r="A720" s="36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8" customHeight="1">
      <c r="A721" s="36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8" customHeight="1">
      <c r="A722" s="36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8" customHeight="1">
      <c r="A723" s="36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8" customHeight="1">
      <c r="A724" s="36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8" customHeight="1">
      <c r="A725" s="36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8" customHeight="1">
      <c r="A726" s="36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8" customHeight="1">
      <c r="A727" s="36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8" customHeight="1">
      <c r="A728" s="36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8" customHeight="1">
      <c r="A729" s="36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8" customHeight="1">
      <c r="A730" s="36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8" customHeight="1">
      <c r="A731" s="36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8" customHeight="1">
      <c r="A732" s="36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8" customHeight="1">
      <c r="A733" s="36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8" customHeight="1">
      <c r="A734" s="36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8" customHeight="1">
      <c r="A735" s="36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8" customHeight="1">
      <c r="A736" s="36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8" customHeight="1">
      <c r="A737" s="36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8" customHeight="1">
      <c r="A738" s="36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8" customHeight="1">
      <c r="A739" s="36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8" customHeight="1">
      <c r="A740" s="36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8" customHeight="1">
      <c r="A741" s="36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8" customHeight="1">
      <c r="A742" s="36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8" customHeight="1">
      <c r="A743" s="36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8" customHeight="1">
      <c r="A744" s="36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8" customHeight="1">
      <c r="A745" s="36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8" customHeight="1">
      <c r="A746" s="36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8" customHeight="1">
      <c r="A747" s="36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8" customHeight="1">
      <c r="A748" s="36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8" customHeight="1">
      <c r="A749" s="36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8" customHeight="1">
      <c r="A750" s="36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8" customHeight="1">
      <c r="A751" s="36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8" customHeight="1">
      <c r="A752" s="36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8" customHeight="1">
      <c r="A753" s="36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8" customHeight="1">
      <c r="A754" s="36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8" customHeight="1">
      <c r="A755" s="36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8" customHeight="1">
      <c r="A756" s="36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8" customHeight="1">
      <c r="A757" s="36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8" customHeight="1">
      <c r="A758" s="36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8" customHeight="1">
      <c r="A759" s="36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8" customHeight="1">
      <c r="A760" s="36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8" customHeight="1">
      <c r="A761" s="36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8" customHeight="1">
      <c r="A762" s="36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8" customHeight="1">
      <c r="A763" s="36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8" customHeight="1">
      <c r="A764" s="36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8" customHeight="1">
      <c r="A765" s="36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8" customHeight="1">
      <c r="A766" s="36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8" customHeight="1">
      <c r="A767" s="36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8" customHeight="1">
      <c r="A768" s="36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8" customHeight="1">
      <c r="A769" s="36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8" customHeight="1">
      <c r="A770" s="36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8" customHeight="1">
      <c r="A771" s="36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8" customHeight="1">
      <c r="A772" s="36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8" customHeight="1">
      <c r="A773" s="36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8" customHeight="1">
      <c r="A774" s="36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8" customHeight="1">
      <c r="A775" s="36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8" customHeight="1">
      <c r="A776" s="36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8" customHeight="1">
      <c r="A777" s="36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8" customHeight="1">
      <c r="A778" s="36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8" customHeight="1">
      <c r="A779" s="36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8" customHeight="1">
      <c r="A780" s="36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8" customHeight="1">
      <c r="A781" s="36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8" customHeight="1">
      <c r="A782" s="36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8" customHeight="1">
      <c r="A783" s="36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8" customHeight="1">
      <c r="A784" s="36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8" customHeight="1">
      <c r="A785" s="36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8" customHeight="1">
      <c r="A786" s="36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8" customHeight="1">
      <c r="A787" s="36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8" customHeight="1">
      <c r="A788" s="36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8" customHeight="1">
      <c r="A789" s="36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8" customHeight="1">
      <c r="A790" s="36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8" customHeight="1">
      <c r="A791" s="36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8" customHeight="1">
      <c r="A792" s="36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8" customHeight="1">
      <c r="A793" s="36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8" customHeight="1">
      <c r="A794" s="36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8" customHeight="1">
      <c r="A795" s="36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8" customHeight="1">
      <c r="A796" s="36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8" customHeight="1">
      <c r="A797" s="36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8" customHeight="1">
      <c r="A798" s="36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8" customHeight="1">
      <c r="A799" s="36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8" customHeight="1">
      <c r="A800" s="36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8" customHeight="1">
      <c r="A801" s="36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8" customHeight="1">
      <c r="A802" s="36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8" customHeight="1">
      <c r="A803" s="36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8" customHeight="1">
      <c r="A804" s="36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8" customHeight="1">
      <c r="A805" s="36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8" customHeight="1">
      <c r="A806" s="36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8" customHeight="1">
      <c r="A807" s="36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8" customHeight="1">
      <c r="A808" s="36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8" customHeight="1">
      <c r="A809" s="36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8" customHeight="1">
      <c r="A810" s="36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8" customHeight="1">
      <c r="A811" s="36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8" customHeight="1">
      <c r="A812" s="36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8" customHeight="1">
      <c r="A813" s="36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8" customHeight="1">
      <c r="A814" s="36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8" customHeight="1">
      <c r="A815" s="36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8" customHeight="1">
      <c r="A816" s="36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8" customHeight="1">
      <c r="A817" s="36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8" customHeight="1">
      <c r="A818" s="36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8" customHeight="1">
      <c r="A819" s="36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8" customHeight="1">
      <c r="A820" s="36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8" customHeight="1">
      <c r="A821" s="36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8" customHeight="1">
      <c r="A822" s="36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8" customHeight="1">
      <c r="A823" s="36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8" customHeight="1">
      <c r="A824" s="36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8" customHeight="1">
      <c r="A825" s="36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8" customHeight="1">
      <c r="A826" s="36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8" customHeight="1">
      <c r="A827" s="36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8" customHeight="1">
      <c r="A828" s="36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8" customHeight="1">
      <c r="A829" s="36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8" customHeight="1">
      <c r="A830" s="36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8" customHeight="1">
      <c r="A831" s="36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8" customHeight="1">
      <c r="A832" s="36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8" customHeight="1">
      <c r="A833" s="36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8" customHeight="1">
      <c r="A834" s="36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8" customHeight="1">
      <c r="A835" s="36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8" customHeight="1">
      <c r="A836" s="36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8" customHeight="1">
      <c r="A837" s="36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8" customHeight="1">
      <c r="A838" s="36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8" customHeight="1">
      <c r="A839" s="36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8" customHeight="1">
      <c r="A840" s="36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8" customHeight="1">
      <c r="A841" s="36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8" customHeight="1">
      <c r="A842" s="36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8" customHeight="1">
      <c r="A843" s="36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8" customHeight="1">
      <c r="A844" s="36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8" customHeight="1">
      <c r="A845" s="36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8" customHeight="1">
      <c r="A846" s="36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8" customHeight="1">
      <c r="A847" s="36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8" customHeight="1">
      <c r="A848" s="36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8" customHeight="1">
      <c r="A849" s="36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8" customHeight="1">
      <c r="A850" s="36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8" customHeight="1">
      <c r="A851" s="36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8" customHeight="1">
      <c r="A852" s="36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8" customHeight="1">
      <c r="A853" s="36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8" customHeight="1">
      <c r="A854" s="36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8" customHeight="1">
      <c r="A855" s="36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8" customHeight="1">
      <c r="A856" s="36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8" customHeight="1">
      <c r="A857" s="36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8" customHeight="1">
      <c r="A858" s="36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8" customHeight="1">
      <c r="A859" s="36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8" customHeight="1">
      <c r="A860" s="36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8" customHeight="1">
      <c r="A861" s="36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8" customHeight="1">
      <c r="A862" s="36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8" customHeight="1">
      <c r="A863" s="36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8" customHeight="1">
      <c r="A864" s="36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8" customHeight="1">
      <c r="A865" s="36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8" customHeight="1">
      <c r="A866" s="36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8" customHeight="1">
      <c r="A867" s="36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8" customHeight="1">
      <c r="A868" s="36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8" customHeight="1">
      <c r="A869" s="36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8" customHeight="1">
      <c r="A870" s="36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8" customHeight="1">
      <c r="A871" s="36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8" customHeight="1">
      <c r="A872" s="36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8" customHeight="1">
      <c r="A873" s="36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8" customHeight="1">
      <c r="A874" s="36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8" customHeight="1">
      <c r="A875" s="36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8" customHeight="1">
      <c r="A876" s="36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8" customHeight="1">
      <c r="A877" s="36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8" customHeight="1">
      <c r="A878" s="36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8" customHeight="1">
      <c r="A879" s="36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8" customHeight="1">
      <c r="A880" s="36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8" customHeight="1">
      <c r="A881" s="36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8" customHeight="1">
      <c r="A882" s="36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8" customHeight="1">
      <c r="A883" s="36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8" customHeight="1">
      <c r="A884" s="36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8" customHeight="1">
      <c r="A885" s="36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8" customHeight="1">
      <c r="A886" s="36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8" customHeight="1">
      <c r="A887" s="36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8" customHeight="1">
      <c r="A888" s="36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8" customHeight="1">
      <c r="A889" s="36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8" customHeight="1">
      <c r="A890" s="36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8" customHeight="1">
      <c r="A891" s="36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8" customHeight="1">
      <c r="A892" s="36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8" customHeight="1">
      <c r="A893" s="36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8" customHeight="1">
      <c r="A894" s="36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8" customHeight="1">
      <c r="A895" s="36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8" customHeight="1">
      <c r="A896" s="36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8" customHeight="1">
      <c r="A897" s="36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8" customHeight="1">
      <c r="A898" s="36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8" customHeight="1">
      <c r="A899" s="36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8" customHeight="1">
      <c r="A900" s="36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8" customHeight="1">
      <c r="A901" s="36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8" customHeight="1">
      <c r="A902" s="36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8" customHeight="1">
      <c r="A903" s="36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8" customHeight="1">
      <c r="A904" s="36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8" customHeight="1">
      <c r="A905" s="36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8" customHeight="1">
      <c r="A906" s="36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8" customHeight="1">
      <c r="A907" s="36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8" customHeight="1">
      <c r="A908" s="36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8" customHeight="1">
      <c r="A909" s="36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8" customHeight="1">
      <c r="A910" s="36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8" customHeight="1">
      <c r="A911" s="36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8" customHeight="1">
      <c r="A912" s="36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8" customHeight="1">
      <c r="A913" s="36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8" customHeight="1">
      <c r="A914" s="36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8" customHeight="1">
      <c r="A915" s="36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8" customHeight="1">
      <c r="A916" s="36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8" customHeight="1">
      <c r="A917" s="36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8" customHeight="1">
      <c r="A918" s="36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8" customHeight="1">
      <c r="A919" s="36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8" customHeight="1">
      <c r="A920" s="36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8" customHeight="1">
      <c r="A921" s="36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8" customHeight="1">
      <c r="A922" s="36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8" customHeight="1">
      <c r="A923" s="36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8" customHeight="1">
      <c r="A924" s="36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8" customHeight="1">
      <c r="A925" s="36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8" customHeight="1">
      <c r="A926" s="36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8" customHeight="1">
      <c r="A927" s="36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8" customHeight="1">
      <c r="A928" s="36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8" customHeight="1">
      <c r="A929" s="36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8" customHeight="1">
      <c r="A930" s="36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8" customHeight="1">
      <c r="A931" s="36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8" customHeight="1">
      <c r="A932" s="36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8" customHeight="1">
      <c r="A933" s="36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8" customHeight="1">
      <c r="A934" s="36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8" customHeight="1">
      <c r="A935" s="36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8" customHeight="1">
      <c r="A936" s="36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8" customHeight="1">
      <c r="A937" s="36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8" customHeight="1">
      <c r="A938" s="36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8" customHeight="1">
      <c r="A939" s="36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8" customHeight="1">
      <c r="A940" s="36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8" customHeight="1">
      <c r="A941" s="36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8" customHeight="1">
      <c r="A942" s="36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8" customHeight="1">
      <c r="A943" s="36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8" customHeight="1">
      <c r="A944" s="36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8" customHeight="1">
      <c r="A945" s="36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8" customHeight="1">
      <c r="A946" s="36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8" customHeight="1">
      <c r="A947" s="36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8" customHeight="1">
      <c r="A948" s="36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8" customHeight="1">
      <c r="A949" s="36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8" customHeight="1">
      <c r="A950" s="36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8" customHeight="1">
      <c r="A951" s="36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8" customHeight="1">
      <c r="A952" s="36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8" customHeight="1">
      <c r="A953" s="36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8" customHeight="1">
      <c r="A954" s="36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8" customHeight="1">
      <c r="A955" s="36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8" customHeight="1">
      <c r="A956" s="36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8" customHeight="1">
      <c r="A957" s="36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8" customHeight="1">
      <c r="A958" s="36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8" customHeight="1">
      <c r="A959" s="36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8" customHeight="1">
      <c r="A960" s="36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8" customHeight="1">
      <c r="A961" s="36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8" customHeight="1">
      <c r="A962" s="36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8" customHeight="1">
      <c r="A963" s="36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8" customHeight="1">
      <c r="A964" s="36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8" customHeight="1">
      <c r="A965" s="36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8" customHeight="1">
      <c r="A966" s="36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8" customHeight="1">
      <c r="A967" s="36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8" customHeight="1">
      <c r="A968" s="36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8" customHeight="1">
      <c r="A969" s="36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8" customHeight="1">
      <c r="A970" s="36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8" customHeight="1">
      <c r="A971" s="36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8" customHeight="1">
      <c r="A972" s="36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8" customHeight="1">
      <c r="A973" s="36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8" customHeight="1">
      <c r="A974" s="36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8" customHeight="1">
      <c r="A975" s="36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8" customHeight="1">
      <c r="A976" s="36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8" customHeight="1">
      <c r="A977" s="36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8" customHeight="1">
      <c r="A978" s="36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8" customHeight="1">
      <c r="A979" s="36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8" customHeight="1">
      <c r="A980" s="36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8" customHeight="1">
      <c r="A981" s="36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8" customHeight="1">
      <c r="A982" s="36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8" customHeight="1">
      <c r="A983" s="36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8" customHeight="1">
      <c r="A984" s="36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8" customHeight="1">
      <c r="A985" s="36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8" customHeight="1">
      <c r="A986" s="36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8" customHeight="1">
      <c r="A987" s="36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8" customHeight="1">
      <c r="A988" s="36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8" customHeight="1">
      <c r="A989" s="36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8" customHeight="1">
      <c r="A990" s="36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8" customHeight="1">
      <c r="A991" s="36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8" customHeight="1">
      <c r="A992" s="36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8" customHeight="1">
      <c r="A993" s="36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8" customHeight="1">
      <c r="A994" s="36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8" customHeight="1">
      <c r="A995" s="36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8" customHeight="1">
      <c r="A996" s="36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8" customHeight="1">
      <c r="A997" s="36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8" customHeight="1">
      <c r="A998" s="36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8" customHeight="1">
      <c r="A999" s="36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8" customHeight="1">
      <c r="A1000" s="36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8" customHeight="1">
      <c r="A1001" s="36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8" customHeight="1">
      <c r="A1002" s="36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8" customHeight="1">
      <c r="A1003" s="36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8" customHeight="1">
      <c r="A1004" s="36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8" customHeight="1">
      <c r="A1005" s="36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</sheetData>
  <mergeCells count="59">
    <mergeCell ref="B99:E100"/>
    <mergeCell ref="G104:H104"/>
    <mergeCell ref="G109:J111"/>
    <mergeCell ref="G103:H103"/>
    <mergeCell ref="F26:G26"/>
    <mergeCell ref="F27:G27"/>
    <mergeCell ref="F31:H31"/>
    <mergeCell ref="K26:L26"/>
    <mergeCell ref="B15:G18"/>
    <mergeCell ref="B23:G24"/>
    <mergeCell ref="G106:H106"/>
    <mergeCell ref="G105:H105"/>
    <mergeCell ref="C86:D86"/>
    <mergeCell ref="C87:D87"/>
    <mergeCell ref="C88:D88"/>
    <mergeCell ref="C89:D89"/>
    <mergeCell ref="C90:D90"/>
    <mergeCell ref="C91:D91"/>
    <mergeCell ref="C92:D92"/>
    <mergeCell ref="C93:D93"/>
    <mergeCell ref="F66:G66"/>
    <mergeCell ref="F69:H71"/>
    <mergeCell ref="C78:D78"/>
    <mergeCell ref="C79:D79"/>
    <mergeCell ref="C80:D80"/>
    <mergeCell ref="C81:D81"/>
    <mergeCell ref="C82:D82"/>
    <mergeCell ref="F67:G67"/>
    <mergeCell ref="C94:D94"/>
    <mergeCell ref="F64:G64"/>
    <mergeCell ref="F65:G65"/>
    <mergeCell ref="F28:G28"/>
    <mergeCell ref="F29:G29"/>
    <mergeCell ref="B2:G3"/>
    <mergeCell ref="S6:W6"/>
    <mergeCell ref="B7:G8"/>
    <mergeCell ref="B61:E62"/>
    <mergeCell ref="S7:W8"/>
    <mergeCell ref="F10:G10"/>
    <mergeCell ref="F11:G11"/>
    <mergeCell ref="F12:G12"/>
    <mergeCell ref="F13:G1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83:D83"/>
    <mergeCell ref="C84:D84"/>
    <mergeCell ref="C85:D85"/>
    <mergeCell ref="C73:D73"/>
    <mergeCell ref="C74:D74"/>
    <mergeCell ref="C75:D75"/>
    <mergeCell ref="C76:D76"/>
    <mergeCell ref="C77:D77"/>
  </mergeCells>
  <conditionalFormatting sqref="F11:F13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97"/>
  <sheetViews>
    <sheetView workbookViewId="0"/>
  </sheetViews>
  <sheetFormatPr defaultColWidth="11.25" defaultRowHeight="15" customHeight="1"/>
  <cols>
    <col min="1" max="2" width="11" customWidth="1"/>
    <col min="3" max="3" width="13.33203125" customWidth="1"/>
    <col min="4" max="4" width="13.75" customWidth="1"/>
    <col min="5" max="5" width="17.08203125" customWidth="1"/>
    <col min="6" max="6" width="24.4140625" customWidth="1"/>
    <col min="7" max="26" width="11" customWidth="1"/>
  </cols>
  <sheetData>
    <row r="1" spans="1:26" ht="15.75" customHeight="1">
      <c r="A1" s="18" t="s">
        <v>4</v>
      </c>
      <c r="B1" s="19" t="s">
        <v>23</v>
      </c>
      <c r="C1" s="18" t="s">
        <v>11</v>
      </c>
      <c r="D1" s="18" t="s">
        <v>16</v>
      </c>
      <c r="E1" s="18" t="s">
        <v>24</v>
      </c>
      <c r="F1" s="18" t="s">
        <v>25</v>
      </c>
      <c r="G1" s="18" t="s">
        <v>26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20">
        <v>41640</v>
      </c>
      <c r="B2" s="20" t="s">
        <v>27</v>
      </c>
      <c r="C2" s="21">
        <v>66.099999999999994</v>
      </c>
      <c r="D2" s="22">
        <v>0.49295774647887325</v>
      </c>
      <c r="E2" s="23" t="str">
        <f t="shared" ref="E2:E256" si="0">TEXT(A2,"mmmm")</f>
        <v>January</v>
      </c>
      <c r="F2" s="23" t="str">
        <f t="shared" ref="F2:F256" si="1">TEXT(A2,"yyyy")</f>
        <v>2014</v>
      </c>
      <c r="G2" s="24">
        <f t="shared" ref="G2:G256" si="2">C2*D2</f>
        <v>32.58450704225352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>
      <c r="A3" s="20">
        <v>41641</v>
      </c>
      <c r="B3" s="20" t="s">
        <v>27</v>
      </c>
      <c r="C3" s="21">
        <v>65.84</v>
      </c>
      <c r="D3" s="22">
        <v>0.29577464788732394</v>
      </c>
      <c r="E3" s="23" t="str">
        <f t="shared" si="0"/>
        <v>January</v>
      </c>
      <c r="F3" s="23" t="str">
        <f t="shared" si="1"/>
        <v>2014</v>
      </c>
      <c r="G3" s="24">
        <f t="shared" si="2"/>
        <v>19.473802816901408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>
      <c r="A4" s="20">
        <v>41642</v>
      </c>
      <c r="B4" s="20" t="s">
        <v>27</v>
      </c>
      <c r="C4" s="21">
        <v>69.400000000000006</v>
      </c>
      <c r="D4" s="22">
        <v>0.3380281690140845</v>
      </c>
      <c r="E4" s="23" t="str">
        <f t="shared" si="0"/>
        <v>January</v>
      </c>
      <c r="F4" s="23" t="str">
        <f t="shared" si="1"/>
        <v>2014</v>
      </c>
      <c r="G4" s="24">
        <f t="shared" si="2"/>
        <v>23.459154929577466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>
      <c r="A5" s="20">
        <v>41643</v>
      </c>
      <c r="B5" s="20" t="s">
        <v>27</v>
      </c>
      <c r="C5" s="21">
        <v>66.900000000000006</v>
      </c>
      <c r="D5" s="22">
        <v>0.18309859154929578</v>
      </c>
      <c r="E5" s="23" t="str">
        <f t="shared" si="0"/>
        <v>January</v>
      </c>
      <c r="F5" s="23" t="str">
        <f t="shared" si="1"/>
        <v>2014</v>
      </c>
      <c r="G5" s="24">
        <f t="shared" si="2"/>
        <v>12.249295774647889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>
      <c r="A6" s="20">
        <v>41644</v>
      </c>
      <c r="B6" s="20" t="s">
        <v>27</v>
      </c>
      <c r="C6" s="21">
        <v>81.36</v>
      </c>
      <c r="D6" s="22">
        <v>8.4507042253521125E-2</v>
      </c>
      <c r="E6" s="23" t="str">
        <f t="shared" si="0"/>
        <v>January</v>
      </c>
      <c r="F6" s="23" t="str">
        <f t="shared" si="1"/>
        <v>2014</v>
      </c>
      <c r="G6" s="24">
        <f t="shared" si="2"/>
        <v>6.875492957746479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>
      <c r="A7" s="20">
        <v>41645</v>
      </c>
      <c r="B7" s="20" t="s">
        <v>27</v>
      </c>
      <c r="C7" s="21">
        <v>76.45</v>
      </c>
      <c r="D7" s="22">
        <v>5.6338028169014086E-2</v>
      </c>
      <c r="E7" s="23" t="str">
        <f t="shared" si="0"/>
        <v>January</v>
      </c>
      <c r="F7" s="23" t="str">
        <f t="shared" si="1"/>
        <v>2014</v>
      </c>
      <c r="G7" s="24">
        <f t="shared" si="2"/>
        <v>4.3070422535211268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>
      <c r="A8" s="20">
        <v>41646</v>
      </c>
      <c r="B8" s="20" t="s">
        <v>27</v>
      </c>
      <c r="C8" s="21">
        <v>70</v>
      </c>
      <c r="D8" s="22">
        <v>4.2253521126760563E-2</v>
      </c>
      <c r="E8" s="23" t="str">
        <f t="shared" si="0"/>
        <v>January</v>
      </c>
      <c r="F8" s="23" t="str">
        <f t="shared" si="1"/>
        <v>2014</v>
      </c>
      <c r="G8" s="24">
        <f t="shared" si="2"/>
        <v>2.9577464788732395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>
      <c r="A9" s="20">
        <v>41647</v>
      </c>
      <c r="B9" s="20" t="s">
        <v>27</v>
      </c>
      <c r="C9" s="21">
        <v>65</v>
      </c>
      <c r="D9" s="22">
        <v>1.4084507042253521E-2</v>
      </c>
      <c r="E9" s="23" t="str">
        <f t="shared" si="0"/>
        <v>January</v>
      </c>
      <c r="F9" s="23" t="str">
        <f t="shared" si="1"/>
        <v>2014</v>
      </c>
      <c r="G9" s="24">
        <f t="shared" si="2"/>
        <v>0.91549295774647887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>
      <c r="A10" s="20">
        <v>41648</v>
      </c>
      <c r="B10" s="20" t="s">
        <v>27</v>
      </c>
      <c r="C10" s="21">
        <v>95</v>
      </c>
      <c r="D10" s="22">
        <v>1.4084507042253521E-2</v>
      </c>
      <c r="E10" s="23" t="str">
        <f t="shared" si="0"/>
        <v>January</v>
      </c>
      <c r="F10" s="23" t="str">
        <f t="shared" si="1"/>
        <v>2014</v>
      </c>
      <c r="G10" s="24">
        <f t="shared" si="2"/>
        <v>1.3380281690140845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>
      <c r="A11" s="20">
        <v>41649</v>
      </c>
      <c r="B11" s="20" t="s">
        <v>27</v>
      </c>
      <c r="C11" s="21">
        <v>82.5</v>
      </c>
      <c r="D11" s="22">
        <v>2.8169014084507043E-2</v>
      </c>
      <c r="E11" s="23" t="str">
        <f t="shared" si="0"/>
        <v>January</v>
      </c>
      <c r="F11" s="23" t="str">
        <f t="shared" si="1"/>
        <v>2014</v>
      </c>
      <c r="G11" s="24">
        <f t="shared" si="2"/>
        <v>2.323943661971831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>
      <c r="A12" s="20">
        <v>41650</v>
      </c>
      <c r="B12" s="20" t="s">
        <v>27</v>
      </c>
      <c r="C12" s="21">
        <v>72.5</v>
      </c>
      <c r="D12" s="22">
        <v>2.8169014084507043E-2</v>
      </c>
      <c r="E12" s="23" t="str">
        <f t="shared" si="0"/>
        <v>January</v>
      </c>
      <c r="F12" s="23" t="str">
        <f t="shared" si="1"/>
        <v>2014</v>
      </c>
      <c r="G12" s="24">
        <f t="shared" si="2"/>
        <v>2.0422535211267605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>
      <c r="A13" s="20">
        <v>41651</v>
      </c>
      <c r="B13" s="20" t="s">
        <v>27</v>
      </c>
      <c r="C13" s="21">
        <v>78.33</v>
      </c>
      <c r="D13" s="22">
        <v>4.2253521126760563E-2</v>
      </c>
      <c r="E13" s="23" t="str">
        <f t="shared" si="0"/>
        <v>January</v>
      </c>
      <c r="F13" s="23" t="str">
        <f t="shared" si="1"/>
        <v>2014</v>
      </c>
      <c r="G13" s="24">
        <f t="shared" si="2"/>
        <v>3.3097183098591549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>
      <c r="A14" s="20">
        <v>41652</v>
      </c>
      <c r="B14" s="20" t="s">
        <v>27</v>
      </c>
      <c r="C14" s="21">
        <v>74.75</v>
      </c>
      <c r="D14" s="22">
        <v>0.11267605633802817</v>
      </c>
      <c r="E14" s="23" t="str">
        <f t="shared" si="0"/>
        <v>January</v>
      </c>
      <c r="F14" s="23" t="str">
        <f t="shared" si="1"/>
        <v>2014</v>
      </c>
      <c r="G14" s="24">
        <f t="shared" si="2"/>
        <v>8.422535211267606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>
      <c r="A15" s="20">
        <v>41653</v>
      </c>
      <c r="B15" s="20" t="s">
        <v>27</v>
      </c>
      <c r="C15" s="21">
        <v>74.33</v>
      </c>
      <c r="D15" s="22">
        <v>4.2253521126760563E-2</v>
      </c>
      <c r="E15" s="23" t="str">
        <f t="shared" si="0"/>
        <v>January</v>
      </c>
      <c r="F15" s="23" t="str">
        <f t="shared" si="1"/>
        <v>2014</v>
      </c>
      <c r="G15" s="24">
        <f t="shared" si="2"/>
        <v>3.1407042253521125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>
      <c r="A16" s="20">
        <v>41654</v>
      </c>
      <c r="B16" s="20" t="s">
        <v>27</v>
      </c>
      <c r="C16" s="21">
        <v>72.5</v>
      </c>
      <c r="D16" s="22">
        <v>8.4507042253521125E-2</v>
      </c>
      <c r="E16" s="23" t="str">
        <f t="shared" si="0"/>
        <v>January</v>
      </c>
      <c r="F16" s="23" t="str">
        <f t="shared" si="1"/>
        <v>2014</v>
      </c>
      <c r="G16" s="24">
        <f t="shared" si="2"/>
        <v>6.126760563380282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>
      <c r="A17" s="20">
        <v>41655</v>
      </c>
      <c r="B17" s="20" t="s">
        <v>27</v>
      </c>
      <c r="C17" s="21">
        <v>64.97</v>
      </c>
      <c r="D17" s="22">
        <v>8.4507042253521125E-2</v>
      </c>
      <c r="E17" s="23" t="str">
        <f t="shared" si="0"/>
        <v>January</v>
      </c>
      <c r="F17" s="23" t="str">
        <f t="shared" si="1"/>
        <v>2014</v>
      </c>
      <c r="G17" s="24">
        <f t="shared" si="2"/>
        <v>5.490422535211267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>
      <c r="A18" s="20">
        <v>41656</v>
      </c>
      <c r="B18" s="20" t="s">
        <v>27</v>
      </c>
      <c r="C18" s="21">
        <v>71.42</v>
      </c>
      <c r="D18" s="22">
        <v>0.352112676056338</v>
      </c>
      <c r="E18" s="23" t="str">
        <f t="shared" si="0"/>
        <v>January</v>
      </c>
      <c r="F18" s="23" t="str">
        <f t="shared" si="1"/>
        <v>2014</v>
      </c>
      <c r="G18" s="24">
        <f t="shared" si="2"/>
        <v>25.14788732394366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>
      <c r="A19" s="20">
        <v>41657</v>
      </c>
      <c r="B19" s="20" t="s">
        <v>27</v>
      </c>
      <c r="C19" s="21">
        <v>76.42</v>
      </c>
      <c r="D19" s="22">
        <v>0.3380281690140845</v>
      </c>
      <c r="E19" s="23" t="str">
        <f t="shared" si="0"/>
        <v>January</v>
      </c>
      <c r="F19" s="23" t="str">
        <f t="shared" si="1"/>
        <v>2014</v>
      </c>
      <c r="G19" s="24">
        <f t="shared" si="2"/>
        <v>25.832112676056337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>
      <c r="A20" s="20">
        <v>41658</v>
      </c>
      <c r="B20" s="20" t="s">
        <v>27</v>
      </c>
      <c r="C20" s="21">
        <v>71.98</v>
      </c>
      <c r="D20" s="22">
        <v>0.12676056338028169</v>
      </c>
      <c r="E20" s="23" t="str">
        <f t="shared" si="0"/>
        <v>January</v>
      </c>
      <c r="F20" s="23" t="str">
        <f t="shared" si="1"/>
        <v>2014</v>
      </c>
      <c r="G20" s="24">
        <f t="shared" si="2"/>
        <v>9.1242253521126759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0">
        <v>41659</v>
      </c>
      <c r="B21" s="20" t="s">
        <v>27</v>
      </c>
      <c r="C21" s="21">
        <v>69.709999999999994</v>
      </c>
      <c r="D21" s="22">
        <v>0.23943661971830985</v>
      </c>
      <c r="E21" s="23" t="str">
        <f t="shared" si="0"/>
        <v>January</v>
      </c>
      <c r="F21" s="23" t="str">
        <f t="shared" si="1"/>
        <v>2014</v>
      </c>
      <c r="G21" s="24">
        <f t="shared" si="2"/>
        <v>16.691126760563378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0">
        <v>41660</v>
      </c>
      <c r="B22" s="20" t="s">
        <v>27</v>
      </c>
      <c r="C22" s="21">
        <v>70.42</v>
      </c>
      <c r="D22" s="22">
        <v>0.323943661971831</v>
      </c>
      <c r="E22" s="23" t="str">
        <f t="shared" si="0"/>
        <v>January</v>
      </c>
      <c r="F22" s="23" t="str">
        <f t="shared" si="1"/>
        <v>2014</v>
      </c>
      <c r="G22" s="24">
        <f t="shared" si="2"/>
        <v>22.812112676056341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0">
        <v>41661</v>
      </c>
      <c r="B23" s="20" t="s">
        <v>27</v>
      </c>
      <c r="C23" s="21">
        <v>68.239999999999995</v>
      </c>
      <c r="D23" s="22">
        <v>0.6619718309859155</v>
      </c>
      <c r="E23" s="23" t="str">
        <f t="shared" si="0"/>
        <v>January</v>
      </c>
      <c r="F23" s="23" t="str">
        <f t="shared" si="1"/>
        <v>2014</v>
      </c>
      <c r="G23" s="24">
        <f t="shared" si="2"/>
        <v>45.172957746478872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0">
        <v>41662</v>
      </c>
      <c r="B24" s="20" t="s">
        <v>27</v>
      </c>
      <c r="C24" s="21">
        <v>70.459999999999994</v>
      </c>
      <c r="D24" s="22">
        <v>0.87323943661971826</v>
      </c>
      <c r="E24" s="23" t="str">
        <f t="shared" si="0"/>
        <v>January</v>
      </c>
      <c r="F24" s="23" t="str">
        <f t="shared" si="1"/>
        <v>2014</v>
      </c>
      <c r="G24" s="24">
        <f t="shared" si="2"/>
        <v>61.528450704225342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0">
        <v>41663</v>
      </c>
      <c r="B25" s="20" t="s">
        <v>27</v>
      </c>
      <c r="C25" s="21">
        <v>68.16</v>
      </c>
      <c r="D25" s="22">
        <v>0.9859154929577465</v>
      </c>
      <c r="E25" s="23" t="str">
        <f t="shared" si="0"/>
        <v>January</v>
      </c>
      <c r="F25" s="23" t="str">
        <f t="shared" si="1"/>
        <v>2014</v>
      </c>
      <c r="G25" s="24">
        <f t="shared" si="2"/>
        <v>67.2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0">
        <v>41664</v>
      </c>
      <c r="B26" s="20" t="s">
        <v>27</v>
      </c>
      <c r="C26" s="21">
        <v>72.84</v>
      </c>
      <c r="D26" s="22">
        <v>0.9859154929577465</v>
      </c>
      <c r="E26" s="23" t="str">
        <f t="shared" si="0"/>
        <v>January</v>
      </c>
      <c r="F26" s="23" t="str">
        <f t="shared" si="1"/>
        <v>2014</v>
      </c>
      <c r="G26" s="24">
        <f t="shared" si="2"/>
        <v>71.814084507042253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0">
        <v>41665</v>
      </c>
      <c r="B27" s="20" t="s">
        <v>27</v>
      </c>
      <c r="C27" s="21">
        <v>84.86</v>
      </c>
      <c r="D27" s="22">
        <v>0.36619718309859156</v>
      </c>
      <c r="E27" s="23" t="str">
        <f t="shared" si="0"/>
        <v>January</v>
      </c>
      <c r="F27" s="23" t="str">
        <f t="shared" si="1"/>
        <v>2014</v>
      </c>
      <c r="G27" s="24">
        <f t="shared" si="2"/>
        <v>31.07549295774648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0">
        <v>41666</v>
      </c>
      <c r="B28" s="20" t="s">
        <v>27</v>
      </c>
      <c r="C28" s="21">
        <v>89.98</v>
      </c>
      <c r="D28" s="22">
        <v>0.11267605633802817</v>
      </c>
      <c r="E28" s="23" t="str">
        <f t="shared" si="0"/>
        <v>January</v>
      </c>
      <c r="F28" s="23" t="str">
        <f t="shared" si="1"/>
        <v>2014</v>
      </c>
      <c r="G28" s="24">
        <f t="shared" si="2"/>
        <v>10.138591549295775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0">
        <v>41667</v>
      </c>
      <c r="B29" s="20" t="s">
        <v>27</v>
      </c>
      <c r="C29" s="21">
        <v>57</v>
      </c>
      <c r="D29" s="22">
        <v>7.0422535211267609E-2</v>
      </c>
      <c r="E29" s="23" t="str">
        <f t="shared" si="0"/>
        <v>January</v>
      </c>
      <c r="F29" s="23" t="str">
        <f t="shared" si="1"/>
        <v>2014</v>
      </c>
      <c r="G29" s="24">
        <f t="shared" si="2"/>
        <v>4.0140845070422539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0">
        <v>41668</v>
      </c>
      <c r="B30" s="20" t="s">
        <v>27</v>
      </c>
      <c r="C30" s="21">
        <v>62.14</v>
      </c>
      <c r="D30" s="22">
        <v>9.8591549295774641E-2</v>
      </c>
      <c r="E30" s="23" t="str">
        <f t="shared" si="0"/>
        <v>January</v>
      </c>
      <c r="F30" s="23" t="str">
        <f t="shared" si="1"/>
        <v>2014</v>
      </c>
      <c r="G30" s="24">
        <f t="shared" si="2"/>
        <v>6.126478873239436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0">
        <v>41669</v>
      </c>
      <c r="B31" s="20" t="s">
        <v>27</v>
      </c>
      <c r="C31" s="21">
        <v>61.11</v>
      </c>
      <c r="D31" s="22">
        <v>0.12676056338028169</v>
      </c>
      <c r="E31" s="23" t="str">
        <f t="shared" si="0"/>
        <v>January</v>
      </c>
      <c r="F31" s="23" t="str">
        <f t="shared" si="1"/>
        <v>2014</v>
      </c>
      <c r="G31" s="24">
        <f t="shared" si="2"/>
        <v>7.7463380281690135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0">
        <v>41670</v>
      </c>
      <c r="B32" s="20" t="s">
        <v>27</v>
      </c>
      <c r="C32" s="21">
        <v>61.25</v>
      </c>
      <c r="D32" s="22">
        <v>5.6338028169014086E-2</v>
      </c>
      <c r="E32" s="23" t="str">
        <f t="shared" si="0"/>
        <v>January</v>
      </c>
      <c r="F32" s="23" t="str">
        <f t="shared" si="1"/>
        <v>2014</v>
      </c>
      <c r="G32" s="24">
        <f t="shared" si="2"/>
        <v>3.450704225352113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0">
        <v>41671</v>
      </c>
      <c r="B33" s="20" t="s">
        <v>27</v>
      </c>
      <c r="C33" s="21">
        <v>65.16</v>
      </c>
      <c r="D33" s="22">
        <v>0.11267605633802817</v>
      </c>
      <c r="E33" s="23" t="str">
        <f t="shared" si="0"/>
        <v>February</v>
      </c>
      <c r="F33" s="23" t="str">
        <f t="shared" si="1"/>
        <v>2014</v>
      </c>
      <c r="G33" s="24">
        <f t="shared" si="2"/>
        <v>7.3419718309859157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0">
        <v>41672</v>
      </c>
      <c r="B34" s="20" t="s">
        <v>27</v>
      </c>
      <c r="C34" s="21">
        <v>67.03</v>
      </c>
      <c r="D34" s="22">
        <v>8.4507042253521125E-2</v>
      </c>
      <c r="E34" s="23" t="str">
        <f t="shared" si="0"/>
        <v>February</v>
      </c>
      <c r="F34" s="23" t="str">
        <f t="shared" si="1"/>
        <v>2014</v>
      </c>
      <c r="G34" s="24">
        <f t="shared" si="2"/>
        <v>5.6645070422535211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0">
        <v>41673</v>
      </c>
      <c r="B35" s="20" t="s">
        <v>27</v>
      </c>
      <c r="C35" s="21">
        <v>69.569999999999993</v>
      </c>
      <c r="D35" s="22">
        <v>9.8591549295774641E-2</v>
      </c>
      <c r="E35" s="23" t="str">
        <f t="shared" si="0"/>
        <v>February</v>
      </c>
      <c r="F35" s="23" t="str">
        <f t="shared" si="1"/>
        <v>2014</v>
      </c>
      <c r="G35" s="24">
        <f t="shared" si="2"/>
        <v>6.8590140845070415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0">
        <v>41674</v>
      </c>
      <c r="B36" s="20" t="s">
        <v>27</v>
      </c>
      <c r="C36" s="21">
        <v>73.08</v>
      </c>
      <c r="D36" s="22">
        <v>8.4507042253521125E-2</v>
      </c>
      <c r="E36" s="23" t="str">
        <f t="shared" si="0"/>
        <v>February</v>
      </c>
      <c r="F36" s="23" t="str">
        <f t="shared" si="1"/>
        <v>2014</v>
      </c>
      <c r="G36" s="24">
        <f t="shared" si="2"/>
        <v>6.1757746478873239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0">
        <v>41675</v>
      </c>
      <c r="B37" s="20" t="s">
        <v>27</v>
      </c>
      <c r="C37" s="21">
        <v>66.06</v>
      </c>
      <c r="D37" s="22">
        <v>0.11267605633802817</v>
      </c>
      <c r="E37" s="23" t="str">
        <f t="shared" si="0"/>
        <v>February</v>
      </c>
      <c r="F37" s="23" t="str">
        <f t="shared" si="1"/>
        <v>2014</v>
      </c>
      <c r="G37" s="24">
        <f t="shared" si="2"/>
        <v>7.4433802816901409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0">
        <v>41676</v>
      </c>
      <c r="B38" s="20" t="s">
        <v>27</v>
      </c>
      <c r="C38" s="21">
        <v>73.33</v>
      </c>
      <c r="D38" s="22">
        <v>8.4507042253521125E-2</v>
      </c>
      <c r="E38" s="23" t="str">
        <f t="shared" si="0"/>
        <v>February</v>
      </c>
      <c r="F38" s="23" t="str">
        <f t="shared" si="1"/>
        <v>2014</v>
      </c>
      <c r="G38" s="24">
        <f t="shared" si="2"/>
        <v>6.1969014084507039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0">
        <v>41677</v>
      </c>
      <c r="B39" s="20" t="s">
        <v>27</v>
      </c>
      <c r="C39" s="21">
        <v>74.069999999999993</v>
      </c>
      <c r="D39" s="22">
        <v>9.8591549295774641E-2</v>
      </c>
      <c r="E39" s="23" t="str">
        <f t="shared" si="0"/>
        <v>February</v>
      </c>
      <c r="F39" s="23" t="str">
        <f t="shared" si="1"/>
        <v>2014</v>
      </c>
      <c r="G39" s="24">
        <f t="shared" si="2"/>
        <v>7.3026760563380266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0">
        <v>41678</v>
      </c>
      <c r="B40" s="20" t="s">
        <v>27</v>
      </c>
      <c r="C40" s="21">
        <v>77</v>
      </c>
      <c r="D40" s="22">
        <v>7.0422535211267609E-2</v>
      </c>
      <c r="E40" s="23" t="str">
        <f t="shared" si="0"/>
        <v>February</v>
      </c>
      <c r="F40" s="23" t="str">
        <f t="shared" si="1"/>
        <v>2014</v>
      </c>
      <c r="G40" s="24">
        <f t="shared" si="2"/>
        <v>5.422535211267606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0">
        <v>41679</v>
      </c>
      <c r="B41" s="20" t="s">
        <v>27</v>
      </c>
      <c r="C41" s="21">
        <v>78.7</v>
      </c>
      <c r="D41" s="22">
        <v>8.4507042253521125E-2</v>
      </c>
      <c r="E41" s="23" t="str">
        <f t="shared" si="0"/>
        <v>February</v>
      </c>
      <c r="F41" s="23" t="str">
        <f t="shared" si="1"/>
        <v>2014</v>
      </c>
      <c r="G41" s="24">
        <f t="shared" si="2"/>
        <v>6.6507042253521131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0">
        <v>41680</v>
      </c>
      <c r="B42" s="20" t="s">
        <v>27</v>
      </c>
      <c r="C42" s="21">
        <v>69.650000000000006</v>
      </c>
      <c r="D42" s="22">
        <v>0.11267605633802817</v>
      </c>
      <c r="E42" s="23" t="str">
        <f t="shared" si="0"/>
        <v>February</v>
      </c>
      <c r="F42" s="23" t="str">
        <f t="shared" si="1"/>
        <v>2014</v>
      </c>
      <c r="G42" s="24">
        <f t="shared" si="2"/>
        <v>7.8478873239436631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0">
        <v>41681</v>
      </c>
      <c r="B43" s="20" t="s">
        <v>27</v>
      </c>
      <c r="C43" s="21">
        <v>71.67</v>
      </c>
      <c r="D43" s="22">
        <v>8.4507042253521125E-2</v>
      </c>
      <c r="E43" s="23" t="str">
        <f t="shared" si="0"/>
        <v>February</v>
      </c>
      <c r="F43" s="23" t="str">
        <f t="shared" si="1"/>
        <v>2014</v>
      </c>
      <c r="G43" s="24">
        <f t="shared" si="2"/>
        <v>6.0566197183098591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0">
        <v>41682</v>
      </c>
      <c r="B44" s="20" t="s">
        <v>27</v>
      </c>
      <c r="C44" s="21">
        <v>74.13</v>
      </c>
      <c r="D44" s="22">
        <v>8.4507042253521125E-2</v>
      </c>
      <c r="E44" s="23" t="str">
        <f t="shared" si="0"/>
        <v>February</v>
      </c>
      <c r="F44" s="23" t="str">
        <f t="shared" si="1"/>
        <v>2014</v>
      </c>
      <c r="G44" s="24">
        <f t="shared" si="2"/>
        <v>6.2645070422535207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0">
        <v>41683</v>
      </c>
      <c r="B45" s="20" t="s">
        <v>27</v>
      </c>
      <c r="C45" s="21">
        <v>61.9</v>
      </c>
      <c r="D45" s="22">
        <v>0.18309859154929578</v>
      </c>
      <c r="E45" s="23" t="str">
        <f t="shared" si="0"/>
        <v>February</v>
      </c>
      <c r="F45" s="23" t="str">
        <f t="shared" si="1"/>
        <v>2014</v>
      </c>
      <c r="G45" s="24">
        <f t="shared" si="2"/>
        <v>11.333802816901409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0">
        <v>41684</v>
      </c>
      <c r="B46" s="20" t="s">
        <v>27</v>
      </c>
      <c r="C46" s="21">
        <v>60.95</v>
      </c>
      <c r="D46" s="22">
        <v>0.95774647887323938</v>
      </c>
      <c r="E46" s="23" t="str">
        <f t="shared" si="0"/>
        <v>February</v>
      </c>
      <c r="F46" s="23" t="str">
        <f t="shared" si="1"/>
        <v>2014</v>
      </c>
      <c r="G46" s="24">
        <f t="shared" si="2"/>
        <v>58.374647887323945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0">
        <v>41685</v>
      </c>
      <c r="B47" s="20" t="s">
        <v>27</v>
      </c>
      <c r="C47" s="21">
        <v>63.13</v>
      </c>
      <c r="D47" s="22">
        <v>0.9859154929577465</v>
      </c>
      <c r="E47" s="23" t="str">
        <f t="shared" si="0"/>
        <v>February</v>
      </c>
      <c r="F47" s="23" t="str">
        <f t="shared" si="1"/>
        <v>2014</v>
      </c>
      <c r="G47" s="24">
        <f t="shared" si="2"/>
        <v>62.240845070422537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0">
        <v>41686</v>
      </c>
      <c r="B48" s="20" t="s">
        <v>27</v>
      </c>
      <c r="C48" s="21">
        <v>66.099999999999994</v>
      </c>
      <c r="D48" s="22">
        <v>0.21126760563380281</v>
      </c>
      <c r="E48" s="23" t="str">
        <f t="shared" si="0"/>
        <v>February</v>
      </c>
      <c r="F48" s="23" t="str">
        <f t="shared" si="1"/>
        <v>2014</v>
      </c>
      <c r="G48" s="24">
        <f t="shared" si="2"/>
        <v>13.964788732394364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0">
        <v>41687</v>
      </c>
      <c r="B49" s="20" t="s">
        <v>27</v>
      </c>
      <c r="C49" s="21">
        <v>62.75</v>
      </c>
      <c r="D49" s="22">
        <v>9.8591549295774641E-2</v>
      </c>
      <c r="E49" s="23" t="str">
        <f t="shared" si="0"/>
        <v>February</v>
      </c>
      <c r="F49" s="23" t="str">
        <f t="shared" si="1"/>
        <v>2014</v>
      </c>
      <c r="G49" s="24">
        <f t="shared" si="2"/>
        <v>6.186619718309859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0">
        <v>41688</v>
      </c>
      <c r="B50" s="20" t="s">
        <v>27</v>
      </c>
      <c r="C50" s="21">
        <v>56.18</v>
      </c>
      <c r="D50" s="22">
        <v>8.4507042253521125E-2</v>
      </c>
      <c r="E50" s="23" t="str">
        <f t="shared" si="0"/>
        <v>February</v>
      </c>
      <c r="F50" s="23" t="str">
        <f t="shared" si="1"/>
        <v>2014</v>
      </c>
      <c r="G50" s="24">
        <f t="shared" si="2"/>
        <v>4.7476056338028165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0">
        <v>41689</v>
      </c>
      <c r="B51" s="20" t="s">
        <v>27</v>
      </c>
      <c r="C51" s="21">
        <v>49.75</v>
      </c>
      <c r="D51" s="22">
        <v>8.4507042253521125E-2</v>
      </c>
      <c r="E51" s="23" t="str">
        <f t="shared" si="0"/>
        <v>February</v>
      </c>
      <c r="F51" s="23" t="str">
        <f t="shared" si="1"/>
        <v>2014</v>
      </c>
      <c r="G51" s="24">
        <f t="shared" si="2"/>
        <v>4.204225352112676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0">
        <v>41690</v>
      </c>
      <c r="B52" s="20" t="s">
        <v>27</v>
      </c>
      <c r="C52" s="21">
        <v>49.57</v>
      </c>
      <c r="D52" s="22">
        <v>9.8591549295774641E-2</v>
      </c>
      <c r="E52" s="23" t="str">
        <f t="shared" si="0"/>
        <v>February</v>
      </c>
      <c r="F52" s="23" t="str">
        <f t="shared" si="1"/>
        <v>2014</v>
      </c>
      <c r="G52" s="24">
        <f t="shared" si="2"/>
        <v>4.8871830985915494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0">
        <v>41691</v>
      </c>
      <c r="B53" s="20" t="s">
        <v>27</v>
      </c>
      <c r="C53" s="21">
        <v>65.23</v>
      </c>
      <c r="D53" s="22">
        <v>0.14084507042253522</v>
      </c>
      <c r="E53" s="23" t="str">
        <f t="shared" si="0"/>
        <v>February</v>
      </c>
      <c r="F53" s="23" t="str">
        <f t="shared" si="1"/>
        <v>2014</v>
      </c>
      <c r="G53" s="24">
        <f t="shared" si="2"/>
        <v>9.1873239436619727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0">
        <v>41692</v>
      </c>
      <c r="B54" s="20" t="s">
        <v>27</v>
      </c>
      <c r="C54" s="21">
        <v>69.14</v>
      </c>
      <c r="D54" s="22">
        <v>0.16901408450704225</v>
      </c>
      <c r="E54" s="23" t="str">
        <f t="shared" si="0"/>
        <v>February</v>
      </c>
      <c r="F54" s="23" t="str">
        <f t="shared" si="1"/>
        <v>2014</v>
      </c>
      <c r="G54" s="24">
        <f t="shared" si="2"/>
        <v>11.685633802816902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0">
        <v>41693</v>
      </c>
      <c r="B55" s="20" t="s">
        <v>27</v>
      </c>
      <c r="C55" s="21">
        <v>69.599999999999994</v>
      </c>
      <c r="D55" s="22">
        <v>9.8591549295774641E-2</v>
      </c>
      <c r="E55" s="23" t="str">
        <f t="shared" si="0"/>
        <v>February</v>
      </c>
      <c r="F55" s="23" t="str">
        <f t="shared" si="1"/>
        <v>2014</v>
      </c>
      <c r="G55" s="24">
        <f t="shared" si="2"/>
        <v>6.8619718309859143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0">
        <v>41694</v>
      </c>
      <c r="B56" s="20" t="s">
        <v>27</v>
      </c>
      <c r="C56" s="21">
        <v>16.36</v>
      </c>
      <c r="D56" s="22">
        <v>5.6338028169014086E-2</v>
      </c>
      <c r="E56" s="23" t="str">
        <f t="shared" si="0"/>
        <v>February</v>
      </c>
      <c r="F56" s="23" t="str">
        <f t="shared" si="1"/>
        <v>2014</v>
      </c>
      <c r="G56" s="24">
        <f t="shared" si="2"/>
        <v>0.92169014084507039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0">
        <v>41695</v>
      </c>
      <c r="B57" s="20" t="s">
        <v>27</v>
      </c>
      <c r="C57" s="21">
        <v>97.5</v>
      </c>
      <c r="D57" s="22">
        <v>2.8169014084507043E-2</v>
      </c>
      <c r="E57" s="23" t="str">
        <f t="shared" si="0"/>
        <v>February</v>
      </c>
      <c r="F57" s="23" t="str">
        <f t="shared" si="1"/>
        <v>2014</v>
      </c>
      <c r="G57" s="24">
        <f t="shared" si="2"/>
        <v>2.7464788732394365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0">
        <v>41696</v>
      </c>
      <c r="B58" s="20" t="s">
        <v>27</v>
      </c>
      <c r="C58" s="21">
        <v>60</v>
      </c>
      <c r="D58" s="22">
        <v>2.8169014084507043E-2</v>
      </c>
      <c r="E58" s="23" t="str">
        <f t="shared" si="0"/>
        <v>February</v>
      </c>
      <c r="F58" s="23" t="str">
        <f t="shared" si="1"/>
        <v>2014</v>
      </c>
      <c r="G58" s="24">
        <f t="shared" si="2"/>
        <v>1.6901408450704225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0">
        <v>41697</v>
      </c>
      <c r="B59" s="20" t="s">
        <v>27</v>
      </c>
      <c r="C59" s="21">
        <v>55</v>
      </c>
      <c r="D59" s="22">
        <v>5.6338028169014086E-2</v>
      </c>
      <c r="E59" s="23" t="str">
        <f t="shared" si="0"/>
        <v>February</v>
      </c>
      <c r="F59" s="23" t="str">
        <f t="shared" si="1"/>
        <v>2014</v>
      </c>
      <c r="G59" s="24">
        <f t="shared" si="2"/>
        <v>3.0985915492957745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0">
        <v>41698</v>
      </c>
      <c r="B60" s="20" t="s">
        <v>27</v>
      </c>
      <c r="C60" s="21">
        <v>73.33</v>
      </c>
      <c r="D60" s="22">
        <v>8.4507042253521125E-2</v>
      </c>
      <c r="E60" s="23" t="str">
        <f t="shared" si="0"/>
        <v>February</v>
      </c>
      <c r="F60" s="23" t="str">
        <f t="shared" si="1"/>
        <v>2014</v>
      </c>
      <c r="G60" s="24">
        <f t="shared" si="2"/>
        <v>6.1969014084507039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0">
        <v>41699</v>
      </c>
      <c r="B61" s="20" t="s">
        <v>27</v>
      </c>
      <c r="C61" s="21">
        <v>76.8</v>
      </c>
      <c r="D61" s="22">
        <v>9.8591549295774641E-2</v>
      </c>
      <c r="E61" s="23" t="str">
        <f t="shared" si="0"/>
        <v>March</v>
      </c>
      <c r="F61" s="23" t="str">
        <f t="shared" si="1"/>
        <v>2014</v>
      </c>
      <c r="G61" s="24">
        <f t="shared" si="2"/>
        <v>7.5718309859154918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0">
        <v>41700</v>
      </c>
      <c r="B62" s="20" t="s">
        <v>27</v>
      </c>
      <c r="C62" s="21">
        <v>75.739999999999995</v>
      </c>
      <c r="D62" s="22">
        <v>5.6338028169014086E-2</v>
      </c>
      <c r="E62" s="23" t="str">
        <f t="shared" si="0"/>
        <v>March</v>
      </c>
      <c r="F62" s="23" t="str">
        <f t="shared" si="1"/>
        <v>2014</v>
      </c>
      <c r="G62" s="24">
        <f t="shared" si="2"/>
        <v>4.2670422535211268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0">
        <v>41701</v>
      </c>
      <c r="B63" s="20" t="s">
        <v>27</v>
      </c>
      <c r="C63" s="21">
        <v>68.23</v>
      </c>
      <c r="D63" s="22">
        <v>8.4507042253521125E-2</v>
      </c>
      <c r="E63" s="23" t="str">
        <f t="shared" si="0"/>
        <v>March</v>
      </c>
      <c r="F63" s="23" t="str">
        <f t="shared" si="1"/>
        <v>2014</v>
      </c>
      <c r="G63" s="24">
        <f t="shared" si="2"/>
        <v>5.7659154929577463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0">
        <v>41702</v>
      </c>
      <c r="B64" s="20" t="s">
        <v>27</v>
      </c>
      <c r="C64" s="21">
        <v>70</v>
      </c>
      <c r="D64" s="22">
        <v>0.14084507042253522</v>
      </c>
      <c r="E64" s="23" t="str">
        <f t="shared" si="0"/>
        <v>March</v>
      </c>
      <c r="F64" s="23" t="str">
        <f t="shared" si="1"/>
        <v>2014</v>
      </c>
      <c r="G64" s="24">
        <f t="shared" si="2"/>
        <v>9.8591549295774659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0">
        <v>41703</v>
      </c>
      <c r="B65" s="20" t="s">
        <v>27</v>
      </c>
      <c r="C65" s="21">
        <v>85.3</v>
      </c>
      <c r="D65" s="22">
        <v>0.323943661971831</v>
      </c>
      <c r="E65" s="23" t="str">
        <f t="shared" si="0"/>
        <v>March</v>
      </c>
      <c r="F65" s="23" t="str">
        <f t="shared" si="1"/>
        <v>2014</v>
      </c>
      <c r="G65" s="24">
        <f t="shared" si="2"/>
        <v>27.632394366197182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0">
        <v>41704</v>
      </c>
      <c r="B66" s="20" t="s">
        <v>27</v>
      </c>
      <c r="C66" s="21">
        <v>89.24</v>
      </c>
      <c r="D66" s="22">
        <v>0.80281690140845074</v>
      </c>
      <c r="E66" s="23" t="str">
        <f t="shared" si="0"/>
        <v>March</v>
      </c>
      <c r="F66" s="23" t="str">
        <f t="shared" si="1"/>
        <v>2014</v>
      </c>
      <c r="G66" s="24">
        <f t="shared" si="2"/>
        <v>71.643380281690142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0">
        <v>41705</v>
      </c>
      <c r="B67" s="20" t="s">
        <v>27</v>
      </c>
      <c r="C67" s="21">
        <v>86.96</v>
      </c>
      <c r="D67" s="22">
        <v>1</v>
      </c>
      <c r="E67" s="23" t="str">
        <f t="shared" si="0"/>
        <v>March</v>
      </c>
      <c r="F67" s="23" t="str">
        <f t="shared" si="1"/>
        <v>2014</v>
      </c>
      <c r="G67" s="24">
        <f t="shared" si="2"/>
        <v>86.96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0">
        <v>41706</v>
      </c>
      <c r="B68" s="20" t="s">
        <v>27</v>
      </c>
      <c r="C68" s="21">
        <v>85.84</v>
      </c>
      <c r="D68" s="22">
        <v>0.91549295774647887</v>
      </c>
      <c r="E68" s="23" t="str">
        <f t="shared" si="0"/>
        <v>March</v>
      </c>
      <c r="F68" s="23" t="str">
        <f t="shared" si="1"/>
        <v>2014</v>
      </c>
      <c r="G68" s="24">
        <f t="shared" si="2"/>
        <v>78.585915492957753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0">
        <v>41707</v>
      </c>
      <c r="B69" s="20" t="s">
        <v>27</v>
      </c>
      <c r="C69" s="21">
        <v>83.69</v>
      </c>
      <c r="D69" s="22">
        <v>0.49295774647887325</v>
      </c>
      <c r="E69" s="23" t="str">
        <f t="shared" si="0"/>
        <v>March</v>
      </c>
      <c r="F69" s="23" t="str">
        <f t="shared" si="1"/>
        <v>2014</v>
      </c>
      <c r="G69" s="24">
        <f t="shared" si="2"/>
        <v>41.255633802816902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0">
        <v>41708</v>
      </c>
      <c r="B70" s="20" t="s">
        <v>27</v>
      </c>
      <c r="C70" s="21">
        <v>55.53</v>
      </c>
      <c r="D70" s="22">
        <v>0.25352112676056338</v>
      </c>
      <c r="E70" s="23" t="str">
        <f t="shared" si="0"/>
        <v>March</v>
      </c>
      <c r="F70" s="23" t="str">
        <f t="shared" si="1"/>
        <v>2014</v>
      </c>
      <c r="G70" s="24">
        <f t="shared" si="2"/>
        <v>14.078028169014084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0">
        <v>41709</v>
      </c>
      <c r="B71" s="20" t="s">
        <v>27</v>
      </c>
      <c r="C71" s="21">
        <v>64.41</v>
      </c>
      <c r="D71" s="22">
        <v>0.16901408450704225</v>
      </c>
      <c r="E71" s="23" t="str">
        <f t="shared" si="0"/>
        <v>March</v>
      </c>
      <c r="F71" s="23" t="str">
        <f t="shared" si="1"/>
        <v>2014</v>
      </c>
      <c r="G71" s="24">
        <f t="shared" si="2"/>
        <v>10.886197183098592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0">
        <v>41710</v>
      </c>
      <c r="B72" s="20" t="s">
        <v>27</v>
      </c>
      <c r="C72" s="21">
        <v>62.93</v>
      </c>
      <c r="D72" s="22">
        <v>0.26760563380281688</v>
      </c>
      <c r="E72" s="23" t="str">
        <f t="shared" si="0"/>
        <v>March</v>
      </c>
      <c r="F72" s="23" t="str">
        <f t="shared" si="1"/>
        <v>2014</v>
      </c>
      <c r="G72" s="24">
        <f t="shared" si="2"/>
        <v>16.840422535211268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0">
        <v>41711</v>
      </c>
      <c r="B73" s="20" t="s">
        <v>27</v>
      </c>
      <c r="C73" s="21">
        <v>72.38</v>
      </c>
      <c r="D73" s="22">
        <v>0.42253521126760563</v>
      </c>
      <c r="E73" s="23" t="str">
        <f t="shared" si="0"/>
        <v>March</v>
      </c>
      <c r="F73" s="23" t="str">
        <f t="shared" si="1"/>
        <v>2014</v>
      </c>
      <c r="G73" s="24">
        <f t="shared" si="2"/>
        <v>30.583098591549295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0">
        <v>41712</v>
      </c>
      <c r="B74" s="20" t="s">
        <v>27</v>
      </c>
      <c r="C74" s="21">
        <v>73.39</v>
      </c>
      <c r="D74" s="22">
        <v>0.91549295774647887</v>
      </c>
      <c r="E74" s="23" t="str">
        <f t="shared" si="0"/>
        <v>March</v>
      </c>
      <c r="F74" s="23" t="str">
        <f t="shared" si="1"/>
        <v>2014</v>
      </c>
      <c r="G74" s="24">
        <f t="shared" si="2"/>
        <v>67.188028169014089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0">
        <v>41713</v>
      </c>
      <c r="B75" s="20" t="s">
        <v>27</v>
      </c>
      <c r="C75" s="21">
        <v>78.05</v>
      </c>
      <c r="D75" s="22">
        <v>0.91549295774647887</v>
      </c>
      <c r="E75" s="23" t="str">
        <f t="shared" si="0"/>
        <v>March</v>
      </c>
      <c r="F75" s="23" t="str">
        <f t="shared" si="1"/>
        <v>2014</v>
      </c>
      <c r="G75" s="24">
        <f t="shared" si="2"/>
        <v>71.454225352112672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0">
        <v>41714</v>
      </c>
      <c r="B76" s="20" t="s">
        <v>27</v>
      </c>
      <c r="C76" s="21">
        <v>74.760000000000005</v>
      </c>
      <c r="D76" s="22">
        <v>0.49295774647887325</v>
      </c>
      <c r="E76" s="23" t="str">
        <f t="shared" si="0"/>
        <v>March</v>
      </c>
      <c r="F76" s="23" t="str">
        <f t="shared" si="1"/>
        <v>2014</v>
      </c>
      <c r="G76" s="24">
        <f t="shared" si="2"/>
        <v>36.853521126760569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0">
        <v>41715</v>
      </c>
      <c r="B77" s="20" t="s">
        <v>27</v>
      </c>
      <c r="C77" s="21">
        <v>63.87</v>
      </c>
      <c r="D77" s="22">
        <v>0.29577464788732394</v>
      </c>
      <c r="E77" s="23" t="str">
        <f t="shared" si="0"/>
        <v>March</v>
      </c>
      <c r="F77" s="23" t="str">
        <f t="shared" si="1"/>
        <v>2014</v>
      </c>
      <c r="G77" s="24">
        <f t="shared" si="2"/>
        <v>18.891126760563377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0">
        <v>41716</v>
      </c>
      <c r="B78" s="20" t="s">
        <v>27</v>
      </c>
      <c r="C78" s="21">
        <v>65.92</v>
      </c>
      <c r="D78" s="22">
        <v>0.40845070422535212</v>
      </c>
      <c r="E78" s="23" t="str">
        <f t="shared" si="0"/>
        <v>March</v>
      </c>
      <c r="F78" s="23" t="str">
        <f t="shared" si="1"/>
        <v>2014</v>
      </c>
      <c r="G78" s="24">
        <f t="shared" si="2"/>
        <v>26.925070422535214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0">
        <v>41717</v>
      </c>
      <c r="B79" s="20" t="s">
        <v>27</v>
      </c>
      <c r="C79" s="21">
        <v>65.290000000000006</v>
      </c>
      <c r="D79" s="22">
        <v>0.43661971830985913</v>
      </c>
      <c r="E79" s="23" t="str">
        <f t="shared" si="0"/>
        <v>March</v>
      </c>
      <c r="F79" s="23" t="str">
        <f t="shared" si="1"/>
        <v>2014</v>
      </c>
      <c r="G79" s="24">
        <f t="shared" si="2"/>
        <v>28.506901408450705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0">
        <v>41718</v>
      </c>
      <c r="B80" s="20" t="s">
        <v>27</v>
      </c>
      <c r="C80" s="21">
        <v>67.959999999999994</v>
      </c>
      <c r="D80" s="22">
        <v>0.26760563380281688</v>
      </c>
      <c r="E80" s="23" t="str">
        <f t="shared" si="0"/>
        <v>March</v>
      </c>
      <c r="F80" s="23" t="str">
        <f t="shared" si="1"/>
        <v>2014</v>
      </c>
      <c r="G80" s="24">
        <f t="shared" si="2"/>
        <v>18.186478873239434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0">
        <v>41719</v>
      </c>
      <c r="B81" s="20" t="s">
        <v>27</v>
      </c>
      <c r="C81" s="21">
        <v>82.42</v>
      </c>
      <c r="D81" s="22">
        <v>0.60563380281690138</v>
      </c>
      <c r="E81" s="23" t="str">
        <f t="shared" si="0"/>
        <v>March</v>
      </c>
      <c r="F81" s="23" t="str">
        <f t="shared" si="1"/>
        <v>2014</v>
      </c>
      <c r="G81" s="24">
        <f t="shared" si="2"/>
        <v>49.916338028169015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0">
        <v>41720</v>
      </c>
      <c r="B82" s="20" t="s">
        <v>27</v>
      </c>
      <c r="C82" s="21">
        <v>78.77</v>
      </c>
      <c r="D82" s="22">
        <v>0.77464788732394363</v>
      </c>
      <c r="E82" s="23" t="str">
        <f t="shared" si="0"/>
        <v>March</v>
      </c>
      <c r="F82" s="23" t="str">
        <f t="shared" si="1"/>
        <v>2014</v>
      </c>
      <c r="G82" s="24">
        <f t="shared" si="2"/>
        <v>61.019014084507035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0">
        <v>41721</v>
      </c>
      <c r="B83" s="20" t="s">
        <v>27</v>
      </c>
      <c r="C83" s="21">
        <v>71.760000000000005</v>
      </c>
      <c r="D83" s="22">
        <v>0.29577464788732394</v>
      </c>
      <c r="E83" s="23" t="str">
        <f t="shared" si="0"/>
        <v>March</v>
      </c>
      <c r="F83" s="23" t="str">
        <f t="shared" si="1"/>
        <v>2014</v>
      </c>
      <c r="G83" s="24">
        <f t="shared" si="2"/>
        <v>21.224788732394366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0">
        <v>41722</v>
      </c>
      <c r="B84" s="20" t="s">
        <v>27</v>
      </c>
      <c r="C84" s="21">
        <v>72.81</v>
      </c>
      <c r="D84" s="22">
        <v>0.352112676056338</v>
      </c>
      <c r="E84" s="23" t="str">
        <f t="shared" si="0"/>
        <v>March</v>
      </c>
      <c r="F84" s="23" t="str">
        <f t="shared" si="1"/>
        <v>2014</v>
      </c>
      <c r="G84" s="24">
        <f t="shared" si="2"/>
        <v>25.637323943661972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0">
        <v>41723</v>
      </c>
      <c r="B85" s="20" t="s">
        <v>27</v>
      </c>
      <c r="C85" s="21">
        <v>75.62</v>
      </c>
      <c r="D85" s="22">
        <v>0.28169014084507044</v>
      </c>
      <c r="E85" s="23" t="str">
        <f t="shared" si="0"/>
        <v>March</v>
      </c>
      <c r="F85" s="23" t="str">
        <f t="shared" si="1"/>
        <v>2014</v>
      </c>
      <c r="G85" s="24">
        <f t="shared" si="2"/>
        <v>21.301408450704226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0">
        <v>41724</v>
      </c>
      <c r="B86" s="20" t="s">
        <v>27</v>
      </c>
      <c r="C86" s="21">
        <v>74.260000000000005</v>
      </c>
      <c r="D86" s="22">
        <v>0.45070422535211269</v>
      </c>
      <c r="E86" s="23" t="str">
        <f t="shared" si="0"/>
        <v>March</v>
      </c>
      <c r="F86" s="23" t="str">
        <f t="shared" si="1"/>
        <v>2014</v>
      </c>
      <c r="G86" s="24">
        <f t="shared" si="2"/>
        <v>33.46929577464789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0">
        <v>41725</v>
      </c>
      <c r="B87" s="20" t="s">
        <v>27</v>
      </c>
      <c r="C87" s="21">
        <v>75.25</v>
      </c>
      <c r="D87" s="22">
        <v>0.59154929577464788</v>
      </c>
      <c r="E87" s="23" t="str">
        <f t="shared" si="0"/>
        <v>March</v>
      </c>
      <c r="F87" s="23" t="str">
        <f t="shared" si="1"/>
        <v>2014</v>
      </c>
      <c r="G87" s="24">
        <f t="shared" si="2"/>
        <v>44.514084507042256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0">
        <v>41726</v>
      </c>
      <c r="B88" s="20" t="s">
        <v>27</v>
      </c>
      <c r="C88" s="21">
        <v>79.98</v>
      </c>
      <c r="D88" s="22">
        <v>0.84507042253521125</v>
      </c>
      <c r="E88" s="23" t="str">
        <f t="shared" si="0"/>
        <v>March</v>
      </c>
      <c r="F88" s="23" t="str">
        <f t="shared" si="1"/>
        <v>2014</v>
      </c>
      <c r="G88" s="24">
        <f t="shared" si="2"/>
        <v>67.588732394366204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0">
        <v>41727</v>
      </c>
      <c r="B89" s="20" t="s">
        <v>27</v>
      </c>
      <c r="C89" s="21">
        <v>69.849999999999994</v>
      </c>
      <c r="D89" s="22">
        <v>0.90140845070422537</v>
      </c>
      <c r="E89" s="23" t="str">
        <f t="shared" si="0"/>
        <v>March</v>
      </c>
      <c r="F89" s="23" t="str">
        <f t="shared" si="1"/>
        <v>2014</v>
      </c>
      <c r="G89" s="24">
        <f t="shared" si="2"/>
        <v>62.963380281690135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0">
        <v>41728</v>
      </c>
      <c r="B90" s="20" t="s">
        <v>27</v>
      </c>
      <c r="C90" s="21">
        <v>59.77</v>
      </c>
      <c r="D90" s="22">
        <v>0.43661971830985913</v>
      </c>
      <c r="E90" s="23" t="str">
        <f t="shared" si="0"/>
        <v>March</v>
      </c>
      <c r="F90" s="23" t="str">
        <f t="shared" si="1"/>
        <v>2014</v>
      </c>
      <c r="G90" s="24">
        <f t="shared" si="2"/>
        <v>26.096760563380283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0">
        <v>41729</v>
      </c>
      <c r="B91" s="20" t="s">
        <v>27</v>
      </c>
      <c r="C91" s="21">
        <v>49.42</v>
      </c>
      <c r="D91" s="22">
        <v>0.42253521126760563</v>
      </c>
      <c r="E91" s="23" t="str">
        <f t="shared" si="0"/>
        <v>March</v>
      </c>
      <c r="F91" s="23" t="str">
        <f t="shared" si="1"/>
        <v>2014</v>
      </c>
      <c r="G91" s="24">
        <f t="shared" si="2"/>
        <v>20.88169014084507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0">
        <v>41730</v>
      </c>
      <c r="B92" s="20" t="s">
        <v>27</v>
      </c>
      <c r="C92" s="21">
        <v>50.96</v>
      </c>
      <c r="D92" s="22">
        <v>0.47887323943661969</v>
      </c>
      <c r="E92" s="23" t="str">
        <f t="shared" si="0"/>
        <v>April</v>
      </c>
      <c r="F92" s="23" t="str">
        <f t="shared" si="1"/>
        <v>2014</v>
      </c>
      <c r="G92" s="24">
        <f t="shared" si="2"/>
        <v>24.40338028169014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0">
        <v>41731</v>
      </c>
      <c r="B93" s="20" t="s">
        <v>27</v>
      </c>
      <c r="C93" s="21">
        <v>51.92</v>
      </c>
      <c r="D93" s="22">
        <v>0.28169014084507044</v>
      </c>
      <c r="E93" s="23" t="str">
        <f t="shared" si="0"/>
        <v>April</v>
      </c>
      <c r="F93" s="23" t="str">
        <f t="shared" si="1"/>
        <v>2014</v>
      </c>
      <c r="G93" s="24">
        <f t="shared" si="2"/>
        <v>14.625352112676058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0">
        <v>41732</v>
      </c>
      <c r="B94" s="20" t="s">
        <v>27</v>
      </c>
      <c r="C94" s="21">
        <v>51.84</v>
      </c>
      <c r="D94" s="22">
        <v>0.6901408450704225</v>
      </c>
      <c r="E94" s="23" t="str">
        <f t="shared" si="0"/>
        <v>April</v>
      </c>
      <c r="F94" s="23" t="str">
        <f t="shared" si="1"/>
        <v>2014</v>
      </c>
      <c r="G94" s="24">
        <f t="shared" si="2"/>
        <v>35.776901408450705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0">
        <v>41733</v>
      </c>
      <c r="B95" s="20" t="s">
        <v>27</v>
      </c>
      <c r="C95" s="21">
        <v>56.04</v>
      </c>
      <c r="D95" s="22">
        <v>0.84507042253521125</v>
      </c>
      <c r="E95" s="23" t="str">
        <f t="shared" si="0"/>
        <v>April</v>
      </c>
      <c r="F95" s="23" t="str">
        <f t="shared" si="1"/>
        <v>2014</v>
      </c>
      <c r="G95" s="24">
        <f t="shared" si="2"/>
        <v>47.357746478873239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0">
        <v>41734</v>
      </c>
      <c r="B96" s="20" t="s">
        <v>27</v>
      </c>
      <c r="C96" s="21">
        <v>54.75</v>
      </c>
      <c r="D96" s="22">
        <v>0.88732394366197187</v>
      </c>
      <c r="E96" s="23" t="str">
        <f t="shared" si="0"/>
        <v>April</v>
      </c>
      <c r="F96" s="23" t="str">
        <f t="shared" si="1"/>
        <v>2014</v>
      </c>
      <c r="G96" s="24">
        <f t="shared" si="2"/>
        <v>48.58098591549296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0">
        <v>41735</v>
      </c>
      <c r="B97" s="20" t="s">
        <v>27</v>
      </c>
      <c r="C97" s="21">
        <v>63.02</v>
      </c>
      <c r="D97" s="22">
        <v>0.30985915492957744</v>
      </c>
      <c r="E97" s="23" t="str">
        <f t="shared" si="0"/>
        <v>April</v>
      </c>
      <c r="F97" s="23" t="str">
        <f t="shared" si="1"/>
        <v>2014</v>
      </c>
      <c r="G97" s="24">
        <f t="shared" si="2"/>
        <v>19.527323943661973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0">
        <v>41736</v>
      </c>
      <c r="B98" s="20" t="s">
        <v>27</v>
      </c>
      <c r="C98" s="21">
        <v>67.8</v>
      </c>
      <c r="D98" s="22">
        <v>0.14084507042253522</v>
      </c>
      <c r="E98" s="23" t="str">
        <f t="shared" si="0"/>
        <v>April</v>
      </c>
      <c r="F98" s="23" t="str">
        <f t="shared" si="1"/>
        <v>2014</v>
      </c>
      <c r="G98" s="24">
        <f t="shared" si="2"/>
        <v>9.5492957746478879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0">
        <v>41737</v>
      </c>
      <c r="B99" s="20" t="s">
        <v>27</v>
      </c>
      <c r="C99" s="21">
        <v>71.42</v>
      </c>
      <c r="D99" s="22">
        <v>0.12676056338028169</v>
      </c>
      <c r="E99" s="23" t="str">
        <f t="shared" si="0"/>
        <v>April</v>
      </c>
      <c r="F99" s="23" t="str">
        <f t="shared" si="1"/>
        <v>2014</v>
      </c>
      <c r="G99" s="24">
        <f t="shared" si="2"/>
        <v>9.0532394366197178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0">
        <v>41738</v>
      </c>
      <c r="B100" s="20" t="s">
        <v>27</v>
      </c>
      <c r="C100" s="21">
        <v>68.64</v>
      </c>
      <c r="D100" s="22">
        <v>0.16901408450704225</v>
      </c>
      <c r="E100" s="23" t="str">
        <f t="shared" si="0"/>
        <v>April</v>
      </c>
      <c r="F100" s="23" t="str">
        <f t="shared" si="1"/>
        <v>2014</v>
      </c>
      <c r="G100" s="24">
        <f t="shared" si="2"/>
        <v>11.60112676056338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0">
        <v>41739</v>
      </c>
      <c r="B101" s="20" t="s">
        <v>27</v>
      </c>
      <c r="C101" s="21">
        <v>53.05</v>
      </c>
      <c r="D101" s="22">
        <v>0.36619718309859156</v>
      </c>
      <c r="E101" s="23" t="str">
        <f t="shared" si="0"/>
        <v>April</v>
      </c>
      <c r="F101" s="23" t="str">
        <f t="shared" si="1"/>
        <v>2014</v>
      </c>
      <c r="G101" s="24">
        <f t="shared" si="2"/>
        <v>19.426760563380281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0">
        <v>41740</v>
      </c>
      <c r="B102" s="20" t="s">
        <v>27</v>
      </c>
      <c r="C102" s="21">
        <v>58.65</v>
      </c>
      <c r="D102" s="22">
        <v>0.52112676056338025</v>
      </c>
      <c r="E102" s="23" t="str">
        <f t="shared" si="0"/>
        <v>April</v>
      </c>
      <c r="F102" s="23" t="str">
        <f t="shared" si="1"/>
        <v>2014</v>
      </c>
      <c r="G102" s="24">
        <f t="shared" si="2"/>
        <v>30.564084507042253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0">
        <v>41741</v>
      </c>
      <c r="B103" s="20" t="s">
        <v>27</v>
      </c>
      <c r="C103" s="21">
        <v>67.8</v>
      </c>
      <c r="D103" s="22">
        <v>0.74647887323943662</v>
      </c>
      <c r="E103" s="23" t="str">
        <f t="shared" si="0"/>
        <v>April</v>
      </c>
      <c r="F103" s="23" t="str">
        <f t="shared" si="1"/>
        <v>2014</v>
      </c>
      <c r="G103" s="24">
        <f t="shared" si="2"/>
        <v>50.611267605633799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0">
        <v>41742</v>
      </c>
      <c r="B104" s="20" t="s">
        <v>27</v>
      </c>
      <c r="C104" s="21">
        <v>62.38</v>
      </c>
      <c r="D104" s="22">
        <v>0.40845070422535212</v>
      </c>
      <c r="E104" s="23" t="str">
        <f t="shared" si="0"/>
        <v>April</v>
      </c>
      <c r="F104" s="23" t="str">
        <f t="shared" si="1"/>
        <v>2014</v>
      </c>
      <c r="G104" s="24">
        <f t="shared" si="2"/>
        <v>25.479154929577465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0">
        <v>41743</v>
      </c>
      <c r="B105" s="20" t="s">
        <v>27</v>
      </c>
      <c r="C105" s="21">
        <v>55.68</v>
      </c>
      <c r="D105" s="22">
        <v>0.40845070422535212</v>
      </c>
      <c r="E105" s="23" t="str">
        <f t="shared" si="0"/>
        <v>April</v>
      </c>
      <c r="F105" s="23" t="str">
        <f t="shared" si="1"/>
        <v>2014</v>
      </c>
      <c r="G105" s="24">
        <f t="shared" si="2"/>
        <v>22.742535211267604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0">
        <v>41744</v>
      </c>
      <c r="B106" s="20" t="s">
        <v>27</v>
      </c>
      <c r="C106" s="21">
        <v>63.61</v>
      </c>
      <c r="D106" s="22">
        <v>0.42253521126760563</v>
      </c>
      <c r="E106" s="23" t="str">
        <f t="shared" si="0"/>
        <v>April</v>
      </c>
      <c r="F106" s="23" t="str">
        <f t="shared" si="1"/>
        <v>2014</v>
      </c>
      <c r="G106" s="24">
        <f t="shared" si="2"/>
        <v>26.877464788732393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0">
        <v>41745</v>
      </c>
      <c r="B107" s="20" t="s">
        <v>27</v>
      </c>
      <c r="C107" s="21">
        <v>68.400000000000006</v>
      </c>
      <c r="D107" s="22">
        <v>0.47887323943661969</v>
      </c>
      <c r="E107" s="23" t="str">
        <f t="shared" si="0"/>
        <v>April</v>
      </c>
      <c r="F107" s="23" t="str">
        <f t="shared" si="1"/>
        <v>2014</v>
      </c>
      <c r="G107" s="24">
        <f t="shared" si="2"/>
        <v>32.754929577464793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0">
        <v>41746</v>
      </c>
      <c r="B108" s="20" t="s">
        <v>27</v>
      </c>
      <c r="C108" s="21">
        <v>65.83</v>
      </c>
      <c r="D108" s="22">
        <v>0.77464788732394363</v>
      </c>
      <c r="E108" s="23" t="str">
        <f t="shared" si="0"/>
        <v>April</v>
      </c>
      <c r="F108" s="23" t="str">
        <f t="shared" si="1"/>
        <v>2014</v>
      </c>
      <c r="G108" s="24">
        <f t="shared" si="2"/>
        <v>50.995070422535207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0">
        <v>41747</v>
      </c>
      <c r="B109" s="20" t="s">
        <v>27</v>
      </c>
      <c r="C109" s="21">
        <v>67.45</v>
      </c>
      <c r="D109" s="22">
        <v>0.76056338028169013</v>
      </c>
      <c r="E109" s="23" t="str">
        <f t="shared" si="0"/>
        <v>April</v>
      </c>
      <c r="F109" s="23" t="str">
        <f t="shared" si="1"/>
        <v>2014</v>
      </c>
      <c r="G109" s="24">
        <f t="shared" si="2"/>
        <v>51.300000000000004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0">
        <v>41748</v>
      </c>
      <c r="B110" s="20" t="s">
        <v>27</v>
      </c>
      <c r="C110" s="21">
        <v>56.17</v>
      </c>
      <c r="D110" s="22">
        <v>0.88732394366197187</v>
      </c>
      <c r="E110" s="23" t="str">
        <f t="shared" si="0"/>
        <v>April</v>
      </c>
      <c r="F110" s="23" t="str">
        <f t="shared" si="1"/>
        <v>2014</v>
      </c>
      <c r="G110" s="24">
        <f t="shared" si="2"/>
        <v>49.840985915492965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0">
        <v>41749</v>
      </c>
      <c r="B111" s="20" t="s">
        <v>27</v>
      </c>
      <c r="C111" s="21">
        <v>46.34</v>
      </c>
      <c r="D111" s="22">
        <v>0.45070422535211269</v>
      </c>
      <c r="E111" s="23" t="str">
        <f t="shared" si="0"/>
        <v>April</v>
      </c>
      <c r="F111" s="23" t="str">
        <f t="shared" si="1"/>
        <v>2014</v>
      </c>
      <c r="G111" s="24">
        <f t="shared" si="2"/>
        <v>20.885633802816905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0">
        <v>41750</v>
      </c>
      <c r="B112" s="20" t="s">
        <v>27</v>
      </c>
      <c r="C112" s="21">
        <v>44.31</v>
      </c>
      <c r="D112" s="22">
        <v>0.3380281690140845</v>
      </c>
      <c r="E112" s="23" t="str">
        <f t="shared" si="0"/>
        <v>April</v>
      </c>
      <c r="F112" s="23" t="str">
        <f t="shared" si="1"/>
        <v>2014</v>
      </c>
      <c r="G112" s="24">
        <f t="shared" si="2"/>
        <v>14.978028169014085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0">
        <v>41751</v>
      </c>
      <c r="B113" s="20" t="s">
        <v>27</v>
      </c>
      <c r="C113" s="21">
        <v>49.27</v>
      </c>
      <c r="D113" s="22">
        <v>5.6338028169014086E-2</v>
      </c>
      <c r="E113" s="23" t="str">
        <f t="shared" si="0"/>
        <v>April</v>
      </c>
      <c r="F113" s="23" t="str">
        <f t="shared" si="1"/>
        <v>2014</v>
      </c>
      <c r="G113" s="24">
        <f t="shared" si="2"/>
        <v>2.775774647887324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0">
        <v>41752</v>
      </c>
      <c r="B114" s="20" t="s">
        <v>27</v>
      </c>
      <c r="C114" s="21">
        <v>56.29</v>
      </c>
      <c r="D114" s="22">
        <v>0.22535211267605634</v>
      </c>
      <c r="E114" s="23" t="str">
        <f t="shared" si="0"/>
        <v>April</v>
      </c>
      <c r="F114" s="23" t="str">
        <f t="shared" si="1"/>
        <v>2014</v>
      </c>
      <c r="G114" s="24">
        <f t="shared" si="2"/>
        <v>12.685070422535212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0">
        <v>41753</v>
      </c>
      <c r="B115" s="20" t="s">
        <v>27</v>
      </c>
      <c r="C115" s="21">
        <v>45.23</v>
      </c>
      <c r="D115" s="22">
        <v>0.92957746478873238</v>
      </c>
      <c r="E115" s="23" t="str">
        <f t="shared" si="0"/>
        <v>April</v>
      </c>
      <c r="F115" s="23" t="str">
        <f t="shared" si="1"/>
        <v>2014</v>
      </c>
      <c r="G115" s="24">
        <f t="shared" si="2"/>
        <v>42.044788732394359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0">
        <v>41754</v>
      </c>
      <c r="B116" s="20" t="s">
        <v>27</v>
      </c>
      <c r="C116" s="21">
        <v>48.5</v>
      </c>
      <c r="D116" s="22">
        <v>0.971830985915493</v>
      </c>
      <c r="E116" s="23" t="str">
        <f t="shared" si="0"/>
        <v>April</v>
      </c>
      <c r="F116" s="23" t="str">
        <f t="shared" si="1"/>
        <v>2014</v>
      </c>
      <c r="G116" s="24">
        <f t="shared" si="2"/>
        <v>47.133802816901408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0">
        <v>41755</v>
      </c>
      <c r="B117" s="20" t="s">
        <v>27</v>
      </c>
      <c r="C117" s="21">
        <v>57.96</v>
      </c>
      <c r="D117" s="22">
        <v>0.77464788732394363</v>
      </c>
      <c r="E117" s="23" t="str">
        <f t="shared" si="0"/>
        <v>April</v>
      </c>
      <c r="F117" s="23" t="str">
        <f t="shared" si="1"/>
        <v>2014</v>
      </c>
      <c r="G117" s="24">
        <f t="shared" si="2"/>
        <v>44.898591549295773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0">
        <v>41756</v>
      </c>
      <c r="B118" s="20" t="s">
        <v>27</v>
      </c>
      <c r="C118" s="21">
        <v>83.67</v>
      </c>
      <c r="D118" s="22">
        <v>9.8591549295774641E-2</v>
      </c>
      <c r="E118" s="23" t="str">
        <f t="shared" si="0"/>
        <v>April</v>
      </c>
      <c r="F118" s="23" t="str">
        <f t="shared" si="1"/>
        <v>2014</v>
      </c>
      <c r="G118" s="24">
        <f t="shared" si="2"/>
        <v>8.2491549295774647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0">
        <v>41757</v>
      </c>
      <c r="B119" s="20" t="s">
        <v>27</v>
      </c>
      <c r="C119" s="21">
        <v>62.81</v>
      </c>
      <c r="D119" s="22">
        <v>0.15492957746478872</v>
      </c>
      <c r="E119" s="23" t="str">
        <f t="shared" si="0"/>
        <v>April</v>
      </c>
      <c r="F119" s="23" t="str">
        <f t="shared" si="1"/>
        <v>2014</v>
      </c>
      <c r="G119" s="24">
        <f t="shared" si="2"/>
        <v>9.7311267605633791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0">
        <v>41758</v>
      </c>
      <c r="B120" s="20" t="s">
        <v>27</v>
      </c>
      <c r="C120" s="21">
        <v>60.97</v>
      </c>
      <c r="D120" s="22">
        <v>0.15492957746478872</v>
      </c>
      <c r="E120" s="23" t="str">
        <f t="shared" si="0"/>
        <v>April</v>
      </c>
      <c r="F120" s="23" t="str">
        <f t="shared" si="1"/>
        <v>2014</v>
      </c>
      <c r="G120" s="24">
        <f t="shared" si="2"/>
        <v>9.4460563380281677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0">
        <v>41759</v>
      </c>
      <c r="B121" s="20" t="s">
        <v>27</v>
      </c>
      <c r="C121" s="21">
        <v>61.07</v>
      </c>
      <c r="D121" s="22">
        <v>0.14084507042253522</v>
      </c>
      <c r="E121" s="23" t="str">
        <f t="shared" si="0"/>
        <v>April</v>
      </c>
      <c r="F121" s="23" t="str">
        <f t="shared" si="1"/>
        <v>2014</v>
      </c>
      <c r="G121" s="24">
        <f t="shared" si="2"/>
        <v>8.6014084507042252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0">
        <v>41760</v>
      </c>
      <c r="B122" s="20" t="s">
        <v>27</v>
      </c>
      <c r="C122" s="21">
        <v>60.55</v>
      </c>
      <c r="D122" s="22">
        <v>0.15492957746478872</v>
      </c>
      <c r="E122" s="23" t="str">
        <f t="shared" si="0"/>
        <v>May</v>
      </c>
      <c r="F122" s="23" t="str">
        <f t="shared" si="1"/>
        <v>2014</v>
      </c>
      <c r="G122" s="24">
        <f t="shared" si="2"/>
        <v>9.3809859154929569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0">
        <v>41761</v>
      </c>
      <c r="B123" s="20" t="s">
        <v>27</v>
      </c>
      <c r="C123" s="21">
        <v>66.73</v>
      </c>
      <c r="D123" s="22">
        <v>0.21126760563380281</v>
      </c>
      <c r="E123" s="23" t="str">
        <f t="shared" si="0"/>
        <v>May</v>
      </c>
      <c r="F123" s="23" t="str">
        <f t="shared" si="1"/>
        <v>2014</v>
      </c>
      <c r="G123" s="24">
        <f t="shared" si="2"/>
        <v>14.097887323943663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0">
        <v>41762</v>
      </c>
      <c r="B124" s="20" t="s">
        <v>27</v>
      </c>
      <c r="C124" s="21">
        <v>85.72</v>
      </c>
      <c r="D124" s="22">
        <v>0.21126760563380281</v>
      </c>
      <c r="E124" s="23" t="str">
        <f t="shared" si="0"/>
        <v>May</v>
      </c>
      <c r="F124" s="23" t="str">
        <f t="shared" si="1"/>
        <v>2014</v>
      </c>
      <c r="G124" s="24">
        <f t="shared" si="2"/>
        <v>18.109859154929577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0">
        <v>41763</v>
      </c>
      <c r="B125" s="20" t="s">
        <v>27</v>
      </c>
      <c r="C125" s="21">
        <v>90.2</v>
      </c>
      <c r="D125" s="22">
        <v>0.15492957746478872</v>
      </c>
      <c r="E125" s="23" t="str">
        <f t="shared" si="0"/>
        <v>May</v>
      </c>
      <c r="F125" s="23" t="str">
        <f t="shared" si="1"/>
        <v>2014</v>
      </c>
      <c r="G125" s="24">
        <f t="shared" si="2"/>
        <v>13.974647887323943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0">
        <v>41764</v>
      </c>
      <c r="B126" s="20" t="s">
        <v>27</v>
      </c>
      <c r="C126" s="21">
        <v>85.89</v>
      </c>
      <c r="D126" s="22">
        <v>0.12676056338028169</v>
      </c>
      <c r="E126" s="23" t="str">
        <f t="shared" si="0"/>
        <v>May</v>
      </c>
      <c r="F126" s="23" t="str">
        <f t="shared" si="1"/>
        <v>2014</v>
      </c>
      <c r="G126" s="24">
        <f t="shared" si="2"/>
        <v>10.887464788732395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0">
        <v>41765</v>
      </c>
      <c r="B127" s="20" t="s">
        <v>27</v>
      </c>
      <c r="C127" s="21">
        <v>84.5</v>
      </c>
      <c r="D127" s="22">
        <v>0.16901408450704225</v>
      </c>
      <c r="E127" s="23" t="str">
        <f t="shared" si="0"/>
        <v>May</v>
      </c>
      <c r="F127" s="23" t="str">
        <f t="shared" si="1"/>
        <v>2014</v>
      </c>
      <c r="G127" s="24">
        <f t="shared" si="2"/>
        <v>14.28169014084507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0">
        <v>41766</v>
      </c>
      <c r="B128" s="20" t="s">
        <v>27</v>
      </c>
      <c r="C128" s="21">
        <v>77.78</v>
      </c>
      <c r="D128" s="22">
        <v>0.12676056338028169</v>
      </c>
      <c r="E128" s="23" t="str">
        <f t="shared" si="0"/>
        <v>May</v>
      </c>
      <c r="F128" s="23" t="str">
        <f t="shared" si="1"/>
        <v>2014</v>
      </c>
      <c r="G128" s="24">
        <f t="shared" si="2"/>
        <v>9.8594366197183092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0">
        <v>41767</v>
      </c>
      <c r="B129" s="20" t="s">
        <v>27</v>
      </c>
      <c r="C129" s="21">
        <v>57.23</v>
      </c>
      <c r="D129" s="22">
        <v>0.25352112676056338</v>
      </c>
      <c r="E129" s="23" t="str">
        <f t="shared" si="0"/>
        <v>May</v>
      </c>
      <c r="F129" s="23" t="str">
        <f t="shared" si="1"/>
        <v>2014</v>
      </c>
      <c r="G129" s="24">
        <f t="shared" si="2"/>
        <v>14.509014084507042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0">
        <v>41768</v>
      </c>
      <c r="B130" s="20" t="s">
        <v>27</v>
      </c>
      <c r="C130" s="21">
        <v>56.28</v>
      </c>
      <c r="D130" s="22">
        <v>0.21126760563380281</v>
      </c>
      <c r="E130" s="23" t="str">
        <f t="shared" si="0"/>
        <v>May</v>
      </c>
      <c r="F130" s="23" t="str">
        <f t="shared" si="1"/>
        <v>2014</v>
      </c>
      <c r="G130" s="24">
        <f t="shared" si="2"/>
        <v>11.890140845070423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0">
        <v>41769</v>
      </c>
      <c r="B131" s="20" t="s">
        <v>27</v>
      </c>
      <c r="C131" s="21">
        <v>49.47</v>
      </c>
      <c r="D131" s="22">
        <v>0.29577464788732394</v>
      </c>
      <c r="E131" s="23" t="str">
        <f t="shared" si="0"/>
        <v>May</v>
      </c>
      <c r="F131" s="23" t="str">
        <f t="shared" si="1"/>
        <v>2014</v>
      </c>
      <c r="G131" s="24">
        <f t="shared" si="2"/>
        <v>14.631971830985915</v>
      </c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0">
        <v>41770</v>
      </c>
      <c r="B132" s="20" t="s">
        <v>27</v>
      </c>
      <c r="C132" s="21">
        <v>61.7</v>
      </c>
      <c r="D132" s="22">
        <v>0.21126760563380281</v>
      </c>
      <c r="E132" s="23" t="str">
        <f t="shared" si="0"/>
        <v>May</v>
      </c>
      <c r="F132" s="23" t="str">
        <f t="shared" si="1"/>
        <v>2014</v>
      </c>
      <c r="G132" s="24">
        <f t="shared" si="2"/>
        <v>13.035211267605634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0">
        <v>41771</v>
      </c>
      <c r="B133" s="20" t="s">
        <v>27</v>
      </c>
      <c r="C133" s="21">
        <v>49.25</v>
      </c>
      <c r="D133" s="22">
        <v>0.23943661971830985</v>
      </c>
      <c r="E133" s="23" t="str">
        <f t="shared" si="0"/>
        <v>May</v>
      </c>
      <c r="F133" s="23" t="str">
        <f t="shared" si="1"/>
        <v>2014</v>
      </c>
      <c r="G133" s="24">
        <f t="shared" si="2"/>
        <v>11.79225352112676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0">
        <v>41772</v>
      </c>
      <c r="B134" s="20" t="s">
        <v>27</v>
      </c>
      <c r="C134" s="21">
        <v>41.54</v>
      </c>
      <c r="D134" s="22">
        <v>0.40845070422535212</v>
      </c>
      <c r="E134" s="23" t="str">
        <f t="shared" si="0"/>
        <v>May</v>
      </c>
      <c r="F134" s="23" t="str">
        <f t="shared" si="1"/>
        <v>2014</v>
      </c>
      <c r="G134" s="24">
        <f t="shared" si="2"/>
        <v>16.967042253521125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0">
        <v>41773</v>
      </c>
      <c r="B135" s="20" t="s">
        <v>27</v>
      </c>
      <c r="C135" s="21">
        <v>45.18</v>
      </c>
      <c r="D135" s="22">
        <v>0.43661971830985913</v>
      </c>
      <c r="E135" s="23" t="str">
        <f t="shared" si="0"/>
        <v>May</v>
      </c>
      <c r="F135" s="23" t="str">
        <f t="shared" si="1"/>
        <v>2014</v>
      </c>
      <c r="G135" s="24">
        <f t="shared" si="2"/>
        <v>19.726478873239436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0">
        <v>41774</v>
      </c>
      <c r="B136" s="20" t="s">
        <v>27</v>
      </c>
      <c r="C136" s="21">
        <v>53.01</v>
      </c>
      <c r="D136" s="22">
        <v>0.38028169014084506</v>
      </c>
      <c r="E136" s="23" t="str">
        <f t="shared" si="0"/>
        <v>May</v>
      </c>
      <c r="F136" s="23" t="str">
        <f t="shared" si="1"/>
        <v>2014</v>
      </c>
      <c r="G136" s="24">
        <f t="shared" si="2"/>
        <v>20.158732394366197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0">
        <v>41775</v>
      </c>
      <c r="B137" s="20" t="s">
        <v>27</v>
      </c>
      <c r="C137" s="21">
        <v>74.709999999999994</v>
      </c>
      <c r="D137" s="22">
        <v>0.61971830985915488</v>
      </c>
      <c r="E137" s="23" t="str">
        <f t="shared" si="0"/>
        <v>May</v>
      </c>
      <c r="F137" s="23" t="str">
        <f t="shared" si="1"/>
        <v>2014</v>
      </c>
      <c r="G137" s="24">
        <f t="shared" si="2"/>
        <v>46.299154929577455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0">
        <v>41776</v>
      </c>
      <c r="B138" s="20" t="s">
        <v>27</v>
      </c>
      <c r="C138" s="21">
        <v>83.14</v>
      </c>
      <c r="D138" s="22">
        <v>0.59154929577464788</v>
      </c>
      <c r="E138" s="23" t="str">
        <f t="shared" si="0"/>
        <v>May</v>
      </c>
      <c r="F138" s="23" t="str">
        <f t="shared" si="1"/>
        <v>2014</v>
      </c>
      <c r="G138" s="24">
        <f t="shared" si="2"/>
        <v>49.181408450704225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0">
        <v>41777</v>
      </c>
      <c r="B139" s="20" t="s">
        <v>27</v>
      </c>
      <c r="C139" s="21">
        <v>80.11</v>
      </c>
      <c r="D139" s="22">
        <v>0.15492957746478872</v>
      </c>
      <c r="E139" s="23" t="str">
        <f t="shared" si="0"/>
        <v>May</v>
      </c>
      <c r="F139" s="23" t="str">
        <f t="shared" si="1"/>
        <v>2014</v>
      </c>
      <c r="G139" s="24">
        <f t="shared" si="2"/>
        <v>12.411408450704224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0">
        <v>41778</v>
      </c>
      <c r="B140" s="20" t="s">
        <v>27</v>
      </c>
      <c r="C140" s="21">
        <v>55.42</v>
      </c>
      <c r="D140" s="22">
        <v>0.3380281690140845</v>
      </c>
      <c r="E140" s="23" t="str">
        <f t="shared" si="0"/>
        <v>May</v>
      </c>
      <c r="F140" s="23" t="str">
        <f t="shared" si="1"/>
        <v>2014</v>
      </c>
      <c r="G140" s="24">
        <f t="shared" si="2"/>
        <v>18.733521126760564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0">
        <v>41779</v>
      </c>
      <c r="B141" s="20" t="s">
        <v>27</v>
      </c>
      <c r="C141" s="21">
        <v>53.28</v>
      </c>
      <c r="D141" s="22">
        <v>0.3380281690140845</v>
      </c>
      <c r="E141" s="23" t="str">
        <f t="shared" si="0"/>
        <v>May</v>
      </c>
      <c r="F141" s="23" t="str">
        <f t="shared" si="1"/>
        <v>2014</v>
      </c>
      <c r="G141" s="24">
        <f t="shared" si="2"/>
        <v>18.010140845070424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0">
        <v>41780</v>
      </c>
      <c r="B142" s="20" t="s">
        <v>27</v>
      </c>
      <c r="C142" s="21">
        <v>50.68</v>
      </c>
      <c r="D142" s="22">
        <v>0.36619718309859156</v>
      </c>
      <c r="E142" s="23" t="str">
        <f t="shared" si="0"/>
        <v>May</v>
      </c>
      <c r="F142" s="23" t="str">
        <f t="shared" si="1"/>
        <v>2014</v>
      </c>
      <c r="G142" s="24">
        <f t="shared" si="2"/>
        <v>18.558873239436622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0">
        <v>41781</v>
      </c>
      <c r="B143" s="20" t="s">
        <v>27</v>
      </c>
      <c r="C143" s="21">
        <v>58.66</v>
      </c>
      <c r="D143" s="22">
        <v>0.60563380281690138</v>
      </c>
      <c r="E143" s="23" t="str">
        <f t="shared" si="0"/>
        <v>May</v>
      </c>
      <c r="F143" s="23" t="str">
        <f t="shared" si="1"/>
        <v>2014</v>
      </c>
      <c r="G143" s="24">
        <f t="shared" si="2"/>
        <v>35.526478873239434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0">
        <v>41782</v>
      </c>
      <c r="B144" s="20" t="s">
        <v>27</v>
      </c>
      <c r="C144" s="21">
        <v>76.13</v>
      </c>
      <c r="D144" s="22">
        <v>0.83098591549295775</v>
      </c>
      <c r="E144" s="23" t="str">
        <f t="shared" si="0"/>
        <v>May</v>
      </c>
      <c r="F144" s="23" t="str">
        <f t="shared" si="1"/>
        <v>2014</v>
      </c>
      <c r="G144" s="24">
        <f t="shared" si="2"/>
        <v>63.262957746478868</v>
      </c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0">
        <v>41783</v>
      </c>
      <c r="B145" s="20" t="s">
        <v>27</v>
      </c>
      <c r="C145" s="21">
        <v>69.08</v>
      </c>
      <c r="D145" s="22">
        <v>0.971830985915493</v>
      </c>
      <c r="E145" s="23" t="str">
        <f t="shared" si="0"/>
        <v>May</v>
      </c>
      <c r="F145" s="23" t="str">
        <f t="shared" si="1"/>
        <v>2014</v>
      </c>
      <c r="G145" s="24">
        <f t="shared" si="2"/>
        <v>67.13408450704226</v>
      </c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0">
        <v>41784</v>
      </c>
      <c r="B146" s="20" t="s">
        <v>27</v>
      </c>
      <c r="C146" s="21">
        <v>69.02</v>
      </c>
      <c r="D146" s="22">
        <v>0.73239436619718312</v>
      </c>
      <c r="E146" s="23" t="str">
        <f t="shared" si="0"/>
        <v>May</v>
      </c>
      <c r="F146" s="23" t="str">
        <f t="shared" si="1"/>
        <v>2014</v>
      </c>
      <c r="G146" s="24">
        <f t="shared" si="2"/>
        <v>50.549859154929578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0">
        <v>41785</v>
      </c>
      <c r="B147" s="20" t="s">
        <v>27</v>
      </c>
      <c r="C147" s="21">
        <v>58.16</v>
      </c>
      <c r="D147" s="22">
        <v>0.39436619718309857</v>
      </c>
      <c r="E147" s="23" t="str">
        <f t="shared" si="0"/>
        <v>May</v>
      </c>
      <c r="F147" s="23" t="str">
        <f t="shared" si="1"/>
        <v>2014</v>
      </c>
      <c r="G147" s="24">
        <f t="shared" si="2"/>
        <v>22.936338028169011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0">
        <v>41786</v>
      </c>
      <c r="B148" s="20" t="s">
        <v>27</v>
      </c>
      <c r="C148" s="21">
        <v>77.13</v>
      </c>
      <c r="D148" s="22">
        <v>0.23943661971830985</v>
      </c>
      <c r="E148" s="23" t="str">
        <f t="shared" si="0"/>
        <v>May</v>
      </c>
      <c r="F148" s="23" t="str">
        <f t="shared" si="1"/>
        <v>2014</v>
      </c>
      <c r="G148" s="24">
        <f t="shared" si="2"/>
        <v>18.467746478873238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0">
        <v>41787</v>
      </c>
      <c r="B149" s="20" t="s">
        <v>27</v>
      </c>
      <c r="C149" s="21">
        <v>60.27</v>
      </c>
      <c r="D149" s="22">
        <v>0.30985915492957744</v>
      </c>
      <c r="E149" s="23" t="str">
        <f t="shared" si="0"/>
        <v>May</v>
      </c>
      <c r="F149" s="23" t="str">
        <f t="shared" si="1"/>
        <v>2014</v>
      </c>
      <c r="G149" s="24">
        <f t="shared" si="2"/>
        <v>18.675211267605633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0">
        <v>41788</v>
      </c>
      <c r="B150" s="20" t="s">
        <v>27</v>
      </c>
      <c r="C150" s="21">
        <v>58.55</v>
      </c>
      <c r="D150" s="22">
        <v>0.30985915492957744</v>
      </c>
      <c r="E150" s="23" t="str">
        <f t="shared" si="0"/>
        <v>May</v>
      </c>
      <c r="F150" s="23" t="str">
        <f t="shared" si="1"/>
        <v>2014</v>
      </c>
      <c r="G150" s="24">
        <f t="shared" si="2"/>
        <v>18.142253521126758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0">
        <v>41789</v>
      </c>
      <c r="B151" s="20" t="s">
        <v>27</v>
      </c>
      <c r="C151" s="21">
        <v>55.26</v>
      </c>
      <c r="D151" s="22">
        <v>0.53521126760563376</v>
      </c>
      <c r="E151" s="23" t="str">
        <f t="shared" si="0"/>
        <v>May</v>
      </c>
      <c r="F151" s="23" t="str">
        <f t="shared" si="1"/>
        <v>2014</v>
      </c>
      <c r="G151" s="24">
        <f t="shared" si="2"/>
        <v>29.575774647887322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0">
        <v>41790</v>
      </c>
      <c r="B152" s="20" t="s">
        <v>27</v>
      </c>
      <c r="C152" s="21">
        <v>58.08</v>
      </c>
      <c r="D152" s="22">
        <v>0.77464788732394363</v>
      </c>
      <c r="E152" s="23" t="str">
        <f t="shared" si="0"/>
        <v>May</v>
      </c>
      <c r="F152" s="23" t="str">
        <f t="shared" si="1"/>
        <v>2014</v>
      </c>
      <c r="G152" s="24">
        <f t="shared" si="2"/>
        <v>44.991549295774647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0">
        <v>41791</v>
      </c>
      <c r="B153" s="20" t="s">
        <v>27</v>
      </c>
      <c r="C153" s="21">
        <v>54.7</v>
      </c>
      <c r="D153" s="22">
        <v>0.54929577464788737</v>
      </c>
      <c r="E153" s="23" t="str">
        <f t="shared" si="0"/>
        <v>June</v>
      </c>
      <c r="F153" s="23" t="str">
        <f t="shared" si="1"/>
        <v>2014</v>
      </c>
      <c r="G153" s="24">
        <f t="shared" si="2"/>
        <v>30.04647887323944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0">
        <v>41792</v>
      </c>
      <c r="B154" s="20" t="s">
        <v>27</v>
      </c>
      <c r="C154" s="21">
        <v>63.33</v>
      </c>
      <c r="D154" s="22">
        <v>0.23943661971830985</v>
      </c>
      <c r="E154" s="23" t="str">
        <f t="shared" si="0"/>
        <v>June</v>
      </c>
      <c r="F154" s="23" t="str">
        <f t="shared" si="1"/>
        <v>2014</v>
      </c>
      <c r="G154" s="24">
        <f t="shared" si="2"/>
        <v>15.163521126760562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0">
        <v>41793</v>
      </c>
      <c r="B155" s="20" t="s">
        <v>27</v>
      </c>
      <c r="C155" s="21">
        <v>64.599999999999994</v>
      </c>
      <c r="D155" s="22">
        <v>0.11267605633802817</v>
      </c>
      <c r="E155" s="23" t="str">
        <f t="shared" si="0"/>
        <v>June</v>
      </c>
      <c r="F155" s="23" t="str">
        <f t="shared" si="1"/>
        <v>2014</v>
      </c>
      <c r="G155" s="24">
        <f t="shared" si="2"/>
        <v>7.2788732394366189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0">
        <v>41794</v>
      </c>
      <c r="B156" s="20" t="s">
        <v>27</v>
      </c>
      <c r="C156" s="21">
        <v>67.25</v>
      </c>
      <c r="D156" s="22">
        <v>0.11267605633802817</v>
      </c>
      <c r="E156" s="23" t="str">
        <f t="shared" si="0"/>
        <v>June</v>
      </c>
      <c r="F156" s="23" t="str">
        <f t="shared" si="1"/>
        <v>2014</v>
      </c>
      <c r="G156" s="24">
        <f t="shared" si="2"/>
        <v>7.5774647887323949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0">
        <v>41795</v>
      </c>
      <c r="B157" s="20" t="s">
        <v>27</v>
      </c>
      <c r="C157" s="21">
        <v>68.25</v>
      </c>
      <c r="D157" s="22">
        <v>0.11267605633802817</v>
      </c>
      <c r="E157" s="23" t="str">
        <f t="shared" si="0"/>
        <v>June</v>
      </c>
      <c r="F157" s="23" t="str">
        <f t="shared" si="1"/>
        <v>2014</v>
      </c>
      <c r="G157" s="24">
        <f t="shared" si="2"/>
        <v>7.6901408450704229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0">
        <v>41796</v>
      </c>
      <c r="B158" s="20" t="s">
        <v>27</v>
      </c>
      <c r="C158" s="21">
        <v>77.56</v>
      </c>
      <c r="D158" s="22">
        <v>0.19718309859154928</v>
      </c>
      <c r="E158" s="23" t="str">
        <f t="shared" si="0"/>
        <v>June</v>
      </c>
      <c r="F158" s="23" t="str">
        <f t="shared" si="1"/>
        <v>2014</v>
      </c>
      <c r="G158" s="24">
        <f t="shared" si="2"/>
        <v>15.293521126760563</v>
      </c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0">
        <v>41797</v>
      </c>
      <c r="B159" s="20" t="s">
        <v>27</v>
      </c>
      <c r="C159" s="21">
        <v>79.459999999999994</v>
      </c>
      <c r="D159" s="22">
        <v>0.28169014084507044</v>
      </c>
      <c r="E159" s="23" t="str">
        <f t="shared" si="0"/>
        <v>June</v>
      </c>
      <c r="F159" s="23" t="str">
        <f t="shared" si="1"/>
        <v>2014</v>
      </c>
      <c r="G159" s="24">
        <f t="shared" si="2"/>
        <v>22.383098591549295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0">
        <v>41798</v>
      </c>
      <c r="B160" s="20" t="s">
        <v>27</v>
      </c>
      <c r="C160" s="21">
        <v>80.12</v>
      </c>
      <c r="D160" s="22">
        <v>0.12676056338028169</v>
      </c>
      <c r="E160" s="23" t="str">
        <f t="shared" si="0"/>
        <v>June</v>
      </c>
      <c r="F160" s="23" t="str">
        <f t="shared" si="1"/>
        <v>2014</v>
      </c>
      <c r="G160" s="24">
        <f t="shared" si="2"/>
        <v>10.156056338028169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0">
        <v>41799</v>
      </c>
      <c r="B161" s="20" t="s">
        <v>27</v>
      </c>
      <c r="C161" s="21">
        <v>84.9</v>
      </c>
      <c r="D161" s="22">
        <v>7.0422535211267609E-2</v>
      </c>
      <c r="E161" s="23" t="str">
        <f t="shared" si="0"/>
        <v>June</v>
      </c>
      <c r="F161" s="23" t="str">
        <f t="shared" si="1"/>
        <v>2014</v>
      </c>
      <c r="G161" s="24">
        <f t="shared" si="2"/>
        <v>5.97887323943662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0">
        <v>41800</v>
      </c>
      <c r="B162" s="20" t="s">
        <v>27</v>
      </c>
      <c r="C162" s="21">
        <v>79.75</v>
      </c>
      <c r="D162" s="22">
        <v>0.14084507042253522</v>
      </c>
      <c r="E162" s="23" t="str">
        <f t="shared" si="0"/>
        <v>June</v>
      </c>
      <c r="F162" s="23" t="str">
        <f t="shared" si="1"/>
        <v>2014</v>
      </c>
      <c r="G162" s="24">
        <f t="shared" si="2"/>
        <v>11.232394366197184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0">
        <v>41801</v>
      </c>
      <c r="B163" s="20" t="s">
        <v>27</v>
      </c>
      <c r="C163" s="21">
        <v>76.599999999999994</v>
      </c>
      <c r="D163" s="22">
        <v>0.22535211267605634</v>
      </c>
      <c r="E163" s="23" t="str">
        <f t="shared" si="0"/>
        <v>June</v>
      </c>
      <c r="F163" s="23" t="str">
        <f t="shared" si="1"/>
        <v>2014</v>
      </c>
      <c r="G163" s="24">
        <f t="shared" si="2"/>
        <v>17.261971830985914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0">
        <v>41802</v>
      </c>
      <c r="B164" s="20" t="s">
        <v>27</v>
      </c>
      <c r="C164" s="21">
        <v>97.82</v>
      </c>
      <c r="D164" s="22">
        <v>0.19718309859154928</v>
      </c>
      <c r="E164" s="23" t="str">
        <f t="shared" si="0"/>
        <v>June</v>
      </c>
      <c r="F164" s="23" t="str">
        <f t="shared" si="1"/>
        <v>2014</v>
      </c>
      <c r="G164" s="24">
        <f t="shared" si="2"/>
        <v>19.288450704225351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0">
        <v>41803</v>
      </c>
      <c r="B165" s="20" t="s">
        <v>27</v>
      </c>
      <c r="C165" s="21">
        <v>73.2</v>
      </c>
      <c r="D165" s="22">
        <v>0.59154929577464788</v>
      </c>
      <c r="E165" s="23" t="str">
        <f t="shared" si="0"/>
        <v>June</v>
      </c>
      <c r="F165" s="23" t="str">
        <f t="shared" si="1"/>
        <v>2014</v>
      </c>
      <c r="G165" s="24">
        <f t="shared" si="2"/>
        <v>43.301408450704223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0">
        <v>41804</v>
      </c>
      <c r="B166" s="20" t="s">
        <v>27</v>
      </c>
      <c r="C166" s="21">
        <v>64.77</v>
      </c>
      <c r="D166" s="22">
        <v>0.87323943661971826</v>
      </c>
      <c r="E166" s="23" t="str">
        <f t="shared" si="0"/>
        <v>June</v>
      </c>
      <c r="F166" s="23" t="str">
        <f t="shared" si="1"/>
        <v>2014</v>
      </c>
      <c r="G166" s="24">
        <f t="shared" si="2"/>
        <v>56.55971830985915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0">
        <v>41805</v>
      </c>
      <c r="B167" s="20" t="s">
        <v>27</v>
      </c>
      <c r="C167" s="21">
        <v>65.73</v>
      </c>
      <c r="D167" s="22">
        <v>0.49295774647887325</v>
      </c>
      <c r="E167" s="23" t="str">
        <f t="shared" si="0"/>
        <v>June</v>
      </c>
      <c r="F167" s="23" t="str">
        <f t="shared" si="1"/>
        <v>2014</v>
      </c>
      <c r="G167" s="24">
        <f t="shared" si="2"/>
        <v>32.40211267605634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0">
        <v>41806</v>
      </c>
      <c r="B168" s="20" t="s">
        <v>27</v>
      </c>
      <c r="C168" s="21">
        <v>57.34</v>
      </c>
      <c r="D168" s="22">
        <v>0.23943661971830985</v>
      </c>
      <c r="E168" s="23" t="str">
        <f t="shared" si="0"/>
        <v>June</v>
      </c>
      <c r="F168" s="23" t="str">
        <f t="shared" si="1"/>
        <v>2014</v>
      </c>
      <c r="G168" s="24">
        <f t="shared" si="2"/>
        <v>13.729295774647888</v>
      </c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0">
        <v>41807</v>
      </c>
      <c r="B169" s="20" t="s">
        <v>27</v>
      </c>
      <c r="C169" s="21">
        <v>79.92</v>
      </c>
      <c r="D169" s="22">
        <v>0.21126760563380281</v>
      </c>
      <c r="E169" s="23" t="str">
        <f t="shared" si="0"/>
        <v>June</v>
      </c>
      <c r="F169" s="23" t="str">
        <f t="shared" si="1"/>
        <v>2014</v>
      </c>
      <c r="G169" s="24">
        <f t="shared" si="2"/>
        <v>16.884507042253521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0">
        <v>41808</v>
      </c>
      <c r="B170" s="20" t="s">
        <v>27</v>
      </c>
      <c r="C170" s="21">
        <v>68.75</v>
      </c>
      <c r="D170" s="22">
        <v>0.29577464788732394</v>
      </c>
      <c r="E170" s="23" t="str">
        <f t="shared" si="0"/>
        <v>June</v>
      </c>
      <c r="F170" s="23" t="str">
        <f t="shared" si="1"/>
        <v>2014</v>
      </c>
      <c r="G170" s="24">
        <f t="shared" si="2"/>
        <v>20.33450704225352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0">
        <v>41809</v>
      </c>
      <c r="B171" s="20" t="s">
        <v>27</v>
      </c>
      <c r="C171" s="21">
        <v>70.13</v>
      </c>
      <c r="D171" s="22">
        <v>0.57746478873239437</v>
      </c>
      <c r="E171" s="23" t="str">
        <f t="shared" si="0"/>
        <v>June</v>
      </c>
      <c r="F171" s="23" t="str">
        <f t="shared" si="1"/>
        <v>2014</v>
      </c>
      <c r="G171" s="24">
        <f t="shared" si="2"/>
        <v>40.497605633802813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0">
        <v>41810</v>
      </c>
      <c r="B172" s="20" t="s">
        <v>27</v>
      </c>
      <c r="C172" s="21">
        <v>77.989999999999995</v>
      </c>
      <c r="D172" s="22">
        <v>0.85915492957746475</v>
      </c>
      <c r="E172" s="23" t="str">
        <f t="shared" si="0"/>
        <v>June</v>
      </c>
      <c r="F172" s="23" t="str">
        <f t="shared" si="1"/>
        <v>2014</v>
      </c>
      <c r="G172" s="24">
        <f t="shared" si="2"/>
        <v>67.005492957746469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0">
        <v>41811</v>
      </c>
      <c r="B173" s="20" t="s">
        <v>27</v>
      </c>
      <c r="C173" s="21">
        <v>77.55</v>
      </c>
      <c r="D173" s="22">
        <v>0.91549295774647887</v>
      </c>
      <c r="E173" s="23" t="str">
        <f t="shared" si="0"/>
        <v>June</v>
      </c>
      <c r="F173" s="23" t="str">
        <f t="shared" si="1"/>
        <v>2014</v>
      </c>
      <c r="G173" s="24">
        <f t="shared" si="2"/>
        <v>70.99647887323944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0">
        <v>41812</v>
      </c>
      <c r="B174" s="20" t="s">
        <v>27</v>
      </c>
      <c r="C174" s="21">
        <v>77.36</v>
      </c>
      <c r="D174" s="22">
        <v>0.57746478873239437</v>
      </c>
      <c r="E174" s="23" t="str">
        <f t="shared" si="0"/>
        <v>June</v>
      </c>
      <c r="F174" s="23" t="str">
        <f t="shared" si="1"/>
        <v>2014</v>
      </c>
      <c r="G174" s="24">
        <f t="shared" si="2"/>
        <v>44.672676056338027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0">
        <v>41813</v>
      </c>
      <c r="B175" s="20" t="s">
        <v>27</v>
      </c>
      <c r="C175" s="21">
        <v>76.98</v>
      </c>
      <c r="D175" s="22">
        <v>0.40845070422535212</v>
      </c>
      <c r="E175" s="23" t="str">
        <f t="shared" si="0"/>
        <v>June</v>
      </c>
      <c r="F175" s="23" t="str">
        <f t="shared" si="1"/>
        <v>2014</v>
      </c>
      <c r="G175" s="24">
        <f t="shared" si="2"/>
        <v>31.442535211267607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0">
        <v>41814</v>
      </c>
      <c r="B176" s="20" t="s">
        <v>27</v>
      </c>
      <c r="C176" s="21">
        <v>80.010000000000005</v>
      </c>
      <c r="D176" s="22">
        <v>0.54929577464788737</v>
      </c>
      <c r="E176" s="23" t="str">
        <f t="shared" si="0"/>
        <v>June</v>
      </c>
      <c r="F176" s="23" t="str">
        <f t="shared" si="1"/>
        <v>2014</v>
      </c>
      <c r="G176" s="24">
        <f t="shared" si="2"/>
        <v>43.949154929577475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0">
        <v>41815</v>
      </c>
      <c r="B177" s="20" t="s">
        <v>27</v>
      </c>
      <c r="C177" s="21">
        <v>79.55</v>
      </c>
      <c r="D177" s="22">
        <v>0.85915492957746475</v>
      </c>
      <c r="E177" s="23" t="str">
        <f t="shared" si="0"/>
        <v>June</v>
      </c>
      <c r="F177" s="23" t="str">
        <f t="shared" si="1"/>
        <v>2014</v>
      </c>
      <c r="G177" s="24">
        <f t="shared" si="2"/>
        <v>68.345774647887325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0">
        <v>41816</v>
      </c>
      <c r="B178" s="20" t="s">
        <v>27</v>
      </c>
      <c r="C178" s="21">
        <v>76.94</v>
      </c>
      <c r="D178" s="22">
        <v>0.90140845070422537</v>
      </c>
      <c r="E178" s="23" t="str">
        <f t="shared" si="0"/>
        <v>June</v>
      </c>
      <c r="F178" s="23" t="str">
        <f t="shared" si="1"/>
        <v>2014</v>
      </c>
      <c r="G178" s="24">
        <f t="shared" si="2"/>
        <v>69.354366197183097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0">
        <v>41817</v>
      </c>
      <c r="B179" s="20" t="s">
        <v>27</v>
      </c>
      <c r="C179" s="21">
        <v>77.069999999999993</v>
      </c>
      <c r="D179" s="22">
        <v>0.92957746478873238</v>
      </c>
      <c r="E179" s="23" t="str">
        <f t="shared" si="0"/>
        <v>June</v>
      </c>
      <c r="F179" s="23" t="str">
        <f t="shared" si="1"/>
        <v>2014</v>
      </c>
      <c r="G179" s="24">
        <f t="shared" si="2"/>
        <v>71.642535211267599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0">
        <v>41818</v>
      </c>
      <c r="B180" s="20" t="s">
        <v>27</v>
      </c>
      <c r="C180" s="21">
        <v>73.64</v>
      </c>
      <c r="D180" s="22">
        <v>0.91549295774647887</v>
      </c>
      <c r="E180" s="23" t="str">
        <f t="shared" si="0"/>
        <v>June</v>
      </c>
      <c r="F180" s="23" t="str">
        <f t="shared" si="1"/>
        <v>2014</v>
      </c>
      <c r="G180" s="24">
        <f t="shared" si="2"/>
        <v>67.416901408450698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0">
        <v>41819</v>
      </c>
      <c r="B181" s="20" t="s">
        <v>27</v>
      </c>
      <c r="C181" s="21">
        <v>64.63</v>
      </c>
      <c r="D181" s="22">
        <v>0.76056338028169013</v>
      </c>
      <c r="E181" s="23" t="str">
        <f t="shared" si="0"/>
        <v>June</v>
      </c>
      <c r="F181" s="23" t="str">
        <f t="shared" si="1"/>
        <v>2014</v>
      </c>
      <c r="G181" s="24">
        <f t="shared" si="2"/>
        <v>49.15521126760563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0">
        <v>41820</v>
      </c>
      <c r="B182" s="20" t="s">
        <v>27</v>
      </c>
      <c r="C182" s="21">
        <v>56.03</v>
      </c>
      <c r="D182" s="22">
        <v>0.90140845070422537</v>
      </c>
      <c r="E182" s="23" t="str">
        <f t="shared" si="0"/>
        <v>June</v>
      </c>
      <c r="F182" s="23" t="str">
        <f t="shared" si="1"/>
        <v>2014</v>
      </c>
      <c r="G182" s="24">
        <f t="shared" si="2"/>
        <v>50.505915492957747</v>
      </c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0">
        <v>41821</v>
      </c>
      <c r="B183" s="20" t="s">
        <v>27</v>
      </c>
      <c r="C183" s="21">
        <v>54.68</v>
      </c>
      <c r="D183" s="22">
        <v>0.94366197183098588</v>
      </c>
      <c r="E183" s="23" t="str">
        <f t="shared" si="0"/>
        <v>July</v>
      </c>
      <c r="F183" s="23" t="str">
        <f t="shared" si="1"/>
        <v>2014</v>
      </c>
      <c r="G183" s="24">
        <f t="shared" si="2"/>
        <v>51.599436619718304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0">
        <v>41822</v>
      </c>
      <c r="B184" s="20" t="s">
        <v>27</v>
      </c>
      <c r="C184" s="21">
        <v>54.84</v>
      </c>
      <c r="D184" s="22">
        <v>0.94366197183098588</v>
      </c>
      <c r="E184" s="23" t="str">
        <f t="shared" si="0"/>
        <v>July</v>
      </c>
      <c r="F184" s="23" t="str">
        <f t="shared" si="1"/>
        <v>2014</v>
      </c>
      <c r="G184" s="24">
        <f t="shared" si="2"/>
        <v>51.750422535211271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0">
        <v>41823</v>
      </c>
      <c r="B185" s="20" t="s">
        <v>27</v>
      </c>
      <c r="C185" s="21">
        <v>54.74</v>
      </c>
      <c r="D185" s="22">
        <v>0.91549295774647887</v>
      </c>
      <c r="E185" s="23" t="str">
        <f t="shared" si="0"/>
        <v>July</v>
      </c>
      <c r="F185" s="23" t="str">
        <f t="shared" si="1"/>
        <v>2014</v>
      </c>
      <c r="G185" s="24">
        <f t="shared" si="2"/>
        <v>50.114084507042257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0">
        <v>41824</v>
      </c>
      <c r="B186" s="20" t="s">
        <v>27</v>
      </c>
      <c r="C186" s="21">
        <v>56.37</v>
      </c>
      <c r="D186" s="22">
        <v>0.95774647887323938</v>
      </c>
      <c r="E186" s="23" t="str">
        <f t="shared" si="0"/>
        <v>July</v>
      </c>
      <c r="F186" s="23" t="str">
        <f t="shared" si="1"/>
        <v>2014</v>
      </c>
      <c r="G186" s="24">
        <f t="shared" si="2"/>
        <v>53.988169014084498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0">
        <v>41825</v>
      </c>
      <c r="B187" s="20" t="s">
        <v>27</v>
      </c>
      <c r="C187" s="21">
        <v>58.97</v>
      </c>
      <c r="D187" s="22">
        <v>0.95774647887323938</v>
      </c>
      <c r="E187" s="23" t="str">
        <f t="shared" si="0"/>
        <v>July</v>
      </c>
      <c r="F187" s="23" t="str">
        <f t="shared" si="1"/>
        <v>2014</v>
      </c>
      <c r="G187" s="24">
        <f t="shared" si="2"/>
        <v>56.478309859154926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0">
        <v>41826</v>
      </c>
      <c r="B188" s="20" t="s">
        <v>27</v>
      </c>
      <c r="C188" s="21">
        <v>64.45</v>
      </c>
      <c r="D188" s="22">
        <v>0.6901408450704225</v>
      </c>
      <c r="E188" s="23" t="str">
        <f t="shared" si="0"/>
        <v>July</v>
      </c>
      <c r="F188" s="23" t="str">
        <f t="shared" si="1"/>
        <v>2014</v>
      </c>
      <c r="G188" s="24">
        <f t="shared" si="2"/>
        <v>44.479577464788733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0">
        <v>41827</v>
      </c>
      <c r="B189" s="20" t="s">
        <v>27</v>
      </c>
      <c r="C189" s="21">
        <v>72.760000000000005</v>
      </c>
      <c r="D189" s="22">
        <v>0.71830985915492962</v>
      </c>
      <c r="E189" s="23" t="str">
        <f t="shared" si="0"/>
        <v>July</v>
      </c>
      <c r="F189" s="23" t="str">
        <f t="shared" si="1"/>
        <v>2014</v>
      </c>
      <c r="G189" s="24">
        <f t="shared" si="2"/>
        <v>52.264225352112682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0">
        <v>41828</v>
      </c>
      <c r="B190" s="20" t="s">
        <v>27</v>
      </c>
      <c r="C190" s="21">
        <v>65.95</v>
      </c>
      <c r="D190" s="22">
        <v>0.88732394366197187</v>
      </c>
      <c r="E190" s="23" t="str">
        <f t="shared" si="0"/>
        <v>July</v>
      </c>
      <c r="F190" s="23" t="str">
        <f t="shared" si="1"/>
        <v>2014</v>
      </c>
      <c r="G190" s="24">
        <f t="shared" si="2"/>
        <v>58.519014084507049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0">
        <v>41829</v>
      </c>
      <c r="B191" s="20" t="s">
        <v>27</v>
      </c>
      <c r="C191" s="21">
        <v>72.430000000000007</v>
      </c>
      <c r="D191" s="22">
        <v>0.53521126760563376</v>
      </c>
      <c r="E191" s="23" t="str">
        <f t="shared" si="0"/>
        <v>July</v>
      </c>
      <c r="F191" s="23" t="str">
        <f t="shared" si="1"/>
        <v>2014</v>
      </c>
      <c r="G191" s="24">
        <f t="shared" si="2"/>
        <v>38.765352112676055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0">
        <v>41830</v>
      </c>
      <c r="B192" s="20" t="s">
        <v>27</v>
      </c>
      <c r="C192" s="21">
        <v>73.040000000000006</v>
      </c>
      <c r="D192" s="22">
        <v>0.63380281690140849</v>
      </c>
      <c r="E192" s="23" t="str">
        <f t="shared" si="0"/>
        <v>July</v>
      </c>
      <c r="F192" s="23" t="str">
        <f t="shared" si="1"/>
        <v>2014</v>
      </c>
      <c r="G192" s="24">
        <f t="shared" si="2"/>
        <v>46.292957746478884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0">
        <v>41831</v>
      </c>
      <c r="B193" s="20" t="s">
        <v>27</v>
      </c>
      <c r="C193" s="21">
        <v>83.9</v>
      </c>
      <c r="D193" s="22">
        <v>0.6619718309859155</v>
      </c>
      <c r="E193" s="23" t="str">
        <f t="shared" si="0"/>
        <v>July</v>
      </c>
      <c r="F193" s="23" t="str">
        <f t="shared" si="1"/>
        <v>2014</v>
      </c>
      <c r="G193" s="24">
        <f t="shared" si="2"/>
        <v>55.539436619718316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0">
        <v>41832</v>
      </c>
      <c r="B194" s="20" t="s">
        <v>27</v>
      </c>
      <c r="C194" s="21">
        <v>75.84</v>
      </c>
      <c r="D194" s="22">
        <v>0.94366197183098588</v>
      </c>
      <c r="E194" s="23" t="str">
        <f t="shared" si="0"/>
        <v>July</v>
      </c>
      <c r="F194" s="23" t="str">
        <f t="shared" si="1"/>
        <v>2014</v>
      </c>
      <c r="G194" s="24">
        <f t="shared" si="2"/>
        <v>71.567323943661975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0">
        <v>41833</v>
      </c>
      <c r="B195" s="20" t="s">
        <v>27</v>
      </c>
      <c r="C195" s="21">
        <v>72.09</v>
      </c>
      <c r="D195" s="22">
        <v>0.87323943661971826</v>
      </c>
      <c r="E195" s="23" t="str">
        <f t="shared" si="0"/>
        <v>July</v>
      </c>
      <c r="F195" s="23" t="str">
        <f t="shared" si="1"/>
        <v>2014</v>
      </c>
      <c r="G195" s="24">
        <f t="shared" si="2"/>
        <v>62.951830985915493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0">
        <v>41834</v>
      </c>
      <c r="B196" s="20" t="s">
        <v>27</v>
      </c>
      <c r="C196" s="21">
        <v>70.36</v>
      </c>
      <c r="D196" s="22">
        <v>0.85915492957746475</v>
      </c>
      <c r="E196" s="23" t="str">
        <f t="shared" si="0"/>
        <v>July</v>
      </c>
      <c r="F196" s="23" t="str">
        <f t="shared" si="1"/>
        <v>2014</v>
      </c>
      <c r="G196" s="24">
        <f t="shared" si="2"/>
        <v>60.450140845070422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0">
        <v>41835</v>
      </c>
      <c r="B197" s="20" t="s">
        <v>27</v>
      </c>
      <c r="C197" s="21">
        <v>70.2</v>
      </c>
      <c r="D197" s="22">
        <v>0.94366197183098588</v>
      </c>
      <c r="E197" s="23" t="str">
        <f t="shared" si="0"/>
        <v>July</v>
      </c>
      <c r="F197" s="23" t="str">
        <f t="shared" si="1"/>
        <v>2014</v>
      </c>
      <c r="G197" s="24">
        <f t="shared" si="2"/>
        <v>66.245070422535207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0">
        <v>41836</v>
      </c>
      <c r="B198" s="20" t="s">
        <v>27</v>
      </c>
      <c r="C198" s="21">
        <v>83.12</v>
      </c>
      <c r="D198" s="22">
        <v>0.85915492957746475</v>
      </c>
      <c r="E198" s="23" t="str">
        <f t="shared" si="0"/>
        <v>July</v>
      </c>
      <c r="F198" s="23" t="str">
        <f t="shared" si="1"/>
        <v>2014</v>
      </c>
      <c r="G198" s="24">
        <f t="shared" si="2"/>
        <v>71.412957746478881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0">
        <v>41837</v>
      </c>
      <c r="B199" s="20" t="s">
        <v>27</v>
      </c>
      <c r="C199" s="21">
        <v>77.349999999999994</v>
      </c>
      <c r="D199" s="22">
        <v>0.90140845070422537</v>
      </c>
      <c r="E199" s="23" t="str">
        <f t="shared" si="0"/>
        <v>July</v>
      </c>
      <c r="F199" s="23" t="str">
        <f t="shared" si="1"/>
        <v>2014</v>
      </c>
      <c r="G199" s="24">
        <f t="shared" si="2"/>
        <v>69.72394366197183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0">
        <v>41838</v>
      </c>
      <c r="B200" s="20" t="s">
        <v>27</v>
      </c>
      <c r="C200" s="21">
        <v>71.39</v>
      </c>
      <c r="D200" s="22">
        <v>0.9859154929577465</v>
      </c>
      <c r="E200" s="23" t="str">
        <f t="shared" si="0"/>
        <v>July</v>
      </c>
      <c r="F200" s="23" t="str">
        <f t="shared" si="1"/>
        <v>2014</v>
      </c>
      <c r="G200" s="24">
        <f t="shared" si="2"/>
        <v>70.384507042253517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0">
        <v>41839</v>
      </c>
      <c r="B201" s="20" t="s">
        <v>27</v>
      </c>
      <c r="C201" s="21">
        <v>70.67</v>
      </c>
      <c r="D201" s="22">
        <v>1</v>
      </c>
      <c r="E201" s="23" t="str">
        <f t="shared" si="0"/>
        <v>July</v>
      </c>
      <c r="F201" s="23" t="str">
        <f t="shared" si="1"/>
        <v>2014</v>
      </c>
      <c r="G201" s="24">
        <f t="shared" si="2"/>
        <v>70.67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0">
        <v>41840</v>
      </c>
      <c r="B202" s="20" t="s">
        <v>27</v>
      </c>
      <c r="C202" s="21">
        <v>69.97</v>
      </c>
      <c r="D202" s="22">
        <v>0.95774647887323938</v>
      </c>
      <c r="E202" s="23" t="str">
        <f t="shared" si="0"/>
        <v>July</v>
      </c>
      <c r="F202" s="23" t="str">
        <f t="shared" si="1"/>
        <v>2014</v>
      </c>
      <c r="G202" s="24">
        <f t="shared" si="2"/>
        <v>67.013521126760565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0">
        <v>41841</v>
      </c>
      <c r="B203" s="20" t="s">
        <v>27</v>
      </c>
      <c r="C203" s="21">
        <v>76.34</v>
      </c>
      <c r="D203" s="22">
        <v>0.90140845070422537</v>
      </c>
      <c r="E203" s="23" t="str">
        <f t="shared" si="0"/>
        <v>July</v>
      </c>
      <c r="F203" s="23" t="str">
        <f t="shared" si="1"/>
        <v>2014</v>
      </c>
      <c r="G203" s="24">
        <f t="shared" si="2"/>
        <v>68.813521126760563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0">
        <v>41842</v>
      </c>
      <c r="B204" s="20" t="s">
        <v>27</v>
      </c>
      <c r="C204" s="21">
        <v>79.97</v>
      </c>
      <c r="D204" s="22">
        <v>0.971830985915493</v>
      </c>
      <c r="E204" s="23" t="str">
        <f t="shared" si="0"/>
        <v>July</v>
      </c>
      <c r="F204" s="23" t="str">
        <f t="shared" si="1"/>
        <v>2014</v>
      </c>
      <c r="G204" s="24">
        <f t="shared" si="2"/>
        <v>77.717323943661967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0">
        <v>41843</v>
      </c>
      <c r="B205" s="20" t="s">
        <v>27</v>
      </c>
      <c r="C205" s="21">
        <v>78.19</v>
      </c>
      <c r="D205" s="22">
        <v>0.91549295774647887</v>
      </c>
      <c r="E205" s="23" t="str">
        <f t="shared" si="0"/>
        <v>July</v>
      </c>
      <c r="F205" s="23" t="str">
        <f t="shared" si="1"/>
        <v>2014</v>
      </c>
      <c r="G205" s="24">
        <f t="shared" si="2"/>
        <v>71.582394366197178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0">
        <v>41844</v>
      </c>
      <c r="B206" s="20" t="s">
        <v>27</v>
      </c>
      <c r="C206" s="21">
        <v>76.88</v>
      </c>
      <c r="D206" s="22">
        <v>0.9859154929577465</v>
      </c>
      <c r="E206" s="23" t="str">
        <f t="shared" si="0"/>
        <v>July</v>
      </c>
      <c r="F206" s="23" t="str">
        <f t="shared" si="1"/>
        <v>2014</v>
      </c>
      <c r="G206" s="24">
        <f t="shared" si="2"/>
        <v>75.797183098591546</v>
      </c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0">
        <v>41845</v>
      </c>
      <c r="B207" s="20" t="s">
        <v>27</v>
      </c>
      <c r="C207" s="21">
        <v>78.17</v>
      </c>
      <c r="D207" s="22">
        <v>0.971830985915493</v>
      </c>
      <c r="E207" s="23" t="str">
        <f t="shared" si="0"/>
        <v>July</v>
      </c>
      <c r="F207" s="23" t="str">
        <f t="shared" si="1"/>
        <v>2014</v>
      </c>
      <c r="G207" s="24">
        <f t="shared" si="2"/>
        <v>75.96802816901409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0">
        <v>41846</v>
      </c>
      <c r="B208" s="20" t="s">
        <v>27</v>
      </c>
      <c r="C208" s="21">
        <v>84.84</v>
      </c>
      <c r="D208" s="22">
        <v>1</v>
      </c>
      <c r="E208" s="23" t="str">
        <f t="shared" si="0"/>
        <v>July</v>
      </c>
      <c r="F208" s="23" t="str">
        <f t="shared" si="1"/>
        <v>2014</v>
      </c>
      <c r="G208" s="24">
        <f t="shared" si="2"/>
        <v>84.84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0">
        <v>41847</v>
      </c>
      <c r="B209" s="20" t="s">
        <v>27</v>
      </c>
      <c r="C209" s="21">
        <v>66.83</v>
      </c>
      <c r="D209" s="22">
        <v>0.88732394366197187</v>
      </c>
      <c r="E209" s="23" t="str">
        <f t="shared" si="0"/>
        <v>July</v>
      </c>
      <c r="F209" s="23" t="str">
        <f t="shared" si="1"/>
        <v>2014</v>
      </c>
      <c r="G209" s="24">
        <f t="shared" si="2"/>
        <v>59.299859154929578</v>
      </c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0">
        <v>41848</v>
      </c>
      <c r="B210" s="20" t="s">
        <v>27</v>
      </c>
      <c r="C210" s="21">
        <v>69.010000000000005</v>
      </c>
      <c r="D210" s="22">
        <v>0.80281690140845074</v>
      </c>
      <c r="E210" s="23" t="str">
        <f t="shared" si="0"/>
        <v>July</v>
      </c>
      <c r="F210" s="23" t="str">
        <f t="shared" si="1"/>
        <v>2014</v>
      </c>
      <c r="G210" s="24">
        <f t="shared" si="2"/>
        <v>55.402394366197193</v>
      </c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0">
        <v>41849</v>
      </c>
      <c r="B211" s="20" t="s">
        <v>27</v>
      </c>
      <c r="C211" s="21">
        <v>76.95</v>
      </c>
      <c r="D211" s="22">
        <v>0.76056338028169013</v>
      </c>
      <c r="E211" s="23" t="str">
        <f t="shared" si="0"/>
        <v>July</v>
      </c>
      <c r="F211" s="23" t="str">
        <f t="shared" si="1"/>
        <v>2014</v>
      </c>
      <c r="G211" s="24">
        <f t="shared" si="2"/>
        <v>58.52535211267606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0">
        <v>41850</v>
      </c>
      <c r="B212" s="20" t="s">
        <v>27</v>
      </c>
      <c r="C212" s="21">
        <v>66.7</v>
      </c>
      <c r="D212" s="22">
        <v>0.94366197183098588</v>
      </c>
      <c r="E212" s="23" t="str">
        <f t="shared" si="0"/>
        <v>July</v>
      </c>
      <c r="F212" s="23" t="str">
        <f t="shared" si="1"/>
        <v>2014</v>
      </c>
      <c r="G212" s="24">
        <f t="shared" si="2"/>
        <v>62.942253521126759</v>
      </c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0">
        <v>41851</v>
      </c>
      <c r="B213" s="20" t="s">
        <v>27</v>
      </c>
      <c r="C213" s="21">
        <v>68.569999999999993</v>
      </c>
      <c r="D213" s="22">
        <v>0.94366197183098588</v>
      </c>
      <c r="E213" s="23" t="str">
        <f t="shared" si="0"/>
        <v>July</v>
      </c>
      <c r="F213" s="23" t="str">
        <f t="shared" si="1"/>
        <v>2014</v>
      </c>
      <c r="G213" s="24">
        <f t="shared" si="2"/>
        <v>64.70690140845069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0">
        <v>41852</v>
      </c>
      <c r="B214" s="20" t="s">
        <v>27</v>
      </c>
      <c r="C214" s="21">
        <v>67.77</v>
      </c>
      <c r="D214" s="22">
        <v>0.94366197183098588</v>
      </c>
      <c r="E214" s="23" t="str">
        <f t="shared" si="0"/>
        <v>August</v>
      </c>
      <c r="F214" s="23" t="str">
        <f t="shared" si="1"/>
        <v>2014</v>
      </c>
      <c r="G214" s="24">
        <f t="shared" si="2"/>
        <v>63.951971830985912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0">
        <v>41853</v>
      </c>
      <c r="B215" s="20" t="s">
        <v>27</v>
      </c>
      <c r="C215" s="21">
        <v>70.13</v>
      </c>
      <c r="D215" s="22">
        <v>1</v>
      </c>
      <c r="E215" s="23" t="str">
        <f t="shared" si="0"/>
        <v>August</v>
      </c>
      <c r="F215" s="23" t="str">
        <f t="shared" si="1"/>
        <v>2014</v>
      </c>
      <c r="G215" s="24">
        <f t="shared" si="2"/>
        <v>70.13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0">
        <v>41854</v>
      </c>
      <c r="B216" s="20" t="s">
        <v>27</v>
      </c>
      <c r="C216" s="21">
        <v>68.8</v>
      </c>
      <c r="D216" s="22">
        <v>0.91549295774647887</v>
      </c>
      <c r="E216" s="23" t="str">
        <f t="shared" si="0"/>
        <v>August</v>
      </c>
      <c r="F216" s="23" t="str">
        <f t="shared" si="1"/>
        <v>2014</v>
      </c>
      <c r="G216" s="24">
        <f t="shared" si="2"/>
        <v>62.985915492957744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0">
        <v>41855</v>
      </c>
      <c r="B217" s="20" t="s">
        <v>27</v>
      </c>
      <c r="C217" s="21">
        <v>67.58</v>
      </c>
      <c r="D217" s="22">
        <v>0.95774647887323938</v>
      </c>
      <c r="E217" s="23" t="str">
        <f t="shared" si="0"/>
        <v>August</v>
      </c>
      <c r="F217" s="23" t="str">
        <f t="shared" si="1"/>
        <v>2014</v>
      </c>
      <c r="G217" s="24">
        <f t="shared" si="2"/>
        <v>64.724507042253521</v>
      </c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0">
        <v>41856</v>
      </c>
      <c r="B218" s="20" t="s">
        <v>27</v>
      </c>
      <c r="C218" s="21">
        <v>71.319999999999993</v>
      </c>
      <c r="D218" s="22">
        <v>0.971830985915493</v>
      </c>
      <c r="E218" s="23" t="str">
        <f t="shared" si="0"/>
        <v>August</v>
      </c>
      <c r="F218" s="23" t="str">
        <f t="shared" si="1"/>
        <v>2014</v>
      </c>
      <c r="G218" s="24">
        <f t="shared" si="2"/>
        <v>69.31098591549295</v>
      </c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0">
        <v>41857</v>
      </c>
      <c r="B219" s="20" t="s">
        <v>27</v>
      </c>
      <c r="C219" s="21">
        <v>72.44</v>
      </c>
      <c r="D219" s="22">
        <v>0.94366197183098588</v>
      </c>
      <c r="E219" s="23" t="str">
        <f t="shared" si="0"/>
        <v>August</v>
      </c>
      <c r="F219" s="23" t="str">
        <f t="shared" si="1"/>
        <v>2014</v>
      </c>
      <c r="G219" s="24">
        <f t="shared" si="2"/>
        <v>68.358873239436619</v>
      </c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0">
        <v>41858</v>
      </c>
      <c r="B220" s="20" t="s">
        <v>27</v>
      </c>
      <c r="C220" s="21">
        <v>63.9</v>
      </c>
      <c r="D220" s="22">
        <v>0.971830985915493</v>
      </c>
      <c r="E220" s="23" t="str">
        <f t="shared" si="0"/>
        <v>August</v>
      </c>
      <c r="F220" s="23" t="str">
        <f t="shared" si="1"/>
        <v>2014</v>
      </c>
      <c r="G220" s="24">
        <f t="shared" si="2"/>
        <v>62.1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0">
        <v>41859</v>
      </c>
      <c r="B221" s="20" t="s">
        <v>27</v>
      </c>
      <c r="C221" s="21">
        <v>62.6</v>
      </c>
      <c r="D221" s="22">
        <v>0.971830985915493</v>
      </c>
      <c r="E221" s="23" t="str">
        <f t="shared" si="0"/>
        <v>August</v>
      </c>
      <c r="F221" s="23" t="str">
        <f t="shared" si="1"/>
        <v>2014</v>
      </c>
      <c r="G221" s="24">
        <f t="shared" si="2"/>
        <v>60.836619718309862</v>
      </c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0">
        <v>41860</v>
      </c>
      <c r="B222" s="20" t="s">
        <v>27</v>
      </c>
      <c r="C222" s="21">
        <v>65.97</v>
      </c>
      <c r="D222" s="22">
        <v>1</v>
      </c>
      <c r="E222" s="23" t="str">
        <f t="shared" si="0"/>
        <v>August</v>
      </c>
      <c r="F222" s="23" t="str">
        <f t="shared" si="1"/>
        <v>2014</v>
      </c>
      <c r="G222" s="24">
        <f t="shared" si="2"/>
        <v>65.97</v>
      </c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0">
        <v>41861</v>
      </c>
      <c r="B223" s="20" t="s">
        <v>27</v>
      </c>
      <c r="C223" s="21">
        <v>71.099999999999994</v>
      </c>
      <c r="D223" s="22">
        <v>0.46478873239436619</v>
      </c>
      <c r="E223" s="23" t="str">
        <f t="shared" si="0"/>
        <v>August</v>
      </c>
      <c r="F223" s="23" t="str">
        <f t="shared" si="1"/>
        <v>2014</v>
      </c>
      <c r="G223" s="24">
        <f t="shared" si="2"/>
        <v>33.046478873239437</v>
      </c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0">
        <v>41862</v>
      </c>
      <c r="B224" s="20" t="s">
        <v>27</v>
      </c>
      <c r="C224" s="21">
        <v>62.2</v>
      </c>
      <c r="D224" s="22">
        <v>0.40845070422535212</v>
      </c>
      <c r="E224" s="23" t="str">
        <f t="shared" si="0"/>
        <v>August</v>
      </c>
      <c r="F224" s="23" t="str">
        <f t="shared" si="1"/>
        <v>2014</v>
      </c>
      <c r="G224" s="24">
        <f t="shared" si="2"/>
        <v>25.405633802816904</v>
      </c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0">
        <v>41863</v>
      </c>
      <c r="B225" s="20" t="s">
        <v>27</v>
      </c>
      <c r="C225" s="21">
        <v>59.57</v>
      </c>
      <c r="D225" s="22">
        <v>0.73239436619718312</v>
      </c>
      <c r="E225" s="23" t="str">
        <f t="shared" si="0"/>
        <v>August</v>
      </c>
      <c r="F225" s="23" t="str">
        <f t="shared" si="1"/>
        <v>2014</v>
      </c>
      <c r="G225" s="24">
        <f t="shared" si="2"/>
        <v>43.628732394366196</v>
      </c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0">
        <v>41864</v>
      </c>
      <c r="B226" s="20" t="s">
        <v>27</v>
      </c>
      <c r="C226" s="21">
        <v>63.29</v>
      </c>
      <c r="D226" s="22">
        <v>0.76056338028169013</v>
      </c>
      <c r="E226" s="23" t="str">
        <f t="shared" si="0"/>
        <v>August</v>
      </c>
      <c r="F226" s="23" t="str">
        <f t="shared" si="1"/>
        <v>2014</v>
      </c>
      <c r="G226" s="24">
        <f t="shared" si="2"/>
        <v>48.136056338028169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0">
        <v>41865</v>
      </c>
      <c r="B227" s="20" t="s">
        <v>27</v>
      </c>
      <c r="C227" s="21">
        <v>59.97</v>
      </c>
      <c r="D227" s="22">
        <v>0.71830985915492962</v>
      </c>
      <c r="E227" s="23" t="str">
        <f t="shared" si="0"/>
        <v>August</v>
      </c>
      <c r="F227" s="23" t="str">
        <f t="shared" si="1"/>
        <v>2014</v>
      </c>
      <c r="G227" s="24">
        <f t="shared" si="2"/>
        <v>43.077042253521128</v>
      </c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0">
        <v>41866</v>
      </c>
      <c r="B228" s="20" t="s">
        <v>27</v>
      </c>
      <c r="C228" s="21">
        <v>69.88</v>
      </c>
      <c r="D228" s="22">
        <v>0.6901408450704225</v>
      </c>
      <c r="E228" s="23" t="str">
        <f t="shared" si="0"/>
        <v>August</v>
      </c>
      <c r="F228" s="23" t="str">
        <f t="shared" si="1"/>
        <v>2014</v>
      </c>
      <c r="G228" s="24">
        <f t="shared" si="2"/>
        <v>48.22704225352112</v>
      </c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0">
        <v>41867</v>
      </c>
      <c r="B229" s="20" t="s">
        <v>27</v>
      </c>
      <c r="C229" s="21">
        <v>79.23</v>
      </c>
      <c r="D229" s="22">
        <v>0.53521126760563376</v>
      </c>
      <c r="E229" s="23" t="str">
        <f t="shared" si="0"/>
        <v>August</v>
      </c>
      <c r="F229" s="23" t="str">
        <f t="shared" si="1"/>
        <v>2014</v>
      </c>
      <c r="G229" s="24">
        <f t="shared" si="2"/>
        <v>42.404788732394366</v>
      </c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0">
        <v>41868</v>
      </c>
      <c r="B230" s="20" t="s">
        <v>27</v>
      </c>
      <c r="C230" s="21">
        <v>82.58</v>
      </c>
      <c r="D230" s="22">
        <v>0.18309859154929578</v>
      </c>
      <c r="E230" s="23" t="str">
        <f t="shared" si="0"/>
        <v>August</v>
      </c>
      <c r="F230" s="23" t="str">
        <f t="shared" si="1"/>
        <v>2014</v>
      </c>
      <c r="G230" s="24">
        <f t="shared" si="2"/>
        <v>15.120281690140846</v>
      </c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0">
        <v>41869</v>
      </c>
      <c r="B231" s="20" t="s">
        <v>27</v>
      </c>
      <c r="C231" s="21">
        <v>71.11</v>
      </c>
      <c r="D231" s="22">
        <v>0.12676056338028169</v>
      </c>
      <c r="E231" s="23" t="str">
        <f t="shared" si="0"/>
        <v>August</v>
      </c>
      <c r="F231" s="23" t="str">
        <f t="shared" si="1"/>
        <v>2014</v>
      </c>
      <c r="G231" s="24">
        <f t="shared" si="2"/>
        <v>9.0139436619718314</v>
      </c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0">
        <v>41870</v>
      </c>
      <c r="B232" s="20" t="s">
        <v>27</v>
      </c>
      <c r="C232" s="21">
        <v>65.400000000000006</v>
      </c>
      <c r="D232" s="22">
        <v>9.8591549295774641E-2</v>
      </c>
      <c r="E232" s="23" t="str">
        <f t="shared" si="0"/>
        <v>August</v>
      </c>
      <c r="F232" s="23" t="str">
        <f t="shared" si="1"/>
        <v>2014</v>
      </c>
      <c r="G232" s="24">
        <f t="shared" si="2"/>
        <v>6.4478873239436618</v>
      </c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0">
        <v>41871</v>
      </c>
      <c r="B233" s="20" t="s">
        <v>27</v>
      </c>
      <c r="C233" s="21">
        <v>71.25</v>
      </c>
      <c r="D233" s="22">
        <v>0.14084507042253522</v>
      </c>
      <c r="E233" s="23" t="str">
        <f t="shared" si="0"/>
        <v>August</v>
      </c>
      <c r="F233" s="23" t="str">
        <f t="shared" si="1"/>
        <v>2014</v>
      </c>
      <c r="G233" s="24">
        <f t="shared" si="2"/>
        <v>10.035211267605634</v>
      </c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0">
        <v>41872</v>
      </c>
      <c r="B234" s="20" t="s">
        <v>27</v>
      </c>
      <c r="C234" s="21">
        <v>74.78</v>
      </c>
      <c r="D234" s="22">
        <v>0.14084507042253522</v>
      </c>
      <c r="E234" s="23" t="str">
        <f t="shared" si="0"/>
        <v>August</v>
      </c>
      <c r="F234" s="23" t="str">
        <f t="shared" si="1"/>
        <v>2014</v>
      </c>
      <c r="G234" s="24">
        <f t="shared" si="2"/>
        <v>10.532394366197185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0">
        <v>41873</v>
      </c>
      <c r="B235" s="20" t="s">
        <v>27</v>
      </c>
      <c r="C235" s="21">
        <v>80.400000000000006</v>
      </c>
      <c r="D235" s="22">
        <v>0.16901408450704225</v>
      </c>
      <c r="E235" s="23" t="str">
        <f t="shared" si="0"/>
        <v>August</v>
      </c>
      <c r="F235" s="23" t="str">
        <f t="shared" si="1"/>
        <v>2014</v>
      </c>
      <c r="G235" s="24">
        <f t="shared" si="2"/>
        <v>13.588732394366199</v>
      </c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0">
        <v>41874</v>
      </c>
      <c r="B236" s="20" t="s">
        <v>27</v>
      </c>
      <c r="C236" s="21">
        <v>71.92</v>
      </c>
      <c r="D236" s="22">
        <v>0.23943661971830985</v>
      </c>
      <c r="E236" s="23" t="str">
        <f t="shared" si="0"/>
        <v>August</v>
      </c>
      <c r="F236" s="23" t="str">
        <f t="shared" si="1"/>
        <v>2014</v>
      </c>
      <c r="G236" s="24">
        <f t="shared" si="2"/>
        <v>17.220281690140844</v>
      </c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0">
        <v>41875</v>
      </c>
      <c r="B237" s="20" t="s">
        <v>27</v>
      </c>
      <c r="C237" s="21">
        <v>80.25</v>
      </c>
      <c r="D237" s="22">
        <v>5.6338028169014086E-2</v>
      </c>
      <c r="E237" s="23" t="str">
        <f t="shared" si="0"/>
        <v>August</v>
      </c>
      <c r="F237" s="23" t="str">
        <f t="shared" si="1"/>
        <v>2014</v>
      </c>
      <c r="G237" s="24">
        <f t="shared" si="2"/>
        <v>4.52112676056338</v>
      </c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0">
        <v>41876</v>
      </c>
      <c r="B238" s="20" t="s">
        <v>27</v>
      </c>
      <c r="C238" s="21">
        <v>73.569999999999993</v>
      </c>
      <c r="D238" s="22">
        <v>7.0422535211267609E-2</v>
      </c>
      <c r="E238" s="23" t="str">
        <f t="shared" si="0"/>
        <v>August</v>
      </c>
      <c r="F238" s="23" t="str">
        <f t="shared" si="1"/>
        <v>2014</v>
      </c>
      <c r="G238" s="24">
        <f t="shared" si="2"/>
        <v>5.1809859154929576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0">
        <v>41877</v>
      </c>
      <c r="B239" s="20" t="s">
        <v>27</v>
      </c>
      <c r="C239" s="21">
        <v>65.7</v>
      </c>
      <c r="D239" s="22">
        <v>0.12676056338028169</v>
      </c>
      <c r="E239" s="23" t="str">
        <f t="shared" si="0"/>
        <v>August</v>
      </c>
      <c r="F239" s="23" t="str">
        <f t="shared" si="1"/>
        <v>2014</v>
      </c>
      <c r="G239" s="24">
        <f t="shared" si="2"/>
        <v>8.3281690140845068</v>
      </c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0">
        <v>41878</v>
      </c>
      <c r="B240" s="20" t="s">
        <v>27</v>
      </c>
      <c r="C240" s="21">
        <v>65.28</v>
      </c>
      <c r="D240" s="22">
        <v>0.18309859154929578</v>
      </c>
      <c r="E240" s="23" t="str">
        <f t="shared" si="0"/>
        <v>August</v>
      </c>
      <c r="F240" s="23" t="str">
        <f t="shared" si="1"/>
        <v>2014</v>
      </c>
      <c r="G240" s="24">
        <f t="shared" si="2"/>
        <v>11.952676056338028</v>
      </c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0">
        <v>41879</v>
      </c>
      <c r="B241" s="20" t="s">
        <v>27</v>
      </c>
      <c r="C241" s="21">
        <v>66.95</v>
      </c>
      <c r="D241" s="22">
        <v>0.30985915492957744</v>
      </c>
      <c r="E241" s="23" t="str">
        <f t="shared" si="0"/>
        <v>August</v>
      </c>
      <c r="F241" s="23" t="str">
        <f t="shared" si="1"/>
        <v>2014</v>
      </c>
      <c r="G241" s="24">
        <f t="shared" si="2"/>
        <v>20.74507042253521</v>
      </c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0">
        <v>41880</v>
      </c>
      <c r="B242" s="20" t="s">
        <v>27</v>
      </c>
      <c r="C242" s="21">
        <v>71.73</v>
      </c>
      <c r="D242" s="22">
        <v>0.77464788732394363</v>
      </c>
      <c r="E242" s="23" t="str">
        <f t="shared" si="0"/>
        <v>August</v>
      </c>
      <c r="F242" s="23" t="str">
        <f t="shared" si="1"/>
        <v>2014</v>
      </c>
      <c r="G242" s="24">
        <f t="shared" si="2"/>
        <v>55.565492957746478</v>
      </c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0">
        <v>41881</v>
      </c>
      <c r="B243" s="20" t="s">
        <v>27</v>
      </c>
      <c r="C243" s="21">
        <v>79.91</v>
      </c>
      <c r="D243" s="22">
        <v>0.94366197183098588</v>
      </c>
      <c r="E243" s="23" t="str">
        <f t="shared" si="0"/>
        <v>August</v>
      </c>
      <c r="F243" s="23" t="str">
        <f t="shared" si="1"/>
        <v>2014</v>
      </c>
      <c r="G243" s="24">
        <f t="shared" si="2"/>
        <v>75.408028169014074</v>
      </c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0">
        <v>41882</v>
      </c>
      <c r="B244" s="20" t="s">
        <v>27</v>
      </c>
      <c r="C244" s="21">
        <v>76.16</v>
      </c>
      <c r="D244" s="22">
        <v>0.61971830985915488</v>
      </c>
      <c r="E244" s="23" t="str">
        <f t="shared" si="0"/>
        <v>August</v>
      </c>
      <c r="F244" s="23" t="str">
        <f t="shared" si="1"/>
        <v>2014</v>
      </c>
      <c r="G244" s="24">
        <f t="shared" si="2"/>
        <v>47.197746478873235</v>
      </c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0">
        <v>41883</v>
      </c>
      <c r="B245" s="20" t="s">
        <v>27</v>
      </c>
      <c r="C245" s="21">
        <v>67.59</v>
      </c>
      <c r="D245" s="22">
        <v>0.16901408450704225</v>
      </c>
      <c r="E245" s="23" t="str">
        <f t="shared" si="0"/>
        <v>September</v>
      </c>
      <c r="F245" s="23" t="str">
        <f t="shared" si="1"/>
        <v>2014</v>
      </c>
      <c r="G245" s="24">
        <f t="shared" si="2"/>
        <v>11.423661971830986</v>
      </c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0">
        <v>41884</v>
      </c>
      <c r="B246" s="20" t="s">
        <v>27</v>
      </c>
      <c r="C246" s="21">
        <v>77.849999999999994</v>
      </c>
      <c r="D246" s="22">
        <v>0.18309859154929578</v>
      </c>
      <c r="E246" s="23" t="str">
        <f t="shared" si="0"/>
        <v>September</v>
      </c>
      <c r="F246" s="23" t="str">
        <f t="shared" si="1"/>
        <v>2014</v>
      </c>
      <c r="G246" s="24">
        <f t="shared" si="2"/>
        <v>14.254225352112675</v>
      </c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0">
        <v>41885</v>
      </c>
      <c r="B247" s="20" t="s">
        <v>27</v>
      </c>
      <c r="C247" s="21">
        <v>80.14</v>
      </c>
      <c r="D247" s="22">
        <v>9.8591549295774641E-2</v>
      </c>
      <c r="E247" s="23" t="str">
        <f t="shared" si="0"/>
        <v>September</v>
      </c>
      <c r="F247" s="23" t="str">
        <f t="shared" si="1"/>
        <v>2014</v>
      </c>
      <c r="G247" s="24">
        <f t="shared" si="2"/>
        <v>7.9011267605633799</v>
      </c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0">
        <v>41886</v>
      </c>
      <c r="B248" s="20" t="s">
        <v>27</v>
      </c>
      <c r="C248" s="21">
        <v>65.89</v>
      </c>
      <c r="D248" s="22">
        <v>4.2253521126760563E-2</v>
      </c>
      <c r="E248" s="23" t="str">
        <f t="shared" si="0"/>
        <v>September</v>
      </c>
      <c r="F248" s="23" t="str">
        <f t="shared" si="1"/>
        <v>2014</v>
      </c>
      <c r="G248" s="24">
        <f t="shared" si="2"/>
        <v>2.7840845070422535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0">
        <v>41887</v>
      </c>
      <c r="B249" s="20" t="s">
        <v>27</v>
      </c>
      <c r="C249" s="21">
        <v>65.040000000000006</v>
      </c>
      <c r="D249" s="22">
        <v>0.26760563380281688</v>
      </c>
      <c r="E249" s="23" t="str">
        <f t="shared" si="0"/>
        <v>September</v>
      </c>
      <c r="F249" s="23" t="str">
        <f t="shared" si="1"/>
        <v>2014</v>
      </c>
      <c r="G249" s="24">
        <f t="shared" si="2"/>
        <v>17.405070422535211</v>
      </c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0">
        <v>41888</v>
      </c>
      <c r="B250" s="20" t="s">
        <v>27</v>
      </c>
      <c r="C250" s="21">
        <v>60.86</v>
      </c>
      <c r="D250" s="22">
        <v>0.21126760563380281</v>
      </c>
      <c r="E250" s="23" t="str">
        <f t="shared" si="0"/>
        <v>September</v>
      </c>
      <c r="F250" s="23" t="str">
        <f t="shared" si="1"/>
        <v>2014</v>
      </c>
      <c r="G250" s="24">
        <f t="shared" si="2"/>
        <v>12.857746478873239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0">
        <v>41889</v>
      </c>
      <c r="B251" s="20" t="s">
        <v>27</v>
      </c>
      <c r="C251" s="21">
        <v>69.27</v>
      </c>
      <c r="D251" s="22">
        <v>0.12676056338028169</v>
      </c>
      <c r="E251" s="23" t="str">
        <f t="shared" si="0"/>
        <v>September</v>
      </c>
      <c r="F251" s="23" t="str">
        <f t="shared" si="1"/>
        <v>2014</v>
      </c>
      <c r="G251" s="24">
        <f t="shared" si="2"/>
        <v>8.7807042253521121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0">
        <v>41890</v>
      </c>
      <c r="B252" s="20" t="s">
        <v>27</v>
      </c>
      <c r="C252" s="21">
        <v>60.84</v>
      </c>
      <c r="D252" s="22">
        <v>0.15492957746478872</v>
      </c>
      <c r="E252" s="23" t="str">
        <f t="shared" si="0"/>
        <v>September</v>
      </c>
      <c r="F252" s="23" t="str">
        <f t="shared" si="1"/>
        <v>2014</v>
      </c>
      <c r="G252" s="24">
        <f t="shared" si="2"/>
        <v>9.4259154929577456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0">
        <v>41891</v>
      </c>
      <c r="B253" s="20" t="s">
        <v>27</v>
      </c>
      <c r="C253" s="21">
        <v>69.760000000000005</v>
      </c>
      <c r="D253" s="22">
        <v>0.15492957746478872</v>
      </c>
      <c r="E253" s="23" t="str">
        <f t="shared" si="0"/>
        <v>September</v>
      </c>
      <c r="F253" s="23" t="str">
        <f t="shared" si="1"/>
        <v>2014</v>
      </c>
      <c r="G253" s="24">
        <f t="shared" si="2"/>
        <v>10.807887323943662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0">
        <v>41892</v>
      </c>
      <c r="B254" s="20" t="s">
        <v>27</v>
      </c>
      <c r="C254" s="21">
        <v>67.36</v>
      </c>
      <c r="D254" s="22">
        <v>0.15492957746478872</v>
      </c>
      <c r="E254" s="23" t="str">
        <f t="shared" si="0"/>
        <v>September</v>
      </c>
      <c r="F254" s="23" t="str">
        <f t="shared" si="1"/>
        <v>2014</v>
      </c>
      <c r="G254" s="24">
        <f t="shared" si="2"/>
        <v>10.436056338028168</v>
      </c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0">
        <v>41893</v>
      </c>
      <c r="B255" s="20" t="s">
        <v>27</v>
      </c>
      <c r="C255" s="21">
        <v>61.54</v>
      </c>
      <c r="D255" s="22">
        <v>0.22535211267605634</v>
      </c>
      <c r="E255" s="23" t="str">
        <f t="shared" si="0"/>
        <v>September</v>
      </c>
      <c r="F255" s="23" t="str">
        <f t="shared" si="1"/>
        <v>2014</v>
      </c>
      <c r="G255" s="24">
        <f t="shared" si="2"/>
        <v>13.868169014084508</v>
      </c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0">
        <v>41894</v>
      </c>
      <c r="B256" s="20" t="s">
        <v>27</v>
      </c>
      <c r="C256" s="21">
        <v>65.77</v>
      </c>
      <c r="D256" s="22">
        <v>0.352112676056338</v>
      </c>
      <c r="E256" s="23" t="str">
        <f t="shared" si="0"/>
        <v>September</v>
      </c>
      <c r="F256" s="23" t="str">
        <f t="shared" si="1"/>
        <v>2014</v>
      </c>
      <c r="G256" s="24">
        <f t="shared" si="2"/>
        <v>23.158450704225348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0">
        <v>41895</v>
      </c>
      <c r="B257" s="20" t="s">
        <v>27</v>
      </c>
      <c r="C257" s="21">
        <v>63.15</v>
      </c>
      <c r="D257" s="22">
        <v>0.38028169014084506</v>
      </c>
      <c r="E257" s="23" t="str">
        <f t="shared" ref="E257:E511" si="3">TEXT(A257,"mmmm")</f>
        <v>September</v>
      </c>
      <c r="F257" s="23" t="str">
        <f t="shared" ref="F257:F511" si="4">TEXT(A257,"yyyy")</f>
        <v>2014</v>
      </c>
      <c r="G257" s="24">
        <f t="shared" ref="G257:G511" si="5">C257*D257</f>
        <v>24.014788732394365</v>
      </c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0">
        <v>41896</v>
      </c>
      <c r="B258" s="20" t="s">
        <v>27</v>
      </c>
      <c r="C258" s="21">
        <v>56.08</v>
      </c>
      <c r="D258" s="22">
        <v>0.14084507042253522</v>
      </c>
      <c r="E258" s="23" t="str">
        <f t="shared" si="3"/>
        <v>September</v>
      </c>
      <c r="F258" s="23" t="str">
        <f t="shared" si="4"/>
        <v>2014</v>
      </c>
      <c r="G258" s="24">
        <f t="shared" si="5"/>
        <v>7.8985915492957748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0">
        <v>41897</v>
      </c>
      <c r="B259" s="20" t="s">
        <v>27</v>
      </c>
      <c r="C259" s="21">
        <v>60.12</v>
      </c>
      <c r="D259" s="22">
        <v>0.21126760563380281</v>
      </c>
      <c r="E259" s="23" t="str">
        <f t="shared" si="3"/>
        <v>September</v>
      </c>
      <c r="F259" s="23" t="str">
        <f t="shared" si="4"/>
        <v>2014</v>
      </c>
      <c r="G259" s="24">
        <f t="shared" si="5"/>
        <v>12.701408450704225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0">
        <v>41898</v>
      </c>
      <c r="B260" s="20" t="s">
        <v>27</v>
      </c>
      <c r="C260" s="21">
        <v>57.72</v>
      </c>
      <c r="D260" s="22">
        <v>0.19718309859154928</v>
      </c>
      <c r="E260" s="23" t="str">
        <f t="shared" si="3"/>
        <v>September</v>
      </c>
      <c r="F260" s="23" t="str">
        <f t="shared" si="4"/>
        <v>2014</v>
      </c>
      <c r="G260" s="24">
        <f t="shared" si="5"/>
        <v>11.381408450704225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0">
        <v>41899</v>
      </c>
      <c r="B261" s="20" t="s">
        <v>27</v>
      </c>
      <c r="C261" s="21">
        <v>61.55</v>
      </c>
      <c r="D261" s="22">
        <v>0.23943661971830985</v>
      </c>
      <c r="E261" s="23" t="str">
        <f t="shared" si="3"/>
        <v>September</v>
      </c>
      <c r="F261" s="23" t="str">
        <f t="shared" si="4"/>
        <v>2014</v>
      </c>
      <c r="G261" s="24">
        <f t="shared" si="5"/>
        <v>14.73732394366197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0">
        <v>41900</v>
      </c>
      <c r="B262" s="20" t="s">
        <v>27</v>
      </c>
      <c r="C262" s="21">
        <v>56.29</v>
      </c>
      <c r="D262" s="22">
        <v>0.26760563380281688</v>
      </c>
      <c r="E262" s="23" t="str">
        <f t="shared" si="3"/>
        <v>September</v>
      </c>
      <c r="F262" s="23" t="str">
        <f t="shared" si="4"/>
        <v>2014</v>
      </c>
      <c r="G262" s="24">
        <f t="shared" si="5"/>
        <v>15.063521126760563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0">
        <v>41901</v>
      </c>
      <c r="B263" s="20" t="s">
        <v>27</v>
      </c>
      <c r="C263" s="21">
        <v>64.599999999999994</v>
      </c>
      <c r="D263" s="22">
        <v>0.46478873239436619</v>
      </c>
      <c r="E263" s="23" t="str">
        <f t="shared" si="3"/>
        <v>September</v>
      </c>
      <c r="F263" s="23" t="str">
        <f t="shared" si="4"/>
        <v>2014</v>
      </c>
      <c r="G263" s="24">
        <f t="shared" si="5"/>
        <v>30.025352112676053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0">
        <v>41902</v>
      </c>
      <c r="B264" s="20" t="s">
        <v>27</v>
      </c>
      <c r="C264" s="21">
        <v>94.42</v>
      </c>
      <c r="D264" s="22">
        <v>0.50704225352112675</v>
      </c>
      <c r="E264" s="23" t="str">
        <f t="shared" si="3"/>
        <v>September</v>
      </c>
      <c r="F264" s="23" t="str">
        <f t="shared" si="4"/>
        <v>2014</v>
      </c>
      <c r="G264" s="24">
        <f t="shared" si="5"/>
        <v>47.87492957746479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0">
        <v>41903</v>
      </c>
      <c r="B265" s="20" t="s">
        <v>27</v>
      </c>
      <c r="C265" s="21">
        <v>50.37</v>
      </c>
      <c r="D265" s="22">
        <v>0.18309859154929578</v>
      </c>
      <c r="E265" s="23" t="str">
        <f t="shared" si="3"/>
        <v>September</v>
      </c>
      <c r="F265" s="23" t="str">
        <f t="shared" si="4"/>
        <v>2014</v>
      </c>
      <c r="G265" s="24">
        <f t="shared" si="5"/>
        <v>9.2226760563380275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0">
        <v>41904</v>
      </c>
      <c r="B266" s="20" t="s">
        <v>27</v>
      </c>
      <c r="C266" s="21">
        <v>49.65</v>
      </c>
      <c r="D266" s="22">
        <v>0.21126760563380281</v>
      </c>
      <c r="E266" s="23" t="str">
        <f t="shared" si="3"/>
        <v>September</v>
      </c>
      <c r="F266" s="23" t="str">
        <f t="shared" si="4"/>
        <v>2014</v>
      </c>
      <c r="G266" s="24">
        <f t="shared" si="5"/>
        <v>10.48943661971831</v>
      </c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0">
        <v>41905</v>
      </c>
      <c r="B267" s="20" t="s">
        <v>27</v>
      </c>
      <c r="C267" s="21">
        <v>-28.47</v>
      </c>
      <c r="D267" s="22">
        <v>0.21126760563380281</v>
      </c>
      <c r="E267" s="23" t="str">
        <f t="shared" si="3"/>
        <v>September</v>
      </c>
      <c r="F267" s="23" t="str">
        <f t="shared" si="4"/>
        <v>2014</v>
      </c>
      <c r="G267" s="24">
        <f t="shared" si="5"/>
        <v>-6.0147887323943658</v>
      </c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0">
        <v>41906</v>
      </c>
      <c r="B268" s="20" t="s">
        <v>27</v>
      </c>
      <c r="C268" s="21">
        <v>43.68</v>
      </c>
      <c r="D268" s="22">
        <v>0.15492957746478872</v>
      </c>
      <c r="E268" s="23" t="str">
        <f t="shared" si="3"/>
        <v>September</v>
      </c>
      <c r="F268" s="23" t="str">
        <f t="shared" si="4"/>
        <v>2014</v>
      </c>
      <c r="G268" s="24">
        <f t="shared" si="5"/>
        <v>6.767323943661971</v>
      </c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0">
        <v>41907</v>
      </c>
      <c r="B269" s="20" t="s">
        <v>27</v>
      </c>
      <c r="C269" s="21">
        <v>52.74</v>
      </c>
      <c r="D269" s="22">
        <v>0.22535211267605634</v>
      </c>
      <c r="E269" s="23" t="str">
        <f t="shared" si="3"/>
        <v>September</v>
      </c>
      <c r="F269" s="23" t="str">
        <f t="shared" si="4"/>
        <v>2014</v>
      </c>
      <c r="G269" s="24">
        <f t="shared" si="5"/>
        <v>11.885070422535213</v>
      </c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0">
        <v>41908</v>
      </c>
      <c r="B270" s="20" t="s">
        <v>27</v>
      </c>
      <c r="C270" s="21">
        <v>52.18</v>
      </c>
      <c r="D270" s="22">
        <v>0.54929577464788737</v>
      </c>
      <c r="E270" s="23" t="str">
        <f t="shared" si="3"/>
        <v>September</v>
      </c>
      <c r="F270" s="23" t="str">
        <f t="shared" si="4"/>
        <v>2014</v>
      </c>
      <c r="G270" s="24">
        <f t="shared" si="5"/>
        <v>28.662253521126761</v>
      </c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0">
        <v>41909</v>
      </c>
      <c r="B271" s="20" t="s">
        <v>27</v>
      </c>
      <c r="C271" s="21">
        <v>49.7</v>
      </c>
      <c r="D271" s="22">
        <v>0.6901408450704225</v>
      </c>
      <c r="E271" s="23" t="str">
        <f t="shared" si="3"/>
        <v>September</v>
      </c>
      <c r="F271" s="23" t="str">
        <f t="shared" si="4"/>
        <v>2014</v>
      </c>
      <c r="G271" s="24">
        <f t="shared" si="5"/>
        <v>34.299999999999997</v>
      </c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0">
        <v>41910</v>
      </c>
      <c r="B272" s="20" t="s">
        <v>27</v>
      </c>
      <c r="C272" s="21">
        <v>47.59</v>
      </c>
      <c r="D272" s="22">
        <v>0.40845070422535212</v>
      </c>
      <c r="E272" s="23" t="str">
        <f t="shared" si="3"/>
        <v>September</v>
      </c>
      <c r="F272" s="23" t="str">
        <f t="shared" si="4"/>
        <v>2014</v>
      </c>
      <c r="G272" s="24">
        <f t="shared" si="5"/>
        <v>19.438169014084508</v>
      </c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0">
        <v>41911</v>
      </c>
      <c r="B273" s="20" t="s">
        <v>27</v>
      </c>
      <c r="C273" s="21">
        <v>54.81</v>
      </c>
      <c r="D273" s="22">
        <v>0.18309859154929578</v>
      </c>
      <c r="E273" s="23" t="str">
        <f t="shared" si="3"/>
        <v>September</v>
      </c>
      <c r="F273" s="23" t="str">
        <f t="shared" si="4"/>
        <v>2014</v>
      </c>
      <c r="G273" s="24">
        <f t="shared" si="5"/>
        <v>10.035633802816902</v>
      </c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0">
        <v>41912</v>
      </c>
      <c r="B274" s="20" t="s">
        <v>27</v>
      </c>
      <c r="C274" s="21">
        <v>56.2</v>
      </c>
      <c r="D274" s="22">
        <v>0.14084507042253522</v>
      </c>
      <c r="E274" s="23" t="str">
        <f t="shared" si="3"/>
        <v>September</v>
      </c>
      <c r="F274" s="23" t="str">
        <f t="shared" si="4"/>
        <v>2014</v>
      </c>
      <c r="G274" s="24">
        <f t="shared" si="5"/>
        <v>7.9154929577464799</v>
      </c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0">
        <v>41913</v>
      </c>
      <c r="B275" s="20" t="s">
        <v>27</v>
      </c>
      <c r="C275" s="21">
        <v>41.33</v>
      </c>
      <c r="D275" s="22">
        <v>0.11267605633802817</v>
      </c>
      <c r="E275" s="23" t="str">
        <f t="shared" si="3"/>
        <v>October</v>
      </c>
      <c r="F275" s="23" t="str">
        <f t="shared" si="4"/>
        <v>2014</v>
      </c>
      <c r="G275" s="24">
        <f t="shared" si="5"/>
        <v>4.6569014084507039</v>
      </c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0">
        <v>41914</v>
      </c>
      <c r="B276" s="20" t="s">
        <v>27</v>
      </c>
      <c r="C276" s="21">
        <v>59.87</v>
      </c>
      <c r="D276" s="22">
        <v>0.14084507042253522</v>
      </c>
      <c r="E276" s="23" t="str">
        <f t="shared" si="3"/>
        <v>October</v>
      </c>
      <c r="F276" s="23" t="str">
        <f t="shared" si="4"/>
        <v>2014</v>
      </c>
      <c r="G276" s="24">
        <f t="shared" si="5"/>
        <v>8.4323943661971832</v>
      </c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0">
        <v>41915</v>
      </c>
      <c r="B277" s="20" t="s">
        <v>27</v>
      </c>
      <c r="C277" s="21">
        <v>75.55</v>
      </c>
      <c r="D277" s="22">
        <v>0.73239436619718312</v>
      </c>
      <c r="E277" s="23" t="str">
        <f t="shared" si="3"/>
        <v>October</v>
      </c>
      <c r="F277" s="23" t="str">
        <f t="shared" si="4"/>
        <v>2014</v>
      </c>
      <c r="G277" s="24">
        <f t="shared" si="5"/>
        <v>55.332394366197185</v>
      </c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0">
        <v>41916</v>
      </c>
      <c r="B278" s="20" t="s">
        <v>27</v>
      </c>
      <c r="C278" s="21">
        <v>54.93</v>
      </c>
      <c r="D278" s="22">
        <v>0.71830985915492962</v>
      </c>
      <c r="E278" s="23" t="str">
        <f t="shared" si="3"/>
        <v>October</v>
      </c>
      <c r="F278" s="23" t="str">
        <f t="shared" si="4"/>
        <v>2014</v>
      </c>
      <c r="G278" s="24">
        <f t="shared" si="5"/>
        <v>39.456760563380286</v>
      </c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0">
        <v>41917</v>
      </c>
      <c r="B279" s="20" t="s">
        <v>27</v>
      </c>
      <c r="C279" s="21">
        <v>54.63</v>
      </c>
      <c r="D279" s="22">
        <v>0.54929577464788737</v>
      </c>
      <c r="E279" s="23" t="str">
        <f t="shared" si="3"/>
        <v>October</v>
      </c>
      <c r="F279" s="23" t="str">
        <f t="shared" si="4"/>
        <v>2014</v>
      </c>
      <c r="G279" s="24">
        <f t="shared" si="5"/>
        <v>30.008028169014089</v>
      </c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0">
        <v>41918</v>
      </c>
      <c r="B280" s="20" t="s">
        <v>27</v>
      </c>
      <c r="C280" s="21">
        <v>54.83</v>
      </c>
      <c r="D280" s="22">
        <v>0.18309859154929578</v>
      </c>
      <c r="E280" s="23" t="str">
        <f t="shared" si="3"/>
        <v>October</v>
      </c>
      <c r="F280" s="23" t="str">
        <f t="shared" si="4"/>
        <v>2014</v>
      </c>
      <c r="G280" s="24">
        <f t="shared" si="5"/>
        <v>10.039295774647888</v>
      </c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0">
        <v>41919</v>
      </c>
      <c r="B281" s="20" t="s">
        <v>27</v>
      </c>
      <c r="C281" s="21">
        <v>50.7</v>
      </c>
      <c r="D281" s="22">
        <v>0.12676056338028169</v>
      </c>
      <c r="E281" s="23" t="str">
        <f t="shared" si="3"/>
        <v>October</v>
      </c>
      <c r="F281" s="23" t="str">
        <f t="shared" si="4"/>
        <v>2014</v>
      </c>
      <c r="G281" s="24">
        <f t="shared" si="5"/>
        <v>6.4267605633802818</v>
      </c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0">
        <v>41920</v>
      </c>
      <c r="B282" s="20" t="s">
        <v>27</v>
      </c>
      <c r="C282" s="21">
        <v>62.45</v>
      </c>
      <c r="D282" s="22">
        <v>0.21126760563380281</v>
      </c>
      <c r="E282" s="23" t="str">
        <f t="shared" si="3"/>
        <v>October</v>
      </c>
      <c r="F282" s="23" t="str">
        <f t="shared" si="4"/>
        <v>2014</v>
      </c>
      <c r="G282" s="24">
        <f t="shared" si="5"/>
        <v>13.193661971830986</v>
      </c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0">
        <v>41921</v>
      </c>
      <c r="B283" s="20" t="s">
        <v>27</v>
      </c>
      <c r="C283" s="21">
        <v>67.97</v>
      </c>
      <c r="D283" s="22">
        <v>0.30985915492957744</v>
      </c>
      <c r="E283" s="23" t="str">
        <f t="shared" si="3"/>
        <v>October</v>
      </c>
      <c r="F283" s="23" t="str">
        <f t="shared" si="4"/>
        <v>2014</v>
      </c>
      <c r="G283" s="24">
        <f t="shared" si="5"/>
        <v>21.061126760563379</v>
      </c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0">
        <v>41922</v>
      </c>
      <c r="B284" s="20" t="s">
        <v>27</v>
      </c>
      <c r="C284" s="21">
        <v>76.099999999999994</v>
      </c>
      <c r="D284" s="22">
        <v>0.60563380281690138</v>
      </c>
      <c r="E284" s="23" t="str">
        <f t="shared" si="3"/>
        <v>October</v>
      </c>
      <c r="F284" s="23" t="str">
        <f t="shared" si="4"/>
        <v>2014</v>
      </c>
      <c r="G284" s="24">
        <f t="shared" si="5"/>
        <v>46.08873239436619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0">
        <v>41923</v>
      </c>
      <c r="B285" s="20" t="s">
        <v>27</v>
      </c>
      <c r="C285" s="21">
        <v>80.42</v>
      </c>
      <c r="D285" s="22">
        <v>0.81690140845070425</v>
      </c>
      <c r="E285" s="23" t="str">
        <f t="shared" si="3"/>
        <v>October</v>
      </c>
      <c r="F285" s="23" t="str">
        <f t="shared" si="4"/>
        <v>2014</v>
      </c>
      <c r="G285" s="24">
        <f t="shared" si="5"/>
        <v>65.695211267605643</v>
      </c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0">
        <v>41924</v>
      </c>
      <c r="B286" s="20" t="s">
        <v>27</v>
      </c>
      <c r="C286" s="21">
        <v>69.44</v>
      </c>
      <c r="D286" s="22">
        <v>0.23943661971830985</v>
      </c>
      <c r="E286" s="23" t="str">
        <f t="shared" si="3"/>
        <v>October</v>
      </c>
      <c r="F286" s="23" t="str">
        <f t="shared" si="4"/>
        <v>2014</v>
      </c>
      <c r="G286" s="24">
        <f t="shared" si="5"/>
        <v>16.626478873239435</v>
      </c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0">
        <v>41925</v>
      </c>
      <c r="B287" s="20" t="s">
        <v>27</v>
      </c>
      <c r="C287" s="21">
        <v>55.66</v>
      </c>
      <c r="D287" s="22">
        <v>0.16901408450704225</v>
      </c>
      <c r="E287" s="23" t="str">
        <f t="shared" si="3"/>
        <v>October</v>
      </c>
      <c r="F287" s="23" t="str">
        <f t="shared" si="4"/>
        <v>2014</v>
      </c>
      <c r="G287" s="24">
        <f t="shared" si="5"/>
        <v>9.4073239436619716</v>
      </c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0">
        <v>41926</v>
      </c>
      <c r="B288" s="20" t="s">
        <v>27</v>
      </c>
      <c r="C288" s="21">
        <v>67.91</v>
      </c>
      <c r="D288" s="22">
        <v>0.15492957746478872</v>
      </c>
      <c r="E288" s="23" t="str">
        <f t="shared" si="3"/>
        <v>October</v>
      </c>
      <c r="F288" s="23" t="str">
        <f t="shared" si="4"/>
        <v>2014</v>
      </c>
      <c r="G288" s="24">
        <f t="shared" si="5"/>
        <v>10.521267605633801</v>
      </c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0">
        <v>41927</v>
      </c>
      <c r="B289" s="20" t="s">
        <v>27</v>
      </c>
      <c r="C289" s="21">
        <v>57.59</v>
      </c>
      <c r="D289" s="22">
        <v>0.30985915492957744</v>
      </c>
      <c r="E289" s="23" t="str">
        <f t="shared" si="3"/>
        <v>October</v>
      </c>
      <c r="F289" s="23" t="str">
        <f t="shared" si="4"/>
        <v>2014</v>
      </c>
      <c r="G289" s="24">
        <f t="shared" si="5"/>
        <v>17.844788732394367</v>
      </c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0">
        <v>41928</v>
      </c>
      <c r="B290" s="20" t="s">
        <v>27</v>
      </c>
      <c r="C290" s="21">
        <v>60.11</v>
      </c>
      <c r="D290" s="22">
        <v>0.59154929577464788</v>
      </c>
      <c r="E290" s="23" t="str">
        <f t="shared" si="3"/>
        <v>October</v>
      </c>
      <c r="F290" s="23" t="str">
        <f t="shared" si="4"/>
        <v>2014</v>
      </c>
      <c r="G290" s="24">
        <f t="shared" si="5"/>
        <v>35.558028169014086</v>
      </c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0">
        <v>41929</v>
      </c>
      <c r="B291" s="20" t="s">
        <v>27</v>
      </c>
      <c r="C291" s="21">
        <v>70.569999999999993</v>
      </c>
      <c r="D291" s="22">
        <v>0.94366197183098588</v>
      </c>
      <c r="E291" s="23" t="str">
        <f t="shared" si="3"/>
        <v>October</v>
      </c>
      <c r="F291" s="23" t="str">
        <f t="shared" si="4"/>
        <v>2014</v>
      </c>
      <c r="G291" s="24">
        <f t="shared" si="5"/>
        <v>66.594225352112673</v>
      </c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0">
        <v>41930</v>
      </c>
      <c r="B292" s="20" t="s">
        <v>27</v>
      </c>
      <c r="C292" s="21">
        <v>70.319999999999993</v>
      </c>
      <c r="D292" s="22">
        <v>0.971830985915493</v>
      </c>
      <c r="E292" s="23" t="str">
        <f t="shared" si="3"/>
        <v>October</v>
      </c>
      <c r="F292" s="23" t="str">
        <f t="shared" si="4"/>
        <v>2014</v>
      </c>
      <c r="G292" s="24">
        <f t="shared" si="5"/>
        <v>68.339154929577461</v>
      </c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0">
        <v>41931</v>
      </c>
      <c r="B293" s="20" t="s">
        <v>27</v>
      </c>
      <c r="C293" s="21">
        <v>63.88</v>
      </c>
      <c r="D293" s="22">
        <v>0.57746478873239437</v>
      </c>
      <c r="E293" s="23" t="str">
        <f t="shared" si="3"/>
        <v>October</v>
      </c>
      <c r="F293" s="23" t="str">
        <f t="shared" si="4"/>
        <v>2014</v>
      </c>
      <c r="G293" s="24">
        <f t="shared" si="5"/>
        <v>36.888450704225356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0">
        <v>41932</v>
      </c>
      <c r="B294" s="20" t="s">
        <v>27</v>
      </c>
      <c r="C294" s="21">
        <v>47.37</v>
      </c>
      <c r="D294" s="22">
        <v>0.40845070422535212</v>
      </c>
      <c r="E294" s="23" t="str">
        <f t="shared" si="3"/>
        <v>October</v>
      </c>
      <c r="F294" s="23" t="str">
        <f t="shared" si="4"/>
        <v>2014</v>
      </c>
      <c r="G294" s="24">
        <f t="shared" si="5"/>
        <v>19.348309859154931</v>
      </c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0">
        <v>41933</v>
      </c>
      <c r="B295" s="20" t="s">
        <v>27</v>
      </c>
      <c r="C295" s="21">
        <v>60.74</v>
      </c>
      <c r="D295" s="22">
        <v>0.12676056338028169</v>
      </c>
      <c r="E295" s="23" t="str">
        <f t="shared" si="3"/>
        <v>October</v>
      </c>
      <c r="F295" s="23" t="str">
        <f t="shared" si="4"/>
        <v>2014</v>
      </c>
      <c r="G295" s="24">
        <f t="shared" si="5"/>
        <v>7.6994366197183099</v>
      </c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0">
        <v>41934</v>
      </c>
      <c r="B296" s="20" t="s">
        <v>27</v>
      </c>
      <c r="C296" s="21">
        <v>62.67</v>
      </c>
      <c r="D296" s="22">
        <v>9.8591549295774641E-2</v>
      </c>
      <c r="E296" s="23" t="str">
        <f t="shared" si="3"/>
        <v>October</v>
      </c>
      <c r="F296" s="23" t="str">
        <f t="shared" si="4"/>
        <v>2014</v>
      </c>
      <c r="G296" s="24">
        <f t="shared" si="5"/>
        <v>6.1787323943661967</v>
      </c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0">
        <v>41935</v>
      </c>
      <c r="B297" s="20" t="s">
        <v>27</v>
      </c>
      <c r="C297" s="21">
        <v>63.96</v>
      </c>
      <c r="D297" s="22">
        <v>0.18309859154929578</v>
      </c>
      <c r="E297" s="23" t="str">
        <f t="shared" si="3"/>
        <v>October</v>
      </c>
      <c r="F297" s="23" t="str">
        <f t="shared" si="4"/>
        <v>2014</v>
      </c>
      <c r="G297" s="24">
        <f t="shared" si="5"/>
        <v>11.710985915492959</v>
      </c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0">
        <v>41936</v>
      </c>
      <c r="B298" s="20" t="s">
        <v>27</v>
      </c>
      <c r="C298" s="21">
        <v>64.31</v>
      </c>
      <c r="D298" s="22">
        <v>0.323943661971831</v>
      </c>
      <c r="E298" s="23" t="str">
        <f t="shared" si="3"/>
        <v>October</v>
      </c>
      <c r="F298" s="23" t="str">
        <f t="shared" si="4"/>
        <v>2014</v>
      </c>
      <c r="G298" s="24">
        <f t="shared" si="5"/>
        <v>20.832816901408453</v>
      </c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0">
        <v>41937</v>
      </c>
      <c r="B299" s="20" t="s">
        <v>27</v>
      </c>
      <c r="C299" s="21">
        <v>72.72</v>
      </c>
      <c r="D299" s="22">
        <v>0.36619718309859156</v>
      </c>
      <c r="E299" s="23" t="str">
        <f t="shared" si="3"/>
        <v>October</v>
      </c>
      <c r="F299" s="23" t="str">
        <f t="shared" si="4"/>
        <v>2014</v>
      </c>
      <c r="G299" s="24">
        <f t="shared" si="5"/>
        <v>26.629859154929576</v>
      </c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0">
        <v>41938</v>
      </c>
      <c r="B300" s="20" t="s">
        <v>27</v>
      </c>
      <c r="C300" s="21">
        <v>55.1</v>
      </c>
      <c r="D300" s="22">
        <v>0.16901408450704225</v>
      </c>
      <c r="E300" s="23" t="str">
        <f t="shared" si="3"/>
        <v>October</v>
      </c>
      <c r="F300" s="23" t="str">
        <f t="shared" si="4"/>
        <v>2014</v>
      </c>
      <c r="G300" s="24">
        <f t="shared" si="5"/>
        <v>9.3126760563380291</v>
      </c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0">
        <v>41939</v>
      </c>
      <c r="B301" s="20" t="s">
        <v>27</v>
      </c>
      <c r="C301" s="21">
        <v>63.5</v>
      </c>
      <c r="D301" s="22">
        <v>2.8169014084507043E-2</v>
      </c>
      <c r="E301" s="23" t="str">
        <f t="shared" si="3"/>
        <v>October</v>
      </c>
      <c r="F301" s="23" t="str">
        <f t="shared" si="4"/>
        <v>2014</v>
      </c>
      <c r="G301" s="24">
        <f t="shared" si="5"/>
        <v>1.7887323943661972</v>
      </c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0">
        <v>41940</v>
      </c>
      <c r="B302" s="20" t="s">
        <v>27</v>
      </c>
      <c r="C302" s="21">
        <v>67.099999999999994</v>
      </c>
      <c r="D302" s="22">
        <v>7.0422535211267609E-2</v>
      </c>
      <c r="E302" s="23" t="str">
        <f t="shared" si="3"/>
        <v>October</v>
      </c>
      <c r="F302" s="23" t="str">
        <f t="shared" si="4"/>
        <v>2014</v>
      </c>
      <c r="G302" s="24">
        <f t="shared" si="5"/>
        <v>4.725352112676056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0">
        <v>41941</v>
      </c>
      <c r="B303" s="20" t="s">
        <v>27</v>
      </c>
      <c r="C303" s="21">
        <v>66.67</v>
      </c>
      <c r="D303" s="22">
        <v>4.2253521126760563E-2</v>
      </c>
      <c r="E303" s="23" t="str">
        <f t="shared" si="3"/>
        <v>October</v>
      </c>
      <c r="F303" s="23" t="str">
        <f t="shared" si="4"/>
        <v>2014</v>
      </c>
      <c r="G303" s="24">
        <f t="shared" si="5"/>
        <v>2.8170422535211266</v>
      </c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0">
        <v>41942</v>
      </c>
      <c r="B304" s="20" t="s">
        <v>27</v>
      </c>
      <c r="C304" s="21">
        <v>67.83</v>
      </c>
      <c r="D304" s="22">
        <v>4.2253521126760563E-2</v>
      </c>
      <c r="E304" s="23" t="str">
        <f t="shared" si="3"/>
        <v>October</v>
      </c>
      <c r="F304" s="23" t="str">
        <f t="shared" si="4"/>
        <v>2014</v>
      </c>
      <c r="G304" s="24">
        <f t="shared" si="5"/>
        <v>2.8660563380281689</v>
      </c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0">
        <v>41943</v>
      </c>
      <c r="B305" s="20" t="s">
        <v>27</v>
      </c>
      <c r="C305" s="21">
        <v>72.290000000000006</v>
      </c>
      <c r="D305" s="22">
        <v>5.6338028169014086E-2</v>
      </c>
      <c r="E305" s="23" t="str">
        <f t="shared" si="3"/>
        <v>October</v>
      </c>
      <c r="F305" s="23" t="str">
        <f t="shared" si="4"/>
        <v>2014</v>
      </c>
      <c r="G305" s="24">
        <f t="shared" si="5"/>
        <v>4.0726760563380289</v>
      </c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0">
        <v>41944</v>
      </c>
      <c r="B306" s="20" t="s">
        <v>27</v>
      </c>
      <c r="C306" s="21">
        <v>19.13</v>
      </c>
      <c r="D306" s="22">
        <v>0.11267605633802817</v>
      </c>
      <c r="E306" s="23" t="str">
        <f t="shared" si="3"/>
        <v>November</v>
      </c>
      <c r="F306" s="23" t="str">
        <f t="shared" si="4"/>
        <v>2014</v>
      </c>
      <c r="G306" s="24">
        <f t="shared" si="5"/>
        <v>2.1554929577464788</v>
      </c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0">
        <v>41945</v>
      </c>
      <c r="B307" s="20" t="s">
        <v>27</v>
      </c>
      <c r="C307" s="21">
        <v>212.35</v>
      </c>
      <c r="D307" s="22">
        <v>4.2253521126760563E-2</v>
      </c>
      <c r="E307" s="23" t="str">
        <f t="shared" si="3"/>
        <v>November</v>
      </c>
      <c r="F307" s="23" t="str">
        <f t="shared" si="4"/>
        <v>2014</v>
      </c>
      <c r="G307" s="24">
        <f t="shared" si="5"/>
        <v>8.9725352112676049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0">
        <v>41946</v>
      </c>
      <c r="B308" s="20" t="s">
        <v>27</v>
      </c>
      <c r="C308" s="21">
        <v>70.78</v>
      </c>
      <c r="D308" s="22">
        <v>2.8169014084507043E-2</v>
      </c>
      <c r="E308" s="23" t="str">
        <f t="shared" si="3"/>
        <v>November</v>
      </c>
      <c r="F308" s="23" t="str">
        <f t="shared" si="4"/>
        <v>2014</v>
      </c>
      <c r="G308" s="24">
        <f t="shared" si="5"/>
        <v>1.9938028169014086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0">
        <v>41947</v>
      </c>
      <c r="B309" s="20" t="s">
        <v>27</v>
      </c>
      <c r="C309" s="21">
        <v>74.39</v>
      </c>
      <c r="D309" s="22">
        <v>5.6338028169014086E-2</v>
      </c>
      <c r="E309" s="23" t="str">
        <f t="shared" si="3"/>
        <v>November</v>
      </c>
      <c r="F309" s="23" t="str">
        <f t="shared" si="4"/>
        <v>2014</v>
      </c>
      <c r="G309" s="24">
        <f t="shared" si="5"/>
        <v>4.1909859154929583</v>
      </c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0">
        <v>41948</v>
      </c>
      <c r="B310" s="20" t="s">
        <v>27</v>
      </c>
      <c r="C310" s="21">
        <v>70.430000000000007</v>
      </c>
      <c r="D310" s="22">
        <v>8.4507042253521125E-2</v>
      </c>
      <c r="E310" s="23" t="str">
        <f t="shared" si="3"/>
        <v>November</v>
      </c>
      <c r="F310" s="23" t="str">
        <f t="shared" si="4"/>
        <v>2014</v>
      </c>
      <c r="G310" s="24">
        <f t="shared" si="5"/>
        <v>5.9518309859154934</v>
      </c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0">
        <v>41949</v>
      </c>
      <c r="B311" s="20" t="s">
        <v>27</v>
      </c>
      <c r="C311" s="21">
        <v>76.53</v>
      </c>
      <c r="D311" s="22">
        <v>0.18309859154929578</v>
      </c>
      <c r="E311" s="23" t="str">
        <f t="shared" si="3"/>
        <v>November</v>
      </c>
      <c r="F311" s="23" t="str">
        <f t="shared" si="4"/>
        <v>2014</v>
      </c>
      <c r="G311" s="24">
        <f t="shared" si="5"/>
        <v>14.012535211267606</v>
      </c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0">
        <v>41950</v>
      </c>
      <c r="B312" s="20" t="s">
        <v>27</v>
      </c>
      <c r="C312" s="21">
        <v>87.33</v>
      </c>
      <c r="D312" s="22">
        <v>0.22535211267605634</v>
      </c>
      <c r="E312" s="23" t="str">
        <f t="shared" si="3"/>
        <v>November</v>
      </c>
      <c r="F312" s="23" t="str">
        <f t="shared" si="4"/>
        <v>2014</v>
      </c>
      <c r="G312" s="24">
        <f t="shared" si="5"/>
        <v>19.68</v>
      </c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0">
        <v>41951</v>
      </c>
      <c r="B313" s="20" t="s">
        <v>27</v>
      </c>
      <c r="C313" s="21">
        <v>93.01</v>
      </c>
      <c r="D313" s="22">
        <v>0.25352112676056338</v>
      </c>
      <c r="E313" s="23" t="str">
        <f t="shared" si="3"/>
        <v>November</v>
      </c>
      <c r="F313" s="23" t="str">
        <f t="shared" si="4"/>
        <v>2014</v>
      </c>
      <c r="G313" s="24">
        <f t="shared" si="5"/>
        <v>23.580000000000002</v>
      </c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0">
        <v>41952</v>
      </c>
      <c r="B314" s="20" t="s">
        <v>27</v>
      </c>
      <c r="C314" s="21">
        <v>78.19</v>
      </c>
      <c r="D314" s="22">
        <v>7.0422535211267609E-2</v>
      </c>
      <c r="E314" s="23" t="str">
        <f t="shared" si="3"/>
        <v>November</v>
      </c>
      <c r="F314" s="23" t="str">
        <f t="shared" si="4"/>
        <v>2014</v>
      </c>
      <c r="G314" s="24">
        <f t="shared" si="5"/>
        <v>5.5063380281690142</v>
      </c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0">
        <v>41953</v>
      </c>
      <c r="B315" s="20" t="s">
        <v>27</v>
      </c>
      <c r="C315" s="21">
        <v>76</v>
      </c>
      <c r="D315" s="22">
        <v>5.6338028169014086E-2</v>
      </c>
      <c r="E315" s="23" t="str">
        <f t="shared" si="3"/>
        <v>November</v>
      </c>
      <c r="F315" s="23" t="str">
        <f t="shared" si="4"/>
        <v>2014</v>
      </c>
      <c r="G315" s="24">
        <f t="shared" si="5"/>
        <v>4.2816901408450709</v>
      </c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0">
        <v>41954</v>
      </c>
      <c r="B316" s="20" t="s">
        <v>27</v>
      </c>
      <c r="C316" s="21">
        <v>77.5</v>
      </c>
      <c r="D316" s="22">
        <v>2.8169014084507043E-2</v>
      </c>
      <c r="E316" s="23" t="str">
        <f t="shared" si="3"/>
        <v>November</v>
      </c>
      <c r="F316" s="23" t="str">
        <f t="shared" si="4"/>
        <v>2014</v>
      </c>
      <c r="G316" s="24">
        <f t="shared" si="5"/>
        <v>2.183098591549296</v>
      </c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0">
        <v>41955</v>
      </c>
      <c r="B317" s="20" t="s">
        <v>27</v>
      </c>
      <c r="C317" s="21">
        <v>71.25</v>
      </c>
      <c r="D317" s="22">
        <v>5.6338028169014086E-2</v>
      </c>
      <c r="E317" s="23" t="str">
        <f t="shared" si="3"/>
        <v>November</v>
      </c>
      <c r="F317" s="23" t="str">
        <f t="shared" si="4"/>
        <v>2014</v>
      </c>
      <c r="G317" s="24">
        <f t="shared" si="5"/>
        <v>4.0140845070422539</v>
      </c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0">
        <v>41956</v>
      </c>
      <c r="B318" s="20" t="s">
        <v>27</v>
      </c>
      <c r="C318" s="21">
        <v>122.17</v>
      </c>
      <c r="D318" s="22">
        <v>1.4084507042253521E-2</v>
      </c>
      <c r="E318" s="23" t="str">
        <f t="shared" si="3"/>
        <v>November</v>
      </c>
      <c r="F318" s="23" t="str">
        <f t="shared" si="4"/>
        <v>2014</v>
      </c>
      <c r="G318" s="24">
        <f t="shared" si="5"/>
        <v>1.7207042253521128</v>
      </c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0">
        <v>41957</v>
      </c>
      <c r="B319" s="20" t="s">
        <v>27</v>
      </c>
      <c r="C319" s="21">
        <v>85.25</v>
      </c>
      <c r="D319" s="22">
        <v>2.8169014084507043E-2</v>
      </c>
      <c r="E319" s="23" t="str">
        <f t="shared" si="3"/>
        <v>November</v>
      </c>
      <c r="F319" s="23" t="str">
        <f t="shared" si="4"/>
        <v>2014</v>
      </c>
      <c r="G319" s="24">
        <f t="shared" si="5"/>
        <v>2.4014084507042255</v>
      </c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0">
        <v>41958</v>
      </c>
      <c r="B320" s="20" t="s">
        <v>27</v>
      </c>
      <c r="C320" s="21">
        <v>81.650000000000006</v>
      </c>
      <c r="D320" s="22">
        <v>0.12676056338028169</v>
      </c>
      <c r="E320" s="23" t="str">
        <f t="shared" si="3"/>
        <v>November</v>
      </c>
      <c r="F320" s="23" t="str">
        <f t="shared" si="4"/>
        <v>2014</v>
      </c>
      <c r="G320" s="24">
        <f t="shared" si="5"/>
        <v>10.35</v>
      </c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0">
        <v>41959</v>
      </c>
      <c r="B321" s="20" t="s">
        <v>27</v>
      </c>
      <c r="C321" s="21">
        <v>93.17</v>
      </c>
      <c r="D321" s="22">
        <v>5.6338028169014086E-2</v>
      </c>
      <c r="E321" s="23" t="str">
        <f t="shared" si="3"/>
        <v>November</v>
      </c>
      <c r="F321" s="23" t="str">
        <f t="shared" si="4"/>
        <v>2014</v>
      </c>
      <c r="G321" s="24">
        <f t="shared" si="5"/>
        <v>5.2490140845070421</v>
      </c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0">
        <v>41960</v>
      </c>
      <c r="B322" s="20" t="s">
        <v>27</v>
      </c>
      <c r="C322" s="21">
        <v>80</v>
      </c>
      <c r="D322" s="22">
        <v>1.4084507042253521E-2</v>
      </c>
      <c r="E322" s="23" t="str">
        <f t="shared" si="3"/>
        <v>November</v>
      </c>
      <c r="F322" s="23" t="str">
        <f t="shared" si="4"/>
        <v>2014</v>
      </c>
      <c r="G322" s="24">
        <f t="shared" si="5"/>
        <v>1.1267605633802817</v>
      </c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0">
        <v>41961</v>
      </c>
      <c r="B323" s="20" t="s">
        <v>27</v>
      </c>
      <c r="C323" s="21">
        <v>80</v>
      </c>
      <c r="D323" s="22">
        <v>2.8169014084507043E-2</v>
      </c>
      <c r="E323" s="23" t="str">
        <f t="shared" si="3"/>
        <v>November</v>
      </c>
      <c r="F323" s="23" t="str">
        <f t="shared" si="4"/>
        <v>2014</v>
      </c>
      <c r="G323" s="24">
        <f t="shared" si="5"/>
        <v>2.2535211267605635</v>
      </c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0">
        <v>41962</v>
      </c>
      <c r="B324" s="20" t="s">
        <v>27</v>
      </c>
      <c r="C324" s="21">
        <v>0</v>
      </c>
      <c r="D324" s="22">
        <v>0</v>
      </c>
      <c r="E324" s="23" t="str">
        <f t="shared" si="3"/>
        <v>November</v>
      </c>
      <c r="F324" s="23" t="str">
        <f t="shared" si="4"/>
        <v>2014</v>
      </c>
      <c r="G324" s="24">
        <f t="shared" si="5"/>
        <v>0</v>
      </c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0">
        <v>41963</v>
      </c>
      <c r="B325" s="20" t="s">
        <v>27</v>
      </c>
      <c r="C325" s="21">
        <v>62.5</v>
      </c>
      <c r="D325" s="22">
        <v>2.8169014084507043E-2</v>
      </c>
      <c r="E325" s="23" t="str">
        <f t="shared" si="3"/>
        <v>November</v>
      </c>
      <c r="F325" s="23" t="str">
        <f t="shared" si="4"/>
        <v>2014</v>
      </c>
      <c r="G325" s="24">
        <f t="shared" si="5"/>
        <v>1.7605633802816902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0">
        <v>41964</v>
      </c>
      <c r="B326" s="20" t="s">
        <v>27</v>
      </c>
      <c r="C326" s="21">
        <v>61.5</v>
      </c>
      <c r="D326" s="22">
        <v>7.0422535211267609E-2</v>
      </c>
      <c r="E326" s="23" t="str">
        <f t="shared" si="3"/>
        <v>November</v>
      </c>
      <c r="F326" s="23" t="str">
        <f t="shared" si="4"/>
        <v>2014</v>
      </c>
      <c r="G326" s="24">
        <f t="shared" si="5"/>
        <v>4.330985915492958</v>
      </c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0">
        <v>41965</v>
      </c>
      <c r="B327" s="20" t="s">
        <v>27</v>
      </c>
      <c r="C327" s="21">
        <v>63.96</v>
      </c>
      <c r="D327" s="22">
        <v>0.15492957746478872</v>
      </c>
      <c r="E327" s="23" t="str">
        <f t="shared" si="3"/>
        <v>November</v>
      </c>
      <c r="F327" s="23" t="str">
        <f t="shared" si="4"/>
        <v>2014</v>
      </c>
      <c r="G327" s="24">
        <f t="shared" si="5"/>
        <v>9.9092957746478874</v>
      </c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0">
        <v>41966</v>
      </c>
      <c r="B328" s="20" t="s">
        <v>27</v>
      </c>
      <c r="C328" s="21">
        <v>70.45</v>
      </c>
      <c r="D328" s="22">
        <v>9.8591549295774641E-2</v>
      </c>
      <c r="E328" s="23" t="str">
        <f t="shared" si="3"/>
        <v>November</v>
      </c>
      <c r="F328" s="23" t="str">
        <f t="shared" si="4"/>
        <v>2014</v>
      </c>
      <c r="G328" s="24">
        <f t="shared" si="5"/>
        <v>6.9457746478873235</v>
      </c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0">
        <v>41967</v>
      </c>
      <c r="B329" s="20" t="s">
        <v>27</v>
      </c>
      <c r="C329" s="21">
        <v>70</v>
      </c>
      <c r="D329" s="22">
        <v>0.12676056338028169</v>
      </c>
      <c r="E329" s="23" t="str">
        <f t="shared" si="3"/>
        <v>November</v>
      </c>
      <c r="F329" s="23" t="str">
        <f t="shared" si="4"/>
        <v>2014</v>
      </c>
      <c r="G329" s="24">
        <f t="shared" si="5"/>
        <v>8.873239436619718</v>
      </c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0">
        <v>41968</v>
      </c>
      <c r="B330" s="20" t="s">
        <v>27</v>
      </c>
      <c r="C330" s="21">
        <v>73.33</v>
      </c>
      <c r="D330" s="22">
        <v>0.12676056338028169</v>
      </c>
      <c r="E330" s="23" t="str">
        <f t="shared" si="3"/>
        <v>November</v>
      </c>
      <c r="F330" s="23" t="str">
        <f t="shared" si="4"/>
        <v>2014</v>
      </c>
      <c r="G330" s="24">
        <f t="shared" si="5"/>
        <v>9.2953521126760563</v>
      </c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0">
        <v>41969</v>
      </c>
      <c r="B331" s="20" t="s">
        <v>27</v>
      </c>
      <c r="C331" s="21">
        <v>69.13</v>
      </c>
      <c r="D331" s="22">
        <v>5.6338028169014086E-2</v>
      </c>
      <c r="E331" s="23" t="str">
        <f t="shared" si="3"/>
        <v>November</v>
      </c>
      <c r="F331" s="23" t="str">
        <f t="shared" si="4"/>
        <v>2014</v>
      </c>
      <c r="G331" s="24">
        <f t="shared" si="5"/>
        <v>3.8946478873239436</v>
      </c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0">
        <v>41970</v>
      </c>
      <c r="B332" s="20" t="s">
        <v>27</v>
      </c>
      <c r="C332" s="21">
        <v>71.569999999999993</v>
      </c>
      <c r="D332" s="22">
        <v>0.22535211267605634</v>
      </c>
      <c r="E332" s="23" t="str">
        <f t="shared" si="3"/>
        <v>November</v>
      </c>
      <c r="F332" s="23" t="str">
        <f t="shared" si="4"/>
        <v>2014</v>
      </c>
      <c r="G332" s="24">
        <f t="shared" si="5"/>
        <v>16.128450704225351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0">
        <v>41971</v>
      </c>
      <c r="B333" s="20" t="s">
        <v>27</v>
      </c>
      <c r="C333" s="21">
        <v>59.5</v>
      </c>
      <c r="D333" s="22">
        <v>0.42253521126760563</v>
      </c>
      <c r="E333" s="23" t="str">
        <f t="shared" si="3"/>
        <v>November</v>
      </c>
      <c r="F333" s="23" t="str">
        <f t="shared" si="4"/>
        <v>2014</v>
      </c>
      <c r="G333" s="24">
        <f t="shared" si="5"/>
        <v>25.140845070422536</v>
      </c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0">
        <v>41972</v>
      </c>
      <c r="B334" s="20" t="s">
        <v>27</v>
      </c>
      <c r="C334" s="21">
        <v>57.31</v>
      </c>
      <c r="D334" s="22">
        <v>0.352112676056338</v>
      </c>
      <c r="E334" s="23" t="str">
        <f t="shared" si="3"/>
        <v>November</v>
      </c>
      <c r="F334" s="23" t="str">
        <f t="shared" si="4"/>
        <v>2014</v>
      </c>
      <c r="G334" s="24">
        <f t="shared" si="5"/>
        <v>20.179577464788732</v>
      </c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0">
        <v>41973</v>
      </c>
      <c r="B335" s="20" t="s">
        <v>27</v>
      </c>
      <c r="C335" s="21">
        <v>74.08</v>
      </c>
      <c r="D335" s="22">
        <v>0.11267605633802817</v>
      </c>
      <c r="E335" s="23" t="str">
        <f t="shared" si="3"/>
        <v>November</v>
      </c>
      <c r="F335" s="23" t="str">
        <f t="shared" si="4"/>
        <v>2014</v>
      </c>
      <c r="G335" s="24">
        <f t="shared" si="5"/>
        <v>8.3470422535211259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0">
        <v>41974</v>
      </c>
      <c r="B336" s="20" t="s">
        <v>27</v>
      </c>
      <c r="C336" s="21">
        <v>72.31</v>
      </c>
      <c r="D336" s="22">
        <v>5.6338028169014086E-2</v>
      </c>
      <c r="E336" s="23" t="str">
        <f t="shared" si="3"/>
        <v>December</v>
      </c>
      <c r="F336" s="23" t="str">
        <f t="shared" si="4"/>
        <v>2014</v>
      </c>
      <c r="G336" s="24">
        <f t="shared" si="5"/>
        <v>4.0738028169014084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0">
        <v>41975</v>
      </c>
      <c r="B337" s="20" t="s">
        <v>27</v>
      </c>
      <c r="C337" s="21">
        <v>60.59</v>
      </c>
      <c r="D337" s="22">
        <v>7.0422535211267609E-2</v>
      </c>
      <c r="E337" s="23" t="str">
        <f t="shared" si="3"/>
        <v>December</v>
      </c>
      <c r="F337" s="23" t="str">
        <f t="shared" si="4"/>
        <v>2014</v>
      </c>
      <c r="G337" s="24">
        <f t="shared" si="5"/>
        <v>4.2669014084507051</v>
      </c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0">
        <v>41976</v>
      </c>
      <c r="B338" s="20" t="s">
        <v>27</v>
      </c>
      <c r="C338" s="21">
        <v>58.97</v>
      </c>
      <c r="D338" s="22">
        <v>7.0422535211267609E-2</v>
      </c>
      <c r="E338" s="23" t="str">
        <f t="shared" si="3"/>
        <v>December</v>
      </c>
      <c r="F338" s="23" t="str">
        <f t="shared" si="4"/>
        <v>2014</v>
      </c>
      <c r="G338" s="24">
        <f t="shared" si="5"/>
        <v>4.1528169014084506</v>
      </c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0">
        <v>41977</v>
      </c>
      <c r="B339" s="20" t="s">
        <v>27</v>
      </c>
      <c r="C339" s="21">
        <v>71.55</v>
      </c>
      <c r="D339" s="22">
        <v>0.18309859154929578</v>
      </c>
      <c r="E339" s="23" t="str">
        <f t="shared" si="3"/>
        <v>December</v>
      </c>
      <c r="F339" s="23" t="str">
        <f t="shared" si="4"/>
        <v>2014</v>
      </c>
      <c r="G339" s="24">
        <f t="shared" si="5"/>
        <v>13.100704225352112</v>
      </c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0">
        <v>41978</v>
      </c>
      <c r="B340" s="20" t="s">
        <v>27</v>
      </c>
      <c r="C340" s="21">
        <v>64.989999999999995</v>
      </c>
      <c r="D340" s="22">
        <v>0.352112676056338</v>
      </c>
      <c r="E340" s="23" t="str">
        <f t="shared" si="3"/>
        <v>December</v>
      </c>
      <c r="F340" s="23" t="str">
        <f t="shared" si="4"/>
        <v>2014</v>
      </c>
      <c r="G340" s="24">
        <f t="shared" si="5"/>
        <v>22.883802816901404</v>
      </c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0">
        <v>41979</v>
      </c>
      <c r="B341" s="20" t="s">
        <v>27</v>
      </c>
      <c r="C341" s="21">
        <v>67.62</v>
      </c>
      <c r="D341" s="22">
        <v>0.6619718309859155</v>
      </c>
      <c r="E341" s="23" t="str">
        <f t="shared" si="3"/>
        <v>December</v>
      </c>
      <c r="F341" s="23" t="str">
        <f t="shared" si="4"/>
        <v>2014</v>
      </c>
      <c r="G341" s="24">
        <f t="shared" si="5"/>
        <v>44.762535211267611</v>
      </c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0">
        <v>41980</v>
      </c>
      <c r="B342" s="20" t="s">
        <v>27</v>
      </c>
      <c r="C342" s="21">
        <v>65.37</v>
      </c>
      <c r="D342" s="22">
        <v>0.14084507042253522</v>
      </c>
      <c r="E342" s="23" t="str">
        <f t="shared" si="3"/>
        <v>December</v>
      </c>
      <c r="F342" s="23" t="str">
        <f t="shared" si="4"/>
        <v>2014</v>
      </c>
      <c r="G342" s="24">
        <f t="shared" si="5"/>
        <v>9.2070422535211272</v>
      </c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0">
        <v>41981</v>
      </c>
      <c r="B343" s="20" t="s">
        <v>27</v>
      </c>
      <c r="C343" s="21">
        <v>65.040000000000006</v>
      </c>
      <c r="D343" s="22">
        <v>0.25352112676056338</v>
      </c>
      <c r="E343" s="23" t="str">
        <f t="shared" si="3"/>
        <v>December</v>
      </c>
      <c r="F343" s="23" t="str">
        <f t="shared" si="4"/>
        <v>2014</v>
      </c>
      <c r="G343" s="24">
        <f t="shared" si="5"/>
        <v>16.489014084507044</v>
      </c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0">
        <v>41982</v>
      </c>
      <c r="B344" s="20" t="s">
        <v>27</v>
      </c>
      <c r="C344" s="21">
        <v>64.87</v>
      </c>
      <c r="D344" s="22">
        <v>0.15492957746478872</v>
      </c>
      <c r="E344" s="23" t="str">
        <f t="shared" si="3"/>
        <v>December</v>
      </c>
      <c r="F344" s="23" t="str">
        <f t="shared" si="4"/>
        <v>2014</v>
      </c>
      <c r="G344" s="24">
        <f t="shared" si="5"/>
        <v>10.050281690140846</v>
      </c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0">
        <v>41983</v>
      </c>
      <c r="B345" s="20" t="s">
        <v>27</v>
      </c>
      <c r="C345" s="21">
        <v>65.010000000000005</v>
      </c>
      <c r="D345" s="22">
        <v>0.11267605633802817</v>
      </c>
      <c r="E345" s="23" t="str">
        <f t="shared" si="3"/>
        <v>December</v>
      </c>
      <c r="F345" s="23" t="str">
        <f t="shared" si="4"/>
        <v>2014</v>
      </c>
      <c r="G345" s="24">
        <f t="shared" si="5"/>
        <v>7.3250704225352123</v>
      </c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0">
        <v>41984</v>
      </c>
      <c r="B346" s="20" t="s">
        <v>27</v>
      </c>
      <c r="C346" s="21">
        <v>67.91</v>
      </c>
      <c r="D346" s="22">
        <v>0.12676056338028169</v>
      </c>
      <c r="E346" s="23" t="str">
        <f t="shared" si="3"/>
        <v>December</v>
      </c>
      <c r="F346" s="23" t="str">
        <f t="shared" si="4"/>
        <v>2014</v>
      </c>
      <c r="G346" s="24">
        <f t="shared" si="5"/>
        <v>8.6083098591549287</v>
      </c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0">
        <v>41985</v>
      </c>
      <c r="B347" s="20" t="s">
        <v>27</v>
      </c>
      <c r="C347" s="21">
        <v>68.05</v>
      </c>
      <c r="D347" s="22">
        <v>0.11267605633802817</v>
      </c>
      <c r="E347" s="23" t="str">
        <f t="shared" si="3"/>
        <v>December</v>
      </c>
      <c r="F347" s="23" t="str">
        <f t="shared" si="4"/>
        <v>2014</v>
      </c>
      <c r="G347" s="24">
        <f t="shared" si="5"/>
        <v>7.6676056338028165</v>
      </c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0">
        <v>41986</v>
      </c>
      <c r="B348" s="20" t="s">
        <v>27</v>
      </c>
      <c r="C348" s="21">
        <v>62.6</v>
      </c>
      <c r="D348" s="22">
        <v>0.19718309859154928</v>
      </c>
      <c r="E348" s="23" t="str">
        <f t="shared" si="3"/>
        <v>December</v>
      </c>
      <c r="F348" s="23" t="str">
        <f t="shared" si="4"/>
        <v>2014</v>
      </c>
      <c r="G348" s="24">
        <f t="shared" si="5"/>
        <v>12.343661971830985</v>
      </c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0">
        <v>41987</v>
      </c>
      <c r="B349" s="20" t="s">
        <v>27</v>
      </c>
      <c r="C349" s="21">
        <v>78.430000000000007</v>
      </c>
      <c r="D349" s="22">
        <v>7.0422535211267609E-2</v>
      </c>
      <c r="E349" s="23" t="str">
        <f t="shared" si="3"/>
        <v>December</v>
      </c>
      <c r="F349" s="23" t="str">
        <f t="shared" si="4"/>
        <v>2014</v>
      </c>
      <c r="G349" s="24">
        <f t="shared" si="5"/>
        <v>5.5232394366197193</v>
      </c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0">
        <v>41988</v>
      </c>
      <c r="B350" s="20" t="s">
        <v>27</v>
      </c>
      <c r="C350" s="21">
        <v>66</v>
      </c>
      <c r="D350" s="22">
        <v>2.8169014084507043E-2</v>
      </c>
      <c r="E350" s="23" t="str">
        <f t="shared" si="3"/>
        <v>December</v>
      </c>
      <c r="F350" s="23" t="str">
        <f t="shared" si="4"/>
        <v>2014</v>
      </c>
      <c r="G350" s="24">
        <f t="shared" si="5"/>
        <v>1.8591549295774648</v>
      </c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0">
        <v>41989</v>
      </c>
      <c r="B351" s="20" t="s">
        <v>27</v>
      </c>
      <c r="C351" s="21">
        <v>65.69</v>
      </c>
      <c r="D351" s="22">
        <v>9.8591549295774641E-2</v>
      </c>
      <c r="E351" s="23" t="str">
        <f t="shared" si="3"/>
        <v>December</v>
      </c>
      <c r="F351" s="23" t="str">
        <f t="shared" si="4"/>
        <v>2014</v>
      </c>
      <c r="G351" s="24">
        <f t="shared" si="5"/>
        <v>6.4764788732394356</v>
      </c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0">
        <v>41990</v>
      </c>
      <c r="B352" s="20" t="s">
        <v>27</v>
      </c>
      <c r="C352" s="21">
        <v>64.58</v>
      </c>
      <c r="D352" s="22">
        <v>5.6338028169014086E-2</v>
      </c>
      <c r="E352" s="23" t="str">
        <f t="shared" si="3"/>
        <v>December</v>
      </c>
      <c r="F352" s="23" t="str">
        <f t="shared" si="4"/>
        <v>2014</v>
      </c>
      <c r="G352" s="24">
        <f t="shared" si="5"/>
        <v>3.6383098591549294</v>
      </c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0">
        <v>41991</v>
      </c>
      <c r="B353" s="20" t="s">
        <v>27</v>
      </c>
      <c r="C353" s="21">
        <v>64.05</v>
      </c>
      <c r="D353" s="22">
        <v>0.19718309859154928</v>
      </c>
      <c r="E353" s="23" t="str">
        <f t="shared" si="3"/>
        <v>December</v>
      </c>
      <c r="F353" s="23" t="str">
        <f t="shared" si="4"/>
        <v>2014</v>
      </c>
      <c r="G353" s="24">
        <f t="shared" si="5"/>
        <v>12.629577464788731</v>
      </c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0">
        <v>41992</v>
      </c>
      <c r="B354" s="20" t="s">
        <v>27</v>
      </c>
      <c r="C354" s="21">
        <v>60.72</v>
      </c>
      <c r="D354" s="22">
        <v>0.59154929577464788</v>
      </c>
      <c r="E354" s="23" t="str">
        <f t="shared" si="3"/>
        <v>December</v>
      </c>
      <c r="F354" s="23" t="str">
        <f t="shared" si="4"/>
        <v>2014</v>
      </c>
      <c r="G354" s="24">
        <f t="shared" si="5"/>
        <v>35.918873239436621</v>
      </c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0">
        <v>41993</v>
      </c>
      <c r="B355" s="20" t="s">
        <v>27</v>
      </c>
      <c r="C355" s="21">
        <v>62.09</v>
      </c>
      <c r="D355" s="22">
        <v>0.73239436619718312</v>
      </c>
      <c r="E355" s="23" t="str">
        <f t="shared" si="3"/>
        <v>December</v>
      </c>
      <c r="F355" s="23" t="str">
        <f t="shared" si="4"/>
        <v>2014</v>
      </c>
      <c r="G355" s="24">
        <f t="shared" si="5"/>
        <v>45.474366197183102</v>
      </c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0">
        <v>41994</v>
      </c>
      <c r="B356" s="20" t="s">
        <v>27</v>
      </c>
      <c r="C356" s="21">
        <v>60.19</v>
      </c>
      <c r="D356" s="22">
        <v>0.53521126760563376</v>
      </c>
      <c r="E356" s="23" t="str">
        <f t="shared" si="3"/>
        <v>December</v>
      </c>
      <c r="F356" s="23" t="str">
        <f t="shared" si="4"/>
        <v>2014</v>
      </c>
      <c r="G356" s="24">
        <f t="shared" si="5"/>
        <v>32.214366197183097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0">
        <v>41995</v>
      </c>
      <c r="B357" s="20" t="s">
        <v>27</v>
      </c>
      <c r="C357" s="21">
        <v>54.09</v>
      </c>
      <c r="D357" s="22">
        <v>0.81690140845070425</v>
      </c>
      <c r="E357" s="23" t="str">
        <f t="shared" si="3"/>
        <v>December</v>
      </c>
      <c r="F357" s="23" t="str">
        <f t="shared" si="4"/>
        <v>2014</v>
      </c>
      <c r="G357" s="24">
        <f t="shared" si="5"/>
        <v>44.186197183098592</v>
      </c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0">
        <v>41996</v>
      </c>
      <c r="B358" s="20" t="s">
        <v>27</v>
      </c>
      <c r="C358" s="21">
        <v>53.63</v>
      </c>
      <c r="D358" s="22">
        <v>0.80281690140845074</v>
      </c>
      <c r="E358" s="23" t="str">
        <f t="shared" si="3"/>
        <v>December</v>
      </c>
      <c r="F358" s="23" t="str">
        <f t="shared" si="4"/>
        <v>2014</v>
      </c>
      <c r="G358" s="24">
        <f t="shared" si="5"/>
        <v>43.055070422535216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0">
        <v>41997</v>
      </c>
      <c r="B359" s="20" t="s">
        <v>27</v>
      </c>
      <c r="C359" s="21">
        <v>57.94</v>
      </c>
      <c r="D359" s="22">
        <v>0.91549295774647887</v>
      </c>
      <c r="E359" s="23" t="str">
        <f t="shared" si="3"/>
        <v>December</v>
      </c>
      <c r="F359" s="23" t="str">
        <f t="shared" si="4"/>
        <v>2014</v>
      </c>
      <c r="G359" s="24">
        <f t="shared" si="5"/>
        <v>53.043661971830986</v>
      </c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0">
        <v>41998</v>
      </c>
      <c r="B360" s="20" t="s">
        <v>27</v>
      </c>
      <c r="C360" s="21">
        <v>58.31</v>
      </c>
      <c r="D360" s="22">
        <v>0.94366197183098588</v>
      </c>
      <c r="E360" s="23" t="str">
        <f t="shared" si="3"/>
        <v>December</v>
      </c>
      <c r="F360" s="23" t="str">
        <f t="shared" si="4"/>
        <v>2014</v>
      </c>
      <c r="G360" s="24">
        <f t="shared" si="5"/>
        <v>55.024929577464789</v>
      </c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0">
        <v>41999</v>
      </c>
      <c r="B361" s="20" t="s">
        <v>27</v>
      </c>
      <c r="C361" s="21">
        <v>60.22</v>
      </c>
      <c r="D361" s="22">
        <v>0.92957746478873238</v>
      </c>
      <c r="E361" s="23" t="str">
        <f t="shared" si="3"/>
        <v>December</v>
      </c>
      <c r="F361" s="23" t="str">
        <f t="shared" si="4"/>
        <v>2014</v>
      </c>
      <c r="G361" s="24">
        <f t="shared" si="5"/>
        <v>55.979154929577462</v>
      </c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0">
        <v>42000</v>
      </c>
      <c r="B362" s="20" t="s">
        <v>27</v>
      </c>
      <c r="C362" s="21">
        <v>69.180000000000007</v>
      </c>
      <c r="D362" s="22">
        <v>0.95774647887323938</v>
      </c>
      <c r="E362" s="23" t="str">
        <f t="shared" si="3"/>
        <v>December</v>
      </c>
      <c r="F362" s="23" t="str">
        <f t="shared" si="4"/>
        <v>2014</v>
      </c>
      <c r="G362" s="24">
        <f t="shared" si="5"/>
        <v>66.256901408450702</v>
      </c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0">
        <v>42001</v>
      </c>
      <c r="B363" s="20" t="s">
        <v>27</v>
      </c>
      <c r="C363" s="21">
        <v>70.62</v>
      </c>
      <c r="D363" s="22">
        <v>0.85915492957746475</v>
      </c>
      <c r="E363" s="23" t="str">
        <f t="shared" si="3"/>
        <v>December</v>
      </c>
      <c r="F363" s="23" t="str">
        <f t="shared" si="4"/>
        <v>2014</v>
      </c>
      <c r="G363" s="24">
        <f t="shared" si="5"/>
        <v>60.673521126760562</v>
      </c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0">
        <v>42002</v>
      </c>
      <c r="B364" s="20" t="s">
        <v>27</v>
      </c>
      <c r="C364" s="21">
        <v>69.989999999999995</v>
      </c>
      <c r="D364" s="22">
        <v>0.95774647887323938</v>
      </c>
      <c r="E364" s="23" t="str">
        <f t="shared" si="3"/>
        <v>December</v>
      </c>
      <c r="F364" s="23" t="str">
        <f t="shared" si="4"/>
        <v>2014</v>
      </c>
      <c r="G364" s="24">
        <f t="shared" si="5"/>
        <v>67.032676056338019</v>
      </c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0">
        <v>42003</v>
      </c>
      <c r="B365" s="20" t="s">
        <v>27</v>
      </c>
      <c r="C365" s="21">
        <v>72.91</v>
      </c>
      <c r="D365" s="22">
        <v>0.85915492957746475</v>
      </c>
      <c r="E365" s="23" t="str">
        <f t="shared" si="3"/>
        <v>December</v>
      </c>
      <c r="F365" s="23" t="str">
        <f t="shared" si="4"/>
        <v>2014</v>
      </c>
      <c r="G365" s="24">
        <f t="shared" si="5"/>
        <v>62.640985915492955</v>
      </c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0">
        <v>42004</v>
      </c>
      <c r="B366" s="20" t="s">
        <v>27</v>
      </c>
      <c r="C366" s="21">
        <v>79.489999999999995</v>
      </c>
      <c r="D366" s="22">
        <v>0.971830985915493</v>
      </c>
      <c r="E366" s="23" t="str">
        <f t="shared" si="3"/>
        <v>December</v>
      </c>
      <c r="F366" s="23" t="str">
        <f t="shared" si="4"/>
        <v>2014</v>
      </c>
      <c r="G366" s="24">
        <f t="shared" si="5"/>
        <v>77.250845070422528</v>
      </c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0">
        <v>42005</v>
      </c>
      <c r="B367" s="20" t="s">
        <v>27</v>
      </c>
      <c r="C367" s="21">
        <v>66.965294117647062</v>
      </c>
      <c r="D367" s="22">
        <v>0.71830985915492962</v>
      </c>
      <c r="E367" s="23" t="str">
        <f t="shared" si="3"/>
        <v>January</v>
      </c>
      <c r="F367" s="23" t="str">
        <f t="shared" si="4"/>
        <v>2015</v>
      </c>
      <c r="G367" s="24">
        <f t="shared" si="5"/>
        <v>48.101830985915498</v>
      </c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0">
        <v>42006</v>
      </c>
      <c r="B368" s="20" t="s">
        <v>27</v>
      </c>
      <c r="C368" s="21">
        <v>65.243518518518513</v>
      </c>
      <c r="D368" s="22">
        <v>0.76056338028169013</v>
      </c>
      <c r="E368" s="23" t="str">
        <f t="shared" si="3"/>
        <v>January</v>
      </c>
      <c r="F368" s="23" t="str">
        <f t="shared" si="4"/>
        <v>2015</v>
      </c>
      <c r="G368" s="24">
        <f t="shared" si="5"/>
        <v>49.621830985915487</v>
      </c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0">
        <v>42007</v>
      </c>
      <c r="B369" s="20" t="s">
        <v>27</v>
      </c>
      <c r="C369" s="21">
        <v>64.172857142857154</v>
      </c>
      <c r="D369" s="22">
        <v>0.59154929577464788</v>
      </c>
      <c r="E369" s="23" t="str">
        <f t="shared" si="3"/>
        <v>January</v>
      </c>
      <c r="F369" s="23" t="str">
        <f t="shared" si="4"/>
        <v>2015</v>
      </c>
      <c r="G369" s="24">
        <f t="shared" si="5"/>
        <v>37.961408450704234</v>
      </c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0">
        <v>42008</v>
      </c>
      <c r="B370" s="20" t="s">
        <v>27</v>
      </c>
      <c r="C370" s="21">
        <v>64.424545454545452</v>
      </c>
      <c r="D370" s="22">
        <v>0.15492957746478872</v>
      </c>
      <c r="E370" s="23" t="str">
        <f t="shared" si="3"/>
        <v>January</v>
      </c>
      <c r="F370" s="23" t="str">
        <f t="shared" si="4"/>
        <v>2015</v>
      </c>
      <c r="G370" s="24">
        <f t="shared" si="5"/>
        <v>9.9812676056338017</v>
      </c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0">
        <v>42009</v>
      </c>
      <c r="B371" s="20" t="s">
        <v>27</v>
      </c>
      <c r="C371" s="21">
        <v>63.166666666666664</v>
      </c>
      <c r="D371" s="22">
        <v>8.4507042253521125E-2</v>
      </c>
      <c r="E371" s="23" t="str">
        <f t="shared" si="3"/>
        <v>January</v>
      </c>
      <c r="F371" s="23" t="str">
        <f t="shared" si="4"/>
        <v>2015</v>
      </c>
      <c r="G371" s="24">
        <f t="shared" si="5"/>
        <v>5.3380281690140841</v>
      </c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0">
        <v>42010</v>
      </c>
      <c r="B372" s="20" t="s">
        <v>27</v>
      </c>
      <c r="C372" s="21">
        <v>64.875</v>
      </c>
      <c r="D372" s="22">
        <v>0.11267605633802817</v>
      </c>
      <c r="E372" s="23" t="str">
        <f t="shared" si="3"/>
        <v>January</v>
      </c>
      <c r="F372" s="23" t="str">
        <f t="shared" si="4"/>
        <v>2015</v>
      </c>
      <c r="G372" s="24">
        <f t="shared" si="5"/>
        <v>7.3098591549295779</v>
      </c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0">
        <v>42011</v>
      </c>
      <c r="B373" s="20" t="s">
        <v>27</v>
      </c>
      <c r="C373" s="21">
        <v>68.666666666666671</v>
      </c>
      <c r="D373" s="22">
        <v>4.2253521126760563E-2</v>
      </c>
      <c r="E373" s="23" t="str">
        <f t="shared" si="3"/>
        <v>January</v>
      </c>
      <c r="F373" s="23" t="str">
        <f t="shared" si="4"/>
        <v>2015</v>
      </c>
      <c r="G373" s="24">
        <f t="shared" si="5"/>
        <v>2.9014084507042255</v>
      </c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0">
        <v>42012</v>
      </c>
      <c r="B374" s="20" t="s">
        <v>27</v>
      </c>
      <c r="C374" s="21">
        <v>57.357142857142854</v>
      </c>
      <c r="D374" s="22">
        <v>9.8591549295774641E-2</v>
      </c>
      <c r="E374" s="23" t="str">
        <f t="shared" si="3"/>
        <v>January</v>
      </c>
      <c r="F374" s="23" t="str">
        <f t="shared" si="4"/>
        <v>2015</v>
      </c>
      <c r="G374" s="24">
        <f t="shared" si="5"/>
        <v>5.6549295774647881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0">
        <v>42013</v>
      </c>
      <c r="B375" s="20" t="s">
        <v>27</v>
      </c>
      <c r="C375" s="21">
        <v>64.25</v>
      </c>
      <c r="D375" s="22">
        <v>0.12676056338028169</v>
      </c>
      <c r="E375" s="23" t="str">
        <f t="shared" si="3"/>
        <v>January</v>
      </c>
      <c r="F375" s="23" t="str">
        <f t="shared" si="4"/>
        <v>2015</v>
      </c>
      <c r="G375" s="24">
        <f t="shared" si="5"/>
        <v>8.1443661971830981</v>
      </c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0">
        <v>42014</v>
      </c>
      <c r="B376" s="20" t="s">
        <v>27</v>
      </c>
      <c r="C376" s="21">
        <v>64.03125</v>
      </c>
      <c r="D376" s="22">
        <v>0.11267605633802817</v>
      </c>
      <c r="E376" s="23" t="str">
        <f t="shared" si="3"/>
        <v>January</v>
      </c>
      <c r="F376" s="23" t="str">
        <f t="shared" si="4"/>
        <v>2015</v>
      </c>
      <c r="G376" s="24">
        <f t="shared" si="5"/>
        <v>7.214788732394366</v>
      </c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0">
        <v>42015</v>
      </c>
      <c r="B377" s="20" t="s">
        <v>27</v>
      </c>
      <c r="C377" s="21">
        <v>77.584000000000003</v>
      </c>
      <c r="D377" s="22">
        <v>7.0422535211267609E-2</v>
      </c>
      <c r="E377" s="23" t="str">
        <f t="shared" si="3"/>
        <v>January</v>
      </c>
      <c r="F377" s="23" t="str">
        <f t="shared" si="4"/>
        <v>2015</v>
      </c>
      <c r="G377" s="24">
        <f t="shared" si="5"/>
        <v>5.4636619718309865</v>
      </c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0">
        <v>42016</v>
      </c>
      <c r="B378" s="20" t="s">
        <v>27</v>
      </c>
      <c r="C378" s="21">
        <v>64.349999999999994</v>
      </c>
      <c r="D378" s="22">
        <v>0.11267605633802817</v>
      </c>
      <c r="E378" s="23" t="str">
        <f t="shared" si="3"/>
        <v>January</v>
      </c>
      <c r="F378" s="23" t="str">
        <f t="shared" si="4"/>
        <v>2015</v>
      </c>
      <c r="G378" s="24">
        <f t="shared" si="5"/>
        <v>7.2507042253521119</v>
      </c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0">
        <v>42017</v>
      </c>
      <c r="B379" s="20" t="s">
        <v>27</v>
      </c>
      <c r="C379" s="21">
        <v>61.160000000000004</v>
      </c>
      <c r="D379" s="22">
        <v>7.0422535211267609E-2</v>
      </c>
      <c r="E379" s="23" t="str">
        <f t="shared" si="3"/>
        <v>January</v>
      </c>
      <c r="F379" s="23" t="str">
        <f t="shared" si="4"/>
        <v>2015</v>
      </c>
      <c r="G379" s="24">
        <f t="shared" si="5"/>
        <v>4.3070422535211268</v>
      </c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0">
        <v>42018</v>
      </c>
      <c r="B380" s="20" t="s">
        <v>27</v>
      </c>
      <c r="C380" s="21">
        <v>53.125</v>
      </c>
      <c r="D380" s="22">
        <v>0.16901408450704225</v>
      </c>
      <c r="E380" s="23" t="str">
        <f t="shared" si="3"/>
        <v>January</v>
      </c>
      <c r="F380" s="23" t="str">
        <f t="shared" si="4"/>
        <v>2015</v>
      </c>
      <c r="G380" s="24">
        <f t="shared" si="5"/>
        <v>8.97887323943662</v>
      </c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0">
        <v>42019</v>
      </c>
      <c r="B381" s="20" t="s">
        <v>27</v>
      </c>
      <c r="C381" s="21">
        <v>55.1</v>
      </c>
      <c r="D381" s="22">
        <v>7.0422535211267609E-2</v>
      </c>
      <c r="E381" s="23" t="str">
        <f t="shared" si="3"/>
        <v>January</v>
      </c>
      <c r="F381" s="23" t="str">
        <f t="shared" si="4"/>
        <v>2015</v>
      </c>
      <c r="G381" s="24">
        <f t="shared" si="5"/>
        <v>3.8802816901408455</v>
      </c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0">
        <v>42020</v>
      </c>
      <c r="B382" s="20" t="s">
        <v>27</v>
      </c>
      <c r="C382" s="21">
        <v>69.105999999999995</v>
      </c>
      <c r="D382" s="22">
        <v>0.42253521126760563</v>
      </c>
      <c r="E382" s="23" t="str">
        <f t="shared" si="3"/>
        <v>January</v>
      </c>
      <c r="F382" s="23" t="str">
        <f t="shared" si="4"/>
        <v>2015</v>
      </c>
      <c r="G382" s="24">
        <f t="shared" si="5"/>
        <v>29.199718309859151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0">
        <v>42021</v>
      </c>
      <c r="B383" s="20" t="s">
        <v>27</v>
      </c>
      <c r="C383" s="21">
        <v>68.9604761904762</v>
      </c>
      <c r="D383" s="22">
        <v>0.59154929577464788</v>
      </c>
      <c r="E383" s="23" t="str">
        <f t="shared" si="3"/>
        <v>January</v>
      </c>
      <c r="F383" s="23" t="str">
        <f t="shared" si="4"/>
        <v>2015</v>
      </c>
      <c r="G383" s="24">
        <f t="shared" si="5"/>
        <v>40.793521126760567</v>
      </c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0">
        <v>42022</v>
      </c>
      <c r="B384" s="20" t="s">
        <v>27</v>
      </c>
      <c r="C384" s="21">
        <v>67.240666666666669</v>
      </c>
      <c r="D384" s="22">
        <v>0.21126760563380281</v>
      </c>
      <c r="E384" s="23" t="str">
        <f t="shared" si="3"/>
        <v>January</v>
      </c>
      <c r="F384" s="23" t="str">
        <f t="shared" si="4"/>
        <v>2015</v>
      </c>
      <c r="G384" s="24">
        <f t="shared" si="5"/>
        <v>14.205774647887324</v>
      </c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0">
        <v>42023</v>
      </c>
      <c r="B385" s="20" t="s">
        <v>27</v>
      </c>
      <c r="C385" s="21">
        <v>63.315384615384616</v>
      </c>
      <c r="D385" s="22">
        <v>0.18309859154929578</v>
      </c>
      <c r="E385" s="23" t="str">
        <f t="shared" si="3"/>
        <v>January</v>
      </c>
      <c r="F385" s="23" t="str">
        <f t="shared" si="4"/>
        <v>2015</v>
      </c>
      <c r="G385" s="24">
        <f t="shared" si="5"/>
        <v>11.592957746478874</v>
      </c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0">
        <v>42024</v>
      </c>
      <c r="B386" s="20" t="s">
        <v>27</v>
      </c>
      <c r="C386" s="21">
        <v>70.628571428571433</v>
      </c>
      <c r="D386" s="22">
        <v>0.29577464788732394</v>
      </c>
      <c r="E386" s="23" t="str">
        <f t="shared" si="3"/>
        <v>January</v>
      </c>
      <c r="F386" s="23" t="str">
        <f t="shared" si="4"/>
        <v>2015</v>
      </c>
      <c r="G386" s="24">
        <f t="shared" si="5"/>
        <v>20.890140845070423</v>
      </c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0">
        <v>42025</v>
      </c>
      <c r="B387" s="20" t="s">
        <v>27</v>
      </c>
      <c r="C387" s="21">
        <v>62.985135135135131</v>
      </c>
      <c r="D387" s="22">
        <v>0.52112676056338025</v>
      </c>
      <c r="E387" s="23" t="str">
        <f t="shared" si="3"/>
        <v>January</v>
      </c>
      <c r="F387" s="23" t="str">
        <f t="shared" si="4"/>
        <v>2015</v>
      </c>
      <c r="G387" s="24">
        <f t="shared" si="5"/>
        <v>32.823239436619716</v>
      </c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0">
        <v>42026</v>
      </c>
      <c r="B388" s="20" t="s">
        <v>27</v>
      </c>
      <c r="C388" s="21">
        <v>60.401846153846151</v>
      </c>
      <c r="D388" s="22">
        <v>0.91549295774647887</v>
      </c>
      <c r="E388" s="23" t="str">
        <f t="shared" si="3"/>
        <v>January</v>
      </c>
      <c r="F388" s="23" t="str">
        <f t="shared" si="4"/>
        <v>2015</v>
      </c>
      <c r="G388" s="24">
        <f t="shared" si="5"/>
        <v>55.297464788732391</v>
      </c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0">
        <v>42027</v>
      </c>
      <c r="B389" s="20" t="s">
        <v>27</v>
      </c>
      <c r="C389" s="21">
        <v>64.747101449275362</v>
      </c>
      <c r="D389" s="22">
        <v>0.971830985915493</v>
      </c>
      <c r="E389" s="23" t="str">
        <f t="shared" si="3"/>
        <v>January</v>
      </c>
      <c r="F389" s="23" t="str">
        <f t="shared" si="4"/>
        <v>2015</v>
      </c>
      <c r="G389" s="24">
        <f t="shared" si="5"/>
        <v>62.923239436619724</v>
      </c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0">
        <v>42028</v>
      </c>
      <c r="B390" s="20" t="s">
        <v>27</v>
      </c>
      <c r="C390" s="21">
        <v>62.894153846153841</v>
      </c>
      <c r="D390" s="22">
        <v>0.91549295774647887</v>
      </c>
      <c r="E390" s="23" t="str">
        <f t="shared" si="3"/>
        <v>January</v>
      </c>
      <c r="F390" s="23" t="str">
        <f t="shared" si="4"/>
        <v>2015</v>
      </c>
      <c r="G390" s="24">
        <f t="shared" si="5"/>
        <v>57.579154929577463</v>
      </c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0">
        <v>42029</v>
      </c>
      <c r="B391" s="20" t="s">
        <v>27</v>
      </c>
      <c r="C391" s="21">
        <v>63.609000000000002</v>
      </c>
      <c r="D391" s="22">
        <v>0.42253521126760563</v>
      </c>
      <c r="E391" s="23" t="str">
        <f t="shared" si="3"/>
        <v>January</v>
      </c>
      <c r="F391" s="23" t="str">
        <f t="shared" si="4"/>
        <v>2015</v>
      </c>
      <c r="G391" s="24">
        <f t="shared" si="5"/>
        <v>26.877042253521125</v>
      </c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0">
        <v>42030</v>
      </c>
      <c r="B392" s="20" t="s">
        <v>27</v>
      </c>
      <c r="C392" s="21">
        <v>58.385833333333331</v>
      </c>
      <c r="D392" s="22">
        <v>0.16901408450704225</v>
      </c>
      <c r="E392" s="23" t="str">
        <f t="shared" si="3"/>
        <v>January</v>
      </c>
      <c r="F392" s="23" t="str">
        <f t="shared" si="4"/>
        <v>2015</v>
      </c>
      <c r="G392" s="24">
        <f t="shared" si="5"/>
        <v>9.8680281690140834</v>
      </c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0">
        <v>42031</v>
      </c>
      <c r="B393" s="20" t="s">
        <v>27</v>
      </c>
      <c r="C393" s="21">
        <v>52.444666666666663</v>
      </c>
      <c r="D393" s="22">
        <v>0.21126760563380281</v>
      </c>
      <c r="E393" s="23" t="str">
        <f t="shared" si="3"/>
        <v>January</v>
      </c>
      <c r="F393" s="23" t="str">
        <f t="shared" si="4"/>
        <v>2015</v>
      </c>
      <c r="G393" s="24">
        <f t="shared" si="5"/>
        <v>11.079859154929576</v>
      </c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0">
        <v>42032</v>
      </c>
      <c r="B394" s="20" t="s">
        <v>27</v>
      </c>
      <c r="C394" s="21">
        <v>55.804117647058824</v>
      </c>
      <c r="D394" s="22">
        <v>0.23943661971830985</v>
      </c>
      <c r="E394" s="23" t="str">
        <f t="shared" si="3"/>
        <v>January</v>
      </c>
      <c r="F394" s="23" t="str">
        <f t="shared" si="4"/>
        <v>2015</v>
      </c>
      <c r="G394" s="24">
        <f t="shared" si="5"/>
        <v>13.361549295774648</v>
      </c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0">
        <v>42033</v>
      </c>
      <c r="B395" s="20" t="s">
        <v>27</v>
      </c>
      <c r="C395" s="21">
        <v>52.853888888888889</v>
      </c>
      <c r="D395" s="22">
        <v>0.25352112676056338</v>
      </c>
      <c r="E395" s="23" t="str">
        <f t="shared" si="3"/>
        <v>January</v>
      </c>
      <c r="F395" s="23" t="str">
        <f t="shared" si="4"/>
        <v>2015</v>
      </c>
      <c r="G395" s="24">
        <f t="shared" si="5"/>
        <v>13.399577464788733</v>
      </c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0">
        <v>42034</v>
      </c>
      <c r="B396" s="20" t="s">
        <v>27</v>
      </c>
      <c r="C396" s="21">
        <v>47.912647058823531</v>
      </c>
      <c r="D396" s="22">
        <v>0.47887323943661969</v>
      </c>
      <c r="E396" s="23" t="str">
        <f t="shared" si="3"/>
        <v>January</v>
      </c>
      <c r="F396" s="23" t="str">
        <f t="shared" si="4"/>
        <v>2015</v>
      </c>
      <c r="G396" s="24">
        <f t="shared" si="5"/>
        <v>22.944084507042252</v>
      </c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0">
        <v>42035</v>
      </c>
      <c r="B397" s="20" t="s">
        <v>27</v>
      </c>
      <c r="C397" s="21">
        <v>49.900285714285715</v>
      </c>
      <c r="D397" s="22">
        <v>0.49295774647887325</v>
      </c>
      <c r="E397" s="23" t="str">
        <f t="shared" si="3"/>
        <v>January</v>
      </c>
      <c r="F397" s="23" t="str">
        <f t="shared" si="4"/>
        <v>2015</v>
      </c>
      <c r="G397" s="24">
        <f t="shared" si="5"/>
        <v>24.598732394366198</v>
      </c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0">
        <v>42036</v>
      </c>
      <c r="B398" s="20" t="s">
        <v>27</v>
      </c>
      <c r="C398" s="21">
        <v>46.108260869565221</v>
      </c>
      <c r="D398" s="22">
        <v>0.323943661971831</v>
      </c>
      <c r="E398" s="23" t="str">
        <f t="shared" si="3"/>
        <v>February</v>
      </c>
      <c r="F398" s="23" t="str">
        <f t="shared" si="4"/>
        <v>2015</v>
      </c>
      <c r="G398" s="24">
        <f t="shared" si="5"/>
        <v>14.936478873239439</v>
      </c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0">
        <v>42037</v>
      </c>
      <c r="B399" s="20" t="s">
        <v>27</v>
      </c>
      <c r="C399" s="21">
        <v>49.956000000000003</v>
      </c>
      <c r="D399" s="22">
        <v>7.0422535211267609E-2</v>
      </c>
      <c r="E399" s="23" t="str">
        <f t="shared" si="3"/>
        <v>February</v>
      </c>
      <c r="F399" s="23" t="str">
        <f t="shared" si="4"/>
        <v>2015</v>
      </c>
      <c r="G399" s="24">
        <f t="shared" si="5"/>
        <v>3.5180281690140851</v>
      </c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0">
        <v>42038</v>
      </c>
      <c r="B400" s="20" t="s">
        <v>27</v>
      </c>
      <c r="C400" s="21">
        <v>75.13</v>
      </c>
      <c r="D400" s="22">
        <v>8.4507042253521125E-2</v>
      </c>
      <c r="E400" s="23" t="str">
        <f t="shared" si="3"/>
        <v>February</v>
      </c>
      <c r="F400" s="23" t="str">
        <f t="shared" si="4"/>
        <v>2015</v>
      </c>
      <c r="G400" s="24">
        <f t="shared" si="5"/>
        <v>6.3490140845070417</v>
      </c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0">
        <v>42039</v>
      </c>
      <c r="B401" s="20" t="s">
        <v>27</v>
      </c>
      <c r="C401" s="21">
        <v>46.461500000000001</v>
      </c>
      <c r="D401" s="22">
        <v>0.56338028169014087</v>
      </c>
      <c r="E401" s="23" t="str">
        <f t="shared" si="3"/>
        <v>February</v>
      </c>
      <c r="F401" s="23" t="str">
        <f t="shared" si="4"/>
        <v>2015</v>
      </c>
      <c r="G401" s="24">
        <f t="shared" si="5"/>
        <v>26.175492957746481</v>
      </c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0">
        <v>42040</v>
      </c>
      <c r="B402" s="20" t="s">
        <v>27</v>
      </c>
      <c r="C402" s="21">
        <v>47.196923076923078</v>
      </c>
      <c r="D402" s="22">
        <v>0.54929577464788737</v>
      </c>
      <c r="E402" s="23" t="str">
        <f t="shared" si="3"/>
        <v>February</v>
      </c>
      <c r="F402" s="23" t="str">
        <f t="shared" si="4"/>
        <v>2015</v>
      </c>
      <c r="G402" s="24">
        <f t="shared" si="5"/>
        <v>25.925070422535214</v>
      </c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0">
        <v>42041</v>
      </c>
      <c r="B403" s="20" t="s">
        <v>27</v>
      </c>
      <c r="C403" s="21">
        <v>44.700408163265308</v>
      </c>
      <c r="D403" s="22">
        <v>0.6901408450704225</v>
      </c>
      <c r="E403" s="23" t="str">
        <f t="shared" si="3"/>
        <v>February</v>
      </c>
      <c r="F403" s="23" t="str">
        <f t="shared" si="4"/>
        <v>2015</v>
      </c>
      <c r="G403" s="24">
        <f t="shared" si="5"/>
        <v>30.849577464788734</v>
      </c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0">
        <v>42042</v>
      </c>
      <c r="B404" s="20" t="s">
        <v>27</v>
      </c>
      <c r="C404" s="21">
        <v>49.78</v>
      </c>
      <c r="D404" s="22">
        <v>0.38028169014084506</v>
      </c>
      <c r="E404" s="23" t="str">
        <f t="shared" si="3"/>
        <v>February</v>
      </c>
      <c r="F404" s="23" t="str">
        <f t="shared" si="4"/>
        <v>2015</v>
      </c>
      <c r="G404" s="24">
        <f t="shared" si="5"/>
        <v>18.930422535211267</v>
      </c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0">
        <v>42043</v>
      </c>
      <c r="B405" s="20" t="s">
        <v>27</v>
      </c>
      <c r="C405" s="21">
        <v>44.411200000000001</v>
      </c>
      <c r="D405" s="22">
        <v>0.352112676056338</v>
      </c>
      <c r="E405" s="23" t="str">
        <f t="shared" si="3"/>
        <v>February</v>
      </c>
      <c r="F405" s="23" t="str">
        <f t="shared" si="4"/>
        <v>2015</v>
      </c>
      <c r="G405" s="24">
        <f t="shared" si="5"/>
        <v>15.637746478873238</v>
      </c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0">
        <v>42044</v>
      </c>
      <c r="B406" s="20" t="s">
        <v>27</v>
      </c>
      <c r="C406" s="21">
        <v>46.698823529411762</v>
      </c>
      <c r="D406" s="22">
        <v>0.23943661971830985</v>
      </c>
      <c r="E406" s="23" t="str">
        <f t="shared" si="3"/>
        <v>February</v>
      </c>
      <c r="F406" s="23" t="str">
        <f t="shared" si="4"/>
        <v>2015</v>
      </c>
      <c r="G406" s="24">
        <f t="shared" si="5"/>
        <v>11.181408450704224</v>
      </c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0">
        <v>42045</v>
      </c>
      <c r="B407" s="20" t="s">
        <v>27</v>
      </c>
      <c r="C407" s="21">
        <v>57.608333333333334</v>
      </c>
      <c r="D407" s="22">
        <v>0.25352112676056338</v>
      </c>
      <c r="E407" s="23" t="str">
        <f t="shared" si="3"/>
        <v>February</v>
      </c>
      <c r="F407" s="23" t="str">
        <f t="shared" si="4"/>
        <v>2015</v>
      </c>
      <c r="G407" s="24">
        <f t="shared" si="5"/>
        <v>14.604929577464789</v>
      </c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0">
        <v>42046</v>
      </c>
      <c r="B408" s="20" t="s">
        <v>27</v>
      </c>
      <c r="C408" s="21">
        <v>53.57</v>
      </c>
      <c r="D408" s="22">
        <v>0.352112676056338</v>
      </c>
      <c r="E408" s="23" t="str">
        <f t="shared" si="3"/>
        <v>February</v>
      </c>
      <c r="F408" s="23" t="str">
        <f t="shared" si="4"/>
        <v>2015</v>
      </c>
      <c r="G408" s="24">
        <f t="shared" si="5"/>
        <v>18.862676056338028</v>
      </c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0">
        <v>42047</v>
      </c>
      <c r="B409" s="20" t="s">
        <v>27</v>
      </c>
      <c r="C409" s="21">
        <v>59.976363636363637</v>
      </c>
      <c r="D409" s="22">
        <v>0.46478873239436619</v>
      </c>
      <c r="E409" s="23" t="str">
        <f t="shared" si="3"/>
        <v>February</v>
      </c>
      <c r="F409" s="23" t="str">
        <f t="shared" si="4"/>
        <v>2015</v>
      </c>
      <c r="G409" s="24">
        <f t="shared" si="5"/>
        <v>27.876338028169013</v>
      </c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0">
        <v>42048</v>
      </c>
      <c r="B410" s="20" t="s">
        <v>27</v>
      </c>
      <c r="C410" s="21">
        <v>66.959374999999994</v>
      </c>
      <c r="D410" s="22">
        <v>0.90140845070422537</v>
      </c>
      <c r="E410" s="23" t="str">
        <f t="shared" si="3"/>
        <v>February</v>
      </c>
      <c r="F410" s="23" t="str">
        <f t="shared" si="4"/>
        <v>2015</v>
      </c>
      <c r="G410" s="24">
        <f t="shared" si="5"/>
        <v>60.357746478873239</v>
      </c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0">
        <v>42049</v>
      </c>
      <c r="B411" s="20" t="s">
        <v>27</v>
      </c>
      <c r="C411" s="21">
        <v>67.948028169014094</v>
      </c>
      <c r="D411" s="22">
        <v>1</v>
      </c>
      <c r="E411" s="23" t="str">
        <f t="shared" si="3"/>
        <v>February</v>
      </c>
      <c r="F411" s="23" t="str">
        <f t="shared" si="4"/>
        <v>2015</v>
      </c>
      <c r="G411" s="24">
        <f t="shared" si="5"/>
        <v>67.948028169014094</v>
      </c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0">
        <v>42050</v>
      </c>
      <c r="B412" s="20" t="s">
        <v>27</v>
      </c>
      <c r="C412" s="21">
        <v>66.606250000000003</v>
      </c>
      <c r="D412" s="22">
        <v>0.56338028169014087</v>
      </c>
      <c r="E412" s="23" t="str">
        <f t="shared" si="3"/>
        <v>February</v>
      </c>
      <c r="F412" s="23" t="str">
        <f t="shared" si="4"/>
        <v>2015</v>
      </c>
      <c r="G412" s="24">
        <f t="shared" si="5"/>
        <v>37.524647887323944</v>
      </c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0">
        <v>42051</v>
      </c>
      <c r="B413" s="20" t="s">
        <v>27</v>
      </c>
      <c r="C413" s="21">
        <v>59.950434782608689</v>
      </c>
      <c r="D413" s="22">
        <v>0.323943661971831</v>
      </c>
      <c r="E413" s="23" t="str">
        <f t="shared" si="3"/>
        <v>February</v>
      </c>
      <c r="F413" s="23" t="str">
        <f t="shared" si="4"/>
        <v>2015</v>
      </c>
      <c r="G413" s="24">
        <f t="shared" si="5"/>
        <v>19.420563380281688</v>
      </c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0">
        <v>42052</v>
      </c>
      <c r="B414" s="20" t="s">
        <v>27</v>
      </c>
      <c r="C414" s="21">
        <v>58.030434782608701</v>
      </c>
      <c r="D414" s="22">
        <v>0.323943661971831</v>
      </c>
      <c r="E414" s="23" t="str">
        <f t="shared" si="3"/>
        <v>February</v>
      </c>
      <c r="F414" s="23" t="str">
        <f t="shared" si="4"/>
        <v>2015</v>
      </c>
      <c r="G414" s="24">
        <f t="shared" si="5"/>
        <v>18.798591549295779</v>
      </c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0">
        <v>42053</v>
      </c>
      <c r="B415" s="20" t="s">
        <v>27</v>
      </c>
      <c r="C415" s="21">
        <v>49.216451612903228</v>
      </c>
      <c r="D415" s="22">
        <v>0.43661971830985913</v>
      </c>
      <c r="E415" s="23" t="str">
        <f t="shared" si="3"/>
        <v>February</v>
      </c>
      <c r="F415" s="23" t="str">
        <f t="shared" si="4"/>
        <v>2015</v>
      </c>
      <c r="G415" s="24">
        <f t="shared" si="5"/>
        <v>21.488873239436618</v>
      </c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0">
        <v>42054</v>
      </c>
      <c r="B416" s="20" t="s">
        <v>27</v>
      </c>
      <c r="C416" s="21">
        <v>52.262181818181823</v>
      </c>
      <c r="D416" s="22">
        <v>0.77464788732394363</v>
      </c>
      <c r="E416" s="23" t="str">
        <f t="shared" si="3"/>
        <v>February</v>
      </c>
      <c r="F416" s="23" t="str">
        <f t="shared" si="4"/>
        <v>2015</v>
      </c>
      <c r="G416" s="24">
        <f t="shared" si="5"/>
        <v>40.484788732394371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0">
        <v>42055</v>
      </c>
      <c r="B417" s="20" t="s">
        <v>27</v>
      </c>
      <c r="C417" s="21">
        <v>52.25782608695652</v>
      </c>
      <c r="D417" s="22">
        <v>0.971830985915493</v>
      </c>
      <c r="E417" s="23" t="str">
        <f t="shared" si="3"/>
        <v>February</v>
      </c>
      <c r="F417" s="23" t="str">
        <f t="shared" si="4"/>
        <v>2015</v>
      </c>
      <c r="G417" s="24">
        <f t="shared" si="5"/>
        <v>50.785774647887322</v>
      </c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0">
        <v>42056</v>
      </c>
      <c r="B418" s="20" t="s">
        <v>27</v>
      </c>
      <c r="C418" s="21">
        <v>55.281470588235294</v>
      </c>
      <c r="D418" s="22">
        <v>0.95774647887323938</v>
      </c>
      <c r="E418" s="23" t="str">
        <f t="shared" si="3"/>
        <v>February</v>
      </c>
      <c r="F418" s="23" t="str">
        <f t="shared" si="4"/>
        <v>2015</v>
      </c>
      <c r="G418" s="24">
        <f t="shared" si="5"/>
        <v>52.9456338028169</v>
      </c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0">
        <v>42057</v>
      </c>
      <c r="B419" s="20" t="s">
        <v>27</v>
      </c>
      <c r="C419" s="21">
        <v>45.294545454545457</v>
      </c>
      <c r="D419" s="22">
        <v>0.30985915492957744</v>
      </c>
      <c r="E419" s="23" t="str">
        <f t="shared" si="3"/>
        <v>February</v>
      </c>
      <c r="F419" s="23" t="str">
        <f t="shared" si="4"/>
        <v>2015</v>
      </c>
      <c r="G419" s="24">
        <f t="shared" si="5"/>
        <v>14.034929577464789</v>
      </c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0">
        <v>42058</v>
      </c>
      <c r="B420" s="20" t="s">
        <v>27</v>
      </c>
      <c r="C420" s="21">
        <v>52.403636363636366</v>
      </c>
      <c r="D420" s="22">
        <v>0.30985915492957744</v>
      </c>
      <c r="E420" s="23" t="str">
        <f t="shared" si="3"/>
        <v>February</v>
      </c>
      <c r="F420" s="23" t="str">
        <f t="shared" si="4"/>
        <v>2015</v>
      </c>
      <c r="G420" s="24">
        <f t="shared" si="5"/>
        <v>16.237746478873238</v>
      </c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0">
        <v>42059</v>
      </c>
      <c r="B421" s="20" t="s">
        <v>27</v>
      </c>
      <c r="C421" s="21">
        <v>53.483913043478267</v>
      </c>
      <c r="D421" s="22">
        <v>0.323943661971831</v>
      </c>
      <c r="E421" s="23" t="str">
        <f t="shared" si="3"/>
        <v>February</v>
      </c>
      <c r="F421" s="23" t="str">
        <f t="shared" si="4"/>
        <v>2015</v>
      </c>
      <c r="G421" s="24">
        <f t="shared" si="5"/>
        <v>17.325774647887325</v>
      </c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0">
        <v>42060</v>
      </c>
      <c r="B422" s="20" t="s">
        <v>27</v>
      </c>
      <c r="C422" s="21">
        <v>53.834117647058818</v>
      </c>
      <c r="D422" s="22">
        <v>0.23943661971830985</v>
      </c>
      <c r="E422" s="23" t="str">
        <f t="shared" si="3"/>
        <v>February</v>
      </c>
      <c r="F422" s="23" t="str">
        <f t="shared" si="4"/>
        <v>2015</v>
      </c>
      <c r="G422" s="24">
        <f t="shared" si="5"/>
        <v>12.889859154929576</v>
      </c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0">
        <v>42061</v>
      </c>
      <c r="B423" s="20" t="s">
        <v>27</v>
      </c>
      <c r="C423" s="21">
        <v>46.906551724137927</v>
      </c>
      <c r="D423" s="22">
        <v>0.40845070422535212</v>
      </c>
      <c r="E423" s="23" t="str">
        <f t="shared" si="3"/>
        <v>February</v>
      </c>
      <c r="F423" s="23" t="str">
        <f t="shared" si="4"/>
        <v>2015</v>
      </c>
      <c r="G423" s="24">
        <f t="shared" si="5"/>
        <v>19.159014084507042</v>
      </c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0">
        <v>42062</v>
      </c>
      <c r="B424" s="20" t="s">
        <v>27</v>
      </c>
      <c r="C424" s="21">
        <v>62.498085106382973</v>
      </c>
      <c r="D424" s="22">
        <v>0.6619718309859155</v>
      </c>
      <c r="E424" s="23" t="str">
        <f t="shared" si="3"/>
        <v>February</v>
      </c>
      <c r="F424" s="23" t="str">
        <f t="shared" si="4"/>
        <v>2015</v>
      </c>
      <c r="G424" s="24">
        <f t="shared" si="5"/>
        <v>41.371971830985913</v>
      </c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0">
        <v>42063</v>
      </c>
      <c r="B425" s="20" t="s">
        <v>27</v>
      </c>
      <c r="C425" s="21">
        <v>59.199444444444445</v>
      </c>
      <c r="D425" s="22">
        <v>0.76056338028169013</v>
      </c>
      <c r="E425" s="23" t="str">
        <f t="shared" si="3"/>
        <v>February</v>
      </c>
      <c r="F425" s="23" t="str">
        <f t="shared" si="4"/>
        <v>2015</v>
      </c>
      <c r="G425" s="24">
        <f t="shared" si="5"/>
        <v>45.024929577464789</v>
      </c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0">
        <v>42064</v>
      </c>
      <c r="B426" s="20" t="s">
        <v>27</v>
      </c>
      <c r="C426" s="21">
        <v>56.107428571428571</v>
      </c>
      <c r="D426" s="22">
        <v>0.49295774647887325</v>
      </c>
      <c r="E426" s="23" t="str">
        <f t="shared" si="3"/>
        <v>March</v>
      </c>
      <c r="F426" s="23" t="str">
        <f t="shared" si="4"/>
        <v>2015</v>
      </c>
      <c r="G426" s="24">
        <f t="shared" si="5"/>
        <v>27.658591549295775</v>
      </c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0">
        <v>42065</v>
      </c>
      <c r="B427" s="20" t="s">
        <v>27</v>
      </c>
      <c r="C427" s="21">
        <v>59.256999999999998</v>
      </c>
      <c r="D427" s="22">
        <v>0.42253521126760563</v>
      </c>
      <c r="E427" s="23" t="str">
        <f t="shared" si="3"/>
        <v>March</v>
      </c>
      <c r="F427" s="23" t="str">
        <f t="shared" si="4"/>
        <v>2015</v>
      </c>
      <c r="G427" s="24">
        <f t="shared" si="5"/>
        <v>25.038169014084506</v>
      </c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0">
        <v>42066</v>
      </c>
      <c r="B428" s="20" t="s">
        <v>27</v>
      </c>
      <c r="C428" s="21">
        <v>77.465769230769226</v>
      </c>
      <c r="D428" s="22">
        <v>0.36619718309859156</v>
      </c>
      <c r="E428" s="23" t="str">
        <f t="shared" si="3"/>
        <v>March</v>
      </c>
      <c r="F428" s="23" t="str">
        <f t="shared" si="4"/>
        <v>2015</v>
      </c>
      <c r="G428" s="24">
        <f t="shared" si="5"/>
        <v>28.36774647887324</v>
      </c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0">
        <v>42067</v>
      </c>
      <c r="B429" s="20" t="s">
        <v>27</v>
      </c>
      <c r="C429" s="21">
        <v>73.364523809523803</v>
      </c>
      <c r="D429" s="22">
        <v>0.59154929577464788</v>
      </c>
      <c r="E429" s="23" t="str">
        <f t="shared" si="3"/>
        <v>March</v>
      </c>
      <c r="F429" s="23" t="str">
        <f t="shared" si="4"/>
        <v>2015</v>
      </c>
      <c r="G429" s="24">
        <f t="shared" si="5"/>
        <v>43.398732394366192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0">
        <v>42068</v>
      </c>
      <c r="B430" s="20" t="s">
        <v>27</v>
      </c>
      <c r="C430" s="21">
        <v>67.697462686567164</v>
      </c>
      <c r="D430" s="22">
        <v>0.94366197183098588</v>
      </c>
      <c r="E430" s="23" t="str">
        <f t="shared" si="3"/>
        <v>March</v>
      </c>
      <c r="F430" s="23" t="str">
        <f t="shared" si="4"/>
        <v>2015</v>
      </c>
      <c r="G430" s="24">
        <f t="shared" si="5"/>
        <v>63.883521126760563</v>
      </c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0">
        <v>42069</v>
      </c>
      <c r="B431" s="20" t="s">
        <v>27</v>
      </c>
      <c r="C431" s="21">
        <v>67.358923076923077</v>
      </c>
      <c r="D431" s="22">
        <v>0.91549295774647887</v>
      </c>
      <c r="E431" s="23" t="str">
        <f t="shared" si="3"/>
        <v>March</v>
      </c>
      <c r="F431" s="23" t="str">
        <f t="shared" si="4"/>
        <v>2015</v>
      </c>
      <c r="G431" s="24">
        <f t="shared" si="5"/>
        <v>61.66661971830986</v>
      </c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0">
        <v>42070</v>
      </c>
      <c r="B432" s="20" t="s">
        <v>27</v>
      </c>
      <c r="C432" s="21">
        <v>68.98621212121212</v>
      </c>
      <c r="D432" s="22">
        <v>0.92957746478873238</v>
      </c>
      <c r="E432" s="23" t="str">
        <f t="shared" si="3"/>
        <v>March</v>
      </c>
      <c r="F432" s="23" t="str">
        <f t="shared" si="4"/>
        <v>2015</v>
      </c>
      <c r="G432" s="24">
        <f t="shared" si="5"/>
        <v>64.128028169014087</v>
      </c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0">
        <v>42071</v>
      </c>
      <c r="B433" s="20" t="s">
        <v>27</v>
      </c>
      <c r="C433" s="21">
        <v>63.550689655172413</v>
      </c>
      <c r="D433" s="22">
        <v>0.40845070422535212</v>
      </c>
      <c r="E433" s="23" t="str">
        <f t="shared" si="3"/>
        <v>March</v>
      </c>
      <c r="F433" s="23" t="str">
        <f t="shared" si="4"/>
        <v>2015</v>
      </c>
      <c r="G433" s="24">
        <f t="shared" si="5"/>
        <v>25.957323943661972</v>
      </c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0">
        <v>42072</v>
      </c>
      <c r="B434" s="20" t="s">
        <v>27</v>
      </c>
      <c r="C434" s="21">
        <v>62.235000000000007</v>
      </c>
      <c r="D434" s="22">
        <v>0.30985915492957744</v>
      </c>
      <c r="E434" s="23" t="str">
        <f t="shared" si="3"/>
        <v>March</v>
      </c>
      <c r="F434" s="23" t="str">
        <f t="shared" si="4"/>
        <v>2015</v>
      </c>
      <c r="G434" s="24">
        <f t="shared" si="5"/>
        <v>19.284084507042255</v>
      </c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0">
        <v>42073</v>
      </c>
      <c r="B435" s="20" t="s">
        <v>27</v>
      </c>
      <c r="C435" s="21">
        <v>63.560869565217395</v>
      </c>
      <c r="D435" s="22">
        <v>0.323943661971831</v>
      </c>
      <c r="E435" s="23" t="str">
        <f t="shared" si="3"/>
        <v>March</v>
      </c>
      <c r="F435" s="23" t="str">
        <f t="shared" si="4"/>
        <v>2015</v>
      </c>
      <c r="G435" s="24">
        <f t="shared" si="5"/>
        <v>20.590140845070426</v>
      </c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0">
        <v>42074</v>
      </c>
      <c r="B436" s="20" t="s">
        <v>27</v>
      </c>
      <c r="C436" s="21">
        <v>67.197586206896545</v>
      </c>
      <c r="D436" s="22">
        <v>0.40845070422535212</v>
      </c>
      <c r="E436" s="23" t="str">
        <f t="shared" si="3"/>
        <v>March</v>
      </c>
      <c r="F436" s="23" t="str">
        <f t="shared" si="4"/>
        <v>2015</v>
      </c>
      <c r="G436" s="24">
        <f t="shared" si="5"/>
        <v>27.446901408450703</v>
      </c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0">
        <v>42075</v>
      </c>
      <c r="B437" s="20" t="s">
        <v>27</v>
      </c>
      <c r="C437" s="21">
        <v>67.50205882352941</v>
      </c>
      <c r="D437" s="22">
        <v>0.47887323943661969</v>
      </c>
      <c r="E437" s="23" t="str">
        <f t="shared" si="3"/>
        <v>March</v>
      </c>
      <c r="F437" s="23" t="str">
        <f t="shared" si="4"/>
        <v>2015</v>
      </c>
      <c r="G437" s="24">
        <f t="shared" si="5"/>
        <v>32.324929577464786</v>
      </c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0">
        <v>42076</v>
      </c>
      <c r="B438" s="20" t="s">
        <v>27</v>
      </c>
      <c r="C438" s="21">
        <v>75.405223880597006</v>
      </c>
      <c r="D438" s="22">
        <v>0.94366197183098588</v>
      </c>
      <c r="E438" s="23" t="str">
        <f t="shared" si="3"/>
        <v>March</v>
      </c>
      <c r="F438" s="23" t="str">
        <f t="shared" si="4"/>
        <v>2015</v>
      </c>
      <c r="G438" s="24">
        <f t="shared" si="5"/>
        <v>71.157042253521112</v>
      </c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0">
        <v>42077</v>
      </c>
      <c r="B439" s="20" t="s">
        <v>27</v>
      </c>
      <c r="C439" s="21">
        <v>74.811764705882354</v>
      </c>
      <c r="D439" s="22">
        <v>0.95774647887323938</v>
      </c>
      <c r="E439" s="23" t="str">
        <f t="shared" si="3"/>
        <v>March</v>
      </c>
      <c r="F439" s="23" t="str">
        <f t="shared" si="4"/>
        <v>2015</v>
      </c>
      <c r="G439" s="24">
        <f t="shared" si="5"/>
        <v>71.650704225352115</v>
      </c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0">
        <v>42078</v>
      </c>
      <c r="B440" s="20" t="s">
        <v>27</v>
      </c>
      <c r="C440" s="21">
        <v>67.046285714285716</v>
      </c>
      <c r="D440" s="22">
        <v>0.49295774647887325</v>
      </c>
      <c r="E440" s="23" t="str">
        <f t="shared" si="3"/>
        <v>March</v>
      </c>
      <c r="F440" s="23" t="str">
        <f t="shared" si="4"/>
        <v>2015</v>
      </c>
      <c r="G440" s="24">
        <f t="shared" si="5"/>
        <v>33.050985915492959</v>
      </c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0">
        <v>42079</v>
      </c>
      <c r="B441" s="20" t="s">
        <v>27</v>
      </c>
      <c r="C441" s="21">
        <v>66.257199999999997</v>
      </c>
      <c r="D441" s="22">
        <v>0.352112676056338</v>
      </c>
      <c r="E441" s="23" t="str">
        <f t="shared" si="3"/>
        <v>March</v>
      </c>
      <c r="F441" s="23" t="str">
        <f t="shared" si="4"/>
        <v>2015</v>
      </c>
      <c r="G441" s="24">
        <f t="shared" si="5"/>
        <v>23.33</v>
      </c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0">
        <v>42080</v>
      </c>
      <c r="B442" s="20" t="s">
        <v>27</v>
      </c>
      <c r="C442" s="21">
        <v>58.947560975609754</v>
      </c>
      <c r="D442" s="22">
        <v>0.57746478873239437</v>
      </c>
      <c r="E442" s="23" t="str">
        <f t="shared" si="3"/>
        <v>March</v>
      </c>
      <c r="F442" s="23" t="str">
        <f t="shared" si="4"/>
        <v>2015</v>
      </c>
      <c r="G442" s="24">
        <f t="shared" si="5"/>
        <v>34.040140845070425</v>
      </c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0">
        <v>42081</v>
      </c>
      <c r="B443" s="20" t="s">
        <v>27</v>
      </c>
      <c r="C443" s="21">
        <v>62.998611111111103</v>
      </c>
      <c r="D443" s="22">
        <v>0.50704225352112675</v>
      </c>
      <c r="E443" s="23" t="str">
        <f t="shared" si="3"/>
        <v>March</v>
      </c>
      <c r="F443" s="23" t="str">
        <f t="shared" si="4"/>
        <v>2015</v>
      </c>
      <c r="G443" s="24">
        <f t="shared" si="5"/>
        <v>31.942957746478868</v>
      </c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0">
        <v>42082</v>
      </c>
      <c r="B444" s="20" t="s">
        <v>27</v>
      </c>
      <c r="C444" s="21">
        <v>55.201904761904757</v>
      </c>
      <c r="D444" s="22">
        <v>0.88732394366197187</v>
      </c>
      <c r="E444" s="23" t="str">
        <f t="shared" si="3"/>
        <v>March</v>
      </c>
      <c r="F444" s="23" t="str">
        <f t="shared" si="4"/>
        <v>2015</v>
      </c>
      <c r="G444" s="24">
        <f t="shared" si="5"/>
        <v>48.981971830985913</v>
      </c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0">
        <v>42083</v>
      </c>
      <c r="B445" s="20" t="s">
        <v>27</v>
      </c>
      <c r="C445" s="21">
        <v>59.111304347826085</v>
      </c>
      <c r="D445" s="22">
        <v>0.971830985915493</v>
      </c>
      <c r="E445" s="23" t="str">
        <f t="shared" si="3"/>
        <v>March</v>
      </c>
      <c r="F445" s="23" t="str">
        <f t="shared" si="4"/>
        <v>2015</v>
      </c>
      <c r="G445" s="24">
        <f t="shared" si="5"/>
        <v>57.44619718309859</v>
      </c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0">
        <v>42084</v>
      </c>
      <c r="B446" s="20" t="s">
        <v>27</v>
      </c>
      <c r="C446" s="21">
        <v>60.513623188405788</v>
      </c>
      <c r="D446" s="22">
        <v>0.971830985915493</v>
      </c>
      <c r="E446" s="23" t="str">
        <f t="shared" si="3"/>
        <v>March</v>
      </c>
      <c r="F446" s="23" t="str">
        <f t="shared" si="4"/>
        <v>2015</v>
      </c>
      <c r="G446" s="24">
        <f t="shared" si="5"/>
        <v>58.809014084507034</v>
      </c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0">
        <v>42085</v>
      </c>
      <c r="B447" s="20" t="s">
        <v>27</v>
      </c>
      <c r="C447" s="21">
        <v>77.575384615384621</v>
      </c>
      <c r="D447" s="22">
        <v>0.18309859154929578</v>
      </c>
      <c r="E447" s="23" t="str">
        <f t="shared" si="3"/>
        <v>March</v>
      </c>
      <c r="F447" s="23" t="str">
        <f t="shared" si="4"/>
        <v>2015</v>
      </c>
      <c r="G447" s="24">
        <f t="shared" si="5"/>
        <v>14.203943661971833</v>
      </c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0">
        <v>42086</v>
      </c>
      <c r="B448" s="20" t="s">
        <v>27</v>
      </c>
      <c r="C448" s="21">
        <v>65.741249999999994</v>
      </c>
      <c r="D448" s="22">
        <v>0.22535211267605634</v>
      </c>
      <c r="E448" s="23" t="str">
        <f t="shared" si="3"/>
        <v>March</v>
      </c>
      <c r="F448" s="23" t="str">
        <f t="shared" si="4"/>
        <v>2015</v>
      </c>
      <c r="G448" s="24">
        <f t="shared" si="5"/>
        <v>14.814929577464788</v>
      </c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0">
        <v>42087</v>
      </c>
      <c r="B449" s="20" t="s">
        <v>27</v>
      </c>
      <c r="C449" s="21">
        <v>66.330714285714279</v>
      </c>
      <c r="D449" s="22">
        <v>0.19718309859154928</v>
      </c>
      <c r="E449" s="23" t="str">
        <f t="shared" si="3"/>
        <v>March</v>
      </c>
      <c r="F449" s="23" t="str">
        <f t="shared" si="4"/>
        <v>2015</v>
      </c>
      <c r="G449" s="24">
        <f t="shared" si="5"/>
        <v>13.079295774647886</v>
      </c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0">
        <v>42088</v>
      </c>
      <c r="B450" s="20" t="s">
        <v>27</v>
      </c>
      <c r="C450" s="21">
        <v>65.745769230769241</v>
      </c>
      <c r="D450" s="22">
        <v>0.36619718309859156</v>
      </c>
      <c r="E450" s="23" t="str">
        <f t="shared" si="3"/>
        <v>March</v>
      </c>
      <c r="F450" s="23" t="str">
        <f t="shared" si="4"/>
        <v>2015</v>
      </c>
      <c r="G450" s="24">
        <f t="shared" si="5"/>
        <v>24.075915492957751</v>
      </c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0">
        <v>42089</v>
      </c>
      <c r="B451" s="20" t="s">
        <v>27</v>
      </c>
      <c r="C451" s="21">
        <v>57.665333333333336</v>
      </c>
      <c r="D451" s="22">
        <v>0.84507042253521125</v>
      </c>
      <c r="E451" s="23" t="str">
        <f t="shared" si="3"/>
        <v>March</v>
      </c>
      <c r="F451" s="23" t="str">
        <f t="shared" si="4"/>
        <v>2015</v>
      </c>
      <c r="G451" s="24">
        <f t="shared" si="5"/>
        <v>48.731267605633803</v>
      </c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0">
        <v>42090</v>
      </c>
      <c r="B452" s="20" t="s">
        <v>27</v>
      </c>
      <c r="C452" s="21">
        <v>59.082686567164181</v>
      </c>
      <c r="D452" s="22">
        <v>0.94366197183098588</v>
      </c>
      <c r="E452" s="23" t="str">
        <f t="shared" si="3"/>
        <v>March</v>
      </c>
      <c r="F452" s="23" t="str">
        <f t="shared" si="4"/>
        <v>2015</v>
      </c>
      <c r="G452" s="24">
        <f t="shared" si="5"/>
        <v>55.754084507042251</v>
      </c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0">
        <v>42091</v>
      </c>
      <c r="B453" s="20" t="s">
        <v>27</v>
      </c>
      <c r="C453" s="21">
        <v>62.285857142857147</v>
      </c>
      <c r="D453" s="22">
        <v>0.9859154929577465</v>
      </c>
      <c r="E453" s="23" t="str">
        <f t="shared" si="3"/>
        <v>March</v>
      </c>
      <c r="F453" s="23" t="str">
        <f t="shared" si="4"/>
        <v>2015</v>
      </c>
      <c r="G453" s="24">
        <f t="shared" si="5"/>
        <v>61.408591549295778</v>
      </c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0">
        <v>42092</v>
      </c>
      <c r="B454" s="20" t="s">
        <v>27</v>
      </c>
      <c r="C454" s="21">
        <v>68.218780487804878</v>
      </c>
      <c r="D454" s="22">
        <v>0.57746478873239437</v>
      </c>
      <c r="E454" s="23" t="str">
        <f t="shared" si="3"/>
        <v>March</v>
      </c>
      <c r="F454" s="23" t="str">
        <f t="shared" si="4"/>
        <v>2015</v>
      </c>
      <c r="G454" s="24">
        <f t="shared" si="5"/>
        <v>39.393943661971832</v>
      </c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0">
        <v>42093</v>
      </c>
      <c r="B455" s="20" t="s">
        <v>27</v>
      </c>
      <c r="C455" s="21">
        <v>71.571176470588242</v>
      </c>
      <c r="D455" s="22">
        <v>0.71830985915492962</v>
      </c>
      <c r="E455" s="23" t="str">
        <f t="shared" si="3"/>
        <v>March</v>
      </c>
      <c r="F455" s="23" t="str">
        <f t="shared" si="4"/>
        <v>2015</v>
      </c>
      <c r="G455" s="24">
        <f t="shared" si="5"/>
        <v>51.410281690140856</v>
      </c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0">
        <v>42094</v>
      </c>
      <c r="B456" s="20" t="s">
        <v>27</v>
      </c>
      <c r="C456" s="21">
        <v>61.555471698113209</v>
      </c>
      <c r="D456" s="22">
        <v>0.74647887323943662</v>
      </c>
      <c r="E456" s="23" t="str">
        <f t="shared" si="3"/>
        <v>March</v>
      </c>
      <c r="F456" s="23" t="str">
        <f t="shared" si="4"/>
        <v>2015</v>
      </c>
      <c r="G456" s="24">
        <f t="shared" si="5"/>
        <v>45.949859154929577</v>
      </c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0">
        <v>42095</v>
      </c>
      <c r="B457" s="20" t="s">
        <v>27</v>
      </c>
      <c r="C457" s="21">
        <v>63.693333333333328</v>
      </c>
      <c r="D457" s="22">
        <v>0.88732394366197187</v>
      </c>
      <c r="E457" s="23" t="str">
        <f t="shared" si="3"/>
        <v>April</v>
      </c>
      <c r="F457" s="23" t="str">
        <f t="shared" si="4"/>
        <v>2015</v>
      </c>
      <c r="G457" s="24">
        <f t="shared" si="5"/>
        <v>56.516619718309855</v>
      </c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0">
        <v>42096</v>
      </c>
      <c r="B458" s="20" t="s">
        <v>27</v>
      </c>
      <c r="C458" s="21">
        <v>63.899272727272731</v>
      </c>
      <c r="D458" s="22">
        <v>0.77464788732394363</v>
      </c>
      <c r="E458" s="23" t="str">
        <f t="shared" si="3"/>
        <v>April</v>
      </c>
      <c r="F458" s="23" t="str">
        <f t="shared" si="4"/>
        <v>2015</v>
      </c>
      <c r="G458" s="24">
        <f t="shared" si="5"/>
        <v>49.49943661971831</v>
      </c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0">
        <v>42097</v>
      </c>
      <c r="B459" s="20" t="s">
        <v>27</v>
      </c>
      <c r="C459" s="21">
        <v>61.273599999999995</v>
      </c>
      <c r="D459" s="22">
        <v>0.70422535211267601</v>
      </c>
      <c r="E459" s="23" t="str">
        <f t="shared" si="3"/>
        <v>April</v>
      </c>
      <c r="F459" s="23" t="str">
        <f t="shared" si="4"/>
        <v>2015</v>
      </c>
      <c r="G459" s="24">
        <f t="shared" si="5"/>
        <v>43.150422535211263</v>
      </c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0">
        <v>42098</v>
      </c>
      <c r="B460" s="20" t="s">
        <v>27</v>
      </c>
      <c r="C460" s="21">
        <v>66.778965517241375</v>
      </c>
      <c r="D460" s="22">
        <v>0.81690140845070425</v>
      </c>
      <c r="E460" s="23" t="str">
        <f t="shared" si="3"/>
        <v>April</v>
      </c>
      <c r="F460" s="23" t="str">
        <f t="shared" si="4"/>
        <v>2015</v>
      </c>
      <c r="G460" s="24">
        <f t="shared" si="5"/>
        <v>54.551830985915494</v>
      </c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0">
        <v>42099</v>
      </c>
      <c r="B461" s="20" t="s">
        <v>27</v>
      </c>
      <c r="C461" s="21">
        <v>62.085172413793103</v>
      </c>
      <c r="D461" s="22">
        <v>0.40845070422535212</v>
      </c>
      <c r="E461" s="23" t="str">
        <f t="shared" si="3"/>
        <v>April</v>
      </c>
      <c r="F461" s="23" t="str">
        <f t="shared" si="4"/>
        <v>2015</v>
      </c>
      <c r="G461" s="24">
        <f t="shared" si="5"/>
        <v>25.358732394366196</v>
      </c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0">
        <v>42100</v>
      </c>
      <c r="B462" s="20" t="s">
        <v>27</v>
      </c>
      <c r="C462" s="21">
        <v>61.910000000000004</v>
      </c>
      <c r="D462" s="22">
        <v>0.52112676056338025</v>
      </c>
      <c r="E462" s="23" t="str">
        <f t="shared" si="3"/>
        <v>April</v>
      </c>
      <c r="F462" s="23" t="str">
        <f t="shared" si="4"/>
        <v>2015</v>
      </c>
      <c r="G462" s="24">
        <f t="shared" si="5"/>
        <v>32.262957746478875</v>
      </c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0">
        <v>42101</v>
      </c>
      <c r="B463" s="20" t="s">
        <v>27</v>
      </c>
      <c r="C463" s="21">
        <v>64.284042553191483</v>
      </c>
      <c r="D463" s="22">
        <v>0.6619718309859155</v>
      </c>
      <c r="E463" s="23" t="str">
        <f t="shared" si="3"/>
        <v>April</v>
      </c>
      <c r="F463" s="23" t="str">
        <f t="shared" si="4"/>
        <v>2015</v>
      </c>
      <c r="G463" s="24">
        <f t="shared" si="5"/>
        <v>42.554225352112674</v>
      </c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0">
        <v>42102</v>
      </c>
      <c r="B464" s="20" t="s">
        <v>27</v>
      </c>
      <c r="C464" s="21">
        <v>58.417575757575754</v>
      </c>
      <c r="D464" s="22">
        <v>0.92957746478873238</v>
      </c>
      <c r="E464" s="23" t="str">
        <f t="shared" si="3"/>
        <v>April</v>
      </c>
      <c r="F464" s="23" t="str">
        <f t="shared" si="4"/>
        <v>2015</v>
      </c>
      <c r="G464" s="24">
        <f t="shared" si="5"/>
        <v>54.303661971830984</v>
      </c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0">
        <v>42103</v>
      </c>
      <c r="B465" s="20" t="s">
        <v>27</v>
      </c>
      <c r="C465" s="21">
        <v>62.566393442622953</v>
      </c>
      <c r="D465" s="22">
        <v>0.85915492957746475</v>
      </c>
      <c r="E465" s="23" t="str">
        <f t="shared" si="3"/>
        <v>April</v>
      </c>
      <c r="F465" s="23" t="str">
        <f t="shared" si="4"/>
        <v>2015</v>
      </c>
      <c r="G465" s="24">
        <f t="shared" si="5"/>
        <v>53.754225352112677</v>
      </c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0">
        <v>42104</v>
      </c>
      <c r="B466" s="20" t="s">
        <v>27</v>
      </c>
      <c r="C466" s="21">
        <v>64.710294117647067</v>
      </c>
      <c r="D466" s="22">
        <v>0.95774647887323938</v>
      </c>
      <c r="E466" s="23" t="str">
        <f t="shared" si="3"/>
        <v>April</v>
      </c>
      <c r="F466" s="23" t="str">
        <f t="shared" si="4"/>
        <v>2015</v>
      </c>
      <c r="G466" s="24">
        <f t="shared" si="5"/>
        <v>61.976056338028172</v>
      </c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0">
        <v>42105</v>
      </c>
      <c r="B467" s="20" t="s">
        <v>27</v>
      </c>
      <c r="C467" s="21">
        <v>68.699152542372886</v>
      </c>
      <c r="D467" s="22">
        <v>0.83098591549295775</v>
      </c>
      <c r="E467" s="23" t="str">
        <f t="shared" si="3"/>
        <v>April</v>
      </c>
      <c r="F467" s="23" t="str">
        <f t="shared" si="4"/>
        <v>2015</v>
      </c>
      <c r="G467" s="24">
        <f t="shared" si="5"/>
        <v>57.088028169014088</v>
      </c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0">
        <v>42106</v>
      </c>
      <c r="B468" s="20" t="s">
        <v>27</v>
      </c>
      <c r="C468" s="21">
        <v>56.343658536585366</v>
      </c>
      <c r="D468" s="22">
        <v>0.57746478873239437</v>
      </c>
      <c r="E468" s="23" t="str">
        <f t="shared" si="3"/>
        <v>April</v>
      </c>
      <c r="F468" s="23" t="str">
        <f t="shared" si="4"/>
        <v>2015</v>
      </c>
      <c r="G468" s="24">
        <f t="shared" si="5"/>
        <v>32.536478873239439</v>
      </c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0">
        <v>42107</v>
      </c>
      <c r="B469" s="20" t="s">
        <v>27</v>
      </c>
      <c r="C469" s="21">
        <v>55.514736842105265</v>
      </c>
      <c r="D469" s="22">
        <v>0.53521126760563376</v>
      </c>
      <c r="E469" s="23" t="str">
        <f t="shared" si="3"/>
        <v>April</v>
      </c>
      <c r="F469" s="23" t="str">
        <f t="shared" si="4"/>
        <v>2015</v>
      </c>
      <c r="G469" s="24">
        <f t="shared" si="5"/>
        <v>29.712112676056336</v>
      </c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0">
        <v>42108</v>
      </c>
      <c r="B470" s="20" t="s">
        <v>27</v>
      </c>
      <c r="C470" s="21">
        <v>53.83814814814815</v>
      </c>
      <c r="D470" s="22">
        <v>0.38028169014084506</v>
      </c>
      <c r="E470" s="23" t="str">
        <f t="shared" si="3"/>
        <v>April</v>
      </c>
      <c r="F470" s="23" t="str">
        <f t="shared" si="4"/>
        <v>2015</v>
      </c>
      <c r="G470" s="24">
        <f t="shared" si="5"/>
        <v>20.473661971830985</v>
      </c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0">
        <v>42109</v>
      </c>
      <c r="B471" s="20" t="s">
        <v>27</v>
      </c>
      <c r="C471" s="21">
        <v>60.072083333333332</v>
      </c>
      <c r="D471" s="22">
        <v>0.3380281690140845</v>
      </c>
      <c r="E471" s="23" t="str">
        <f t="shared" si="3"/>
        <v>April</v>
      </c>
      <c r="F471" s="23" t="str">
        <f t="shared" si="4"/>
        <v>2015</v>
      </c>
      <c r="G471" s="24">
        <f t="shared" si="5"/>
        <v>20.306056338028167</v>
      </c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0">
        <v>42110</v>
      </c>
      <c r="B472" s="20" t="s">
        <v>27</v>
      </c>
      <c r="C472" s="21">
        <v>63.836511627906972</v>
      </c>
      <c r="D472" s="22">
        <v>0.60563380281690138</v>
      </c>
      <c r="E472" s="23" t="str">
        <f t="shared" si="3"/>
        <v>April</v>
      </c>
      <c r="F472" s="23" t="str">
        <f t="shared" si="4"/>
        <v>2015</v>
      </c>
      <c r="G472" s="24">
        <f t="shared" si="5"/>
        <v>38.661549295774641</v>
      </c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0">
        <v>42111</v>
      </c>
      <c r="B473" s="20" t="s">
        <v>27</v>
      </c>
      <c r="C473" s="21">
        <v>60.939104477611941</v>
      </c>
      <c r="D473" s="22">
        <v>0.94366197183098588</v>
      </c>
      <c r="E473" s="23" t="str">
        <f t="shared" si="3"/>
        <v>April</v>
      </c>
      <c r="F473" s="23" t="str">
        <f t="shared" si="4"/>
        <v>2015</v>
      </c>
      <c r="G473" s="24">
        <f t="shared" si="5"/>
        <v>57.505915492957747</v>
      </c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0">
        <v>42112</v>
      </c>
      <c r="B474" s="20" t="s">
        <v>27</v>
      </c>
      <c r="C474" s="21">
        <v>56.717205882352943</v>
      </c>
      <c r="D474" s="22">
        <v>0.95774647887323938</v>
      </c>
      <c r="E474" s="23" t="str">
        <f t="shared" si="3"/>
        <v>April</v>
      </c>
      <c r="F474" s="23" t="str">
        <f t="shared" si="4"/>
        <v>2015</v>
      </c>
      <c r="G474" s="24">
        <f t="shared" si="5"/>
        <v>54.32070422535211</v>
      </c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0">
        <v>42113</v>
      </c>
      <c r="B475" s="20" t="s">
        <v>27</v>
      </c>
      <c r="C475" s="21">
        <v>49.555438596491229</v>
      </c>
      <c r="D475" s="22">
        <v>0.80281690140845074</v>
      </c>
      <c r="E475" s="23" t="str">
        <f t="shared" si="3"/>
        <v>April</v>
      </c>
      <c r="F475" s="23" t="str">
        <f t="shared" si="4"/>
        <v>2015</v>
      </c>
      <c r="G475" s="24">
        <f t="shared" si="5"/>
        <v>39.783943661971833</v>
      </c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0">
        <v>42114</v>
      </c>
      <c r="B476" s="20" t="s">
        <v>27</v>
      </c>
      <c r="C476" s="21">
        <v>47.580571428571425</v>
      </c>
      <c r="D476" s="22">
        <v>0.49295774647887325</v>
      </c>
      <c r="E476" s="23" t="str">
        <f t="shared" si="3"/>
        <v>April</v>
      </c>
      <c r="F476" s="23" t="str">
        <f t="shared" si="4"/>
        <v>2015</v>
      </c>
      <c r="G476" s="24">
        <f t="shared" si="5"/>
        <v>23.455211267605634</v>
      </c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0">
        <v>42115</v>
      </c>
      <c r="B477" s="20" t="s">
        <v>27</v>
      </c>
      <c r="C477" s="21">
        <v>35.342399999999998</v>
      </c>
      <c r="D477" s="22">
        <v>0.352112676056338</v>
      </c>
      <c r="E477" s="23" t="str">
        <f t="shared" si="3"/>
        <v>April</v>
      </c>
      <c r="F477" s="23" t="str">
        <f t="shared" si="4"/>
        <v>2015</v>
      </c>
      <c r="G477" s="24">
        <f t="shared" si="5"/>
        <v>12.44450704225352</v>
      </c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0">
        <v>42116</v>
      </c>
      <c r="B478" s="20" t="s">
        <v>27</v>
      </c>
      <c r="C478" s="21">
        <v>48.909642857142856</v>
      </c>
      <c r="D478" s="22">
        <v>0.39436619718309857</v>
      </c>
      <c r="E478" s="23" t="str">
        <f t="shared" si="3"/>
        <v>April</v>
      </c>
      <c r="F478" s="23" t="str">
        <f t="shared" si="4"/>
        <v>2015</v>
      </c>
      <c r="G478" s="24">
        <f t="shared" si="5"/>
        <v>19.288309859154928</v>
      </c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0">
        <v>42117</v>
      </c>
      <c r="B479" s="20" t="s">
        <v>27</v>
      </c>
      <c r="C479" s="21">
        <v>47.653333333333336</v>
      </c>
      <c r="D479" s="22">
        <v>0.71830985915492962</v>
      </c>
      <c r="E479" s="23" t="str">
        <f t="shared" si="3"/>
        <v>April</v>
      </c>
      <c r="F479" s="23" t="str">
        <f t="shared" si="4"/>
        <v>2015</v>
      </c>
      <c r="G479" s="24">
        <f t="shared" si="5"/>
        <v>34.229859154929578</v>
      </c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0">
        <v>42118</v>
      </c>
      <c r="B480" s="20" t="s">
        <v>27</v>
      </c>
      <c r="C480" s="21">
        <v>50.119090909090914</v>
      </c>
      <c r="D480" s="22">
        <v>0.77464788732394363</v>
      </c>
      <c r="E480" s="23" t="str">
        <f t="shared" si="3"/>
        <v>April</v>
      </c>
      <c r="F480" s="23" t="str">
        <f t="shared" si="4"/>
        <v>2015</v>
      </c>
      <c r="G480" s="24">
        <f t="shared" si="5"/>
        <v>38.824647887323948</v>
      </c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0">
        <v>42119</v>
      </c>
      <c r="B481" s="20" t="s">
        <v>27</v>
      </c>
      <c r="C481" s="21">
        <v>50.104032258064514</v>
      </c>
      <c r="D481" s="22">
        <v>0.87323943661971826</v>
      </c>
      <c r="E481" s="23" t="str">
        <f t="shared" si="3"/>
        <v>April</v>
      </c>
      <c r="F481" s="23" t="str">
        <f t="shared" si="4"/>
        <v>2015</v>
      </c>
      <c r="G481" s="24">
        <f t="shared" si="5"/>
        <v>43.752816901408444</v>
      </c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0">
        <v>42120</v>
      </c>
      <c r="B482" s="20" t="s">
        <v>27</v>
      </c>
      <c r="C482" s="21">
        <v>47.018214285714286</v>
      </c>
      <c r="D482" s="22">
        <v>0.78873239436619713</v>
      </c>
      <c r="E482" s="23" t="str">
        <f t="shared" si="3"/>
        <v>April</v>
      </c>
      <c r="F482" s="23" t="str">
        <f t="shared" si="4"/>
        <v>2015</v>
      </c>
      <c r="G482" s="24">
        <f t="shared" si="5"/>
        <v>37.084788732394365</v>
      </c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0">
        <v>42121</v>
      </c>
      <c r="B483" s="20" t="s">
        <v>27</v>
      </c>
      <c r="C483" s="21">
        <v>48.828148148148145</v>
      </c>
      <c r="D483" s="22">
        <v>0.38028169014084506</v>
      </c>
      <c r="E483" s="23" t="str">
        <f t="shared" si="3"/>
        <v>April</v>
      </c>
      <c r="F483" s="23" t="str">
        <f t="shared" si="4"/>
        <v>2015</v>
      </c>
      <c r="G483" s="24">
        <f t="shared" si="5"/>
        <v>18.568450704225352</v>
      </c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0">
        <v>42122</v>
      </c>
      <c r="B484" s="20" t="s">
        <v>27</v>
      </c>
      <c r="C484" s="21">
        <v>52.721249999999998</v>
      </c>
      <c r="D484" s="22">
        <v>0.22535211267605634</v>
      </c>
      <c r="E484" s="23" t="str">
        <f t="shared" si="3"/>
        <v>April</v>
      </c>
      <c r="F484" s="23" t="str">
        <f t="shared" si="4"/>
        <v>2015</v>
      </c>
      <c r="G484" s="24">
        <f t="shared" si="5"/>
        <v>11.880845070422534</v>
      </c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0">
        <v>42123</v>
      </c>
      <c r="B485" s="20" t="s">
        <v>27</v>
      </c>
      <c r="C485" s="21">
        <v>72.9375</v>
      </c>
      <c r="D485" s="22">
        <v>0.16901408450704225</v>
      </c>
      <c r="E485" s="23" t="str">
        <f t="shared" si="3"/>
        <v>April</v>
      </c>
      <c r="F485" s="23" t="str">
        <f t="shared" si="4"/>
        <v>2015</v>
      </c>
      <c r="G485" s="24">
        <f t="shared" si="5"/>
        <v>12.327464788732394</v>
      </c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0">
        <v>42124</v>
      </c>
      <c r="B486" s="20" t="s">
        <v>27</v>
      </c>
      <c r="C486" s="21">
        <v>63.720869565217392</v>
      </c>
      <c r="D486" s="22">
        <v>0.323943661971831</v>
      </c>
      <c r="E486" s="23" t="str">
        <f t="shared" si="3"/>
        <v>April</v>
      </c>
      <c r="F486" s="23" t="str">
        <f t="shared" si="4"/>
        <v>2015</v>
      </c>
      <c r="G486" s="24">
        <f t="shared" si="5"/>
        <v>20.641971830985916</v>
      </c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0">
        <v>42125</v>
      </c>
      <c r="B487" s="20" t="s">
        <v>27</v>
      </c>
      <c r="C487" s="21">
        <v>58.280545454545454</v>
      </c>
      <c r="D487" s="22">
        <v>0.77464788732394363</v>
      </c>
      <c r="E487" s="23" t="str">
        <f t="shared" si="3"/>
        <v>May</v>
      </c>
      <c r="F487" s="23" t="str">
        <f t="shared" si="4"/>
        <v>2015</v>
      </c>
      <c r="G487" s="24">
        <f t="shared" si="5"/>
        <v>45.146901408450702</v>
      </c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0">
        <v>42126</v>
      </c>
      <c r="B488" s="20" t="s">
        <v>27</v>
      </c>
      <c r="C488" s="21">
        <v>59.402968749999999</v>
      </c>
      <c r="D488" s="22">
        <v>0.90140845070422537</v>
      </c>
      <c r="E488" s="23" t="str">
        <f t="shared" si="3"/>
        <v>May</v>
      </c>
      <c r="F488" s="23" t="str">
        <f t="shared" si="4"/>
        <v>2015</v>
      </c>
      <c r="G488" s="24">
        <f t="shared" si="5"/>
        <v>53.546338028169018</v>
      </c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0">
        <v>42127</v>
      </c>
      <c r="B489" s="20" t="s">
        <v>27</v>
      </c>
      <c r="C489" s="21">
        <v>50.390363636363631</v>
      </c>
      <c r="D489" s="22">
        <v>0.77464788732394363</v>
      </c>
      <c r="E489" s="23" t="str">
        <f t="shared" si="3"/>
        <v>May</v>
      </c>
      <c r="F489" s="23" t="str">
        <f t="shared" si="4"/>
        <v>2015</v>
      </c>
      <c r="G489" s="24">
        <f t="shared" si="5"/>
        <v>39.034788732394361</v>
      </c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0">
        <v>42128</v>
      </c>
      <c r="B490" s="20" t="s">
        <v>27</v>
      </c>
      <c r="C490" s="21">
        <v>50.196190476190473</v>
      </c>
      <c r="D490" s="22">
        <v>0.59154929577464788</v>
      </c>
      <c r="E490" s="23" t="str">
        <f t="shared" si="3"/>
        <v>May</v>
      </c>
      <c r="F490" s="23" t="str">
        <f t="shared" si="4"/>
        <v>2015</v>
      </c>
      <c r="G490" s="24">
        <f t="shared" si="5"/>
        <v>29.693521126760562</v>
      </c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0">
        <v>42129</v>
      </c>
      <c r="B491" s="20" t="s">
        <v>27</v>
      </c>
      <c r="C491" s="21">
        <v>50.377674418604649</v>
      </c>
      <c r="D491" s="22">
        <v>0.60563380281690138</v>
      </c>
      <c r="E491" s="23" t="str">
        <f t="shared" si="3"/>
        <v>May</v>
      </c>
      <c r="F491" s="23" t="str">
        <f t="shared" si="4"/>
        <v>2015</v>
      </c>
      <c r="G491" s="24">
        <f t="shared" si="5"/>
        <v>30.510422535211266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0">
        <v>42130</v>
      </c>
      <c r="B492" s="20" t="s">
        <v>27</v>
      </c>
      <c r="C492" s="21">
        <v>59.276363636363634</v>
      </c>
      <c r="D492" s="22">
        <v>0.30985915492957744</v>
      </c>
      <c r="E492" s="23" t="str">
        <f t="shared" si="3"/>
        <v>May</v>
      </c>
      <c r="F492" s="23" t="str">
        <f t="shared" si="4"/>
        <v>2015</v>
      </c>
      <c r="G492" s="24">
        <f t="shared" si="5"/>
        <v>18.367323943661969</v>
      </c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0">
        <v>42131</v>
      </c>
      <c r="B493" s="20" t="s">
        <v>27</v>
      </c>
      <c r="C493" s="21">
        <v>52.252682926829273</v>
      </c>
      <c r="D493" s="22">
        <v>0.57746478873239437</v>
      </c>
      <c r="E493" s="23" t="str">
        <f t="shared" si="3"/>
        <v>May</v>
      </c>
      <c r="F493" s="23" t="str">
        <f t="shared" si="4"/>
        <v>2015</v>
      </c>
      <c r="G493" s="24">
        <f t="shared" si="5"/>
        <v>30.174084507042256</v>
      </c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0">
        <v>42132</v>
      </c>
      <c r="B494" s="20" t="s">
        <v>27</v>
      </c>
      <c r="C494" s="21">
        <v>50.225762711864412</v>
      </c>
      <c r="D494" s="22">
        <v>0.83098591549295775</v>
      </c>
      <c r="E494" s="23" t="str">
        <f t="shared" si="3"/>
        <v>May</v>
      </c>
      <c r="F494" s="23" t="str">
        <f t="shared" si="4"/>
        <v>2015</v>
      </c>
      <c r="G494" s="24">
        <f t="shared" si="5"/>
        <v>41.736901408450706</v>
      </c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0">
        <v>42133</v>
      </c>
      <c r="B495" s="20" t="s">
        <v>27</v>
      </c>
      <c r="C495" s="21">
        <v>58.176764705882356</v>
      </c>
      <c r="D495" s="22">
        <v>0.95774647887323938</v>
      </c>
      <c r="E495" s="23" t="str">
        <f t="shared" si="3"/>
        <v>May</v>
      </c>
      <c r="F495" s="23" t="str">
        <f t="shared" si="4"/>
        <v>2015</v>
      </c>
      <c r="G495" s="24">
        <f t="shared" si="5"/>
        <v>55.718591549295773</v>
      </c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0">
        <v>42134</v>
      </c>
      <c r="B496" s="20" t="s">
        <v>27</v>
      </c>
      <c r="C496" s="21">
        <v>52.60564102564102</v>
      </c>
      <c r="D496" s="22">
        <v>0.54929577464788737</v>
      </c>
      <c r="E496" s="23" t="str">
        <f t="shared" si="3"/>
        <v>May</v>
      </c>
      <c r="F496" s="23" t="str">
        <f t="shared" si="4"/>
        <v>2015</v>
      </c>
      <c r="G496" s="24">
        <f t="shared" si="5"/>
        <v>28.896056338028167</v>
      </c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0">
        <v>42135</v>
      </c>
      <c r="B497" s="20" t="s">
        <v>27</v>
      </c>
      <c r="C497" s="21">
        <v>42.322045454545453</v>
      </c>
      <c r="D497" s="22">
        <v>0.61971830985915488</v>
      </c>
      <c r="E497" s="23" t="str">
        <f t="shared" si="3"/>
        <v>May</v>
      </c>
      <c r="F497" s="23" t="str">
        <f t="shared" si="4"/>
        <v>2015</v>
      </c>
      <c r="G497" s="24">
        <f t="shared" si="5"/>
        <v>26.227746478873236</v>
      </c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0">
        <v>42136</v>
      </c>
      <c r="B498" s="20" t="s">
        <v>27</v>
      </c>
      <c r="C498" s="21">
        <v>45.4024</v>
      </c>
      <c r="D498" s="22">
        <v>0.70422535211267601</v>
      </c>
      <c r="E498" s="23" t="str">
        <f t="shared" si="3"/>
        <v>May</v>
      </c>
      <c r="F498" s="23" t="str">
        <f t="shared" si="4"/>
        <v>2015</v>
      </c>
      <c r="G498" s="24">
        <f t="shared" si="5"/>
        <v>31.973521126760563</v>
      </c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0">
        <v>42137</v>
      </c>
      <c r="B499" s="20" t="s">
        <v>27</v>
      </c>
      <c r="C499" s="21">
        <v>46.811176470588236</v>
      </c>
      <c r="D499" s="22">
        <v>0.95774647887323938</v>
      </c>
      <c r="E499" s="23" t="str">
        <f t="shared" si="3"/>
        <v>May</v>
      </c>
      <c r="F499" s="23" t="str">
        <f t="shared" si="4"/>
        <v>2015</v>
      </c>
      <c r="G499" s="24">
        <f t="shared" si="5"/>
        <v>44.833239436619714</v>
      </c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0">
        <v>42138</v>
      </c>
      <c r="B500" s="20" t="s">
        <v>27</v>
      </c>
      <c r="C500" s="21">
        <v>48.147076923076924</v>
      </c>
      <c r="D500" s="22">
        <v>0.91549295774647887</v>
      </c>
      <c r="E500" s="23" t="str">
        <f t="shared" si="3"/>
        <v>May</v>
      </c>
      <c r="F500" s="23" t="str">
        <f t="shared" si="4"/>
        <v>2015</v>
      </c>
      <c r="G500" s="24">
        <f t="shared" si="5"/>
        <v>44.078309859154928</v>
      </c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0">
        <v>42139</v>
      </c>
      <c r="B501" s="20" t="s">
        <v>27</v>
      </c>
      <c r="C501" s="21">
        <v>55.912121212121207</v>
      </c>
      <c r="D501" s="22">
        <v>0.92957746478873238</v>
      </c>
      <c r="E501" s="23" t="str">
        <f t="shared" si="3"/>
        <v>May</v>
      </c>
      <c r="F501" s="23" t="str">
        <f t="shared" si="4"/>
        <v>2015</v>
      </c>
      <c r="G501" s="24">
        <f t="shared" si="5"/>
        <v>51.97464788732394</v>
      </c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0">
        <v>42140</v>
      </c>
      <c r="B502" s="20" t="s">
        <v>27</v>
      </c>
      <c r="C502" s="21">
        <v>50.98</v>
      </c>
      <c r="D502" s="22">
        <v>0.91549295774647887</v>
      </c>
      <c r="E502" s="23" t="str">
        <f t="shared" si="3"/>
        <v>May</v>
      </c>
      <c r="F502" s="23" t="str">
        <f t="shared" si="4"/>
        <v>2015</v>
      </c>
      <c r="G502" s="24">
        <f t="shared" si="5"/>
        <v>46.671830985915491</v>
      </c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0">
        <v>42141</v>
      </c>
      <c r="B503" s="20" t="s">
        <v>27</v>
      </c>
      <c r="C503" s="21">
        <v>50.417083333333331</v>
      </c>
      <c r="D503" s="22">
        <v>0.676056338028169</v>
      </c>
      <c r="E503" s="23" t="str">
        <f t="shared" si="3"/>
        <v>May</v>
      </c>
      <c r="F503" s="23" t="str">
        <f t="shared" si="4"/>
        <v>2015</v>
      </c>
      <c r="G503" s="24">
        <f t="shared" si="5"/>
        <v>34.084788732394365</v>
      </c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0">
        <v>42142</v>
      </c>
      <c r="B504" s="20" t="s">
        <v>27</v>
      </c>
      <c r="C504" s="21">
        <v>52.940754716981132</v>
      </c>
      <c r="D504" s="22">
        <v>0.74647887323943662</v>
      </c>
      <c r="E504" s="23" t="str">
        <f t="shared" si="3"/>
        <v>May</v>
      </c>
      <c r="F504" s="23" t="str">
        <f t="shared" si="4"/>
        <v>2015</v>
      </c>
      <c r="G504" s="24">
        <f t="shared" si="5"/>
        <v>39.519154929577468</v>
      </c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0">
        <v>42143</v>
      </c>
      <c r="B505" s="20" t="s">
        <v>27</v>
      </c>
      <c r="C505" s="21">
        <v>57.872666666666667</v>
      </c>
      <c r="D505" s="22">
        <v>0.42253521126760563</v>
      </c>
      <c r="E505" s="23" t="str">
        <f t="shared" si="3"/>
        <v>May</v>
      </c>
      <c r="F505" s="23" t="str">
        <f t="shared" si="4"/>
        <v>2015</v>
      </c>
      <c r="G505" s="24">
        <f t="shared" si="5"/>
        <v>24.453239436619718</v>
      </c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0">
        <v>42144</v>
      </c>
      <c r="B506" s="20" t="s">
        <v>27</v>
      </c>
      <c r="C506" s="21">
        <v>53.558604651162788</v>
      </c>
      <c r="D506" s="22">
        <v>0.60563380281690138</v>
      </c>
      <c r="E506" s="23" t="str">
        <f t="shared" si="3"/>
        <v>May</v>
      </c>
      <c r="F506" s="23" t="str">
        <f t="shared" si="4"/>
        <v>2015</v>
      </c>
      <c r="G506" s="24">
        <f t="shared" si="5"/>
        <v>32.436901408450701</v>
      </c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0">
        <v>42145</v>
      </c>
      <c r="B507" s="20" t="s">
        <v>27</v>
      </c>
      <c r="C507" s="21">
        <v>59.502539682539677</v>
      </c>
      <c r="D507" s="22">
        <v>0.88732394366197187</v>
      </c>
      <c r="E507" s="23" t="str">
        <f t="shared" si="3"/>
        <v>May</v>
      </c>
      <c r="F507" s="23" t="str">
        <f t="shared" si="4"/>
        <v>2015</v>
      </c>
      <c r="G507" s="24">
        <f t="shared" si="5"/>
        <v>52.798028169014081</v>
      </c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0">
        <v>42146</v>
      </c>
      <c r="B508" s="20" t="s">
        <v>27</v>
      </c>
      <c r="C508" s="21">
        <v>63.084090909090911</v>
      </c>
      <c r="D508" s="22">
        <v>0.92957746478873238</v>
      </c>
      <c r="E508" s="23" t="str">
        <f t="shared" si="3"/>
        <v>May</v>
      </c>
      <c r="F508" s="23" t="str">
        <f t="shared" si="4"/>
        <v>2015</v>
      </c>
      <c r="G508" s="24">
        <f t="shared" si="5"/>
        <v>58.641549295774645</v>
      </c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0">
        <v>42147</v>
      </c>
      <c r="B509" s="20" t="s">
        <v>27</v>
      </c>
      <c r="C509" s="21">
        <v>63.299000000000007</v>
      </c>
      <c r="D509" s="22">
        <v>0.9859154929577465</v>
      </c>
      <c r="E509" s="23" t="str">
        <f t="shared" si="3"/>
        <v>May</v>
      </c>
      <c r="F509" s="23" t="str">
        <f t="shared" si="4"/>
        <v>2015</v>
      </c>
      <c r="G509" s="24">
        <f t="shared" si="5"/>
        <v>62.407464788732405</v>
      </c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0">
        <v>42148</v>
      </c>
      <c r="B510" s="20" t="s">
        <v>27</v>
      </c>
      <c r="C510" s="21">
        <v>54.364848484848487</v>
      </c>
      <c r="D510" s="22">
        <v>0.92957746478873238</v>
      </c>
      <c r="E510" s="23" t="str">
        <f t="shared" si="3"/>
        <v>May</v>
      </c>
      <c r="F510" s="23" t="str">
        <f t="shared" si="4"/>
        <v>2015</v>
      </c>
      <c r="G510" s="24">
        <f t="shared" si="5"/>
        <v>50.536338028169013</v>
      </c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0">
        <v>42149</v>
      </c>
      <c r="B511" s="20" t="s">
        <v>27</v>
      </c>
      <c r="C511" s="21">
        <v>51.537073170731709</v>
      </c>
      <c r="D511" s="22">
        <v>0.57746478873239437</v>
      </c>
      <c r="E511" s="23" t="str">
        <f t="shared" si="3"/>
        <v>May</v>
      </c>
      <c r="F511" s="23" t="str">
        <f t="shared" si="4"/>
        <v>2015</v>
      </c>
      <c r="G511" s="24">
        <f t="shared" si="5"/>
        <v>29.760845070422537</v>
      </c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0">
        <v>42150</v>
      </c>
      <c r="B512" s="20" t="s">
        <v>27</v>
      </c>
      <c r="C512" s="21">
        <v>50.57</v>
      </c>
      <c r="D512" s="22">
        <v>0.73239436619718312</v>
      </c>
      <c r="E512" s="23" t="str">
        <f t="shared" ref="E512:E766" si="6">TEXT(A512,"mmmm")</f>
        <v>May</v>
      </c>
      <c r="F512" s="23" t="str">
        <f t="shared" ref="F512:F766" si="7">TEXT(A512,"yyyy")</f>
        <v>2015</v>
      </c>
      <c r="G512" s="24">
        <f t="shared" ref="G512:G766" si="8">C512*D512</f>
        <v>37.037183098591548</v>
      </c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0">
        <v>42151</v>
      </c>
      <c r="B513" s="20" t="s">
        <v>27</v>
      </c>
      <c r="C513" s="21">
        <v>53.346976744186051</v>
      </c>
      <c r="D513" s="22">
        <v>0.60563380281690138</v>
      </c>
      <c r="E513" s="23" t="str">
        <f t="shared" si="6"/>
        <v>May</v>
      </c>
      <c r="F513" s="23" t="str">
        <f t="shared" si="7"/>
        <v>2015</v>
      </c>
      <c r="G513" s="24">
        <f t="shared" si="8"/>
        <v>32.308732394366196</v>
      </c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0">
        <v>42152</v>
      </c>
      <c r="B514" s="20" t="s">
        <v>27</v>
      </c>
      <c r="C514" s="21">
        <v>51.773125</v>
      </c>
      <c r="D514" s="22">
        <v>0.90140845070422537</v>
      </c>
      <c r="E514" s="23" t="str">
        <f t="shared" si="6"/>
        <v>May</v>
      </c>
      <c r="F514" s="23" t="str">
        <f t="shared" si="7"/>
        <v>2015</v>
      </c>
      <c r="G514" s="24">
        <f t="shared" si="8"/>
        <v>46.668732394366195</v>
      </c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0">
        <v>42153</v>
      </c>
      <c r="B515" s="20" t="s">
        <v>27</v>
      </c>
      <c r="C515" s="21">
        <v>49.110303030303037</v>
      </c>
      <c r="D515" s="22">
        <v>0.92957746478873238</v>
      </c>
      <c r="E515" s="23" t="str">
        <f t="shared" si="6"/>
        <v>May</v>
      </c>
      <c r="F515" s="23" t="str">
        <f t="shared" si="7"/>
        <v>2015</v>
      </c>
      <c r="G515" s="24">
        <f t="shared" si="8"/>
        <v>45.651830985915495</v>
      </c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0">
        <v>42154</v>
      </c>
      <c r="B516" s="20" t="s">
        <v>27</v>
      </c>
      <c r="C516" s="21">
        <v>50.315312499999997</v>
      </c>
      <c r="D516" s="22">
        <v>0.90140845070422537</v>
      </c>
      <c r="E516" s="23" t="str">
        <f t="shared" si="6"/>
        <v>May</v>
      </c>
      <c r="F516" s="23" t="str">
        <f t="shared" si="7"/>
        <v>2015</v>
      </c>
      <c r="G516" s="24">
        <f t="shared" si="8"/>
        <v>45.354647887323942</v>
      </c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0">
        <v>42155</v>
      </c>
      <c r="B517" s="20" t="s">
        <v>27</v>
      </c>
      <c r="C517" s="21">
        <v>45.996727272727277</v>
      </c>
      <c r="D517" s="22">
        <v>0.77464788732394363</v>
      </c>
      <c r="E517" s="23" t="str">
        <f t="shared" si="6"/>
        <v>May</v>
      </c>
      <c r="F517" s="23" t="str">
        <f t="shared" si="7"/>
        <v>2015</v>
      </c>
      <c r="G517" s="24">
        <f t="shared" si="8"/>
        <v>35.631267605633802</v>
      </c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0">
        <v>42156</v>
      </c>
      <c r="B518" s="20" t="s">
        <v>27</v>
      </c>
      <c r="C518" s="21">
        <v>51.043199999999999</v>
      </c>
      <c r="D518" s="22">
        <v>0.70422535211267601</v>
      </c>
      <c r="E518" s="23" t="str">
        <f t="shared" si="6"/>
        <v>June</v>
      </c>
      <c r="F518" s="23" t="str">
        <f t="shared" si="7"/>
        <v>2015</v>
      </c>
      <c r="G518" s="24">
        <f t="shared" si="8"/>
        <v>35.945915492957745</v>
      </c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0">
        <v>42157</v>
      </c>
      <c r="B519" s="20" t="s">
        <v>27</v>
      </c>
      <c r="C519" s="21">
        <v>78.471754385964914</v>
      </c>
      <c r="D519" s="22">
        <v>0.80281690140845074</v>
      </c>
      <c r="E519" s="23" t="str">
        <f t="shared" si="6"/>
        <v>June</v>
      </c>
      <c r="F519" s="23" t="str">
        <f t="shared" si="7"/>
        <v>2015</v>
      </c>
      <c r="G519" s="24">
        <f t="shared" si="8"/>
        <v>62.998450704225355</v>
      </c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0">
        <v>42158</v>
      </c>
      <c r="B520" s="20" t="s">
        <v>27</v>
      </c>
      <c r="C520" s="21">
        <v>48.615362318840582</v>
      </c>
      <c r="D520" s="22">
        <v>0.971830985915493</v>
      </c>
      <c r="E520" s="23" t="str">
        <f t="shared" si="6"/>
        <v>June</v>
      </c>
      <c r="F520" s="23" t="str">
        <f t="shared" si="7"/>
        <v>2015</v>
      </c>
      <c r="G520" s="24">
        <f t="shared" si="8"/>
        <v>47.245915492957749</v>
      </c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0">
        <v>42159</v>
      </c>
      <c r="B521" s="20" t="s">
        <v>27</v>
      </c>
      <c r="C521" s="21">
        <v>48.345151515151521</v>
      </c>
      <c r="D521" s="22">
        <v>0.92957746478873238</v>
      </c>
      <c r="E521" s="23" t="str">
        <f t="shared" si="6"/>
        <v>June</v>
      </c>
      <c r="F521" s="23" t="str">
        <f t="shared" si="7"/>
        <v>2015</v>
      </c>
      <c r="G521" s="24">
        <f t="shared" si="8"/>
        <v>44.940563380281695</v>
      </c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0">
        <v>42160</v>
      </c>
      <c r="B522" s="20" t="s">
        <v>27</v>
      </c>
      <c r="C522" s="21">
        <v>47.469428571428573</v>
      </c>
      <c r="D522" s="22">
        <v>0.9859154929577465</v>
      </c>
      <c r="E522" s="23" t="str">
        <f t="shared" si="6"/>
        <v>June</v>
      </c>
      <c r="F522" s="23" t="str">
        <f t="shared" si="7"/>
        <v>2015</v>
      </c>
      <c r="G522" s="24">
        <f t="shared" si="8"/>
        <v>46.80084507042254</v>
      </c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0">
        <v>42161</v>
      </c>
      <c r="B523" s="20" t="s">
        <v>27</v>
      </c>
      <c r="C523" s="21">
        <v>49.892028985507253</v>
      </c>
      <c r="D523" s="22">
        <v>0.971830985915493</v>
      </c>
      <c r="E523" s="23" t="str">
        <f t="shared" si="6"/>
        <v>June</v>
      </c>
      <c r="F523" s="23" t="str">
        <f t="shared" si="7"/>
        <v>2015</v>
      </c>
      <c r="G523" s="24">
        <f t="shared" si="8"/>
        <v>48.486619718309868</v>
      </c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0">
        <v>42162</v>
      </c>
      <c r="B524" s="20" t="s">
        <v>27</v>
      </c>
      <c r="C524" s="21">
        <v>48.816615384615382</v>
      </c>
      <c r="D524" s="22">
        <v>0.91549295774647887</v>
      </c>
      <c r="E524" s="23" t="str">
        <f t="shared" si="6"/>
        <v>June</v>
      </c>
      <c r="F524" s="23" t="str">
        <f t="shared" si="7"/>
        <v>2015</v>
      </c>
      <c r="G524" s="24">
        <f t="shared" si="8"/>
        <v>44.691267605633797</v>
      </c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0">
        <v>42163</v>
      </c>
      <c r="B525" s="20" t="s">
        <v>27</v>
      </c>
      <c r="C525" s="21">
        <v>55.64676923076923</v>
      </c>
      <c r="D525" s="22">
        <v>0.91549295774647887</v>
      </c>
      <c r="E525" s="23" t="str">
        <f t="shared" si="6"/>
        <v>June</v>
      </c>
      <c r="F525" s="23" t="str">
        <f t="shared" si="7"/>
        <v>2015</v>
      </c>
      <c r="G525" s="24">
        <f t="shared" si="8"/>
        <v>50.944225352112674</v>
      </c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0">
        <v>42164</v>
      </c>
      <c r="B526" s="20" t="s">
        <v>27</v>
      </c>
      <c r="C526" s="21">
        <v>64.627796610169497</v>
      </c>
      <c r="D526" s="22">
        <v>0.83098591549295775</v>
      </c>
      <c r="E526" s="23" t="str">
        <f t="shared" si="6"/>
        <v>June</v>
      </c>
      <c r="F526" s="23" t="str">
        <f t="shared" si="7"/>
        <v>2015</v>
      </c>
      <c r="G526" s="24">
        <f t="shared" si="8"/>
        <v>53.70478873239437</v>
      </c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0">
        <v>42165</v>
      </c>
      <c r="B527" s="20" t="s">
        <v>27</v>
      </c>
      <c r="C527" s="21">
        <v>54.959104477611945</v>
      </c>
      <c r="D527" s="22">
        <v>0.94366197183098588</v>
      </c>
      <c r="E527" s="23" t="str">
        <f t="shared" si="6"/>
        <v>June</v>
      </c>
      <c r="F527" s="23" t="str">
        <f t="shared" si="7"/>
        <v>2015</v>
      </c>
      <c r="G527" s="24">
        <f t="shared" si="8"/>
        <v>51.862816901408451</v>
      </c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0">
        <v>42166</v>
      </c>
      <c r="B528" s="20" t="s">
        <v>27</v>
      </c>
      <c r="C528" s="21">
        <v>52.833333333333336</v>
      </c>
      <c r="D528" s="22">
        <v>0.92957746478873238</v>
      </c>
      <c r="E528" s="23" t="str">
        <f t="shared" si="6"/>
        <v>June</v>
      </c>
      <c r="F528" s="23" t="str">
        <f t="shared" si="7"/>
        <v>2015</v>
      </c>
      <c r="G528" s="24">
        <f t="shared" si="8"/>
        <v>49.112676056338032</v>
      </c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0">
        <v>42167</v>
      </c>
      <c r="B529" s="20" t="s">
        <v>27</v>
      </c>
      <c r="C529" s="21">
        <v>47.083880597014925</v>
      </c>
      <c r="D529" s="22">
        <v>0.94366197183098588</v>
      </c>
      <c r="E529" s="23" t="str">
        <f t="shared" si="6"/>
        <v>June</v>
      </c>
      <c r="F529" s="23" t="str">
        <f t="shared" si="7"/>
        <v>2015</v>
      </c>
      <c r="G529" s="24">
        <f t="shared" si="8"/>
        <v>44.431267605633799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0">
        <v>42168</v>
      </c>
      <c r="B530" s="20" t="s">
        <v>27</v>
      </c>
      <c r="C530" s="21">
        <v>51.671538461538461</v>
      </c>
      <c r="D530" s="22">
        <v>0.91549295774647887</v>
      </c>
      <c r="E530" s="23" t="str">
        <f t="shared" si="6"/>
        <v>June</v>
      </c>
      <c r="F530" s="23" t="str">
        <f t="shared" si="7"/>
        <v>2015</v>
      </c>
      <c r="G530" s="24">
        <f t="shared" si="8"/>
        <v>47.30492957746479</v>
      </c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0">
        <v>42169</v>
      </c>
      <c r="B531" s="20" t="s">
        <v>27</v>
      </c>
      <c r="C531" s="21">
        <v>55.30318181818182</v>
      </c>
      <c r="D531" s="22">
        <v>0.92957746478873238</v>
      </c>
      <c r="E531" s="23" t="str">
        <f t="shared" si="6"/>
        <v>June</v>
      </c>
      <c r="F531" s="23" t="str">
        <f t="shared" si="7"/>
        <v>2015</v>
      </c>
      <c r="G531" s="24">
        <f t="shared" si="8"/>
        <v>51.408591549295778</v>
      </c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0">
        <v>42170</v>
      </c>
      <c r="B532" s="20" t="s">
        <v>27</v>
      </c>
      <c r="C532" s="21">
        <v>57.118823529411763</v>
      </c>
      <c r="D532" s="22">
        <v>0.95774647887323938</v>
      </c>
      <c r="E532" s="23" t="str">
        <f t="shared" si="6"/>
        <v>June</v>
      </c>
      <c r="F532" s="23" t="str">
        <f t="shared" si="7"/>
        <v>2015</v>
      </c>
      <c r="G532" s="24">
        <f t="shared" si="8"/>
        <v>54.705352112676053</v>
      </c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0">
        <v>42171</v>
      </c>
      <c r="B533" s="20" t="s">
        <v>27</v>
      </c>
      <c r="C533" s="21">
        <v>56.378870967741932</v>
      </c>
      <c r="D533" s="22">
        <v>0.87323943661971826</v>
      </c>
      <c r="E533" s="23" t="str">
        <f t="shared" si="6"/>
        <v>June</v>
      </c>
      <c r="F533" s="23" t="str">
        <f t="shared" si="7"/>
        <v>2015</v>
      </c>
      <c r="G533" s="24">
        <f t="shared" si="8"/>
        <v>49.232253521126758</v>
      </c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0">
        <v>42172</v>
      </c>
      <c r="B534" s="20" t="s">
        <v>27</v>
      </c>
      <c r="C534" s="21">
        <v>57.799701492537309</v>
      </c>
      <c r="D534" s="22">
        <v>0.94366197183098588</v>
      </c>
      <c r="E534" s="23" t="str">
        <f t="shared" si="6"/>
        <v>June</v>
      </c>
      <c r="F534" s="23" t="str">
        <f t="shared" si="7"/>
        <v>2015</v>
      </c>
      <c r="G534" s="24">
        <f t="shared" si="8"/>
        <v>54.543380281690133</v>
      </c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0">
        <v>42173</v>
      </c>
      <c r="B535" s="20" t="s">
        <v>27</v>
      </c>
      <c r="C535" s="21">
        <v>61.052857142857142</v>
      </c>
      <c r="D535" s="22">
        <v>0.88732394366197187</v>
      </c>
      <c r="E535" s="23" t="str">
        <f t="shared" si="6"/>
        <v>June</v>
      </c>
      <c r="F535" s="23" t="str">
        <f t="shared" si="7"/>
        <v>2015</v>
      </c>
      <c r="G535" s="24">
        <f t="shared" si="8"/>
        <v>54.173661971830988</v>
      </c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0">
        <v>42174</v>
      </c>
      <c r="B536" s="20" t="s">
        <v>27</v>
      </c>
      <c r="C536" s="21">
        <v>60.342173913043474</v>
      </c>
      <c r="D536" s="22">
        <v>0.971830985915493</v>
      </c>
      <c r="E536" s="23" t="str">
        <f t="shared" si="6"/>
        <v>June</v>
      </c>
      <c r="F536" s="23" t="str">
        <f t="shared" si="7"/>
        <v>2015</v>
      </c>
      <c r="G536" s="24">
        <f t="shared" si="8"/>
        <v>58.64239436619718</v>
      </c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0">
        <v>42175</v>
      </c>
      <c r="B537" s="20" t="s">
        <v>27</v>
      </c>
      <c r="C537" s="21">
        <v>57.99909090909091</v>
      </c>
      <c r="D537" s="22">
        <v>0.92957746478873238</v>
      </c>
      <c r="E537" s="23" t="str">
        <f t="shared" si="6"/>
        <v>June</v>
      </c>
      <c r="F537" s="23" t="str">
        <f t="shared" si="7"/>
        <v>2015</v>
      </c>
      <c r="G537" s="24">
        <f t="shared" si="8"/>
        <v>53.914647887323945</v>
      </c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0">
        <v>42176</v>
      </c>
      <c r="B538" s="20" t="s">
        <v>27</v>
      </c>
      <c r="C538" s="21">
        <v>59.328571428571429</v>
      </c>
      <c r="D538" s="22">
        <v>0.88732394366197187</v>
      </c>
      <c r="E538" s="23" t="str">
        <f t="shared" si="6"/>
        <v>June</v>
      </c>
      <c r="F538" s="23" t="str">
        <f t="shared" si="7"/>
        <v>2015</v>
      </c>
      <c r="G538" s="24">
        <f t="shared" si="8"/>
        <v>52.643661971830987</v>
      </c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0">
        <v>42177</v>
      </c>
      <c r="B539" s="20" t="s">
        <v>27</v>
      </c>
      <c r="C539" s="21">
        <v>54.527272727272731</v>
      </c>
      <c r="D539" s="22">
        <v>0.92957746478873238</v>
      </c>
      <c r="E539" s="23" t="str">
        <f t="shared" si="6"/>
        <v>June</v>
      </c>
      <c r="F539" s="23" t="str">
        <f t="shared" si="7"/>
        <v>2015</v>
      </c>
      <c r="G539" s="24">
        <f t="shared" si="8"/>
        <v>50.687323943661973</v>
      </c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0">
        <v>42178</v>
      </c>
      <c r="B540" s="20" t="s">
        <v>27</v>
      </c>
      <c r="C540" s="21">
        <v>55.281940298507457</v>
      </c>
      <c r="D540" s="22">
        <v>0.94366197183098588</v>
      </c>
      <c r="E540" s="23" t="str">
        <f t="shared" si="6"/>
        <v>June</v>
      </c>
      <c r="F540" s="23" t="str">
        <f t="shared" si="7"/>
        <v>2015</v>
      </c>
      <c r="G540" s="24">
        <f t="shared" si="8"/>
        <v>52.167464788732389</v>
      </c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0">
        <v>42179</v>
      </c>
      <c r="B541" s="20" t="s">
        <v>27</v>
      </c>
      <c r="C541" s="21">
        <v>57.44469696969697</v>
      </c>
      <c r="D541" s="22">
        <v>0.92957746478873238</v>
      </c>
      <c r="E541" s="23" t="str">
        <f t="shared" si="6"/>
        <v>June</v>
      </c>
      <c r="F541" s="23" t="str">
        <f t="shared" si="7"/>
        <v>2015</v>
      </c>
      <c r="G541" s="24">
        <f t="shared" si="8"/>
        <v>53.399295774647889</v>
      </c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0">
        <v>42180</v>
      </c>
      <c r="B542" s="20" t="s">
        <v>27</v>
      </c>
      <c r="C542" s="21">
        <v>64.257704918032786</v>
      </c>
      <c r="D542" s="22">
        <v>0.85915492957746475</v>
      </c>
      <c r="E542" s="23" t="str">
        <f t="shared" si="6"/>
        <v>June</v>
      </c>
      <c r="F542" s="23" t="str">
        <f t="shared" si="7"/>
        <v>2015</v>
      </c>
      <c r="G542" s="24">
        <f t="shared" si="8"/>
        <v>55.207323943661969</v>
      </c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0">
        <v>42181</v>
      </c>
      <c r="B543" s="20" t="s">
        <v>27</v>
      </c>
      <c r="C543" s="21">
        <v>76.968000000000004</v>
      </c>
      <c r="D543" s="22">
        <v>0.91549295774647887</v>
      </c>
      <c r="E543" s="23" t="str">
        <f t="shared" si="6"/>
        <v>June</v>
      </c>
      <c r="F543" s="23" t="str">
        <f t="shared" si="7"/>
        <v>2015</v>
      </c>
      <c r="G543" s="24">
        <f t="shared" si="8"/>
        <v>70.463661971830987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0">
        <v>42182</v>
      </c>
      <c r="B544" s="20" t="s">
        <v>27</v>
      </c>
      <c r="C544" s="21">
        <v>59.433750000000003</v>
      </c>
      <c r="D544" s="22">
        <v>0.90140845070422537</v>
      </c>
      <c r="E544" s="23" t="str">
        <f t="shared" si="6"/>
        <v>June</v>
      </c>
      <c r="F544" s="23" t="str">
        <f t="shared" si="7"/>
        <v>2015</v>
      </c>
      <c r="G544" s="24">
        <f t="shared" si="8"/>
        <v>53.574084507042258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0">
        <v>42183</v>
      </c>
      <c r="B545" s="20" t="s">
        <v>27</v>
      </c>
      <c r="C545" s="21">
        <v>55.216250000000002</v>
      </c>
      <c r="D545" s="22">
        <v>0.90140845070422537</v>
      </c>
      <c r="E545" s="23" t="str">
        <f t="shared" si="6"/>
        <v>June</v>
      </c>
      <c r="F545" s="23" t="str">
        <f t="shared" si="7"/>
        <v>2015</v>
      </c>
      <c r="G545" s="24">
        <f t="shared" si="8"/>
        <v>49.772394366197183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0">
        <v>42184</v>
      </c>
      <c r="B546" s="20" t="s">
        <v>27</v>
      </c>
      <c r="C546" s="21">
        <v>53.001846153846152</v>
      </c>
      <c r="D546" s="22">
        <v>0.91549295774647887</v>
      </c>
      <c r="E546" s="23" t="str">
        <f t="shared" si="6"/>
        <v>June</v>
      </c>
      <c r="F546" s="23" t="str">
        <f t="shared" si="7"/>
        <v>2015</v>
      </c>
      <c r="G546" s="24">
        <f t="shared" si="8"/>
        <v>48.522816901408447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0">
        <v>42185</v>
      </c>
      <c r="B547" s="20" t="s">
        <v>27</v>
      </c>
      <c r="C547" s="21">
        <v>57.951470588235289</v>
      </c>
      <c r="D547" s="22">
        <v>0.95774647887323938</v>
      </c>
      <c r="E547" s="23" t="str">
        <f t="shared" si="6"/>
        <v>June</v>
      </c>
      <c r="F547" s="23" t="str">
        <f t="shared" si="7"/>
        <v>2015</v>
      </c>
      <c r="G547" s="24">
        <f t="shared" si="8"/>
        <v>55.502816901408444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0">
        <v>42186</v>
      </c>
      <c r="B548" s="20" t="s">
        <v>27</v>
      </c>
      <c r="C548" s="21">
        <v>57.518333333333331</v>
      </c>
      <c r="D548" s="22">
        <v>0.92957746478873238</v>
      </c>
      <c r="E548" s="23" t="str">
        <f t="shared" si="6"/>
        <v>July</v>
      </c>
      <c r="F548" s="23" t="str">
        <f t="shared" si="7"/>
        <v>2015</v>
      </c>
      <c r="G548" s="24">
        <f t="shared" si="8"/>
        <v>53.467746478873238</v>
      </c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0">
        <v>42187</v>
      </c>
      <c r="B549" s="20" t="s">
        <v>27</v>
      </c>
      <c r="C549" s="21">
        <v>57.44705882352941</v>
      </c>
      <c r="D549" s="22">
        <v>0.95774647887323938</v>
      </c>
      <c r="E549" s="23" t="str">
        <f t="shared" si="6"/>
        <v>July</v>
      </c>
      <c r="F549" s="23" t="str">
        <f t="shared" si="7"/>
        <v>2015</v>
      </c>
      <c r="G549" s="24">
        <f t="shared" si="8"/>
        <v>55.019718309859151</v>
      </c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0">
        <v>42188</v>
      </c>
      <c r="B550" s="20" t="s">
        <v>27</v>
      </c>
      <c r="C550" s="21">
        <v>56.853382352941182</v>
      </c>
      <c r="D550" s="22">
        <v>0.95774647887323938</v>
      </c>
      <c r="E550" s="23" t="str">
        <f t="shared" si="6"/>
        <v>July</v>
      </c>
      <c r="F550" s="23" t="str">
        <f t="shared" si="7"/>
        <v>2015</v>
      </c>
      <c r="G550" s="24">
        <f t="shared" si="8"/>
        <v>54.451126760563383</v>
      </c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0">
        <v>42189</v>
      </c>
      <c r="B551" s="20" t="s">
        <v>27</v>
      </c>
      <c r="C551" s="21">
        <v>65.963943661971825</v>
      </c>
      <c r="D551" s="22">
        <v>1</v>
      </c>
      <c r="E551" s="23" t="str">
        <f t="shared" si="6"/>
        <v>July</v>
      </c>
      <c r="F551" s="23" t="str">
        <f t="shared" si="7"/>
        <v>2015</v>
      </c>
      <c r="G551" s="24">
        <f t="shared" si="8"/>
        <v>65.963943661971825</v>
      </c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0">
        <v>42190</v>
      </c>
      <c r="B552" s="20" t="s">
        <v>27</v>
      </c>
      <c r="C552" s="21">
        <v>61.568490566037738</v>
      </c>
      <c r="D552" s="22">
        <v>0.74647887323943662</v>
      </c>
      <c r="E552" s="23" t="str">
        <f t="shared" si="6"/>
        <v>July</v>
      </c>
      <c r="F552" s="23" t="str">
        <f t="shared" si="7"/>
        <v>2015</v>
      </c>
      <c r="G552" s="24">
        <f t="shared" si="8"/>
        <v>45.959577464788737</v>
      </c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0">
        <v>42191</v>
      </c>
      <c r="B553" s="20" t="s">
        <v>27</v>
      </c>
      <c r="C553" s="21">
        <v>60.2825925925926</v>
      </c>
      <c r="D553" s="22">
        <v>0.76056338028169013</v>
      </c>
      <c r="E553" s="23" t="str">
        <f t="shared" si="6"/>
        <v>July</v>
      </c>
      <c r="F553" s="23" t="str">
        <f t="shared" si="7"/>
        <v>2015</v>
      </c>
      <c r="G553" s="24">
        <f t="shared" si="8"/>
        <v>45.848732394366202</v>
      </c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0">
        <v>42192</v>
      </c>
      <c r="B554" s="20" t="s">
        <v>27</v>
      </c>
      <c r="C554" s="21">
        <v>65.317368421052635</v>
      </c>
      <c r="D554" s="22">
        <v>0.80281690140845074</v>
      </c>
      <c r="E554" s="23" t="str">
        <f t="shared" si="6"/>
        <v>July</v>
      </c>
      <c r="F554" s="23" t="str">
        <f t="shared" si="7"/>
        <v>2015</v>
      </c>
      <c r="G554" s="24">
        <f t="shared" si="8"/>
        <v>52.43788732394367</v>
      </c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0">
        <v>42193</v>
      </c>
      <c r="B555" s="20" t="s">
        <v>27</v>
      </c>
      <c r="C555" s="21">
        <v>58.508405797101446</v>
      </c>
      <c r="D555" s="22">
        <v>0.971830985915493</v>
      </c>
      <c r="E555" s="23" t="str">
        <f t="shared" si="6"/>
        <v>July</v>
      </c>
      <c r="F555" s="23" t="str">
        <f t="shared" si="7"/>
        <v>2015</v>
      </c>
      <c r="G555" s="24">
        <f t="shared" si="8"/>
        <v>56.860281690140845</v>
      </c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0">
        <v>42194</v>
      </c>
      <c r="B556" s="20" t="s">
        <v>27</v>
      </c>
      <c r="C556" s="21">
        <v>61.456379310344822</v>
      </c>
      <c r="D556" s="22">
        <v>0.81690140845070425</v>
      </c>
      <c r="E556" s="23" t="str">
        <f t="shared" si="6"/>
        <v>July</v>
      </c>
      <c r="F556" s="23" t="str">
        <f t="shared" si="7"/>
        <v>2015</v>
      </c>
      <c r="G556" s="24">
        <f t="shared" si="8"/>
        <v>50.203802816901408</v>
      </c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0">
        <v>42195</v>
      </c>
      <c r="B557" s="20" t="s">
        <v>27</v>
      </c>
      <c r="C557" s="21">
        <v>61.383833333333335</v>
      </c>
      <c r="D557" s="22">
        <v>0.84507042253521125</v>
      </c>
      <c r="E557" s="23" t="str">
        <f t="shared" si="6"/>
        <v>July</v>
      </c>
      <c r="F557" s="23" t="str">
        <f t="shared" si="7"/>
        <v>2015</v>
      </c>
      <c r="G557" s="24">
        <f t="shared" si="8"/>
        <v>51.873661971830984</v>
      </c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0">
        <v>42196</v>
      </c>
      <c r="B558" s="20" t="s">
        <v>27</v>
      </c>
      <c r="C558" s="21">
        <v>67.569852941176464</v>
      </c>
      <c r="D558" s="22">
        <v>0.95774647887323938</v>
      </c>
      <c r="E558" s="23" t="str">
        <f t="shared" si="6"/>
        <v>July</v>
      </c>
      <c r="F558" s="23" t="str">
        <f t="shared" si="7"/>
        <v>2015</v>
      </c>
      <c r="G558" s="24">
        <f t="shared" si="8"/>
        <v>64.714788732394354</v>
      </c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0">
        <v>42197</v>
      </c>
      <c r="B559" s="20" t="s">
        <v>27</v>
      </c>
      <c r="C559" s="21">
        <v>62.722807017543857</v>
      </c>
      <c r="D559" s="22">
        <v>0.80281690140845074</v>
      </c>
      <c r="E559" s="23" t="str">
        <f t="shared" si="6"/>
        <v>July</v>
      </c>
      <c r="F559" s="23" t="str">
        <f t="shared" si="7"/>
        <v>2015</v>
      </c>
      <c r="G559" s="24">
        <f t="shared" si="8"/>
        <v>50.354929577464787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0">
        <v>42198</v>
      </c>
      <c r="B560" s="20" t="s">
        <v>27</v>
      </c>
      <c r="C560" s="21">
        <v>56.659117647058828</v>
      </c>
      <c r="D560" s="22">
        <v>0.95774647887323938</v>
      </c>
      <c r="E560" s="23" t="str">
        <f t="shared" si="6"/>
        <v>July</v>
      </c>
      <c r="F560" s="23" t="str">
        <f t="shared" si="7"/>
        <v>2015</v>
      </c>
      <c r="G560" s="24">
        <f t="shared" si="8"/>
        <v>54.26507042253521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0">
        <v>42199</v>
      </c>
      <c r="B561" s="20" t="s">
        <v>27</v>
      </c>
      <c r="C561" s="21">
        <v>58.007794117647059</v>
      </c>
      <c r="D561" s="22">
        <v>0.95774647887323938</v>
      </c>
      <c r="E561" s="23" t="str">
        <f t="shared" si="6"/>
        <v>July</v>
      </c>
      <c r="F561" s="23" t="str">
        <f t="shared" si="7"/>
        <v>2015</v>
      </c>
      <c r="G561" s="24">
        <f t="shared" si="8"/>
        <v>55.55676056338028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0">
        <v>42200</v>
      </c>
      <c r="B562" s="20" t="s">
        <v>27</v>
      </c>
      <c r="C562" s="21">
        <v>57.136086956521737</v>
      </c>
      <c r="D562" s="22">
        <v>0.971830985915493</v>
      </c>
      <c r="E562" s="23" t="str">
        <f t="shared" si="6"/>
        <v>July</v>
      </c>
      <c r="F562" s="23" t="str">
        <f t="shared" si="7"/>
        <v>2015</v>
      </c>
      <c r="G562" s="24">
        <f t="shared" si="8"/>
        <v>55.52661971830986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0">
        <v>42201</v>
      </c>
      <c r="B563" s="20" t="s">
        <v>27</v>
      </c>
      <c r="C563" s="21">
        <v>62.330571428571432</v>
      </c>
      <c r="D563" s="22">
        <v>0.9859154929577465</v>
      </c>
      <c r="E563" s="23" t="str">
        <f t="shared" si="6"/>
        <v>July</v>
      </c>
      <c r="F563" s="23" t="str">
        <f t="shared" si="7"/>
        <v>2015</v>
      </c>
      <c r="G563" s="24">
        <f t="shared" si="8"/>
        <v>61.452676056338035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0">
        <v>42202</v>
      </c>
      <c r="B564" s="20" t="s">
        <v>27</v>
      </c>
      <c r="C564" s="21">
        <v>70.75671641791044</v>
      </c>
      <c r="D564" s="22">
        <v>0.94366197183098588</v>
      </c>
      <c r="E564" s="23" t="str">
        <f t="shared" si="6"/>
        <v>July</v>
      </c>
      <c r="F564" s="23" t="str">
        <f t="shared" si="7"/>
        <v>2015</v>
      </c>
      <c r="G564" s="24">
        <f t="shared" si="8"/>
        <v>66.770422535211253</v>
      </c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0">
        <v>42203</v>
      </c>
      <c r="B565" s="20" t="s">
        <v>27</v>
      </c>
      <c r="C565" s="21">
        <v>79.822187499999998</v>
      </c>
      <c r="D565" s="22">
        <v>0.90140845070422537</v>
      </c>
      <c r="E565" s="23" t="str">
        <f t="shared" si="6"/>
        <v>July</v>
      </c>
      <c r="F565" s="23" t="str">
        <f t="shared" si="7"/>
        <v>2015</v>
      </c>
      <c r="G565" s="24">
        <f t="shared" si="8"/>
        <v>71.952394366197183</v>
      </c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0">
        <v>42204</v>
      </c>
      <c r="B566" s="20" t="s">
        <v>27</v>
      </c>
      <c r="C566" s="21">
        <v>79.774074074074079</v>
      </c>
      <c r="D566" s="22">
        <v>0.76056338028169013</v>
      </c>
      <c r="E566" s="23" t="str">
        <f t="shared" si="6"/>
        <v>July</v>
      </c>
      <c r="F566" s="23" t="str">
        <f t="shared" si="7"/>
        <v>2015</v>
      </c>
      <c r="G566" s="24">
        <f t="shared" si="8"/>
        <v>60.673239436619724</v>
      </c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0">
        <v>42205</v>
      </c>
      <c r="B567" s="20" t="s">
        <v>27</v>
      </c>
      <c r="C567" s="21">
        <v>57.9925</v>
      </c>
      <c r="D567" s="22">
        <v>0.95774647887323938</v>
      </c>
      <c r="E567" s="23" t="str">
        <f t="shared" si="6"/>
        <v>July</v>
      </c>
      <c r="F567" s="23" t="str">
        <f t="shared" si="7"/>
        <v>2015</v>
      </c>
      <c r="G567" s="24">
        <f t="shared" si="8"/>
        <v>55.542112676056334</v>
      </c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0">
        <v>42206</v>
      </c>
      <c r="B568" s="20" t="s">
        <v>27</v>
      </c>
      <c r="C568" s="21">
        <v>73.907121212121211</v>
      </c>
      <c r="D568" s="22">
        <v>0.92957746478873238</v>
      </c>
      <c r="E568" s="23" t="str">
        <f t="shared" si="6"/>
        <v>July</v>
      </c>
      <c r="F568" s="23" t="str">
        <f t="shared" si="7"/>
        <v>2015</v>
      </c>
      <c r="G568" s="24">
        <f t="shared" si="8"/>
        <v>68.702394366197183</v>
      </c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0">
        <v>42207</v>
      </c>
      <c r="B569" s="20" t="s">
        <v>27</v>
      </c>
      <c r="C569" s="21">
        <v>72.332812500000003</v>
      </c>
      <c r="D569" s="22">
        <v>0.90140845070422537</v>
      </c>
      <c r="E569" s="23" t="str">
        <f t="shared" si="6"/>
        <v>July</v>
      </c>
      <c r="F569" s="23" t="str">
        <f t="shared" si="7"/>
        <v>2015</v>
      </c>
      <c r="G569" s="24">
        <f t="shared" si="8"/>
        <v>65.201408450704236</v>
      </c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0">
        <v>42208</v>
      </c>
      <c r="B570" s="20" t="s">
        <v>27</v>
      </c>
      <c r="C570" s="21">
        <v>69.564153846153843</v>
      </c>
      <c r="D570" s="22">
        <v>0.91549295774647887</v>
      </c>
      <c r="E570" s="23" t="str">
        <f t="shared" si="6"/>
        <v>July</v>
      </c>
      <c r="F570" s="23" t="str">
        <f t="shared" si="7"/>
        <v>2015</v>
      </c>
      <c r="G570" s="24">
        <f t="shared" si="8"/>
        <v>63.685492957746476</v>
      </c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0">
        <v>42209</v>
      </c>
      <c r="B571" s="20" t="s">
        <v>27</v>
      </c>
      <c r="C571" s="21">
        <v>70.04716417910447</v>
      </c>
      <c r="D571" s="22">
        <v>0.94366197183098588</v>
      </c>
      <c r="E571" s="23" t="str">
        <f t="shared" si="6"/>
        <v>July</v>
      </c>
      <c r="F571" s="23" t="str">
        <f t="shared" si="7"/>
        <v>2015</v>
      </c>
      <c r="G571" s="24">
        <f t="shared" si="8"/>
        <v>66.100845070422523</v>
      </c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0">
        <v>42210</v>
      </c>
      <c r="B572" s="20" t="s">
        <v>27</v>
      </c>
      <c r="C572" s="21">
        <v>65.896969696969691</v>
      </c>
      <c r="D572" s="22">
        <v>0.92957746478873238</v>
      </c>
      <c r="E572" s="23" t="str">
        <f t="shared" si="6"/>
        <v>July</v>
      </c>
      <c r="F572" s="23" t="str">
        <f t="shared" si="7"/>
        <v>2015</v>
      </c>
      <c r="G572" s="24">
        <f t="shared" si="8"/>
        <v>61.256338028169004</v>
      </c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0">
        <v>42211</v>
      </c>
      <c r="B573" s="20" t="s">
        <v>27</v>
      </c>
      <c r="C573" s="21">
        <v>77.293584905660381</v>
      </c>
      <c r="D573" s="22">
        <v>0.74647887323943662</v>
      </c>
      <c r="E573" s="23" t="str">
        <f t="shared" si="6"/>
        <v>July</v>
      </c>
      <c r="F573" s="23" t="str">
        <f t="shared" si="7"/>
        <v>2015</v>
      </c>
      <c r="G573" s="24">
        <f t="shared" si="8"/>
        <v>57.698028169014087</v>
      </c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0">
        <v>42212</v>
      </c>
      <c r="B574" s="20" t="s">
        <v>27</v>
      </c>
      <c r="C574" s="21">
        <v>58.655217391304348</v>
      </c>
      <c r="D574" s="22">
        <v>0.971830985915493</v>
      </c>
      <c r="E574" s="23" t="str">
        <f t="shared" si="6"/>
        <v>July</v>
      </c>
      <c r="F574" s="23" t="str">
        <f t="shared" si="7"/>
        <v>2015</v>
      </c>
      <c r="G574" s="24">
        <f t="shared" si="8"/>
        <v>57.002957746478877</v>
      </c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0">
        <v>42213</v>
      </c>
      <c r="B575" s="20" t="s">
        <v>27</v>
      </c>
      <c r="C575" s="21">
        <v>58.879402985074627</v>
      </c>
      <c r="D575" s="22">
        <v>0.94366197183098588</v>
      </c>
      <c r="E575" s="23" t="str">
        <f t="shared" si="6"/>
        <v>July</v>
      </c>
      <c r="F575" s="23" t="str">
        <f t="shared" si="7"/>
        <v>2015</v>
      </c>
      <c r="G575" s="24">
        <f t="shared" si="8"/>
        <v>55.562253521126756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0">
        <v>42214</v>
      </c>
      <c r="B576" s="20" t="s">
        <v>27</v>
      </c>
      <c r="C576" s="21">
        <v>69.332250000000002</v>
      </c>
      <c r="D576" s="22">
        <v>0.56338028169014087</v>
      </c>
      <c r="E576" s="23" t="str">
        <f t="shared" si="6"/>
        <v>July</v>
      </c>
      <c r="F576" s="23" t="str">
        <f t="shared" si="7"/>
        <v>2015</v>
      </c>
      <c r="G576" s="24">
        <f t="shared" si="8"/>
        <v>39.060422535211273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0">
        <v>42215</v>
      </c>
      <c r="B577" s="20" t="s">
        <v>27</v>
      </c>
      <c r="C577" s="21">
        <v>77.438030303030303</v>
      </c>
      <c r="D577" s="22">
        <v>0.92957746478873238</v>
      </c>
      <c r="E577" s="23" t="str">
        <f t="shared" si="6"/>
        <v>July</v>
      </c>
      <c r="F577" s="23" t="str">
        <f t="shared" si="7"/>
        <v>2015</v>
      </c>
      <c r="G577" s="24">
        <f t="shared" si="8"/>
        <v>71.984647887323945</v>
      </c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0">
        <v>42216</v>
      </c>
      <c r="B578" s="20" t="s">
        <v>27</v>
      </c>
      <c r="C578" s="21">
        <v>62.072794117647057</v>
      </c>
      <c r="D578" s="22">
        <v>0.95774647887323938</v>
      </c>
      <c r="E578" s="23" t="str">
        <f t="shared" si="6"/>
        <v>July</v>
      </c>
      <c r="F578" s="23" t="str">
        <f t="shared" si="7"/>
        <v>2015</v>
      </c>
      <c r="G578" s="24">
        <f t="shared" si="8"/>
        <v>59.449999999999996</v>
      </c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0">
        <v>42217</v>
      </c>
      <c r="B579" s="20" t="s">
        <v>27</v>
      </c>
      <c r="C579" s="21">
        <v>72.972835820895526</v>
      </c>
      <c r="D579" s="22">
        <v>0.94366197183098588</v>
      </c>
      <c r="E579" s="23" t="str">
        <f t="shared" si="6"/>
        <v>August</v>
      </c>
      <c r="F579" s="23" t="str">
        <f t="shared" si="7"/>
        <v>2015</v>
      </c>
      <c r="G579" s="24">
        <f t="shared" si="8"/>
        <v>68.86169014084507</v>
      </c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0">
        <v>42218</v>
      </c>
      <c r="B580" s="20" t="s">
        <v>27</v>
      </c>
      <c r="C580" s="21">
        <v>72.177254901960779</v>
      </c>
      <c r="D580" s="22">
        <v>0.71830985915492962</v>
      </c>
      <c r="E580" s="23" t="str">
        <f t="shared" si="6"/>
        <v>August</v>
      </c>
      <c r="F580" s="23" t="str">
        <f t="shared" si="7"/>
        <v>2015</v>
      </c>
      <c r="G580" s="24">
        <f t="shared" si="8"/>
        <v>51.845633802816899</v>
      </c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0">
        <v>42219</v>
      </c>
      <c r="B581" s="20" t="s">
        <v>27</v>
      </c>
      <c r="C581" s="21">
        <v>64.447424242424233</v>
      </c>
      <c r="D581" s="22">
        <v>0.92957746478873238</v>
      </c>
      <c r="E581" s="23" t="str">
        <f t="shared" si="6"/>
        <v>August</v>
      </c>
      <c r="F581" s="23" t="str">
        <f t="shared" si="7"/>
        <v>2015</v>
      </c>
      <c r="G581" s="24">
        <f t="shared" si="8"/>
        <v>59.908873239436609</v>
      </c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0">
        <v>42220</v>
      </c>
      <c r="B582" s="20" t="s">
        <v>27</v>
      </c>
      <c r="C582" s="21">
        <v>61.721617647058821</v>
      </c>
      <c r="D582" s="22">
        <v>0.95774647887323938</v>
      </c>
      <c r="E582" s="23" t="str">
        <f t="shared" si="6"/>
        <v>August</v>
      </c>
      <c r="F582" s="23" t="str">
        <f t="shared" si="7"/>
        <v>2015</v>
      </c>
      <c r="G582" s="24">
        <f t="shared" si="8"/>
        <v>59.113661971830979</v>
      </c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0">
        <v>42221</v>
      </c>
      <c r="B583" s="20" t="s">
        <v>27</v>
      </c>
      <c r="C583" s="21">
        <v>65.717878787878789</v>
      </c>
      <c r="D583" s="22">
        <v>0.92957746478873238</v>
      </c>
      <c r="E583" s="23" t="str">
        <f t="shared" si="6"/>
        <v>August</v>
      </c>
      <c r="F583" s="23" t="str">
        <f t="shared" si="7"/>
        <v>2015</v>
      </c>
      <c r="G583" s="24">
        <f t="shared" si="8"/>
        <v>61.089859154929577</v>
      </c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0">
        <v>42222</v>
      </c>
      <c r="B584" s="20" t="s">
        <v>27</v>
      </c>
      <c r="C584" s="21">
        <v>68.237910447761195</v>
      </c>
      <c r="D584" s="22">
        <v>0.94366197183098588</v>
      </c>
      <c r="E584" s="23" t="str">
        <f t="shared" si="6"/>
        <v>August</v>
      </c>
      <c r="F584" s="23" t="str">
        <f t="shared" si="7"/>
        <v>2015</v>
      </c>
      <c r="G584" s="24">
        <f t="shared" si="8"/>
        <v>64.393521126760561</v>
      </c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0">
        <v>42223</v>
      </c>
      <c r="B585" s="20" t="s">
        <v>27</v>
      </c>
      <c r="C585" s="21">
        <v>66.005483870967751</v>
      </c>
      <c r="D585" s="22">
        <v>0.87323943661971826</v>
      </c>
      <c r="E585" s="23" t="str">
        <f t="shared" si="6"/>
        <v>August</v>
      </c>
      <c r="F585" s="23" t="str">
        <f t="shared" si="7"/>
        <v>2015</v>
      </c>
      <c r="G585" s="24">
        <f t="shared" si="8"/>
        <v>57.638591549295782</v>
      </c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0">
        <v>42224</v>
      </c>
      <c r="B586" s="20" t="s">
        <v>27</v>
      </c>
      <c r="C586" s="21">
        <v>62.723437500000003</v>
      </c>
      <c r="D586" s="22">
        <v>0.90140845070422537</v>
      </c>
      <c r="E586" s="23" t="str">
        <f t="shared" si="6"/>
        <v>August</v>
      </c>
      <c r="F586" s="23" t="str">
        <f t="shared" si="7"/>
        <v>2015</v>
      </c>
      <c r="G586" s="24">
        <f t="shared" si="8"/>
        <v>56.539436619718316</v>
      </c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0">
        <v>42225</v>
      </c>
      <c r="B587" s="20" t="s">
        <v>27</v>
      </c>
      <c r="C587" s="21">
        <v>69.684590163934431</v>
      </c>
      <c r="D587" s="22">
        <v>0.85915492957746475</v>
      </c>
      <c r="E587" s="23" t="str">
        <f t="shared" si="6"/>
        <v>August</v>
      </c>
      <c r="F587" s="23" t="str">
        <f t="shared" si="7"/>
        <v>2015</v>
      </c>
      <c r="G587" s="24">
        <f t="shared" si="8"/>
        <v>59.869859154929578</v>
      </c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0">
        <v>42226</v>
      </c>
      <c r="B588" s="20" t="s">
        <v>27</v>
      </c>
      <c r="C588" s="21">
        <v>63.805147058823529</v>
      </c>
      <c r="D588" s="22">
        <v>0.95774647887323938</v>
      </c>
      <c r="E588" s="23" t="str">
        <f t="shared" si="6"/>
        <v>August</v>
      </c>
      <c r="F588" s="23" t="str">
        <f t="shared" si="7"/>
        <v>2015</v>
      </c>
      <c r="G588" s="24">
        <f t="shared" si="8"/>
        <v>61.109154929577464</v>
      </c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0">
        <v>42227</v>
      </c>
      <c r="B589" s="20" t="s">
        <v>27</v>
      </c>
      <c r="C589" s="21">
        <v>67.012903225806454</v>
      </c>
      <c r="D589" s="22">
        <v>0.87323943661971826</v>
      </c>
      <c r="E589" s="23" t="str">
        <f t="shared" si="6"/>
        <v>August</v>
      </c>
      <c r="F589" s="23" t="str">
        <f t="shared" si="7"/>
        <v>2015</v>
      </c>
      <c r="G589" s="24">
        <f t="shared" si="8"/>
        <v>58.518309859154925</v>
      </c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0">
        <v>42228</v>
      </c>
      <c r="B590" s="20" t="s">
        <v>27</v>
      </c>
      <c r="C590" s="21">
        <v>64.337727272727278</v>
      </c>
      <c r="D590" s="22">
        <v>0.92957746478873238</v>
      </c>
      <c r="E590" s="23" t="str">
        <f t="shared" si="6"/>
        <v>August</v>
      </c>
      <c r="F590" s="23" t="str">
        <f t="shared" si="7"/>
        <v>2015</v>
      </c>
      <c r="G590" s="24">
        <f t="shared" si="8"/>
        <v>59.806901408450706</v>
      </c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0">
        <v>42229</v>
      </c>
      <c r="B591" s="20" t="s">
        <v>27</v>
      </c>
      <c r="C591" s="21">
        <v>59.011538461538464</v>
      </c>
      <c r="D591" s="22">
        <v>0.91549295774647887</v>
      </c>
      <c r="E591" s="23" t="str">
        <f t="shared" si="6"/>
        <v>August</v>
      </c>
      <c r="F591" s="23" t="str">
        <f t="shared" si="7"/>
        <v>2015</v>
      </c>
      <c r="G591" s="24">
        <f t="shared" si="8"/>
        <v>54.024647887323944</v>
      </c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0">
        <v>42230</v>
      </c>
      <c r="B592" s="20" t="s">
        <v>27</v>
      </c>
      <c r="C592" s="21">
        <v>70.992285714285714</v>
      </c>
      <c r="D592" s="22">
        <v>0.9859154929577465</v>
      </c>
      <c r="E592" s="23" t="str">
        <f t="shared" si="6"/>
        <v>August</v>
      </c>
      <c r="F592" s="23" t="str">
        <f t="shared" si="7"/>
        <v>2015</v>
      </c>
      <c r="G592" s="24">
        <f t="shared" si="8"/>
        <v>69.992394366197189</v>
      </c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0">
        <v>42231</v>
      </c>
      <c r="B593" s="20" t="s">
        <v>27</v>
      </c>
      <c r="C593" s="21">
        <v>82.988124999999997</v>
      </c>
      <c r="D593" s="22">
        <v>0.90140845070422537</v>
      </c>
      <c r="E593" s="23" t="str">
        <f t="shared" si="6"/>
        <v>August</v>
      </c>
      <c r="F593" s="23" t="str">
        <f t="shared" si="7"/>
        <v>2015</v>
      </c>
      <c r="G593" s="24">
        <f t="shared" si="8"/>
        <v>74.80619718309859</v>
      </c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0">
        <v>42232</v>
      </c>
      <c r="B594" s="20" t="s">
        <v>27</v>
      </c>
      <c r="C594" s="21">
        <v>61.279298245614036</v>
      </c>
      <c r="D594" s="22">
        <v>0.80281690140845074</v>
      </c>
      <c r="E594" s="23" t="str">
        <f t="shared" si="6"/>
        <v>August</v>
      </c>
      <c r="F594" s="23" t="str">
        <f t="shared" si="7"/>
        <v>2015</v>
      </c>
      <c r="G594" s="24">
        <f t="shared" si="8"/>
        <v>49.196056338028171</v>
      </c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0">
        <v>42233</v>
      </c>
      <c r="B595" s="20" t="s">
        <v>27</v>
      </c>
      <c r="C595" s="21">
        <v>50.835932203389831</v>
      </c>
      <c r="D595" s="22">
        <v>0.83098591549295775</v>
      </c>
      <c r="E595" s="23" t="str">
        <f t="shared" si="6"/>
        <v>August</v>
      </c>
      <c r="F595" s="23" t="str">
        <f t="shared" si="7"/>
        <v>2015</v>
      </c>
      <c r="G595" s="24">
        <f t="shared" si="8"/>
        <v>42.243943661971834</v>
      </c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0">
        <v>42234</v>
      </c>
      <c r="B596" s="20" t="s">
        <v>27</v>
      </c>
      <c r="C596" s="21">
        <v>53.883857142857138</v>
      </c>
      <c r="D596" s="22">
        <v>0.9859154929577465</v>
      </c>
      <c r="E596" s="23" t="str">
        <f t="shared" si="6"/>
        <v>August</v>
      </c>
      <c r="F596" s="23" t="str">
        <f t="shared" si="7"/>
        <v>2015</v>
      </c>
      <c r="G596" s="24">
        <f t="shared" si="8"/>
        <v>53.124929577464783</v>
      </c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0">
        <v>42235</v>
      </c>
      <c r="B597" s="20" t="s">
        <v>27</v>
      </c>
      <c r="C597" s="21">
        <v>54.256666666666668</v>
      </c>
      <c r="D597" s="22">
        <v>0.971830985915493</v>
      </c>
      <c r="E597" s="23" t="str">
        <f t="shared" si="6"/>
        <v>August</v>
      </c>
      <c r="F597" s="23" t="str">
        <f t="shared" si="7"/>
        <v>2015</v>
      </c>
      <c r="G597" s="24">
        <f t="shared" si="8"/>
        <v>52.728309859154933</v>
      </c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0">
        <v>42236</v>
      </c>
      <c r="B598" s="20" t="s">
        <v>27</v>
      </c>
      <c r="C598" s="21">
        <v>57.810689655172411</v>
      </c>
      <c r="D598" s="22">
        <v>0.81690140845070425</v>
      </c>
      <c r="E598" s="23" t="str">
        <f t="shared" si="6"/>
        <v>August</v>
      </c>
      <c r="F598" s="23" t="str">
        <f t="shared" si="7"/>
        <v>2015</v>
      </c>
      <c r="G598" s="24">
        <f t="shared" si="8"/>
        <v>47.225633802816901</v>
      </c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0">
        <v>42237</v>
      </c>
      <c r="B599" s="20" t="s">
        <v>27</v>
      </c>
      <c r="C599" s="21">
        <v>55.62890625</v>
      </c>
      <c r="D599" s="22">
        <v>0.90140845070422537</v>
      </c>
      <c r="E599" s="23" t="str">
        <f t="shared" si="6"/>
        <v>August</v>
      </c>
      <c r="F599" s="23" t="str">
        <f t="shared" si="7"/>
        <v>2015</v>
      </c>
      <c r="G599" s="24">
        <f t="shared" si="8"/>
        <v>50.144366197183096</v>
      </c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0">
        <v>42238</v>
      </c>
      <c r="B600" s="20" t="s">
        <v>27</v>
      </c>
      <c r="C600" s="21">
        <v>52.256349206349206</v>
      </c>
      <c r="D600" s="22">
        <v>0.88732394366197187</v>
      </c>
      <c r="E600" s="23" t="str">
        <f t="shared" si="6"/>
        <v>August</v>
      </c>
      <c r="F600" s="23" t="str">
        <f t="shared" si="7"/>
        <v>2015</v>
      </c>
      <c r="G600" s="24">
        <f t="shared" si="8"/>
        <v>46.368309859154934</v>
      </c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0">
        <v>42239</v>
      </c>
      <c r="B601" s="20" t="s">
        <v>27</v>
      </c>
      <c r="C601" s="21">
        <v>52.570754716981135</v>
      </c>
      <c r="D601" s="22">
        <v>0.74647887323943662</v>
      </c>
      <c r="E601" s="23" t="str">
        <f t="shared" si="6"/>
        <v>August</v>
      </c>
      <c r="F601" s="23" t="str">
        <f t="shared" si="7"/>
        <v>2015</v>
      </c>
      <c r="G601" s="24">
        <f t="shared" si="8"/>
        <v>39.242957746478872</v>
      </c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0">
        <v>42240</v>
      </c>
      <c r="B602" s="20" t="s">
        <v>27</v>
      </c>
      <c r="C602" s="21">
        <v>58.790000000000006</v>
      </c>
      <c r="D602" s="22">
        <v>0.30985915492957744</v>
      </c>
      <c r="E602" s="23" t="str">
        <f t="shared" si="6"/>
        <v>August</v>
      </c>
      <c r="F602" s="23" t="str">
        <f t="shared" si="7"/>
        <v>2015</v>
      </c>
      <c r="G602" s="24">
        <f t="shared" si="8"/>
        <v>18.216619718309861</v>
      </c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0">
        <v>42241</v>
      </c>
      <c r="B603" s="20" t="s">
        <v>27</v>
      </c>
      <c r="C603" s="21">
        <v>52.557575757575762</v>
      </c>
      <c r="D603" s="22">
        <v>0.46478873239436619</v>
      </c>
      <c r="E603" s="23" t="str">
        <f t="shared" si="6"/>
        <v>August</v>
      </c>
      <c r="F603" s="23" t="str">
        <f t="shared" si="7"/>
        <v>2015</v>
      </c>
      <c r="G603" s="24">
        <f t="shared" si="8"/>
        <v>24.42816901408451</v>
      </c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0">
        <v>42242</v>
      </c>
      <c r="B604" s="20" t="s">
        <v>27</v>
      </c>
      <c r="C604" s="21">
        <v>53.041666666666664</v>
      </c>
      <c r="D604" s="22">
        <v>0.25352112676056338</v>
      </c>
      <c r="E604" s="23" t="str">
        <f t="shared" si="6"/>
        <v>August</v>
      </c>
      <c r="F604" s="23" t="str">
        <f t="shared" si="7"/>
        <v>2015</v>
      </c>
      <c r="G604" s="24">
        <f t="shared" si="8"/>
        <v>13.447183098591548</v>
      </c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0">
        <v>42243</v>
      </c>
      <c r="B605" s="20" t="s">
        <v>27</v>
      </c>
      <c r="C605" s="21">
        <v>50.461764705882352</v>
      </c>
      <c r="D605" s="22">
        <v>0.23943661971830985</v>
      </c>
      <c r="E605" s="23" t="str">
        <f t="shared" si="6"/>
        <v>August</v>
      </c>
      <c r="F605" s="23" t="str">
        <f t="shared" si="7"/>
        <v>2015</v>
      </c>
      <c r="G605" s="24">
        <f t="shared" si="8"/>
        <v>12.082394366197182</v>
      </c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0">
        <v>42244</v>
      </c>
      <c r="B606" s="20" t="s">
        <v>27</v>
      </c>
      <c r="C606" s="21">
        <v>47.952830188679243</v>
      </c>
      <c r="D606" s="22">
        <v>0.74647887323943662</v>
      </c>
      <c r="E606" s="23" t="str">
        <f t="shared" si="6"/>
        <v>August</v>
      </c>
      <c r="F606" s="23" t="str">
        <f t="shared" si="7"/>
        <v>2015</v>
      </c>
      <c r="G606" s="24">
        <f t="shared" si="8"/>
        <v>35.79577464788732</v>
      </c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0">
        <v>42245</v>
      </c>
      <c r="B607" s="20" t="s">
        <v>27</v>
      </c>
      <c r="C607" s="21">
        <v>63.433571428571433</v>
      </c>
      <c r="D607" s="22">
        <v>0.78873239436619713</v>
      </c>
      <c r="E607" s="23" t="str">
        <f t="shared" si="6"/>
        <v>August</v>
      </c>
      <c r="F607" s="23" t="str">
        <f t="shared" si="7"/>
        <v>2015</v>
      </c>
      <c r="G607" s="24">
        <f t="shared" si="8"/>
        <v>50.032112676056336</v>
      </c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0">
        <v>42246</v>
      </c>
      <c r="B608" s="20" t="s">
        <v>27</v>
      </c>
      <c r="C608" s="21">
        <v>75.334999999999994</v>
      </c>
      <c r="D608" s="22">
        <v>0.22535211267605634</v>
      </c>
      <c r="E608" s="23" t="str">
        <f t="shared" si="6"/>
        <v>August</v>
      </c>
      <c r="F608" s="23" t="str">
        <f t="shared" si="7"/>
        <v>2015</v>
      </c>
      <c r="G608" s="24">
        <f t="shared" si="8"/>
        <v>16.976901408450704</v>
      </c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0">
        <v>42247</v>
      </c>
      <c r="B609" s="20" t="s">
        <v>27</v>
      </c>
      <c r="C609" s="21">
        <v>31.491666666666664</v>
      </c>
      <c r="D609" s="22">
        <v>0.16901408450704225</v>
      </c>
      <c r="E609" s="23" t="str">
        <f t="shared" si="6"/>
        <v>August</v>
      </c>
      <c r="F609" s="23" t="str">
        <f t="shared" si="7"/>
        <v>2015</v>
      </c>
      <c r="G609" s="24">
        <f t="shared" si="8"/>
        <v>5.3225352112676054</v>
      </c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0">
        <v>42248</v>
      </c>
      <c r="B610" s="20" t="s">
        <v>27</v>
      </c>
      <c r="C610" s="21">
        <v>50.998888888888892</v>
      </c>
      <c r="D610" s="22">
        <v>0.38028169014084506</v>
      </c>
      <c r="E610" s="23" t="str">
        <f t="shared" si="6"/>
        <v>September</v>
      </c>
      <c r="F610" s="23" t="str">
        <f t="shared" si="7"/>
        <v>2015</v>
      </c>
      <c r="G610" s="24">
        <f t="shared" si="8"/>
        <v>19.393943661971832</v>
      </c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0">
        <v>42249</v>
      </c>
      <c r="B611" s="20" t="s">
        <v>27</v>
      </c>
      <c r="C611" s="21">
        <v>52.715000000000003</v>
      </c>
      <c r="D611" s="22">
        <v>0.45070422535211269</v>
      </c>
      <c r="E611" s="23" t="str">
        <f t="shared" si="6"/>
        <v>September</v>
      </c>
      <c r="F611" s="23" t="str">
        <f t="shared" si="7"/>
        <v>2015</v>
      </c>
      <c r="G611" s="24">
        <f t="shared" si="8"/>
        <v>23.758873239436621</v>
      </c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0">
        <v>42250</v>
      </c>
      <c r="B612" s="20" t="s">
        <v>27</v>
      </c>
      <c r="C612" s="21">
        <v>49.80409090909091</v>
      </c>
      <c r="D612" s="22">
        <v>0.30985915492957744</v>
      </c>
      <c r="E612" s="23" t="str">
        <f t="shared" si="6"/>
        <v>September</v>
      </c>
      <c r="F612" s="23" t="str">
        <f t="shared" si="7"/>
        <v>2015</v>
      </c>
      <c r="G612" s="24">
        <f t="shared" si="8"/>
        <v>15.432253521126759</v>
      </c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0">
        <v>42251</v>
      </c>
      <c r="B613" s="20" t="s">
        <v>27</v>
      </c>
      <c r="C613" s="21">
        <v>69.466896551724133</v>
      </c>
      <c r="D613" s="22">
        <v>0.81690140845070425</v>
      </c>
      <c r="E613" s="23" t="str">
        <f t="shared" si="6"/>
        <v>September</v>
      </c>
      <c r="F613" s="23" t="str">
        <f t="shared" si="7"/>
        <v>2015</v>
      </c>
      <c r="G613" s="24">
        <f t="shared" si="8"/>
        <v>56.747605633802813</v>
      </c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0">
        <v>42252</v>
      </c>
      <c r="B614" s="20" t="s">
        <v>27</v>
      </c>
      <c r="C614" s="21">
        <v>72.648593750000003</v>
      </c>
      <c r="D614" s="22">
        <v>0.90140845070422537</v>
      </c>
      <c r="E614" s="23" t="str">
        <f t="shared" si="6"/>
        <v>September</v>
      </c>
      <c r="F614" s="23" t="str">
        <f t="shared" si="7"/>
        <v>2015</v>
      </c>
      <c r="G614" s="24">
        <f t="shared" si="8"/>
        <v>65.486056338028177</v>
      </c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0">
        <v>42253</v>
      </c>
      <c r="B615" s="20" t="s">
        <v>27</v>
      </c>
      <c r="C615" s="21">
        <v>57.724848484848486</v>
      </c>
      <c r="D615" s="22">
        <v>0.92957746478873238</v>
      </c>
      <c r="E615" s="23" t="str">
        <f t="shared" si="6"/>
        <v>September</v>
      </c>
      <c r="F615" s="23" t="str">
        <f t="shared" si="7"/>
        <v>2015</v>
      </c>
      <c r="G615" s="24">
        <f t="shared" si="8"/>
        <v>53.659718309859159</v>
      </c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0">
        <v>42254</v>
      </c>
      <c r="B616" s="20" t="s">
        <v>27</v>
      </c>
      <c r="C616" s="21">
        <v>49.250799999999998</v>
      </c>
      <c r="D616" s="22">
        <v>0.70422535211267601</v>
      </c>
      <c r="E616" s="23" t="str">
        <f t="shared" si="6"/>
        <v>September</v>
      </c>
      <c r="F616" s="23" t="str">
        <f t="shared" si="7"/>
        <v>2015</v>
      </c>
      <c r="G616" s="24">
        <f t="shared" si="8"/>
        <v>34.683661971830979</v>
      </c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0">
        <v>42255</v>
      </c>
      <c r="B617" s="20" t="s">
        <v>27</v>
      </c>
      <c r="C617" s="21">
        <v>51.966969696969699</v>
      </c>
      <c r="D617" s="22">
        <v>0.46478873239436619</v>
      </c>
      <c r="E617" s="23" t="str">
        <f t="shared" si="6"/>
        <v>September</v>
      </c>
      <c r="F617" s="23" t="str">
        <f t="shared" si="7"/>
        <v>2015</v>
      </c>
      <c r="G617" s="24">
        <f t="shared" si="8"/>
        <v>24.153661971830985</v>
      </c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0">
        <v>42256</v>
      </c>
      <c r="B618" s="20" t="s">
        <v>27</v>
      </c>
      <c r="C618" s="21">
        <v>64.217500000000001</v>
      </c>
      <c r="D618" s="22">
        <v>0.28169014084507044</v>
      </c>
      <c r="E618" s="23" t="str">
        <f t="shared" si="6"/>
        <v>September</v>
      </c>
      <c r="F618" s="23" t="str">
        <f t="shared" si="7"/>
        <v>2015</v>
      </c>
      <c r="G618" s="24">
        <f t="shared" si="8"/>
        <v>18.08943661971831</v>
      </c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0">
        <v>42257</v>
      </c>
      <c r="B619" s="20" t="s">
        <v>27</v>
      </c>
      <c r="C619" s="21">
        <v>51.234090909090916</v>
      </c>
      <c r="D619" s="22">
        <v>0.30985915492957744</v>
      </c>
      <c r="E619" s="23" t="str">
        <f t="shared" si="6"/>
        <v>September</v>
      </c>
      <c r="F619" s="23" t="str">
        <f t="shared" si="7"/>
        <v>2015</v>
      </c>
      <c r="G619" s="24">
        <f t="shared" si="8"/>
        <v>15.875352112676058</v>
      </c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0">
        <v>42258</v>
      </c>
      <c r="B620" s="20" t="s">
        <v>27</v>
      </c>
      <c r="C620" s="21">
        <v>57.172830188679242</v>
      </c>
      <c r="D620" s="22">
        <v>0.74647887323943662</v>
      </c>
      <c r="E620" s="23" t="str">
        <f t="shared" si="6"/>
        <v>September</v>
      </c>
      <c r="F620" s="23" t="str">
        <f t="shared" si="7"/>
        <v>2015</v>
      </c>
      <c r="G620" s="24">
        <f t="shared" si="8"/>
        <v>42.678309859154929</v>
      </c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0">
        <v>42259</v>
      </c>
      <c r="B621" s="20" t="s">
        <v>27</v>
      </c>
      <c r="C621" s="21">
        <v>55.774655172413787</v>
      </c>
      <c r="D621" s="22">
        <v>0.81690140845070425</v>
      </c>
      <c r="E621" s="23" t="str">
        <f t="shared" si="6"/>
        <v>September</v>
      </c>
      <c r="F621" s="23" t="str">
        <f t="shared" si="7"/>
        <v>2015</v>
      </c>
      <c r="G621" s="24">
        <f t="shared" si="8"/>
        <v>45.562394366197182</v>
      </c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0">
        <v>42260</v>
      </c>
      <c r="B622" s="20" t="s">
        <v>27</v>
      </c>
      <c r="C622" s="21">
        <v>47.746122448979591</v>
      </c>
      <c r="D622" s="22">
        <v>0.6901408450704225</v>
      </c>
      <c r="E622" s="23" t="str">
        <f t="shared" si="6"/>
        <v>September</v>
      </c>
      <c r="F622" s="23" t="str">
        <f t="shared" si="7"/>
        <v>2015</v>
      </c>
      <c r="G622" s="24">
        <f t="shared" si="8"/>
        <v>32.951549295774647</v>
      </c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0">
        <v>42261</v>
      </c>
      <c r="B623" s="20" t="s">
        <v>27</v>
      </c>
      <c r="C623" s="21">
        <v>48.557499999999997</v>
      </c>
      <c r="D623" s="22">
        <v>0.84507042253521125</v>
      </c>
      <c r="E623" s="23" t="str">
        <f t="shared" si="6"/>
        <v>September</v>
      </c>
      <c r="F623" s="23" t="str">
        <f t="shared" si="7"/>
        <v>2015</v>
      </c>
      <c r="G623" s="24">
        <f t="shared" si="8"/>
        <v>41.034507042253516</v>
      </c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0">
        <v>42262</v>
      </c>
      <c r="B624" s="20" t="s">
        <v>27</v>
      </c>
      <c r="C624" s="21">
        <v>46.275161290322579</v>
      </c>
      <c r="D624" s="22">
        <v>0.87323943661971826</v>
      </c>
      <c r="E624" s="23" t="str">
        <f t="shared" si="6"/>
        <v>September</v>
      </c>
      <c r="F624" s="23" t="str">
        <f t="shared" si="7"/>
        <v>2015</v>
      </c>
      <c r="G624" s="24">
        <f t="shared" si="8"/>
        <v>40.40929577464788</v>
      </c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0">
        <v>42263</v>
      </c>
      <c r="B625" s="20" t="s">
        <v>27</v>
      </c>
      <c r="C625" s="21">
        <v>50.482542372881355</v>
      </c>
      <c r="D625" s="22">
        <v>0.83098591549295775</v>
      </c>
      <c r="E625" s="23" t="str">
        <f t="shared" si="6"/>
        <v>September</v>
      </c>
      <c r="F625" s="23" t="str">
        <f t="shared" si="7"/>
        <v>2015</v>
      </c>
      <c r="G625" s="24">
        <f t="shared" si="8"/>
        <v>41.950281690140841</v>
      </c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0">
        <v>42264</v>
      </c>
      <c r="B626" s="20" t="s">
        <v>27</v>
      </c>
      <c r="C626" s="21">
        <v>49.502923076923075</v>
      </c>
      <c r="D626" s="22">
        <v>0.91549295774647887</v>
      </c>
      <c r="E626" s="23" t="str">
        <f t="shared" si="6"/>
        <v>September</v>
      </c>
      <c r="F626" s="23" t="str">
        <f t="shared" si="7"/>
        <v>2015</v>
      </c>
      <c r="G626" s="24">
        <f t="shared" si="8"/>
        <v>45.319577464788729</v>
      </c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0">
        <v>42265</v>
      </c>
      <c r="B627" s="20" t="s">
        <v>27</v>
      </c>
      <c r="C627" s="21">
        <v>43.117037037037043</v>
      </c>
      <c r="D627" s="22">
        <v>0.76056338028169013</v>
      </c>
      <c r="E627" s="23" t="str">
        <f t="shared" si="6"/>
        <v>September</v>
      </c>
      <c r="F627" s="23" t="str">
        <f t="shared" si="7"/>
        <v>2015</v>
      </c>
      <c r="G627" s="24">
        <f t="shared" si="8"/>
        <v>32.793239436619722</v>
      </c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0">
        <v>42266</v>
      </c>
      <c r="B628" s="20" t="s">
        <v>27</v>
      </c>
      <c r="C628" s="21">
        <v>54.326000000000001</v>
      </c>
      <c r="D628" s="22">
        <v>0.91549295774647887</v>
      </c>
      <c r="E628" s="23" t="str">
        <f t="shared" si="6"/>
        <v>September</v>
      </c>
      <c r="F628" s="23" t="str">
        <f t="shared" si="7"/>
        <v>2015</v>
      </c>
      <c r="G628" s="24">
        <f t="shared" si="8"/>
        <v>49.735070422535209</v>
      </c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0">
        <v>42267</v>
      </c>
      <c r="B629" s="20" t="s">
        <v>27</v>
      </c>
      <c r="C629" s="21">
        <v>56.301282051282051</v>
      </c>
      <c r="D629" s="22">
        <v>0.54929577464788737</v>
      </c>
      <c r="E629" s="23" t="str">
        <f t="shared" si="6"/>
        <v>September</v>
      </c>
      <c r="F629" s="23" t="str">
        <f t="shared" si="7"/>
        <v>2015</v>
      </c>
      <c r="G629" s="24">
        <f t="shared" si="8"/>
        <v>30.926056338028172</v>
      </c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0">
        <v>42268</v>
      </c>
      <c r="B630" s="20" t="s">
        <v>27</v>
      </c>
      <c r="C630" s="21">
        <v>44.343888888888891</v>
      </c>
      <c r="D630" s="22">
        <v>0.25352112676056338</v>
      </c>
      <c r="E630" s="23" t="str">
        <f t="shared" si="6"/>
        <v>September</v>
      </c>
      <c r="F630" s="23" t="str">
        <f t="shared" si="7"/>
        <v>2015</v>
      </c>
      <c r="G630" s="24">
        <f t="shared" si="8"/>
        <v>11.242112676056339</v>
      </c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0">
        <v>42269</v>
      </c>
      <c r="B631" s="20" t="s">
        <v>27</v>
      </c>
      <c r="C631" s="21">
        <v>47.811578947368417</v>
      </c>
      <c r="D631" s="22">
        <v>0.53521126760563376</v>
      </c>
      <c r="E631" s="23" t="str">
        <f t="shared" si="6"/>
        <v>September</v>
      </c>
      <c r="F631" s="23" t="str">
        <f t="shared" si="7"/>
        <v>2015</v>
      </c>
      <c r="G631" s="24">
        <f t="shared" si="8"/>
        <v>25.589295774647884</v>
      </c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0">
        <v>42270</v>
      </c>
      <c r="B632" s="20" t="s">
        <v>27</v>
      </c>
      <c r="C632" s="21">
        <v>17.64423076923077</v>
      </c>
      <c r="D632" s="22">
        <v>0.36619718309859156</v>
      </c>
      <c r="E632" s="23" t="str">
        <f t="shared" si="6"/>
        <v>September</v>
      </c>
      <c r="F632" s="23" t="str">
        <f t="shared" si="7"/>
        <v>2015</v>
      </c>
      <c r="G632" s="24">
        <f t="shared" si="8"/>
        <v>6.461267605633803</v>
      </c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0">
        <v>42271</v>
      </c>
      <c r="B633" s="20" t="s">
        <v>27</v>
      </c>
      <c r="C633" s="21">
        <v>51.126595744680849</v>
      </c>
      <c r="D633" s="22">
        <v>0.6619718309859155</v>
      </c>
      <c r="E633" s="23" t="str">
        <f t="shared" si="6"/>
        <v>September</v>
      </c>
      <c r="F633" s="23" t="str">
        <f t="shared" si="7"/>
        <v>2015</v>
      </c>
      <c r="G633" s="24">
        <f t="shared" si="8"/>
        <v>33.844366197183099</v>
      </c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0">
        <v>42272</v>
      </c>
      <c r="B634" s="20" t="s">
        <v>27</v>
      </c>
      <c r="C634" s="21">
        <v>54.186603773584906</v>
      </c>
      <c r="D634" s="22">
        <v>0.74647887323943662</v>
      </c>
      <c r="E634" s="23" t="str">
        <f t="shared" si="6"/>
        <v>September</v>
      </c>
      <c r="F634" s="23" t="str">
        <f t="shared" si="7"/>
        <v>2015</v>
      </c>
      <c r="G634" s="24">
        <f t="shared" si="8"/>
        <v>40.449154929577467</v>
      </c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0">
        <v>42273</v>
      </c>
      <c r="B635" s="20" t="s">
        <v>27</v>
      </c>
      <c r="C635" s="21">
        <v>60.300322580645158</v>
      </c>
      <c r="D635" s="22">
        <v>0.87323943661971826</v>
      </c>
      <c r="E635" s="23" t="str">
        <f t="shared" si="6"/>
        <v>September</v>
      </c>
      <c r="F635" s="23" t="str">
        <f t="shared" si="7"/>
        <v>2015</v>
      </c>
      <c r="G635" s="24">
        <f t="shared" si="8"/>
        <v>52.656619718309855</v>
      </c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0">
        <v>42274</v>
      </c>
      <c r="B636" s="20" t="s">
        <v>27</v>
      </c>
      <c r="C636" s="21">
        <v>49.143437499999997</v>
      </c>
      <c r="D636" s="22">
        <v>0.90140845070422537</v>
      </c>
      <c r="E636" s="23" t="str">
        <f t="shared" si="6"/>
        <v>September</v>
      </c>
      <c r="F636" s="23" t="str">
        <f t="shared" si="7"/>
        <v>2015</v>
      </c>
      <c r="G636" s="24">
        <f t="shared" si="8"/>
        <v>44.298309859154926</v>
      </c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0">
        <v>42275</v>
      </c>
      <c r="B637" s="20" t="s">
        <v>27</v>
      </c>
      <c r="C637" s="21">
        <v>56.658032786885244</v>
      </c>
      <c r="D637" s="22">
        <v>0.85915492957746475</v>
      </c>
      <c r="E637" s="23" t="str">
        <f t="shared" si="6"/>
        <v>September</v>
      </c>
      <c r="F637" s="23" t="str">
        <f t="shared" si="7"/>
        <v>2015</v>
      </c>
      <c r="G637" s="24">
        <f t="shared" si="8"/>
        <v>48.678028169014084</v>
      </c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0">
        <v>42276</v>
      </c>
      <c r="B638" s="20" t="s">
        <v>27</v>
      </c>
      <c r="C638" s="21">
        <v>57.410476190476196</v>
      </c>
      <c r="D638" s="22">
        <v>0.88732394366197187</v>
      </c>
      <c r="E638" s="23" t="str">
        <f t="shared" si="6"/>
        <v>September</v>
      </c>
      <c r="F638" s="23" t="str">
        <f t="shared" si="7"/>
        <v>2015</v>
      </c>
      <c r="G638" s="24">
        <f t="shared" si="8"/>
        <v>50.941690140845076</v>
      </c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0">
        <v>42277</v>
      </c>
      <c r="B639" s="20" t="s">
        <v>27</v>
      </c>
      <c r="C639" s="21">
        <v>48.884</v>
      </c>
      <c r="D639" s="22">
        <v>0.84507042253521125</v>
      </c>
      <c r="E639" s="23" t="str">
        <f t="shared" si="6"/>
        <v>September</v>
      </c>
      <c r="F639" s="23" t="str">
        <f t="shared" si="7"/>
        <v>2015</v>
      </c>
      <c r="G639" s="24">
        <f t="shared" si="8"/>
        <v>41.310422535211266</v>
      </c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0">
        <v>42278</v>
      </c>
      <c r="B640" s="20" t="s">
        <v>27</v>
      </c>
      <c r="C640" s="21">
        <v>50.690158730158728</v>
      </c>
      <c r="D640" s="22">
        <v>0.88732394366197187</v>
      </c>
      <c r="E640" s="23" t="str">
        <f t="shared" si="6"/>
        <v>October</v>
      </c>
      <c r="F640" s="23" t="str">
        <f t="shared" si="7"/>
        <v>2015</v>
      </c>
      <c r="G640" s="24">
        <f t="shared" si="8"/>
        <v>44.978591549295778</v>
      </c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0">
        <v>42279</v>
      </c>
      <c r="B641" s="20" t="s">
        <v>27</v>
      </c>
      <c r="C641" s="21">
        <v>56.211904761904762</v>
      </c>
      <c r="D641" s="22">
        <v>0.88732394366197187</v>
      </c>
      <c r="E641" s="23" t="str">
        <f t="shared" si="6"/>
        <v>October</v>
      </c>
      <c r="F641" s="23" t="str">
        <f t="shared" si="7"/>
        <v>2015</v>
      </c>
      <c r="G641" s="24">
        <f t="shared" si="8"/>
        <v>49.878169014084513</v>
      </c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0">
        <v>42280</v>
      </c>
      <c r="B642" s="20" t="s">
        <v>27</v>
      </c>
      <c r="C642" s="21">
        <v>61.382769230769235</v>
      </c>
      <c r="D642" s="22">
        <v>0.91549295774647887</v>
      </c>
      <c r="E642" s="23" t="str">
        <f t="shared" si="6"/>
        <v>October</v>
      </c>
      <c r="F642" s="23" t="str">
        <f t="shared" si="7"/>
        <v>2015</v>
      </c>
      <c r="G642" s="24">
        <f t="shared" si="8"/>
        <v>56.195492957746481</v>
      </c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0">
        <v>42281</v>
      </c>
      <c r="B643" s="20" t="s">
        <v>27</v>
      </c>
      <c r="C643" s="21">
        <v>47.878571428571426</v>
      </c>
      <c r="D643" s="22">
        <v>0.88732394366197187</v>
      </c>
      <c r="E643" s="23" t="str">
        <f t="shared" si="6"/>
        <v>October</v>
      </c>
      <c r="F643" s="23" t="str">
        <f t="shared" si="7"/>
        <v>2015</v>
      </c>
      <c r="G643" s="24">
        <f t="shared" si="8"/>
        <v>42.483802816901409</v>
      </c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0">
        <v>42282</v>
      </c>
      <c r="B644" s="20" t="s">
        <v>27</v>
      </c>
      <c r="C644" s="21">
        <v>54.54137931034483</v>
      </c>
      <c r="D644" s="22">
        <v>0.81690140845070425</v>
      </c>
      <c r="E644" s="23" t="str">
        <f t="shared" si="6"/>
        <v>October</v>
      </c>
      <c r="F644" s="23" t="str">
        <f t="shared" si="7"/>
        <v>2015</v>
      </c>
      <c r="G644" s="24">
        <f t="shared" si="8"/>
        <v>44.55492957746479</v>
      </c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0">
        <v>42283</v>
      </c>
      <c r="B645" s="20" t="s">
        <v>27</v>
      </c>
      <c r="C645" s="21">
        <v>49.576222222222221</v>
      </c>
      <c r="D645" s="22">
        <v>0.63380281690140849</v>
      </c>
      <c r="E645" s="23" t="str">
        <f t="shared" si="6"/>
        <v>October</v>
      </c>
      <c r="F645" s="23" t="str">
        <f t="shared" si="7"/>
        <v>2015</v>
      </c>
      <c r="G645" s="24">
        <f t="shared" si="8"/>
        <v>31.42154929577465</v>
      </c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0">
        <v>42284</v>
      </c>
      <c r="B646" s="20" t="s">
        <v>27</v>
      </c>
      <c r="C646" s="21">
        <v>51.811538461538461</v>
      </c>
      <c r="D646" s="22">
        <v>0.91549295774647887</v>
      </c>
      <c r="E646" s="23" t="str">
        <f t="shared" si="6"/>
        <v>October</v>
      </c>
      <c r="F646" s="23" t="str">
        <f t="shared" si="7"/>
        <v>2015</v>
      </c>
      <c r="G646" s="24">
        <f t="shared" si="8"/>
        <v>47.433098591549296</v>
      </c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0">
        <v>42285</v>
      </c>
      <c r="B647" s="20" t="s">
        <v>27</v>
      </c>
      <c r="C647" s="21">
        <v>56.361724137931034</v>
      </c>
      <c r="D647" s="22">
        <v>0.81690140845070425</v>
      </c>
      <c r="E647" s="23" t="str">
        <f t="shared" si="6"/>
        <v>October</v>
      </c>
      <c r="F647" s="23" t="str">
        <f t="shared" si="7"/>
        <v>2015</v>
      </c>
      <c r="G647" s="24">
        <f t="shared" si="8"/>
        <v>46.041971830985915</v>
      </c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0">
        <v>42286</v>
      </c>
      <c r="B648" s="20" t="s">
        <v>27</v>
      </c>
      <c r="C648" s="21">
        <v>54.024696969696969</v>
      </c>
      <c r="D648" s="22">
        <v>0.92957746478873238</v>
      </c>
      <c r="E648" s="23" t="str">
        <f t="shared" si="6"/>
        <v>October</v>
      </c>
      <c r="F648" s="23" t="str">
        <f t="shared" si="7"/>
        <v>2015</v>
      </c>
      <c r="G648" s="24">
        <f t="shared" si="8"/>
        <v>50.220140845070418</v>
      </c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0">
        <v>42287</v>
      </c>
      <c r="B649" s="20" t="s">
        <v>27</v>
      </c>
      <c r="C649" s="21">
        <v>53.867794117647065</v>
      </c>
      <c r="D649" s="22">
        <v>0.95774647887323938</v>
      </c>
      <c r="E649" s="23" t="str">
        <f t="shared" si="6"/>
        <v>October</v>
      </c>
      <c r="F649" s="23" t="str">
        <f t="shared" si="7"/>
        <v>2015</v>
      </c>
      <c r="G649" s="24">
        <f t="shared" si="8"/>
        <v>51.591690140845074</v>
      </c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0">
        <v>42288</v>
      </c>
      <c r="B650" s="20" t="s">
        <v>27</v>
      </c>
      <c r="C650" s="21">
        <v>57.20214285714286</v>
      </c>
      <c r="D650" s="22">
        <v>0.78873239436619713</v>
      </c>
      <c r="E650" s="23" t="str">
        <f t="shared" si="6"/>
        <v>October</v>
      </c>
      <c r="F650" s="23" t="str">
        <f t="shared" si="7"/>
        <v>2015</v>
      </c>
      <c r="G650" s="24">
        <f t="shared" si="8"/>
        <v>45.117183098591546</v>
      </c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0">
        <v>42289</v>
      </c>
      <c r="B651" s="20" t="s">
        <v>27</v>
      </c>
      <c r="C651" s="21">
        <v>54.847833333333334</v>
      </c>
      <c r="D651" s="22">
        <v>0.84507042253521125</v>
      </c>
      <c r="E651" s="23" t="str">
        <f t="shared" si="6"/>
        <v>October</v>
      </c>
      <c r="F651" s="23" t="str">
        <f t="shared" si="7"/>
        <v>2015</v>
      </c>
      <c r="G651" s="24">
        <f t="shared" si="8"/>
        <v>46.350281690140847</v>
      </c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0">
        <v>42290</v>
      </c>
      <c r="B652" s="20" t="s">
        <v>27</v>
      </c>
      <c r="C652" s="21">
        <v>51.808448275862069</v>
      </c>
      <c r="D652" s="22">
        <v>0.81690140845070425</v>
      </c>
      <c r="E652" s="23" t="str">
        <f t="shared" si="6"/>
        <v>October</v>
      </c>
      <c r="F652" s="23" t="str">
        <f t="shared" si="7"/>
        <v>2015</v>
      </c>
      <c r="G652" s="24">
        <f t="shared" si="8"/>
        <v>42.322394366197187</v>
      </c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0">
        <v>42291</v>
      </c>
      <c r="B653" s="20" t="s">
        <v>27</v>
      </c>
      <c r="C653" s="21">
        <v>57.744848484848482</v>
      </c>
      <c r="D653" s="22">
        <v>0.92957746478873238</v>
      </c>
      <c r="E653" s="23" t="str">
        <f t="shared" si="6"/>
        <v>October</v>
      </c>
      <c r="F653" s="23" t="str">
        <f t="shared" si="7"/>
        <v>2015</v>
      </c>
      <c r="G653" s="24">
        <f t="shared" si="8"/>
        <v>53.678309859154929</v>
      </c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0">
        <v>42292</v>
      </c>
      <c r="B654" s="20" t="s">
        <v>27</v>
      </c>
      <c r="C654" s="21">
        <v>65.930526315789479</v>
      </c>
      <c r="D654" s="22">
        <v>0.80281690140845074</v>
      </c>
      <c r="E654" s="23" t="str">
        <f t="shared" si="6"/>
        <v>October</v>
      </c>
      <c r="F654" s="23" t="str">
        <f t="shared" si="7"/>
        <v>2015</v>
      </c>
      <c r="G654" s="24">
        <f t="shared" si="8"/>
        <v>52.930140845070426</v>
      </c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0">
        <v>42293</v>
      </c>
      <c r="B655" s="20" t="s">
        <v>27</v>
      </c>
      <c r="C655" s="21">
        <v>60.848181818181821</v>
      </c>
      <c r="D655" s="22">
        <v>0.92957746478873238</v>
      </c>
      <c r="E655" s="23" t="str">
        <f t="shared" si="6"/>
        <v>October</v>
      </c>
      <c r="F655" s="23" t="str">
        <f t="shared" si="7"/>
        <v>2015</v>
      </c>
      <c r="G655" s="24">
        <f t="shared" si="8"/>
        <v>56.563098591549299</v>
      </c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0">
        <v>42294</v>
      </c>
      <c r="B656" s="20" t="s">
        <v>27</v>
      </c>
      <c r="C656" s="21">
        <v>57.160819672131147</v>
      </c>
      <c r="D656" s="22">
        <v>0.85915492957746475</v>
      </c>
      <c r="E656" s="23" t="str">
        <f t="shared" si="6"/>
        <v>October</v>
      </c>
      <c r="F656" s="23" t="str">
        <f t="shared" si="7"/>
        <v>2015</v>
      </c>
      <c r="G656" s="24">
        <f t="shared" si="8"/>
        <v>49.11</v>
      </c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0">
        <v>42295</v>
      </c>
      <c r="B657" s="20" t="s">
        <v>27</v>
      </c>
      <c r="C657" s="21">
        <v>49.382307692307691</v>
      </c>
      <c r="D657" s="22">
        <v>0.73239436619718312</v>
      </c>
      <c r="E657" s="23" t="str">
        <f t="shared" si="6"/>
        <v>October</v>
      </c>
      <c r="F657" s="23" t="str">
        <f t="shared" si="7"/>
        <v>2015</v>
      </c>
      <c r="G657" s="24">
        <f t="shared" si="8"/>
        <v>36.16732394366197</v>
      </c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0">
        <v>42296</v>
      </c>
      <c r="B658" s="20" t="s">
        <v>27</v>
      </c>
      <c r="C658" s="21">
        <v>48.39928571428571</v>
      </c>
      <c r="D658" s="22">
        <v>0.59154929577464788</v>
      </c>
      <c r="E658" s="23" t="str">
        <f t="shared" si="6"/>
        <v>October</v>
      </c>
      <c r="F658" s="23" t="str">
        <f t="shared" si="7"/>
        <v>2015</v>
      </c>
      <c r="G658" s="24">
        <f t="shared" si="8"/>
        <v>28.630563380281686</v>
      </c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0">
        <v>42297</v>
      </c>
      <c r="B659" s="20" t="s">
        <v>27</v>
      </c>
      <c r="C659" s="21">
        <v>59.423888888888897</v>
      </c>
      <c r="D659" s="22">
        <v>0.25352112676056338</v>
      </c>
      <c r="E659" s="23" t="str">
        <f t="shared" si="6"/>
        <v>October</v>
      </c>
      <c r="F659" s="23" t="str">
        <f t="shared" si="7"/>
        <v>2015</v>
      </c>
      <c r="G659" s="24">
        <f t="shared" si="8"/>
        <v>15.065211267605635</v>
      </c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0">
        <v>42298</v>
      </c>
      <c r="B660" s="20" t="s">
        <v>27</v>
      </c>
      <c r="C660" s="21">
        <v>51.78</v>
      </c>
      <c r="D660" s="22">
        <v>0.45070422535211269</v>
      </c>
      <c r="E660" s="23" t="str">
        <f t="shared" si="6"/>
        <v>October</v>
      </c>
      <c r="F660" s="23" t="str">
        <f t="shared" si="7"/>
        <v>2015</v>
      </c>
      <c r="G660" s="24">
        <f t="shared" si="8"/>
        <v>23.337464788732394</v>
      </c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0">
        <v>42299</v>
      </c>
      <c r="B661" s="20" t="s">
        <v>27</v>
      </c>
      <c r="C661" s="21">
        <v>50.304418604651168</v>
      </c>
      <c r="D661" s="22">
        <v>0.60563380281690138</v>
      </c>
      <c r="E661" s="23" t="str">
        <f t="shared" si="6"/>
        <v>October</v>
      </c>
      <c r="F661" s="23" t="str">
        <f t="shared" si="7"/>
        <v>2015</v>
      </c>
      <c r="G661" s="24">
        <f t="shared" si="8"/>
        <v>30.466056338028171</v>
      </c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0">
        <v>42300</v>
      </c>
      <c r="B662" s="20" t="s">
        <v>27</v>
      </c>
      <c r="C662" s="21">
        <v>48.984318181818182</v>
      </c>
      <c r="D662" s="22">
        <v>0.61971830985915488</v>
      </c>
      <c r="E662" s="23" t="str">
        <f t="shared" si="6"/>
        <v>October</v>
      </c>
      <c r="F662" s="23" t="str">
        <f t="shared" si="7"/>
        <v>2015</v>
      </c>
      <c r="G662" s="24">
        <f t="shared" si="8"/>
        <v>30.356478873239436</v>
      </c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0">
        <v>42301</v>
      </c>
      <c r="B663" s="20" t="s">
        <v>27</v>
      </c>
      <c r="C663" s="21">
        <v>56.576153846153844</v>
      </c>
      <c r="D663" s="22">
        <v>0.73239436619718312</v>
      </c>
      <c r="E663" s="23" t="str">
        <f t="shared" si="6"/>
        <v>October</v>
      </c>
      <c r="F663" s="23" t="str">
        <f t="shared" si="7"/>
        <v>2015</v>
      </c>
      <c r="G663" s="24">
        <f t="shared" si="8"/>
        <v>41.436056338028166</v>
      </c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0">
        <v>42302</v>
      </c>
      <c r="B664" s="20" t="s">
        <v>27</v>
      </c>
      <c r="C664" s="21">
        <v>53.771538461538462</v>
      </c>
      <c r="D664" s="22">
        <v>0.36619718309859156</v>
      </c>
      <c r="E664" s="23" t="str">
        <f t="shared" si="6"/>
        <v>October</v>
      </c>
      <c r="F664" s="23" t="str">
        <f t="shared" si="7"/>
        <v>2015</v>
      </c>
      <c r="G664" s="24">
        <f t="shared" si="8"/>
        <v>19.690985915492959</v>
      </c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0">
        <v>42303</v>
      </c>
      <c r="B665" s="20" t="s">
        <v>27</v>
      </c>
      <c r="C665" s="21">
        <v>70.432222222222222</v>
      </c>
      <c r="D665" s="22">
        <v>0.12676056338028169</v>
      </c>
      <c r="E665" s="23" t="str">
        <f t="shared" si="6"/>
        <v>October</v>
      </c>
      <c r="F665" s="23" t="str">
        <f t="shared" si="7"/>
        <v>2015</v>
      </c>
      <c r="G665" s="24">
        <f t="shared" si="8"/>
        <v>8.9280281690140839</v>
      </c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0">
        <v>42304</v>
      </c>
      <c r="B666" s="20" t="s">
        <v>27</v>
      </c>
      <c r="C666" s="21">
        <v>54.27652173913043</v>
      </c>
      <c r="D666" s="22">
        <v>0.323943661971831</v>
      </c>
      <c r="E666" s="23" t="str">
        <f t="shared" si="6"/>
        <v>October</v>
      </c>
      <c r="F666" s="23" t="str">
        <f t="shared" si="7"/>
        <v>2015</v>
      </c>
      <c r="G666" s="24">
        <f t="shared" si="8"/>
        <v>17.582535211267604</v>
      </c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0">
        <v>42305</v>
      </c>
      <c r="B667" s="20" t="s">
        <v>27</v>
      </c>
      <c r="C667" s="21">
        <v>58.122173913043476</v>
      </c>
      <c r="D667" s="22">
        <v>0.323943661971831</v>
      </c>
      <c r="E667" s="23" t="str">
        <f t="shared" si="6"/>
        <v>October</v>
      </c>
      <c r="F667" s="23" t="str">
        <f t="shared" si="7"/>
        <v>2015</v>
      </c>
      <c r="G667" s="24">
        <f t="shared" si="8"/>
        <v>18.828309859154931</v>
      </c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0">
        <v>42306</v>
      </c>
      <c r="B668" s="20" t="s">
        <v>27</v>
      </c>
      <c r="C668" s="21">
        <v>49.951136363636358</v>
      </c>
      <c r="D668" s="22">
        <v>0.61971830985915488</v>
      </c>
      <c r="E668" s="23" t="str">
        <f t="shared" si="6"/>
        <v>October</v>
      </c>
      <c r="F668" s="23" t="str">
        <f t="shared" si="7"/>
        <v>2015</v>
      </c>
      <c r="G668" s="24">
        <f t="shared" si="8"/>
        <v>30.955633802816894</v>
      </c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0">
        <v>42307</v>
      </c>
      <c r="B669" s="20" t="s">
        <v>27</v>
      </c>
      <c r="C669" s="21">
        <v>53.664615384615381</v>
      </c>
      <c r="D669" s="22">
        <v>0.73239436619718312</v>
      </c>
      <c r="E669" s="23" t="str">
        <f t="shared" si="6"/>
        <v>October</v>
      </c>
      <c r="F669" s="23" t="str">
        <f t="shared" si="7"/>
        <v>2015</v>
      </c>
      <c r="G669" s="24">
        <f t="shared" si="8"/>
        <v>39.303661971830984</v>
      </c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0">
        <v>42308</v>
      </c>
      <c r="B670" s="20" t="s">
        <v>27</v>
      </c>
      <c r="C670" s="21">
        <v>56.109508196721308</v>
      </c>
      <c r="D670" s="22">
        <v>0.85915492957746475</v>
      </c>
      <c r="E670" s="23" t="str">
        <f t="shared" si="6"/>
        <v>October</v>
      </c>
      <c r="F670" s="23" t="str">
        <f t="shared" si="7"/>
        <v>2015</v>
      </c>
      <c r="G670" s="24">
        <f t="shared" si="8"/>
        <v>48.206760563380278</v>
      </c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0">
        <v>42309</v>
      </c>
      <c r="B671" s="20" t="s">
        <v>27</v>
      </c>
      <c r="C671" s="21">
        <v>48.880263157894738</v>
      </c>
      <c r="D671" s="22">
        <v>0.53521126760563376</v>
      </c>
      <c r="E671" s="23" t="str">
        <f t="shared" si="6"/>
        <v>November</v>
      </c>
      <c r="F671" s="23" t="str">
        <f t="shared" si="7"/>
        <v>2015</v>
      </c>
      <c r="G671" s="24">
        <f t="shared" si="8"/>
        <v>26.1612676056338</v>
      </c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0">
        <v>42310</v>
      </c>
      <c r="B672" s="20" t="s">
        <v>27</v>
      </c>
      <c r="C672" s="21">
        <v>48.92</v>
      </c>
      <c r="D672" s="22">
        <v>0.6901408450704225</v>
      </c>
      <c r="E672" s="23" t="str">
        <f t="shared" si="6"/>
        <v>November</v>
      </c>
      <c r="F672" s="23" t="str">
        <f t="shared" si="7"/>
        <v>2015</v>
      </c>
      <c r="G672" s="24">
        <f t="shared" si="8"/>
        <v>33.761690140845069</v>
      </c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0">
        <v>42311</v>
      </c>
      <c r="B673" s="20" t="s">
        <v>27</v>
      </c>
      <c r="C673" s="21">
        <v>50.651904761904767</v>
      </c>
      <c r="D673" s="22">
        <v>0.59154929577464788</v>
      </c>
      <c r="E673" s="23" t="str">
        <f t="shared" si="6"/>
        <v>November</v>
      </c>
      <c r="F673" s="23" t="str">
        <f t="shared" si="7"/>
        <v>2015</v>
      </c>
      <c r="G673" s="24">
        <f t="shared" si="8"/>
        <v>29.963098591549297</v>
      </c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0">
        <v>42312</v>
      </c>
      <c r="B674" s="20" t="s">
        <v>27</v>
      </c>
      <c r="C674" s="21">
        <v>62.775833333333331</v>
      </c>
      <c r="D674" s="22">
        <v>0.16901408450704225</v>
      </c>
      <c r="E674" s="23" t="str">
        <f t="shared" si="6"/>
        <v>November</v>
      </c>
      <c r="F674" s="23" t="str">
        <f t="shared" si="7"/>
        <v>2015</v>
      </c>
      <c r="G674" s="24">
        <f t="shared" si="8"/>
        <v>10.61</v>
      </c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0">
        <v>42313</v>
      </c>
      <c r="B675" s="20" t="s">
        <v>27</v>
      </c>
      <c r="C675" s="21">
        <v>71.144222222222211</v>
      </c>
      <c r="D675" s="22">
        <v>0.63380281690140849</v>
      </c>
      <c r="E675" s="23" t="str">
        <f t="shared" si="6"/>
        <v>November</v>
      </c>
      <c r="F675" s="23" t="str">
        <f t="shared" si="7"/>
        <v>2015</v>
      </c>
      <c r="G675" s="24">
        <f t="shared" si="8"/>
        <v>45.091408450704222</v>
      </c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0">
        <v>42314</v>
      </c>
      <c r="B676" s="20" t="s">
        <v>27</v>
      </c>
      <c r="C676" s="21">
        <v>65.919402985074626</v>
      </c>
      <c r="D676" s="22">
        <v>0.94366197183098588</v>
      </c>
      <c r="E676" s="23" t="str">
        <f t="shared" si="6"/>
        <v>November</v>
      </c>
      <c r="F676" s="23" t="str">
        <f t="shared" si="7"/>
        <v>2015</v>
      </c>
      <c r="G676" s="24">
        <f t="shared" si="8"/>
        <v>62.205633802816898</v>
      </c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0">
        <v>42315</v>
      </c>
      <c r="B677" s="20" t="s">
        <v>27</v>
      </c>
      <c r="C677" s="21">
        <v>55.005151515151518</v>
      </c>
      <c r="D677" s="22">
        <v>0.92957746478873238</v>
      </c>
      <c r="E677" s="23" t="str">
        <f t="shared" si="6"/>
        <v>November</v>
      </c>
      <c r="F677" s="23" t="str">
        <f t="shared" si="7"/>
        <v>2015</v>
      </c>
      <c r="G677" s="24">
        <f t="shared" si="8"/>
        <v>51.131549295774647</v>
      </c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0">
        <v>42316</v>
      </c>
      <c r="B678" s="20" t="s">
        <v>27</v>
      </c>
      <c r="C678" s="21">
        <v>55.30088235294118</v>
      </c>
      <c r="D678" s="22">
        <v>0.47887323943661969</v>
      </c>
      <c r="E678" s="23" t="str">
        <f t="shared" si="6"/>
        <v>November</v>
      </c>
      <c r="F678" s="23" t="str">
        <f t="shared" si="7"/>
        <v>2015</v>
      </c>
      <c r="G678" s="24">
        <f t="shared" si="8"/>
        <v>26.482112676056339</v>
      </c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0">
        <v>42317</v>
      </c>
      <c r="B679" s="20" t="s">
        <v>27</v>
      </c>
      <c r="C679" s="21">
        <v>51.418260869565209</v>
      </c>
      <c r="D679" s="22">
        <v>0.647887323943662</v>
      </c>
      <c r="E679" s="23" t="str">
        <f t="shared" si="6"/>
        <v>November</v>
      </c>
      <c r="F679" s="23" t="str">
        <f t="shared" si="7"/>
        <v>2015</v>
      </c>
      <c r="G679" s="24">
        <f t="shared" si="8"/>
        <v>33.313239436619718</v>
      </c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0">
        <v>42318</v>
      </c>
      <c r="B680" s="20" t="s">
        <v>27</v>
      </c>
      <c r="C680" s="21">
        <v>45.578281250000003</v>
      </c>
      <c r="D680" s="22">
        <v>0.90140845070422537</v>
      </c>
      <c r="E680" s="23" t="str">
        <f t="shared" si="6"/>
        <v>November</v>
      </c>
      <c r="F680" s="23" t="str">
        <f t="shared" si="7"/>
        <v>2015</v>
      </c>
      <c r="G680" s="24">
        <f t="shared" si="8"/>
        <v>41.084647887323946</v>
      </c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0">
        <v>42319</v>
      </c>
      <c r="B681" s="20" t="s">
        <v>27</v>
      </c>
      <c r="C681" s="21">
        <v>54.37926829268293</v>
      </c>
      <c r="D681" s="22">
        <v>0.57746478873239437</v>
      </c>
      <c r="E681" s="23" t="str">
        <f t="shared" si="6"/>
        <v>November</v>
      </c>
      <c r="F681" s="23" t="str">
        <f t="shared" si="7"/>
        <v>2015</v>
      </c>
      <c r="G681" s="24">
        <f t="shared" si="8"/>
        <v>31.40211267605634</v>
      </c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0">
        <v>42320</v>
      </c>
      <c r="B682" s="20" t="s">
        <v>27</v>
      </c>
      <c r="C682" s="21">
        <v>60.469444444444441</v>
      </c>
      <c r="D682" s="22">
        <v>0.76056338028169013</v>
      </c>
      <c r="E682" s="23" t="str">
        <f t="shared" si="6"/>
        <v>November</v>
      </c>
      <c r="F682" s="23" t="str">
        <f t="shared" si="7"/>
        <v>2015</v>
      </c>
      <c r="G682" s="24">
        <f t="shared" si="8"/>
        <v>45.99084507042253</v>
      </c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0">
        <v>42321</v>
      </c>
      <c r="B683" s="20" t="s">
        <v>27</v>
      </c>
      <c r="C683" s="21">
        <v>61.85382352941177</v>
      </c>
      <c r="D683" s="22">
        <v>0.95774647887323938</v>
      </c>
      <c r="E683" s="23" t="str">
        <f t="shared" si="6"/>
        <v>November</v>
      </c>
      <c r="F683" s="23" t="str">
        <f t="shared" si="7"/>
        <v>2015</v>
      </c>
      <c r="G683" s="24">
        <f t="shared" si="8"/>
        <v>59.240281690140847</v>
      </c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0">
        <v>42322</v>
      </c>
      <c r="B684" s="20" t="s">
        <v>27</v>
      </c>
      <c r="C684" s="21">
        <v>71.446363636363643</v>
      </c>
      <c r="D684" s="22">
        <v>0.92957746478873238</v>
      </c>
      <c r="E684" s="23" t="str">
        <f t="shared" si="6"/>
        <v>November</v>
      </c>
      <c r="F684" s="23" t="str">
        <f t="shared" si="7"/>
        <v>2015</v>
      </c>
      <c r="G684" s="24">
        <f t="shared" si="8"/>
        <v>66.41492957746479</v>
      </c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0">
        <v>42323</v>
      </c>
      <c r="B685" s="20" t="s">
        <v>27</v>
      </c>
      <c r="C685" s="21">
        <v>54.920909090909092</v>
      </c>
      <c r="D685" s="22">
        <v>0.46478873239436619</v>
      </c>
      <c r="E685" s="23" t="str">
        <f t="shared" si="6"/>
        <v>November</v>
      </c>
      <c r="F685" s="23" t="str">
        <f t="shared" si="7"/>
        <v>2015</v>
      </c>
      <c r="G685" s="24">
        <f t="shared" si="8"/>
        <v>25.52661971830986</v>
      </c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0">
        <v>42324</v>
      </c>
      <c r="B686" s="20" t="s">
        <v>27</v>
      </c>
      <c r="C686" s="21">
        <v>55.082857142857144</v>
      </c>
      <c r="D686" s="22">
        <v>0.29577464788732394</v>
      </c>
      <c r="E686" s="23" t="str">
        <f t="shared" si="6"/>
        <v>November</v>
      </c>
      <c r="F686" s="23" t="str">
        <f t="shared" si="7"/>
        <v>2015</v>
      </c>
      <c r="G686" s="24">
        <f t="shared" si="8"/>
        <v>16.292112676056338</v>
      </c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0">
        <v>42325</v>
      </c>
      <c r="B687" s="20" t="s">
        <v>27</v>
      </c>
      <c r="C687" s="21">
        <v>42.237058823529409</v>
      </c>
      <c r="D687" s="22">
        <v>0.23943661971830985</v>
      </c>
      <c r="E687" s="23" t="str">
        <f t="shared" si="6"/>
        <v>November</v>
      </c>
      <c r="F687" s="23" t="str">
        <f t="shared" si="7"/>
        <v>2015</v>
      </c>
      <c r="G687" s="24">
        <f t="shared" si="8"/>
        <v>10.113098591549294</v>
      </c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0">
        <v>42326</v>
      </c>
      <c r="B688" s="20" t="s">
        <v>27</v>
      </c>
      <c r="C688" s="21">
        <v>49.339655172413792</v>
      </c>
      <c r="D688" s="22">
        <v>0.40845070422535212</v>
      </c>
      <c r="E688" s="23" t="str">
        <f t="shared" si="6"/>
        <v>November</v>
      </c>
      <c r="F688" s="23" t="str">
        <f t="shared" si="7"/>
        <v>2015</v>
      </c>
      <c r="G688" s="24">
        <f t="shared" si="8"/>
        <v>20.15281690140845</v>
      </c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0">
        <v>42327</v>
      </c>
      <c r="B689" s="20" t="s">
        <v>27</v>
      </c>
      <c r="C689" s="21">
        <v>48.244615384615386</v>
      </c>
      <c r="D689" s="22">
        <v>0.54929577464788737</v>
      </c>
      <c r="E689" s="23" t="str">
        <f t="shared" si="6"/>
        <v>November</v>
      </c>
      <c r="F689" s="23" t="str">
        <f t="shared" si="7"/>
        <v>2015</v>
      </c>
      <c r="G689" s="24">
        <f t="shared" si="8"/>
        <v>26.500563380281694</v>
      </c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0">
        <v>42328</v>
      </c>
      <c r="B690" s="20" t="s">
        <v>27</v>
      </c>
      <c r="C690" s="21">
        <v>65.033076923076919</v>
      </c>
      <c r="D690" s="22">
        <v>0.54929577464788737</v>
      </c>
      <c r="E690" s="23" t="str">
        <f t="shared" si="6"/>
        <v>November</v>
      </c>
      <c r="F690" s="23" t="str">
        <f t="shared" si="7"/>
        <v>2015</v>
      </c>
      <c r="G690" s="24">
        <f t="shared" si="8"/>
        <v>35.722394366197186</v>
      </c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0">
        <v>42329</v>
      </c>
      <c r="B691" s="20" t="s">
        <v>27</v>
      </c>
      <c r="C691" s="21">
        <v>57.646724137931038</v>
      </c>
      <c r="D691" s="22">
        <v>0.81690140845070425</v>
      </c>
      <c r="E691" s="23" t="str">
        <f t="shared" si="6"/>
        <v>November</v>
      </c>
      <c r="F691" s="23" t="str">
        <f t="shared" si="7"/>
        <v>2015</v>
      </c>
      <c r="G691" s="24">
        <f t="shared" si="8"/>
        <v>47.091690140845074</v>
      </c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0">
        <v>42330</v>
      </c>
      <c r="B692" s="20" t="s">
        <v>27</v>
      </c>
      <c r="C692" s="21">
        <v>50.494166666666665</v>
      </c>
      <c r="D692" s="22">
        <v>0.50704225352112675</v>
      </c>
      <c r="E692" s="23" t="str">
        <f t="shared" si="6"/>
        <v>November</v>
      </c>
      <c r="F692" s="23" t="str">
        <f t="shared" si="7"/>
        <v>2015</v>
      </c>
      <c r="G692" s="24">
        <f t="shared" si="8"/>
        <v>25.602676056338026</v>
      </c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0">
        <v>42331</v>
      </c>
      <c r="B693" s="20" t="s">
        <v>27</v>
      </c>
      <c r="C693" s="21">
        <v>55.182692307692307</v>
      </c>
      <c r="D693" s="22">
        <v>0.73239436619718312</v>
      </c>
      <c r="E693" s="23" t="str">
        <f t="shared" si="6"/>
        <v>November</v>
      </c>
      <c r="F693" s="23" t="str">
        <f t="shared" si="7"/>
        <v>2015</v>
      </c>
      <c r="G693" s="24">
        <f t="shared" si="8"/>
        <v>40.41549295774648</v>
      </c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0">
        <v>42332</v>
      </c>
      <c r="B694" s="20" t="s">
        <v>27</v>
      </c>
      <c r="C694" s="21">
        <v>52.685090909090903</v>
      </c>
      <c r="D694" s="22">
        <v>0.77464788732394363</v>
      </c>
      <c r="E694" s="23" t="str">
        <f t="shared" si="6"/>
        <v>November</v>
      </c>
      <c r="F694" s="23" t="str">
        <f t="shared" si="7"/>
        <v>2015</v>
      </c>
      <c r="G694" s="24">
        <f t="shared" si="8"/>
        <v>40.812394366197175</v>
      </c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0">
        <v>42333</v>
      </c>
      <c r="B695" s="20" t="s">
        <v>27</v>
      </c>
      <c r="C695" s="21">
        <v>56.429555555555552</v>
      </c>
      <c r="D695" s="22">
        <v>0.63380281690140849</v>
      </c>
      <c r="E695" s="23" t="str">
        <f t="shared" si="6"/>
        <v>November</v>
      </c>
      <c r="F695" s="23" t="str">
        <f t="shared" si="7"/>
        <v>2015</v>
      </c>
      <c r="G695" s="24">
        <f t="shared" si="8"/>
        <v>35.765211267605636</v>
      </c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0">
        <v>42334</v>
      </c>
      <c r="B696" s="20" t="s">
        <v>27</v>
      </c>
      <c r="C696" s="21">
        <v>55.060517241379316</v>
      </c>
      <c r="D696" s="22">
        <v>0.81690140845070425</v>
      </c>
      <c r="E696" s="23" t="str">
        <f t="shared" si="6"/>
        <v>November</v>
      </c>
      <c r="F696" s="23" t="str">
        <f t="shared" si="7"/>
        <v>2015</v>
      </c>
      <c r="G696" s="24">
        <f t="shared" si="8"/>
        <v>44.97901408450705</v>
      </c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0">
        <v>42335</v>
      </c>
      <c r="B697" s="20" t="s">
        <v>27</v>
      </c>
      <c r="C697" s="21">
        <v>67.793906250000006</v>
      </c>
      <c r="D697" s="22">
        <v>0.90140845070422537</v>
      </c>
      <c r="E697" s="23" t="str">
        <f t="shared" si="6"/>
        <v>November</v>
      </c>
      <c r="F697" s="23" t="str">
        <f t="shared" si="7"/>
        <v>2015</v>
      </c>
      <c r="G697" s="24">
        <f t="shared" si="8"/>
        <v>61.110000000000007</v>
      </c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0">
        <v>42336</v>
      </c>
      <c r="B698" s="20" t="s">
        <v>27</v>
      </c>
      <c r="C698" s="21">
        <v>59.09870967741935</v>
      </c>
      <c r="D698" s="22">
        <v>0.87323943661971826</v>
      </c>
      <c r="E698" s="23" t="str">
        <f t="shared" si="6"/>
        <v>November</v>
      </c>
      <c r="F698" s="23" t="str">
        <f t="shared" si="7"/>
        <v>2015</v>
      </c>
      <c r="G698" s="24">
        <f t="shared" si="8"/>
        <v>51.607323943661967</v>
      </c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0">
        <v>42337</v>
      </c>
      <c r="B699" s="20" t="s">
        <v>27</v>
      </c>
      <c r="C699" s="21">
        <v>49.843913043478267</v>
      </c>
      <c r="D699" s="22">
        <v>0.323943661971831</v>
      </c>
      <c r="E699" s="23" t="str">
        <f t="shared" si="6"/>
        <v>November</v>
      </c>
      <c r="F699" s="23" t="str">
        <f t="shared" si="7"/>
        <v>2015</v>
      </c>
      <c r="G699" s="24">
        <f t="shared" si="8"/>
        <v>16.146619718309861</v>
      </c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0">
        <v>42338</v>
      </c>
      <c r="B700" s="20" t="s">
        <v>27</v>
      </c>
      <c r="C700" s="21">
        <v>37.941538461538464</v>
      </c>
      <c r="D700" s="22">
        <v>0.18309859154929578</v>
      </c>
      <c r="E700" s="23" t="str">
        <f t="shared" si="6"/>
        <v>November</v>
      </c>
      <c r="F700" s="23" t="str">
        <f t="shared" si="7"/>
        <v>2015</v>
      </c>
      <c r="G700" s="24">
        <f t="shared" si="8"/>
        <v>6.9470422535211274</v>
      </c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0">
        <v>42339</v>
      </c>
      <c r="B701" s="20" t="s">
        <v>27</v>
      </c>
      <c r="C701" s="21">
        <v>47.795263157894738</v>
      </c>
      <c r="D701" s="22">
        <v>0.26760563380281688</v>
      </c>
      <c r="E701" s="23" t="str">
        <f t="shared" si="6"/>
        <v>December</v>
      </c>
      <c r="F701" s="23" t="str">
        <f t="shared" si="7"/>
        <v>2015</v>
      </c>
      <c r="G701" s="24">
        <f t="shared" si="8"/>
        <v>12.790281690140844</v>
      </c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0">
        <v>42340</v>
      </c>
      <c r="B702" s="20" t="s">
        <v>27</v>
      </c>
      <c r="C702" s="21">
        <v>53.8</v>
      </c>
      <c r="D702" s="22">
        <v>0.14084507042253522</v>
      </c>
      <c r="E702" s="23" t="str">
        <f t="shared" si="6"/>
        <v>December</v>
      </c>
      <c r="F702" s="23" t="str">
        <f t="shared" si="7"/>
        <v>2015</v>
      </c>
      <c r="G702" s="24">
        <f t="shared" si="8"/>
        <v>7.577464788732394</v>
      </c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0">
        <v>42341</v>
      </c>
      <c r="B703" s="20" t="s">
        <v>27</v>
      </c>
      <c r="C703" s="21">
        <v>62.474333333333334</v>
      </c>
      <c r="D703" s="22">
        <v>0.42253521126760563</v>
      </c>
      <c r="E703" s="23" t="str">
        <f t="shared" si="6"/>
        <v>December</v>
      </c>
      <c r="F703" s="23" t="str">
        <f t="shared" si="7"/>
        <v>2015</v>
      </c>
      <c r="G703" s="24">
        <f t="shared" si="8"/>
        <v>26.397605633802815</v>
      </c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0">
        <v>42342</v>
      </c>
      <c r="B704" s="20" t="s">
        <v>27</v>
      </c>
      <c r="C704" s="21">
        <v>55.241475409836063</v>
      </c>
      <c r="D704" s="22">
        <v>0.85915492957746475</v>
      </c>
      <c r="E704" s="23" t="str">
        <f t="shared" si="6"/>
        <v>December</v>
      </c>
      <c r="F704" s="23" t="str">
        <f t="shared" si="7"/>
        <v>2015</v>
      </c>
      <c r="G704" s="24">
        <f t="shared" si="8"/>
        <v>47.460985915492955</v>
      </c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0">
        <v>42343</v>
      </c>
      <c r="B705" s="20" t="s">
        <v>27</v>
      </c>
      <c r="C705" s="21">
        <v>63.691481481481482</v>
      </c>
      <c r="D705" s="22">
        <v>0.76056338028169013</v>
      </c>
      <c r="E705" s="23" t="str">
        <f t="shared" si="6"/>
        <v>December</v>
      </c>
      <c r="F705" s="23" t="str">
        <f t="shared" si="7"/>
        <v>2015</v>
      </c>
      <c r="G705" s="24">
        <f t="shared" si="8"/>
        <v>48.441408450704223</v>
      </c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0">
        <v>42344</v>
      </c>
      <c r="B706" s="20" t="s">
        <v>27</v>
      </c>
      <c r="C706" s="21">
        <v>58.412916666666668</v>
      </c>
      <c r="D706" s="22">
        <v>0.3380281690140845</v>
      </c>
      <c r="E706" s="23" t="str">
        <f t="shared" si="6"/>
        <v>December</v>
      </c>
      <c r="F706" s="23" t="str">
        <f t="shared" si="7"/>
        <v>2015</v>
      </c>
      <c r="G706" s="24">
        <f t="shared" si="8"/>
        <v>19.745211267605633</v>
      </c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0">
        <v>42345</v>
      </c>
      <c r="B707" s="20" t="s">
        <v>27</v>
      </c>
      <c r="C707" s="21">
        <v>54.526499999999999</v>
      </c>
      <c r="D707" s="22">
        <v>0.28169014084507044</v>
      </c>
      <c r="E707" s="23" t="str">
        <f t="shared" si="6"/>
        <v>December</v>
      </c>
      <c r="F707" s="23" t="str">
        <f t="shared" si="7"/>
        <v>2015</v>
      </c>
      <c r="G707" s="24">
        <f t="shared" si="8"/>
        <v>15.359577464788734</v>
      </c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0">
        <v>42346</v>
      </c>
      <c r="B708" s="20" t="s">
        <v>27</v>
      </c>
      <c r="C708" s="21">
        <v>64.61454545454545</v>
      </c>
      <c r="D708" s="22">
        <v>0.30985915492957744</v>
      </c>
      <c r="E708" s="23" t="str">
        <f t="shared" si="6"/>
        <v>December</v>
      </c>
      <c r="F708" s="23" t="str">
        <f t="shared" si="7"/>
        <v>2015</v>
      </c>
      <c r="G708" s="24">
        <f t="shared" si="8"/>
        <v>20.021408450704222</v>
      </c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0">
        <v>42347</v>
      </c>
      <c r="B709" s="20" t="s">
        <v>27</v>
      </c>
      <c r="C709" s="21">
        <v>47.961304347826079</v>
      </c>
      <c r="D709" s="22">
        <v>0.323943661971831</v>
      </c>
      <c r="E709" s="23" t="str">
        <f t="shared" si="6"/>
        <v>December</v>
      </c>
      <c r="F709" s="23" t="str">
        <f t="shared" si="7"/>
        <v>2015</v>
      </c>
      <c r="G709" s="24">
        <f t="shared" si="8"/>
        <v>15.53676056338028</v>
      </c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0">
        <v>42348</v>
      </c>
      <c r="B710" s="20" t="s">
        <v>27</v>
      </c>
      <c r="C710" s="21">
        <v>54.763333333333328</v>
      </c>
      <c r="D710" s="22">
        <v>0.38028169014084506</v>
      </c>
      <c r="E710" s="23" t="str">
        <f t="shared" si="6"/>
        <v>December</v>
      </c>
      <c r="F710" s="23" t="str">
        <f t="shared" si="7"/>
        <v>2015</v>
      </c>
      <c r="G710" s="24">
        <f t="shared" si="8"/>
        <v>20.825492957746476</v>
      </c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0">
        <v>42349</v>
      </c>
      <c r="B711" s="20" t="s">
        <v>27</v>
      </c>
      <c r="C711" s="21">
        <v>58.839649122807018</v>
      </c>
      <c r="D711" s="22">
        <v>0.80281690140845074</v>
      </c>
      <c r="E711" s="23" t="str">
        <f t="shared" si="6"/>
        <v>December</v>
      </c>
      <c r="F711" s="23" t="str">
        <f t="shared" si="7"/>
        <v>2015</v>
      </c>
      <c r="G711" s="24">
        <f t="shared" si="8"/>
        <v>47.237464788732396</v>
      </c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0">
        <v>42350</v>
      </c>
      <c r="B712" s="20" t="s">
        <v>27</v>
      </c>
      <c r="C712" s="21">
        <v>64.655000000000001</v>
      </c>
      <c r="D712" s="22">
        <v>0.84507042253521125</v>
      </c>
      <c r="E712" s="23" t="str">
        <f t="shared" si="6"/>
        <v>December</v>
      </c>
      <c r="F712" s="23" t="str">
        <f t="shared" si="7"/>
        <v>2015</v>
      </c>
      <c r="G712" s="24">
        <f t="shared" si="8"/>
        <v>54.638028169014085</v>
      </c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0">
        <v>42351</v>
      </c>
      <c r="B713" s="20" t="s">
        <v>27</v>
      </c>
      <c r="C713" s="21">
        <v>66.925882352941173</v>
      </c>
      <c r="D713" s="22">
        <v>0.47887323943661969</v>
      </c>
      <c r="E713" s="23" t="str">
        <f t="shared" si="6"/>
        <v>December</v>
      </c>
      <c r="F713" s="23" t="str">
        <f t="shared" si="7"/>
        <v>2015</v>
      </c>
      <c r="G713" s="24">
        <f t="shared" si="8"/>
        <v>32.049014084507036</v>
      </c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0">
        <v>42352</v>
      </c>
      <c r="B714" s="20" t="s">
        <v>27</v>
      </c>
      <c r="C714" s="21">
        <v>56.875454545454545</v>
      </c>
      <c r="D714" s="22">
        <v>0.15492957746478872</v>
      </c>
      <c r="E714" s="23" t="str">
        <f t="shared" si="6"/>
        <v>December</v>
      </c>
      <c r="F714" s="23" t="str">
        <f t="shared" si="7"/>
        <v>2015</v>
      </c>
      <c r="G714" s="24">
        <f t="shared" si="8"/>
        <v>8.8116901408450694</v>
      </c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0">
        <v>42353</v>
      </c>
      <c r="B715" s="20" t="s">
        <v>27</v>
      </c>
      <c r="C715" s="21">
        <v>59.854999999999997</v>
      </c>
      <c r="D715" s="22">
        <v>0.14084507042253522</v>
      </c>
      <c r="E715" s="23" t="str">
        <f t="shared" si="6"/>
        <v>December</v>
      </c>
      <c r="F715" s="23" t="str">
        <f t="shared" si="7"/>
        <v>2015</v>
      </c>
      <c r="G715" s="24">
        <f t="shared" si="8"/>
        <v>8.4302816901408448</v>
      </c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0">
        <v>42354</v>
      </c>
      <c r="B716" s="20" t="s">
        <v>27</v>
      </c>
      <c r="C716" s="21">
        <v>70.066363636363633</v>
      </c>
      <c r="D716" s="22">
        <v>0.15492957746478872</v>
      </c>
      <c r="E716" s="23" t="str">
        <f t="shared" si="6"/>
        <v>December</v>
      </c>
      <c r="F716" s="23" t="str">
        <f t="shared" si="7"/>
        <v>2015</v>
      </c>
      <c r="G716" s="24">
        <f t="shared" si="8"/>
        <v>10.855352112676055</v>
      </c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0">
        <v>42355</v>
      </c>
      <c r="B717" s="20" t="s">
        <v>27</v>
      </c>
      <c r="C717" s="21">
        <v>50.880769230769232</v>
      </c>
      <c r="D717" s="22">
        <v>0.18309859154929578</v>
      </c>
      <c r="E717" s="23" t="str">
        <f t="shared" si="6"/>
        <v>December</v>
      </c>
      <c r="F717" s="23" t="str">
        <f t="shared" si="7"/>
        <v>2015</v>
      </c>
      <c r="G717" s="24">
        <f t="shared" si="8"/>
        <v>9.3161971830985912</v>
      </c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0">
        <v>42356</v>
      </c>
      <c r="B718" s="20" t="s">
        <v>27</v>
      </c>
      <c r="C718" s="21">
        <v>62.945555555555558</v>
      </c>
      <c r="D718" s="22">
        <v>0.63380281690140849</v>
      </c>
      <c r="E718" s="23" t="str">
        <f t="shared" si="6"/>
        <v>December</v>
      </c>
      <c r="F718" s="23" t="str">
        <f t="shared" si="7"/>
        <v>2015</v>
      </c>
      <c r="G718" s="24">
        <f t="shared" si="8"/>
        <v>39.895070422535213</v>
      </c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0">
        <v>42357</v>
      </c>
      <c r="B719" s="20" t="s">
        <v>27</v>
      </c>
      <c r="C719" s="21">
        <v>68.65423728813559</v>
      </c>
      <c r="D719" s="22">
        <v>0.83098591549295775</v>
      </c>
      <c r="E719" s="23" t="str">
        <f t="shared" si="6"/>
        <v>December</v>
      </c>
      <c r="F719" s="23" t="str">
        <f t="shared" si="7"/>
        <v>2015</v>
      </c>
      <c r="G719" s="24">
        <f t="shared" si="8"/>
        <v>57.050704225352113</v>
      </c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0">
        <v>42358</v>
      </c>
      <c r="B720" s="20" t="s">
        <v>27</v>
      </c>
      <c r="C720" s="21">
        <v>59.293035714285715</v>
      </c>
      <c r="D720" s="22">
        <v>0.78873239436619713</v>
      </c>
      <c r="E720" s="23" t="str">
        <f t="shared" si="6"/>
        <v>December</v>
      </c>
      <c r="F720" s="23" t="str">
        <f t="shared" si="7"/>
        <v>2015</v>
      </c>
      <c r="G720" s="24">
        <f t="shared" si="8"/>
        <v>46.76633802816901</v>
      </c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0">
        <v>42359</v>
      </c>
      <c r="B721" s="20" t="s">
        <v>27</v>
      </c>
      <c r="C721" s="21">
        <v>65.496346153846147</v>
      </c>
      <c r="D721" s="22">
        <v>0.73239436619718312</v>
      </c>
      <c r="E721" s="23" t="str">
        <f t="shared" si="6"/>
        <v>December</v>
      </c>
      <c r="F721" s="23" t="str">
        <f t="shared" si="7"/>
        <v>2015</v>
      </c>
      <c r="G721" s="24">
        <f t="shared" si="8"/>
        <v>47.969154929577464</v>
      </c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0">
        <v>42360</v>
      </c>
      <c r="B722" s="20" t="s">
        <v>27</v>
      </c>
      <c r="C722" s="21">
        <v>61.3556862745098</v>
      </c>
      <c r="D722" s="22">
        <v>0.71830985915492962</v>
      </c>
      <c r="E722" s="23" t="str">
        <f t="shared" si="6"/>
        <v>December</v>
      </c>
      <c r="F722" s="23" t="str">
        <f t="shared" si="7"/>
        <v>2015</v>
      </c>
      <c r="G722" s="24">
        <f t="shared" si="8"/>
        <v>44.07239436619718</v>
      </c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0">
        <v>42361</v>
      </c>
      <c r="B723" s="20" t="s">
        <v>27</v>
      </c>
      <c r="C723" s="21">
        <v>62.922978723404256</v>
      </c>
      <c r="D723" s="22">
        <v>0.6619718309859155</v>
      </c>
      <c r="E723" s="23" t="str">
        <f t="shared" si="6"/>
        <v>December</v>
      </c>
      <c r="F723" s="23" t="str">
        <f t="shared" si="7"/>
        <v>2015</v>
      </c>
      <c r="G723" s="24">
        <f t="shared" si="8"/>
        <v>41.653239436619721</v>
      </c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0">
        <v>42362</v>
      </c>
      <c r="B724" s="20" t="s">
        <v>27</v>
      </c>
      <c r="C724" s="21">
        <v>63.955892857142864</v>
      </c>
      <c r="D724" s="22">
        <v>0.78873239436619713</v>
      </c>
      <c r="E724" s="23" t="str">
        <f t="shared" si="6"/>
        <v>December</v>
      </c>
      <c r="F724" s="23" t="str">
        <f t="shared" si="7"/>
        <v>2015</v>
      </c>
      <c r="G724" s="24">
        <f t="shared" si="8"/>
        <v>50.444084507042255</v>
      </c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0">
        <v>42363</v>
      </c>
      <c r="B725" s="20" t="s">
        <v>27</v>
      </c>
      <c r="C725" s="21">
        <v>66.740285714285704</v>
      </c>
      <c r="D725" s="22">
        <v>0.9859154929577465</v>
      </c>
      <c r="E725" s="23" t="str">
        <f t="shared" si="6"/>
        <v>December</v>
      </c>
      <c r="F725" s="23" t="str">
        <f t="shared" si="7"/>
        <v>2015</v>
      </c>
      <c r="G725" s="24">
        <f t="shared" si="8"/>
        <v>65.800281690140835</v>
      </c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0">
        <v>42364</v>
      </c>
      <c r="B726" s="20" t="s">
        <v>27</v>
      </c>
      <c r="C726" s="21">
        <v>66.130882352941171</v>
      </c>
      <c r="D726" s="22">
        <v>0.95774647887323938</v>
      </c>
      <c r="E726" s="23" t="str">
        <f t="shared" si="6"/>
        <v>December</v>
      </c>
      <c r="F726" s="23" t="str">
        <f t="shared" si="7"/>
        <v>2015</v>
      </c>
      <c r="G726" s="24">
        <f t="shared" si="8"/>
        <v>63.336619718309848</v>
      </c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0">
        <v>42365</v>
      </c>
      <c r="B727" s="20" t="s">
        <v>27</v>
      </c>
      <c r="C727" s="21">
        <v>69.507343750000004</v>
      </c>
      <c r="D727" s="22">
        <v>0.90140845070422537</v>
      </c>
      <c r="E727" s="23" t="str">
        <f t="shared" si="6"/>
        <v>December</v>
      </c>
      <c r="F727" s="23" t="str">
        <f t="shared" si="7"/>
        <v>2015</v>
      </c>
      <c r="G727" s="24">
        <f t="shared" si="8"/>
        <v>62.654507042253528</v>
      </c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0">
        <v>42366</v>
      </c>
      <c r="B728" s="20" t="s">
        <v>27</v>
      </c>
      <c r="C728" s="21">
        <v>73.851060606060614</v>
      </c>
      <c r="D728" s="22">
        <v>0.92957746478873238</v>
      </c>
      <c r="E728" s="23" t="str">
        <f t="shared" si="6"/>
        <v>December</v>
      </c>
      <c r="F728" s="23" t="str">
        <f t="shared" si="7"/>
        <v>2015</v>
      </c>
      <c r="G728" s="24">
        <f t="shared" si="8"/>
        <v>68.650281690140858</v>
      </c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0">
        <v>42367</v>
      </c>
      <c r="B729" s="20" t="s">
        <v>27</v>
      </c>
      <c r="C729" s="21">
        <v>76.179538461538456</v>
      </c>
      <c r="D729" s="22">
        <v>0.91549295774647887</v>
      </c>
      <c r="E729" s="23" t="str">
        <f t="shared" si="6"/>
        <v>December</v>
      </c>
      <c r="F729" s="23" t="str">
        <f t="shared" si="7"/>
        <v>2015</v>
      </c>
      <c r="G729" s="24">
        <f t="shared" si="8"/>
        <v>69.741830985915485</v>
      </c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0">
        <v>42368</v>
      </c>
      <c r="B730" s="20" t="s">
        <v>27</v>
      </c>
      <c r="C730" s="21">
        <v>73.389393939393941</v>
      </c>
      <c r="D730" s="22">
        <v>0.92957746478873238</v>
      </c>
      <c r="E730" s="23" t="str">
        <f t="shared" si="6"/>
        <v>December</v>
      </c>
      <c r="F730" s="23" t="str">
        <f t="shared" si="7"/>
        <v>2015</v>
      </c>
      <c r="G730" s="24">
        <f t="shared" si="8"/>
        <v>68.221126760563379</v>
      </c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0">
        <v>42369</v>
      </c>
      <c r="B731" s="20" t="s">
        <v>27</v>
      </c>
      <c r="C731" s="21">
        <v>91.465142857142865</v>
      </c>
      <c r="D731" s="22">
        <v>0.9859154929577465</v>
      </c>
      <c r="E731" s="23" t="str">
        <f t="shared" si="6"/>
        <v>December</v>
      </c>
      <c r="F731" s="23" t="str">
        <f t="shared" si="7"/>
        <v>2015</v>
      </c>
      <c r="G731" s="24">
        <f t="shared" si="8"/>
        <v>90.176901408450718</v>
      </c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0">
        <v>42370</v>
      </c>
      <c r="B732" s="20" t="s">
        <v>27</v>
      </c>
      <c r="C732" s="21">
        <v>88.743103448275875</v>
      </c>
      <c r="D732" s="22">
        <v>0.81690140845070425</v>
      </c>
      <c r="E732" s="23" t="str">
        <f t="shared" si="6"/>
        <v>January</v>
      </c>
      <c r="F732" s="23" t="str">
        <f t="shared" si="7"/>
        <v>2016</v>
      </c>
      <c r="G732" s="24">
        <f t="shared" si="8"/>
        <v>72.494366197183112</v>
      </c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0">
        <v>42371</v>
      </c>
      <c r="B733" s="26" t="s">
        <v>27</v>
      </c>
      <c r="C733" s="21">
        <v>82.33642857142857</v>
      </c>
      <c r="D733" s="22">
        <v>0.59154929577464788</v>
      </c>
      <c r="E733" s="23" t="str">
        <f t="shared" si="6"/>
        <v>January</v>
      </c>
      <c r="F733" s="23" t="str">
        <f t="shared" si="7"/>
        <v>2016</v>
      </c>
      <c r="G733" s="24">
        <f t="shared" si="8"/>
        <v>48.706056338028169</v>
      </c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0">
        <v>42372</v>
      </c>
      <c r="B734" s="26" t="s">
        <v>27</v>
      </c>
      <c r="C734" s="21">
        <v>57.480000000000004</v>
      </c>
      <c r="D734" s="22">
        <v>0.39436619718309857</v>
      </c>
      <c r="E734" s="23" t="str">
        <f t="shared" si="6"/>
        <v>January</v>
      </c>
      <c r="F734" s="23" t="str">
        <f t="shared" si="7"/>
        <v>2016</v>
      </c>
      <c r="G734" s="24">
        <f t="shared" si="8"/>
        <v>22.668169014084508</v>
      </c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0">
        <v>42373</v>
      </c>
      <c r="B735" s="26">
        <v>1</v>
      </c>
      <c r="C735" s="21">
        <v>60.125862068965517</v>
      </c>
      <c r="D735" s="22">
        <v>0.40845070422535212</v>
      </c>
      <c r="E735" s="23" t="str">
        <f t="shared" si="6"/>
        <v>January</v>
      </c>
      <c r="F735" s="23" t="str">
        <f t="shared" si="7"/>
        <v>2016</v>
      </c>
      <c r="G735" s="24">
        <f t="shared" si="8"/>
        <v>24.558450704225354</v>
      </c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0">
        <v>42374</v>
      </c>
      <c r="B736" s="26">
        <v>1</v>
      </c>
      <c r="C736" s="21">
        <v>57.541739130434784</v>
      </c>
      <c r="D736" s="22">
        <v>0.323943661971831</v>
      </c>
      <c r="E736" s="23" t="str">
        <f t="shared" si="6"/>
        <v>January</v>
      </c>
      <c r="F736" s="23" t="str">
        <f t="shared" si="7"/>
        <v>2016</v>
      </c>
      <c r="G736" s="24">
        <f t="shared" si="8"/>
        <v>18.640281690140846</v>
      </c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0">
        <v>42375</v>
      </c>
      <c r="B737" s="26">
        <v>1</v>
      </c>
      <c r="C737" s="21">
        <v>43.610476190476192</v>
      </c>
      <c r="D737" s="22">
        <v>0.29577464788732394</v>
      </c>
      <c r="E737" s="23" t="str">
        <f t="shared" si="6"/>
        <v>January</v>
      </c>
      <c r="F737" s="23" t="str">
        <f t="shared" si="7"/>
        <v>2016</v>
      </c>
      <c r="G737" s="24">
        <f t="shared" si="8"/>
        <v>12.89887323943662</v>
      </c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0">
        <v>42376</v>
      </c>
      <c r="B738" s="26">
        <v>1</v>
      </c>
      <c r="C738" s="21">
        <v>57.055999999999997</v>
      </c>
      <c r="D738" s="22">
        <v>0.28169014084507044</v>
      </c>
      <c r="E738" s="23" t="str">
        <f t="shared" si="6"/>
        <v>January</v>
      </c>
      <c r="F738" s="23" t="str">
        <f t="shared" si="7"/>
        <v>2016</v>
      </c>
      <c r="G738" s="24">
        <f t="shared" si="8"/>
        <v>16.072112676056339</v>
      </c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0">
        <v>42377</v>
      </c>
      <c r="B739" s="26">
        <v>1</v>
      </c>
      <c r="C739" s="21">
        <v>61.212058823529411</v>
      </c>
      <c r="D739" s="22">
        <v>0.47887323943661969</v>
      </c>
      <c r="E739" s="23" t="str">
        <f t="shared" si="6"/>
        <v>January</v>
      </c>
      <c r="F739" s="23" t="str">
        <f t="shared" si="7"/>
        <v>2016</v>
      </c>
      <c r="G739" s="24">
        <f t="shared" si="8"/>
        <v>29.31281690140845</v>
      </c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0">
        <v>42378</v>
      </c>
      <c r="B740" s="26">
        <v>1</v>
      </c>
      <c r="C740" s="21">
        <v>68.001219512195121</v>
      </c>
      <c r="D740" s="22">
        <v>0.57746478873239437</v>
      </c>
      <c r="E740" s="23" t="str">
        <f t="shared" si="6"/>
        <v>January</v>
      </c>
      <c r="F740" s="23" t="str">
        <f t="shared" si="7"/>
        <v>2016</v>
      </c>
      <c r="G740" s="24">
        <f t="shared" si="8"/>
        <v>39.268309859154932</v>
      </c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0">
        <v>42379</v>
      </c>
      <c r="B741" s="26">
        <v>1</v>
      </c>
      <c r="C741" s="21">
        <v>61.932631578947372</v>
      </c>
      <c r="D741" s="22">
        <v>0.26760563380281688</v>
      </c>
      <c r="E741" s="23" t="str">
        <f t="shared" si="6"/>
        <v>January</v>
      </c>
      <c r="F741" s="23" t="str">
        <f t="shared" si="7"/>
        <v>2016</v>
      </c>
      <c r="G741" s="24">
        <f t="shared" si="8"/>
        <v>16.573521126760564</v>
      </c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0">
        <v>42380</v>
      </c>
      <c r="B742" s="26">
        <f t="shared" ref="B742:B996" si="9">B735+1</f>
        <v>2</v>
      </c>
      <c r="C742" s="21">
        <v>64.878095238095241</v>
      </c>
      <c r="D742" s="22">
        <v>0.29577464788732394</v>
      </c>
      <c r="E742" s="23" t="str">
        <f t="shared" si="6"/>
        <v>January</v>
      </c>
      <c r="F742" s="23" t="str">
        <f t="shared" si="7"/>
        <v>2016</v>
      </c>
      <c r="G742" s="24">
        <f t="shared" si="8"/>
        <v>19.189295774647888</v>
      </c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0">
        <v>42381</v>
      </c>
      <c r="B743" s="26">
        <f t="shared" si="9"/>
        <v>2</v>
      </c>
      <c r="C743" s="21">
        <v>36.86</v>
      </c>
      <c r="D743" s="22">
        <v>0.19718309859154928</v>
      </c>
      <c r="E743" s="23" t="str">
        <f t="shared" si="6"/>
        <v>January</v>
      </c>
      <c r="F743" s="23" t="str">
        <f t="shared" si="7"/>
        <v>2016</v>
      </c>
      <c r="G743" s="24">
        <f t="shared" si="8"/>
        <v>7.2681690140845063</v>
      </c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0">
        <v>42382</v>
      </c>
      <c r="B744" s="26">
        <f t="shared" si="9"/>
        <v>2</v>
      </c>
      <c r="C744" s="21">
        <v>61.058</v>
      </c>
      <c r="D744" s="22">
        <v>0.21126760563380281</v>
      </c>
      <c r="E744" s="23" t="str">
        <f t="shared" si="6"/>
        <v>January</v>
      </c>
      <c r="F744" s="23" t="str">
        <f t="shared" si="7"/>
        <v>2016</v>
      </c>
      <c r="G744" s="24">
        <f t="shared" si="8"/>
        <v>12.899577464788733</v>
      </c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0">
        <v>42383</v>
      </c>
      <c r="B745" s="26">
        <f t="shared" si="9"/>
        <v>2</v>
      </c>
      <c r="C745" s="21">
        <v>60.898000000000003</v>
      </c>
      <c r="D745" s="22">
        <v>0.21126760563380281</v>
      </c>
      <c r="E745" s="23" t="str">
        <f t="shared" si="6"/>
        <v>January</v>
      </c>
      <c r="F745" s="23" t="str">
        <f t="shared" si="7"/>
        <v>2016</v>
      </c>
      <c r="G745" s="24">
        <f t="shared" si="8"/>
        <v>12.865774647887324</v>
      </c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0">
        <v>42384</v>
      </c>
      <c r="B746" s="26">
        <f t="shared" si="9"/>
        <v>2</v>
      </c>
      <c r="C746" s="21">
        <v>59.630476190476188</v>
      </c>
      <c r="D746" s="22">
        <v>0.59154929577464788</v>
      </c>
      <c r="E746" s="23" t="str">
        <f t="shared" si="6"/>
        <v>January</v>
      </c>
      <c r="F746" s="23" t="str">
        <f t="shared" si="7"/>
        <v>2016</v>
      </c>
      <c r="G746" s="24">
        <f t="shared" si="8"/>
        <v>35.274366197183099</v>
      </c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0">
        <v>42385</v>
      </c>
      <c r="B747" s="26">
        <f t="shared" si="9"/>
        <v>2</v>
      </c>
      <c r="C747" s="21">
        <v>61.715692307692308</v>
      </c>
      <c r="D747" s="22">
        <v>0.91549295774647887</v>
      </c>
      <c r="E747" s="23" t="str">
        <f t="shared" si="6"/>
        <v>January</v>
      </c>
      <c r="F747" s="23" t="str">
        <f t="shared" si="7"/>
        <v>2016</v>
      </c>
      <c r="G747" s="24">
        <f t="shared" si="8"/>
        <v>56.500281690140845</v>
      </c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0">
        <v>42386</v>
      </c>
      <c r="B748" s="26">
        <f t="shared" si="9"/>
        <v>2</v>
      </c>
      <c r="C748" s="21">
        <v>58.115135135135141</v>
      </c>
      <c r="D748" s="22">
        <v>0.52112676056338025</v>
      </c>
      <c r="E748" s="23" t="str">
        <f t="shared" si="6"/>
        <v>January</v>
      </c>
      <c r="F748" s="23" t="str">
        <f t="shared" si="7"/>
        <v>2016</v>
      </c>
      <c r="G748" s="24">
        <f t="shared" si="8"/>
        <v>30.285352112676058</v>
      </c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0">
        <v>42387</v>
      </c>
      <c r="B749" s="26">
        <f t="shared" si="9"/>
        <v>3</v>
      </c>
      <c r="C749" s="21">
        <v>56.824285714285715</v>
      </c>
      <c r="D749" s="22">
        <v>0.49295774647887325</v>
      </c>
      <c r="E749" s="23" t="str">
        <f t="shared" si="6"/>
        <v>January</v>
      </c>
      <c r="F749" s="23" t="str">
        <f t="shared" si="7"/>
        <v>2016</v>
      </c>
      <c r="G749" s="24">
        <f t="shared" si="8"/>
        <v>28.011971830985917</v>
      </c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0">
        <v>42388</v>
      </c>
      <c r="B750" s="26">
        <f t="shared" si="9"/>
        <v>3</v>
      </c>
      <c r="C750" s="21">
        <v>55.102173913043472</v>
      </c>
      <c r="D750" s="22">
        <v>0.647887323943662</v>
      </c>
      <c r="E750" s="23" t="str">
        <f t="shared" si="6"/>
        <v>January</v>
      </c>
      <c r="F750" s="23" t="str">
        <f t="shared" si="7"/>
        <v>2016</v>
      </c>
      <c r="G750" s="24">
        <f t="shared" si="8"/>
        <v>35.699999999999996</v>
      </c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0">
        <v>42389</v>
      </c>
      <c r="B751" s="26">
        <f t="shared" si="9"/>
        <v>3</v>
      </c>
      <c r="C751" s="21">
        <v>62.507931034482759</v>
      </c>
      <c r="D751" s="22">
        <v>0.81690140845070425</v>
      </c>
      <c r="E751" s="23" t="str">
        <f t="shared" si="6"/>
        <v>January</v>
      </c>
      <c r="F751" s="23" t="str">
        <f t="shared" si="7"/>
        <v>2016</v>
      </c>
      <c r="G751" s="24">
        <f t="shared" si="8"/>
        <v>51.062816901408453</v>
      </c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0">
        <v>42390</v>
      </c>
      <c r="B752" s="26">
        <f t="shared" si="9"/>
        <v>3</v>
      </c>
      <c r="C752" s="21">
        <v>68.755873015873007</v>
      </c>
      <c r="D752" s="22">
        <v>0.88732394366197187</v>
      </c>
      <c r="E752" s="23" t="str">
        <f t="shared" si="6"/>
        <v>January</v>
      </c>
      <c r="F752" s="23" t="str">
        <f t="shared" si="7"/>
        <v>2016</v>
      </c>
      <c r="G752" s="24">
        <f t="shared" si="8"/>
        <v>61.008732394366191</v>
      </c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0">
        <v>42391</v>
      </c>
      <c r="B753" s="26">
        <f t="shared" si="9"/>
        <v>3</v>
      </c>
      <c r="C753" s="21">
        <v>73.523461538461532</v>
      </c>
      <c r="D753" s="22">
        <v>0.73239436619718312</v>
      </c>
      <c r="E753" s="23" t="str">
        <f t="shared" si="6"/>
        <v>January</v>
      </c>
      <c r="F753" s="23" t="str">
        <f t="shared" si="7"/>
        <v>2016</v>
      </c>
      <c r="G753" s="24">
        <f t="shared" si="8"/>
        <v>53.848169014084505</v>
      </c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0">
        <v>42392</v>
      </c>
      <c r="B754" s="26">
        <f t="shared" si="9"/>
        <v>3</v>
      </c>
      <c r="C754" s="21">
        <v>72.898181818181811</v>
      </c>
      <c r="D754" s="22">
        <v>0.92957746478873238</v>
      </c>
      <c r="E754" s="23" t="str">
        <f t="shared" si="6"/>
        <v>January</v>
      </c>
      <c r="F754" s="23" t="str">
        <f t="shared" si="7"/>
        <v>2016</v>
      </c>
      <c r="G754" s="24">
        <f t="shared" si="8"/>
        <v>67.764507042253513</v>
      </c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0">
        <v>42393</v>
      </c>
      <c r="B755" s="26">
        <f t="shared" si="9"/>
        <v>3</v>
      </c>
      <c r="C755" s="21">
        <v>81.676578947368426</v>
      </c>
      <c r="D755" s="22">
        <v>0.53521126760563376</v>
      </c>
      <c r="E755" s="23" t="str">
        <f t="shared" si="6"/>
        <v>January</v>
      </c>
      <c r="F755" s="23" t="str">
        <f t="shared" si="7"/>
        <v>2016</v>
      </c>
      <c r="G755" s="24">
        <f t="shared" si="8"/>
        <v>43.714225352112678</v>
      </c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0">
        <v>42394</v>
      </c>
      <c r="B756" s="26">
        <f t="shared" si="9"/>
        <v>4</v>
      </c>
      <c r="C756" s="21">
        <v>50.012692307692305</v>
      </c>
      <c r="D756" s="22">
        <v>0.36619718309859156</v>
      </c>
      <c r="E756" s="23" t="str">
        <f t="shared" si="6"/>
        <v>January</v>
      </c>
      <c r="F756" s="23" t="str">
        <f t="shared" si="7"/>
        <v>2016</v>
      </c>
      <c r="G756" s="24">
        <f t="shared" si="8"/>
        <v>18.314507042253521</v>
      </c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0">
        <v>42395</v>
      </c>
      <c r="B757" s="26">
        <f t="shared" si="9"/>
        <v>4</v>
      </c>
      <c r="C757" s="21">
        <v>46.054339622641514</v>
      </c>
      <c r="D757" s="22">
        <v>0.74647887323943662</v>
      </c>
      <c r="E757" s="23" t="str">
        <f t="shared" si="6"/>
        <v>January</v>
      </c>
      <c r="F757" s="23" t="str">
        <f t="shared" si="7"/>
        <v>2016</v>
      </c>
      <c r="G757" s="24">
        <f t="shared" si="8"/>
        <v>34.378591549295777</v>
      </c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0">
        <v>42396</v>
      </c>
      <c r="B758" s="26">
        <f t="shared" si="9"/>
        <v>4</v>
      </c>
      <c r="C758" s="21">
        <v>48.466388888888886</v>
      </c>
      <c r="D758" s="22">
        <v>0.50704225352112675</v>
      </c>
      <c r="E758" s="23" t="str">
        <f t="shared" si="6"/>
        <v>January</v>
      </c>
      <c r="F758" s="23" t="str">
        <f t="shared" si="7"/>
        <v>2016</v>
      </c>
      <c r="G758" s="24">
        <f t="shared" si="8"/>
        <v>24.574507042253519</v>
      </c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0">
        <v>42397</v>
      </c>
      <c r="B759" s="26">
        <f t="shared" si="9"/>
        <v>4</v>
      </c>
      <c r="C759" s="21">
        <v>47.3155</v>
      </c>
      <c r="D759" s="22">
        <v>0.56338028169014087</v>
      </c>
      <c r="E759" s="23" t="str">
        <f t="shared" si="6"/>
        <v>January</v>
      </c>
      <c r="F759" s="23" t="str">
        <f t="shared" si="7"/>
        <v>2016</v>
      </c>
      <c r="G759" s="24">
        <f t="shared" si="8"/>
        <v>26.656619718309859</v>
      </c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0">
        <v>42398</v>
      </c>
      <c r="B760" s="26">
        <f t="shared" si="9"/>
        <v>4</v>
      </c>
      <c r="C760" s="21">
        <v>47.835312500000001</v>
      </c>
      <c r="D760" s="22">
        <v>0.90140845070422537</v>
      </c>
      <c r="E760" s="23" t="str">
        <f t="shared" si="6"/>
        <v>January</v>
      </c>
      <c r="F760" s="23" t="str">
        <f t="shared" si="7"/>
        <v>2016</v>
      </c>
      <c r="G760" s="24">
        <f t="shared" si="8"/>
        <v>43.119154929577469</v>
      </c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0">
        <v>42399</v>
      </c>
      <c r="B761" s="26">
        <f t="shared" si="9"/>
        <v>4</v>
      </c>
      <c r="C761" s="21">
        <v>49.919583333333328</v>
      </c>
      <c r="D761" s="22">
        <v>0.676056338028169</v>
      </c>
      <c r="E761" s="23" t="str">
        <f t="shared" si="6"/>
        <v>January</v>
      </c>
      <c r="F761" s="23" t="str">
        <f t="shared" si="7"/>
        <v>2016</v>
      </c>
      <c r="G761" s="24">
        <f t="shared" si="8"/>
        <v>33.748450704225348</v>
      </c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0">
        <v>42400</v>
      </c>
      <c r="B762" s="26">
        <f t="shared" si="9"/>
        <v>4</v>
      </c>
      <c r="C762" s="21">
        <v>61.487058823529409</v>
      </c>
      <c r="D762" s="22">
        <v>0.23943661971830985</v>
      </c>
      <c r="E762" s="23" t="str">
        <f t="shared" si="6"/>
        <v>January</v>
      </c>
      <c r="F762" s="23" t="str">
        <f t="shared" si="7"/>
        <v>2016</v>
      </c>
      <c r="G762" s="24">
        <f t="shared" si="8"/>
        <v>14.72225352112676</v>
      </c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0">
        <v>42401</v>
      </c>
      <c r="B763" s="26">
        <f t="shared" si="9"/>
        <v>5</v>
      </c>
      <c r="C763" s="21">
        <v>55.177142857142861</v>
      </c>
      <c r="D763" s="22">
        <v>0.39436619718309857</v>
      </c>
      <c r="E763" s="23" t="str">
        <f t="shared" si="6"/>
        <v>February</v>
      </c>
      <c r="F763" s="23" t="str">
        <f t="shared" si="7"/>
        <v>2016</v>
      </c>
      <c r="G763" s="24">
        <f t="shared" si="8"/>
        <v>21.76</v>
      </c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0">
        <v>42402</v>
      </c>
      <c r="B764" s="26">
        <f t="shared" si="9"/>
        <v>5</v>
      </c>
      <c r="C764" s="21">
        <v>59.779090909090911</v>
      </c>
      <c r="D764" s="22">
        <v>0.46478873239436619</v>
      </c>
      <c r="E764" s="23" t="str">
        <f t="shared" si="6"/>
        <v>February</v>
      </c>
      <c r="F764" s="23" t="str">
        <f t="shared" si="7"/>
        <v>2016</v>
      </c>
      <c r="G764" s="24">
        <f t="shared" si="8"/>
        <v>27.784647887323946</v>
      </c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0">
        <v>42403</v>
      </c>
      <c r="B765" s="26">
        <f t="shared" si="9"/>
        <v>5</v>
      </c>
      <c r="C765" s="21">
        <v>53.614999999999995</v>
      </c>
      <c r="D765" s="22">
        <v>0.56338028169014087</v>
      </c>
      <c r="E765" s="23" t="str">
        <f t="shared" si="6"/>
        <v>February</v>
      </c>
      <c r="F765" s="23" t="str">
        <f t="shared" si="7"/>
        <v>2016</v>
      </c>
      <c r="G765" s="24">
        <f t="shared" si="8"/>
        <v>30.205633802816902</v>
      </c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0">
        <v>42404</v>
      </c>
      <c r="B766" s="26">
        <f t="shared" si="9"/>
        <v>5</v>
      </c>
      <c r="C766" s="21">
        <v>56.820500000000003</v>
      </c>
      <c r="D766" s="22">
        <v>0.28169014084507044</v>
      </c>
      <c r="E766" s="23" t="str">
        <f t="shared" si="6"/>
        <v>February</v>
      </c>
      <c r="F766" s="23" t="str">
        <f t="shared" si="7"/>
        <v>2016</v>
      </c>
      <c r="G766" s="24">
        <f t="shared" si="8"/>
        <v>16.005774647887325</v>
      </c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0">
        <v>42405</v>
      </c>
      <c r="B767" s="26">
        <f t="shared" si="9"/>
        <v>5</v>
      </c>
      <c r="C767" s="21">
        <v>58.249047619047623</v>
      </c>
      <c r="D767" s="22">
        <v>0.59154929577464788</v>
      </c>
      <c r="E767" s="23" t="str">
        <f t="shared" ref="E767:E1021" si="10">TEXT(A767,"mmmm")</f>
        <v>February</v>
      </c>
      <c r="F767" s="23" t="str">
        <f t="shared" ref="F767:F1021" si="11">TEXT(A767,"yyyy")</f>
        <v>2016</v>
      </c>
      <c r="G767" s="24">
        <f t="shared" ref="G767:G1021" si="12">C767*D767</f>
        <v>34.45718309859155</v>
      </c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0">
        <v>42406</v>
      </c>
      <c r="B768" s="26">
        <f t="shared" si="9"/>
        <v>5</v>
      </c>
      <c r="C768" s="21">
        <v>52.722950819672128</v>
      </c>
      <c r="D768" s="22">
        <v>0.85915492957746475</v>
      </c>
      <c r="E768" s="23" t="str">
        <f t="shared" si="10"/>
        <v>February</v>
      </c>
      <c r="F768" s="23" t="str">
        <f t="shared" si="11"/>
        <v>2016</v>
      </c>
      <c r="G768" s="24">
        <f t="shared" si="12"/>
        <v>45.297183098591546</v>
      </c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0">
        <v>42407</v>
      </c>
      <c r="B769" s="26">
        <f t="shared" si="9"/>
        <v>5</v>
      </c>
      <c r="C769" s="21">
        <v>48.464565217391304</v>
      </c>
      <c r="D769" s="22">
        <v>0.647887323943662</v>
      </c>
      <c r="E769" s="23" t="str">
        <f t="shared" si="10"/>
        <v>February</v>
      </c>
      <c r="F769" s="23" t="str">
        <f t="shared" si="11"/>
        <v>2016</v>
      </c>
      <c r="G769" s="24">
        <f t="shared" si="12"/>
        <v>31.399577464788734</v>
      </c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0">
        <v>42408</v>
      </c>
      <c r="B770" s="26">
        <f t="shared" si="9"/>
        <v>6</v>
      </c>
      <c r="C770" s="21">
        <v>51.175500000000007</v>
      </c>
      <c r="D770" s="22">
        <v>0.84507042253521125</v>
      </c>
      <c r="E770" s="23" t="str">
        <f t="shared" si="10"/>
        <v>February</v>
      </c>
      <c r="F770" s="23" t="str">
        <f t="shared" si="11"/>
        <v>2016</v>
      </c>
      <c r="G770" s="24">
        <f t="shared" si="12"/>
        <v>43.246901408450711</v>
      </c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0">
        <v>42409</v>
      </c>
      <c r="B771" s="26">
        <f t="shared" si="9"/>
        <v>6</v>
      </c>
      <c r="C771" s="21">
        <v>49.682765957446811</v>
      </c>
      <c r="D771" s="22">
        <v>0.6619718309859155</v>
      </c>
      <c r="E771" s="23" t="str">
        <f t="shared" si="10"/>
        <v>February</v>
      </c>
      <c r="F771" s="23" t="str">
        <f t="shared" si="11"/>
        <v>2016</v>
      </c>
      <c r="G771" s="24">
        <f t="shared" si="12"/>
        <v>32.888591549295775</v>
      </c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0">
        <v>42410</v>
      </c>
      <c r="B772" s="26">
        <f t="shared" si="9"/>
        <v>6</v>
      </c>
      <c r="C772" s="21">
        <v>58.20945945945946</v>
      </c>
      <c r="D772" s="22">
        <v>0.52112676056338025</v>
      </c>
      <c r="E772" s="23" t="str">
        <f t="shared" si="10"/>
        <v>February</v>
      </c>
      <c r="F772" s="23" t="str">
        <f t="shared" si="11"/>
        <v>2016</v>
      </c>
      <c r="G772" s="24">
        <f t="shared" si="12"/>
        <v>30.33450704225352</v>
      </c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0">
        <v>42411</v>
      </c>
      <c r="B773" s="26">
        <f t="shared" si="9"/>
        <v>6</v>
      </c>
      <c r="C773" s="21">
        <v>62.208000000000006</v>
      </c>
      <c r="D773" s="22">
        <v>0.49295774647887325</v>
      </c>
      <c r="E773" s="23" t="str">
        <f t="shared" si="10"/>
        <v>February</v>
      </c>
      <c r="F773" s="23" t="str">
        <f t="shared" si="11"/>
        <v>2016</v>
      </c>
      <c r="G773" s="24">
        <f t="shared" si="12"/>
        <v>30.665915492957751</v>
      </c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0">
        <v>42412</v>
      </c>
      <c r="B774" s="26">
        <f t="shared" si="9"/>
        <v>6</v>
      </c>
      <c r="C774" s="21">
        <v>63.699193548387093</v>
      </c>
      <c r="D774" s="22">
        <v>0.87323943661971826</v>
      </c>
      <c r="E774" s="23" t="str">
        <f t="shared" si="10"/>
        <v>February</v>
      </c>
      <c r="F774" s="23" t="str">
        <f t="shared" si="11"/>
        <v>2016</v>
      </c>
      <c r="G774" s="24">
        <f t="shared" si="12"/>
        <v>55.624647887323938</v>
      </c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0">
        <v>42413</v>
      </c>
      <c r="B775" s="26">
        <f t="shared" si="9"/>
        <v>6</v>
      </c>
      <c r="C775" s="21">
        <v>70.332352941176481</v>
      </c>
      <c r="D775" s="22">
        <v>0.95774647887323938</v>
      </c>
      <c r="E775" s="23" t="str">
        <f t="shared" si="10"/>
        <v>February</v>
      </c>
      <c r="F775" s="23" t="str">
        <f t="shared" si="11"/>
        <v>2016</v>
      </c>
      <c r="G775" s="24">
        <f t="shared" si="12"/>
        <v>67.36056338028169</v>
      </c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0">
        <v>42414</v>
      </c>
      <c r="B776" s="26">
        <f t="shared" si="9"/>
        <v>6</v>
      </c>
      <c r="C776" s="21">
        <v>66.08876923076923</v>
      </c>
      <c r="D776" s="22">
        <v>0.91549295774647887</v>
      </c>
      <c r="E776" s="23" t="str">
        <f t="shared" si="10"/>
        <v>February</v>
      </c>
      <c r="F776" s="23" t="str">
        <f t="shared" si="11"/>
        <v>2016</v>
      </c>
      <c r="G776" s="24">
        <f t="shared" si="12"/>
        <v>60.503802816901405</v>
      </c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0">
        <v>42415</v>
      </c>
      <c r="B777" s="26">
        <f t="shared" si="9"/>
        <v>7</v>
      </c>
      <c r="C777" s="21">
        <v>57.451463414634155</v>
      </c>
      <c r="D777" s="22">
        <v>0.57746478873239437</v>
      </c>
      <c r="E777" s="23" t="str">
        <f t="shared" si="10"/>
        <v>February</v>
      </c>
      <c r="F777" s="23" t="str">
        <f t="shared" si="11"/>
        <v>2016</v>
      </c>
      <c r="G777" s="24">
        <f t="shared" si="12"/>
        <v>33.176197183098594</v>
      </c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0">
        <v>42416</v>
      </c>
      <c r="B778" s="26">
        <f t="shared" si="9"/>
        <v>7</v>
      </c>
      <c r="C778" s="21">
        <v>61.402647058823533</v>
      </c>
      <c r="D778" s="22">
        <v>0.47887323943661969</v>
      </c>
      <c r="E778" s="23" t="str">
        <f t="shared" si="10"/>
        <v>February</v>
      </c>
      <c r="F778" s="23" t="str">
        <f t="shared" si="11"/>
        <v>2016</v>
      </c>
      <c r="G778" s="24">
        <f t="shared" si="12"/>
        <v>29.404084507042253</v>
      </c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0">
        <v>42417</v>
      </c>
      <c r="B779" s="26">
        <f t="shared" si="9"/>
        <v>7</v>
      </c>
      <c r="C779" s="21">
        <v>61.45</v>
      </c>
      <c r="D779" s="22">
        <v>0.352112676056338</v>
      </c>
      <c r="E779" s="23" t="str">
        <f t="shared" si="10"/>
        <v>February</v>
      </c>
      <c r="F779" s="23" t="str">
        <f t="shared" si="11"/>
        <v>2016</v>
      </c>
      <c r="G779" s="24">
        <f t="shared" si="12"/>
        <v>21.637323943661972</v>
      </c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0">
        <v>42418</v>
      </c>
      <c r="B780" s="26">
        <f t="shared" si="9"/>
        <v>7</v>
      </c>
      <c r="C780" s="21">
        <v>54.816000000000003</v>
      </c>
      <c r="D780" s="22">
        <v>0.84507042253521125</v>
      </c>
      <c r="E780" s="23" t="str">
        <f t="shared" si="10"/>
        <v>February</v>
      </c>
      <c r="F780" s="23" t="str">
        <f t="shared" si="11"/>
        <v>2016</v>
      </c>
      <c r="G780" s="24">
        <f t="shared" si="12"/>
        <v>46.323380281690142</v>
      </c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0">
        <v>42419</v>
      </c>
      <c r="B781" s="26">
        <f t="shared" si="9"/>
        <v>7</v>
      </c>
      <c r="C781" s="21">
        <v>54.687460317460314</v>
      </c>
      <c r="D781" s="22">
        <v>0.88732394366197187</v>
      </c>
      <c r="E781" s="23" t="str">
        <f t="shared" si="10"/>
        <v>February</v>
      </c>
      <c r="F781" s="23" t="str">
        <f t="shared" si="11"/>
        <v>2016</v>
      </c>
      <c r="G781" s="24">
        <f t="shared" si="12"/>
        <v>48.525492957746479</v>
      </c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0">
        <v>42420</v>
      </c>
      <c r="B782" s="26">
        <f t="shared" si="9"/>
        <v>7</v>
      </c>
      <c r="C782" s="21">
        <v>56.011875000000003</v>
      </c>
      <c r="D782" s="22">
        <v>0.90140845070422537</v>
      </c>
      <c r="E782" s="23" t="str">
        <f t="shared" si="10"/>
        <v>February</v>
      </c>
      <c r="F782" s="23" t="str">
        <f t="shared" si="11"/>
        <v>2016</v>
      </c>
      <c r="G782" s="24">
        <f t="shared" si="12"/>
        <v>50.489577464788738</v>
      </c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0">
        <v>42421</v>
      </c>
      <c r="B783" s="26">
        <f t="shared" si="9"/>
        <v>7</v>
      </c>
      <c r="C783" s="21">
        <v>45.377419354838715</v>
      </c>
      <c r="D783" s="22">
        <v>0.43661971830985913</v>
      </c>
      <c r="E783" s="23" t="str">
        <f t="shared" si="10"/>
        <v>February</v>
      </c>
      <c r="F783" s="23" t="str">
        <f t="shared" si="11"/>
        <v>2016</v>
      </c>
      <c r="G783" s="24">
        <f t="shared" si="12"/>
        <v>19.812676056338031</v>
      </c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0">
        <v>42422</v>
      </c>
      <c r="B784" s="26">
        <f t="shared" si="9"/>
        <v>8</v>
      </c>
      <c r="C784" s="21">
        <v>53.26</v>
      </c>
      <c r="D784" s="22">
        <v>0.39436619718309857</v>
      </c>
      <c r="E784" s="23" t="str">
        <f t="shared" si="10"/>
        <v>February</v>
      </c>
      <c r="F784" s="23" t="str">
        <f t="shared" si="11"/>
        <v>2016</v>
      </c>
      <c r="G784" s="24">
        <f t="shared" si="12"/>
        <v>21.003943661971828</v>
      </c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0">
        <v>42423</v>
      </c>
      <c r="B785" s="26">
        <f t="shared" si="9"/>
        <v>8</v>
      </c>
      <c r="C785" s="21">
        <v>58.072352941176469</v>
      </c>
      <c r="D785" s="22">
        <v>0.23943661971830985</v>
      </c>
      <c r="E785" s="23" t="str">
        <f t="shared" si="10"/>
        <v>February</v>
      </c>
      <c r="F785" s="23" t="str">
        <f t="shared" si="11"/>
        <v>2016</v>
      </c>
      <c r="G785" s="24">
        <f t="shared" si="12"/>
        <v>13.904647887323943</v>
      </c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0">
        <v>42424</v>
      </c>
      <c r="B786" s="26">
        <f t="shared" si="9"/>
        <v>8</v>
      </c>
      <c r="C786" s="21">
        <v>109.253</v>
      </c>
      <c r="D786" s="22">
        <v>0.28169014084507044</v>
      </c>
      <c r="E786" s="23" t="str">
        <f t="shared" si="10"/>
        <v>February</v>
      </c>
      <c r="F786" s="23" t="str">
        <f t="shared" si="11"/>
        <v>2016</v>
      </c>
      <c r="G786" s="24">
        <f t="shared" si="12"/>
        <v>30.775492957746479</v>
      </c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0">
        <v>42425</v>
      </c>
      <c r="B787" s="26">
        <f t="shared" si="9"/>
        <v>8</v>
      </c>
      <c r="C787" s="21">
        <v>72.324230769230766</v>
      </c>
      <c r="D787" s="22">
        <v>0.36619718309859156</v>
      </c>
      <c r="E787" s="23" t="str">
        <f t="shared" si="10"/>
        <v>February</v>
      </c>
      <c r="F787" s="23" t="str">
        <f t="shared" si="11"/>
        <v>2016</v>
      </c>
      <c r="G787" s="24">
        <f t="shared" si="12"/>
        <v>26.48492957746479</v>
      </c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0">
        <v>42426</v>
      </c>
      <c r="B788" s="26">
        <f t="shared" si="9"/>
        <v>8</v>
      </c>
      <c r="C788" s="21">
        <v>57.423382352941175</v>
      </c>
      <c r="D788" s="22">
        <v>0.95774647887323938</v>
      </c>
      <c r="E788" s="23" t="str">
        <f t="shared" si="10"/>
        <v>February</v>
      </c>
      <c r="F788" s="23" t="str">
        <f t="shared" si="11"/>
        <v>2016</v>
      </c>
      <c r="G788" s="24">
        <f t="shared" si="12"/>
        <v>54.997042253521123</v>
      </c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0">
        <v>42427</v>
      </c>
      <c r="B789" s="26">
        <f t="shared" si="9"/>
        <v>8</v>
      </c>
      <c r="C789" s="21">
        <v>57.870882352941173</v>
      </c>
      <c r="D789" s="22">
        <v>0.95774647887323938</v>
      </c>
      <c r="E789" s="23" t="str">
        <f t="shared" si="10"/>
        <v>February</v>
      </c>
      <c r="F789" s="23" t="str">
        <f t="shared" si="11"/>
        <v>2016</v>
      </c>
      <c r="G789" s="24">
        <f t="shared" si="12"/>
        <v>55.425633802816897</v>
      </c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0">
        <v>42428</v>
      </c>
      <c r="B790" s="26">
        <f t="shared" si="9"/>
        <v>8</v>
      </c>
      <c r="C790" s="21">
        <v>47.575714285714284</v>
      </c>
      <c r="D790" s="22">
        <v>0.29577464788732394</v>
      </c>
      <c r="E790" s="23" t="str">
        <f t="shared" si="10"/>
        <v>February</v>
      </c>
      <c r="F790" s="23" t="str">
        <f t="shared" si="11"/>
        <v>2016</v>
      </c>
      <c r="G790" s="24">
        <f t="shared" si="12"/>
        <v>14.071690140845069</v>
      </c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0">
        <v>42429</v>
      </c>
      <c r="B791" s="26">
        <f t="shared" si="9"/>
        <v>9</v>
      </c>
      <c r="C791" s="21">
        <v>55.019285714285715</v>
      </c>
      <c r="D791" s="22">
        <v>0.39436619718309857</v>
      </c>
      <c r="E791" s="23" t="str">
        <f t="shared" si="10"/>
        <v>February</v>
      </c>
      <c r="F791" s="23" t="str">
        <f t="shared" si="11"/>
        <v>2016</v>
      </c>
      <c r="G791" s="24">
        <f t="shared" si="12"/>
        <v>21.697746478873238</v>
      </c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0">
        <v>42430</v>
      </c>
      <c r="B792" s="26">
        <f t="shared" si="9"/>
        <v>9</v>
      </c>
      <c r="C792" s="21">
        <v>47.064999999999998</v>
      </c>
      <c r="D792" s="22">
        <v>0.56338028169014087</v>
      </c>
      <c r="E792" s="23" t="str">
        <f t="shared" si="10"/>
        <v>March</v>
      </c>
      <c r="F792" s="23" t="str">
        <f t="shared" si="11"/>
        <v>2016</v>
      </c>
      <c r="G792" s="24">
        <f t="shared" si="12"/>
        <v>26.515492957746478</v>
      </c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0">
        <v>42431</v>
      </c>
      <c r="B793" s="26">
        <f t="shared" si="9"/>
        <v>9</v>
      </c>
      <c r="C793" s="21">
        <v>54.205555555555556</v>
      </c>
      <c r="D793" s="22">
        <v>0.38028169014084506</v>
      </c>
      <c r="E793" s="23" t="str">
        <f t="shared" si="10"/>
        <v>March</v>
      </c>
      <c r="F793" s="23" t="str">
        <f t="shared" si="11"/>
        <v>2016</v>
      </c>
      <c r="G793" s="24">
        <f t="shared" si="12"/>
        <v>20.613380281690141</v>
      </c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0">
        <v>42432</v>
      </c>
      <c r="B794" s="26">
        <f t="shared" si="9"/>
        <v>9</v>
      </c>
      <c r="C794" s="21">
        <v>62.091428571428573</v>
      </c>
      <c r="D794" s="22">
        <v>0.39436619718309857</v>
      </c>
      <c r="E794" s="23" t="str">
        <f t="shared" si="10"/>
        <v>March</v>
      </c>
      <c r="F794" s="23" t="str">
        <f t="shared" si="11"/>
        <v>2016</v>
      </c>
      <c r="G794" s="24">
        <f t="shared" si="12"/>
        <v>24.48676056338028</v>
      </c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0">
        <v>42433</v>
      </c>
      <c r="B795" s="26">
        <f t="shared" si="9"/>
        <v>9</v>
      </c>
      <c r="C795" s="21">
        <v>65.455405405405401</v>
      </c>
      <c r="D795" s="22">
        <v>0.52112676056338025</v>
      </c>
      <c r="E795" s="23" t="str">
        <f t="shared" si="10"/>
        <v>March</v>
      </c>
      <c r="F795" s="23" t="str">
        <f t="shared" si="11"/>
        <v>2016</v>
      </c>
      <c r="G795" s="24">
        <f t="shared" si="12"/>
        <v>34.110563380281683</v>
      </c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0">
        <v>42434</v>
      </c>
      <c r="B796" s="26">
        <f t="shared" si="9"/>
        <v>9</v>
      </c>
      <c r="C796" s="21">
        <v>61.807804878048778</v>
      </c>
      <c r="D796" s="22">
        <v>0.57746478873239437</v>
      </c>
      <c r="E796" s="23" t="str">
        <f t="shared" si="10"/>
        <v>March</v>
      </c>
      <c r="F796" s="23" t="str">
        <f t="shared" si="11"/>
        <v>2016</v>
      </c>
      <c r="G796" s="24">
        <f t="shared" si="12"/>
        <v>35.691830985915495</v>
      </c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0">
        <v>42435</v>
      </c>
      <c r="B797" s="26">
        <f t="shared" si="9"/>
        <v>9</v>
      </c>
      <c r="C797" s="21">
        <v>56.319500000000005</v>
      </c>
      <c r="D797" s="22">
        <v>0.56338028169014087</v>
      </c>
      <c r="E797" s="23" t="str">
        <f t="shared" si="10"/>
        <v>March</v>
      </c>
      <c r="F797" s="23" t="str">
        <f t="shared" si="11"/>
        <v>2016</v>
      </c>
      <c r="G797" s="24">
        <f t="shared" si="12"/>
        <v>31.729295774647891</v>
      </c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0">
        <v>42436</v>
      </c>
      <c r="B798" s="26">
        <f t="shared" si="9"/>
        <v>10</v>
      </c>
      <c r="C798" s="21">
        <v>59.530888888888889</v>
      </c>
      <c r="D798" s="22">
        <v>0.63380281690140849</v>
      </c>
      <c r="E798" s="23" t="str">
        <f t="shared" si="10"/>
        <v>March</v>
      </c>
      <c r="F798" s="23" t="str">
        <f t="shared" si="11"/>
        <v>2016</v>
      </c>
      <c r="G798" s="24">
        <f t="shared" si="12"/>
        <v>37.730845070422539</v>
      </c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0">
        <v>42437</v>
      </c>
      <c r="B799" s="26">
        <f t="shared" si="9"/>
        <v>10</v>
      </c>
      <c r="C799" s="21">
        <v>62.687111111111115</v>
      </c>
      <c r="D799" s="22">
        <v>0.63380281690140849</v>
      </c>
      <c r="E799" s="23" t="str">
        <f t="shared" si="10"/>
        <v>March</v>
      </c>
      <c r="F799" s="23" t="str">
        <f t="shared" si="11"/>
        <v>2016</v>
      </c>
      <c r="G799" s="24">
        <f t="shared" si="12"/>
        <v>39.731267605633811</v>
      </c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0">
        <v>42438</v>
      </c>
      <c r="B800" s="26">
        <f t="shared" si="9"/>
        <v>10</v>
      </c>
      <c r="C800" s="21">
        <v>61.478000000000002</v>
      </c>
      <c r="D800" s="22">
        <v>0.70422535211267601</v>
      </c>
      <c r="E800" s="23" t="str">
        <f t="shared" si="10"/>
        <v>March</v>
      </c>
      <c r="F800" s="23" t="str">
        <f t="shared" si="11"/>
        <v>2016</v>
      </c>
      <c r="G800" s="24">
        <f t="shared" si="12"/>
        <v>43.294366197183095</v>
      </c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0">
        <v>42439</v>
      </c>
      <c r="B801" s="26">
        <f t="shared" si="9"/>
        <v>10</v>
      </c>
      <c r="C801" s="21">
        <v>69.095147058823528</v>
      </c>
      <c r="D801" s="22">
        <v>0.95774647887323938</v>
      </c>
      <c r="E801" s="23" t="str">
        <f t="shared" si="10"/>
        <v>March</v>
      </c>
      <c r="F801" s="23" t="str">
        <f t="shared" si="11"/>
        <v>2016</v>
      </c>
      <c r="G801" s="24">
        <f t="shared" si="12"/>
        <v>66.17563380281689</v>
      </c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0">
        <v>42440</v>
      </c>
      <c r="B802" s="26">
        <f t="shared" si="9"/>
        <v>10</v>
      </c>
      <c r="C802" s="21">
        <v>73.552727272727267</v>
      </c>
      <c r="D802" s="22">
        <v>0.92957746478873238</v>
      </c>
      <c r="E802" s="23" t="str">
        <f t="shared" si="10"/>
        <v>March</v>
      </c>
      <c r="F802" s="23" t="str">
        <f t="shared" si="11"/>
        <v>2016</v>
      </c>
      <c r="G802" s="24">
        <f t="shared" si="12"/>
        <v>68.37295774647886</v>
      </c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0">
        <v>42441</v>
      </c>
      <c r="B803" s="26">
        <f t="shared" si="9"/>
        <v>10</v>
      </c>
      <c r="C803" s="21">
        <v>62.81623188405797</v>
      </c>
      <c r="D803" s="22">
        <v>0.971830985915493</v>
      </c>
      <c r="E803" s="23" t="str">
        <f t="shared" si="10"/>
        <v>March</v>
      </c>
      <c r="F803" s="23" t="str">
        <f t="shared" si="11"/>
        <v>2016</v>
      </c>
      <c r="G803" s="24">
        <f t="shared" si="12"/>
        <v>61.046760563380282</v>
      </c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0">
        <v>42442</v>
      </c>
      <c r="B804" s="26">
        <f t="shared" si="9"/>
        <v>10</v>
      </c>
      <c r="C804" s="21">
        <v>57.455769230769228</v>
      </c>
      <c r="D804" s="22">
        <v>0.73239436619718312</v>
      </c>
      <c r="E804" s="23" t="str">
        <f t="shared" si="10"/>
        <v>March</v>
      </c>
      <c r="F804" s="23" t="str">
        <f t="shared" si="11"/>
        <v>2016</v>
      </c>
      <c r="G804" s="24">
        <f t="shared" si="12"/>
        <v>42.080281690140843</v>
      </c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0">
        <v>42443</v>
      </c>
      <c r="B805" s="26">
        <f t="shared" si="9"/>
        <v>11</v>
      </c>
      <c r="C805" s="21">
        <v>54.01830188679245</v>
      </c>
      <c r="D805" s="22">
        <v>0.74647887323943662</v>
      </c>
      <c r="E805" s="23" t="str">
        <f t="shared" si="10"/>
        <v>March</v>
      </c>
      <c r="F805" s="23" t="str">
        <f t="shared" si="11"/>
        <v>2016</v>
      </c>
      <c r="G805" s="24">
        <f t="shared" si="12"/>
        <v>40.323521126760561</v>
      </c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0">
        <v>42444</v>
      </c>
      <c r="B806" s="26">
        <f t="shared" si="9"/>
        <v>11</v>
      </c>
      <c r="C806" s="21">
        <v>58.564905660377363</v>
      </c>
      <c r="D806" s="22">
        <v>0.74647887323943662</v>
      </c>
      <c r="E806" s="23" t="str">
        <f t="shared" si="10"/>
        <v>March</v>
      </c>
      <c r="F806" s="23" t="str">
        <f t="shared" si="11"/>
        <v>2016</v>
      </c>
      <c r="G806" s="24">
        <f t="shared" si="12"/>
        <v>43.7174647887324</v>
      </c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0">
        <v>42445</v>
      </c>
      <c r="B807" s="26">
        <f t="shared" si="9"/>
        <v>11</v>
      </c>
      <c r="C807" s="21">
        <v>62.748363636363635</v>
      </c>
      <c r="D807" s="22">
        <v>0.77464788732394363</v>
      </c>
      <c r="E807" s="23" t="str">
        <f t="shared" si="10"/>
        <v>March</v>
      </c>
      <c r="F807" s="23" t="str">
        <f t="shared" si="11"/>
        <v>2016</v>
      </c>
      <c r="G807" s="24">
        <f t="shared" si="12"/>
        <v>48.607887323943658</v>
      </c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0">
        <v>42446</v>
      </c>
      <c r="B808" s="26">
        <f t="shared" si="9"/>
        <v>11</v>
      </c>
      <c r="C808" s="21">
        <v>69.669622641509434</v>
      </c>
      <c r="D808" s="22">
        <v>0.74647887323943662</v>
      </c>
      <c r="E808" s="23" t="str">
        <f t="shared" si="10"/>
        <v>March</v>
      </c>
      <c r="F808" s="23" t="str">
        <f t="shared" si="11"/>
        <v>2016</v>
      </c>
      <c r="G808" s="24">
        <f t="shared" si="12"/>
        <v>52.006901408450702</v>
      </c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0">
        <v>42447</v>
      </c>
      <c r="B809" s="26">
        <f t="shared" si="9"/>
        <v>11</v>
      </c>
      <c r="C809" s="21">
        <v>77.41671641791045</v>
      </c>
      <c r="D809" s="22">
        <v>0.94366197183098588</v>
      </c>
      <c r="E809" s="23" t="str">
        <f t="shared" si="10"/>
        <v>March</v>
      </c>
      <c r="F809" s="23" t="str">
        <f t="shared" si="11"/>
        <v>2016</v>
      </c>
      <c r="G809" s="24">
        <f t="shared" si="12"/>
        <v>73.055211267605628</v>
      </c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0">
        <v>42448</v>
      </c>
      <c r="B810" s="26">
        <f t="shared" si="9"/>
        <v>11</v>
      </c>
      <c r="C810" s="21">
        <v>70.913787878787886</v>
      </c>
      <c r="D810" s="22">
        <v>0.92957746478873238</v>
      </c>
      <c r="E810" s="23" t="str">
        <f t="shared" si="10"/>
        <v>March</v>
      </c>
      <c r="F810" s="23" t="str">
        <f t="shared" si="11"/>
        <v>2016</v>
      </c>
      <c r="G810" s="24">
        <f t="shared" si="12"/>
        <v>65.919859154929583</v>
      </c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0">
        <v>42449</v>
      </c>
      <c r="B811" s="26">
        <f t="shared" si="9"/>
        <v>11</v>
      </c>
      <c r="C811" s="21">
        <v>70.556000000000012</v>
      </c>
      <c r="D811" s="22">
        <v>0.91549295774647887</v>
      </c>
      <c r="E811" s="23" t="str">
        <f t="shared" si="10"/>
        <v>March</v>
      </c>
      <c r="F811" s="23" t="str">
        <f t="shared" si="11"/>
        <v>2016</v>
      </c>
      <c r="G811" s="24">
        <f t="shared" si="12"/>
        <v>64.593521126760578</v>
      </c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0">
        <v>42450</v>
      </c>
      <c r="B812" s="26">
        <f t="shared" si="9"/>
        <v>12</v>
      </c>
      <c r="C812" s="21">
        <v>62.216714285714289</v>
      </c>
      <c r="D812" s="22">
        <v>0.9859154929577465</v>
      </c>
      <c r="E812" s="23" t="str">
        <f t="shared" si="10"/>
        <v>March</v>
      </c>
      <c r="F812" s="23" t="str">
        <f t="shared" si="11"/>
        <v>2016</v>
      </c>
      <c r="G812" s="24">
        <f t="shared" si="12"/>
        <v>61.340422535211275</v>
      </c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0">
        <v>42451</v>
      </c>
      <c r="B813" s="26">
        <f t="shared" si="9"/>
        <v>12</v>
      </c>
      <c r="C813" s="21">
        <v>66.72608695652174</v>
      </c>
      <c r="D813" s="22">
        <v>0.971830985915493</v>
      </c>
      <c r="E813" s="23" t="str">
        <f t="shared" si="10"/>
        <v>March</v>
      </c>
      <c r="F813" s="23" t="str">
        <f t="shared" si="11"/>
        <v>2016</v>
      </c>
      <c r="G813" s="24">
        <f t="shared" si="12"/>
        <v>64.846478873239434</v>
      </c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0">
        <v>42452</v>
      </c>
      <c r="B814" s="26">
        <f t="shared" si="9"/>
        <v>12</v>
      </c>
      <c r="C814" s="21">
        <v>72.745373134328347</v>
      </c>
      <c r="D814" s="22">
        <v>0.94366197183098588</v>
      </c>
      <c r="E814" s="23" t="str">
        <f t="shared" si="10"/>
        <v>March</v>
      </c>
      <c r="F814" s="23" t="str">
        <f t="shared" si="11"/>
        <v>2016</v>
      </c>
      <c r="G814" s="24">
        <f t="shared" si="12"/>
        <v>68.647042253521107</v>
      </c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0">
        <v>42453</v>
      </c>
      <c r="B815" s="26">
        <f t="shared" si="9"/>
        <v>12</v>
      </c>
      <c r="C815" s="21">
        <v>68.020769230769233</v>
      </c>
      <c r="D815" s="22">
        <v>0.91549295774647887</v>
      </c>
      <c r="E815" s="23" t="str">
        <f t="shared" si="10"/>
        <v>March</v>
      </c>
      <c r="F815" s="23" t="str">
        <f t="shared" si="11"/>
        <v>2016</v>
      </c>
      <c r="G815" s="24">
        <f t="shared" si="12"/>
        <v>62.272535211267609</v>
      </c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0">
        <v>42454</v>
      </c>
      <c r="B816" s="26">
        <f t="shared" si="9"/>
        <v>12</v>
      </c>
      <c r="C816" s="21">
        <v>71.69803278688525</v>
      </c>
      <c r="D816" s="22">
        <v>0.85915492957746475</v>
      </c>
      <c r="E816" s="23" t="str">
        <f t="shared" si="10"/>
        <v>March</v>
      </c>
      <c r="F816" s="23" t="str">
        <f t="shared" si="11"/>
        <v>2016</v>
      </c>
      <c r="G816" s="24">
        <f t="shared" si="12"/>
        <v>61.599718309859156</v>
      </c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0">
        <v>42455</v>
      </c>
      <c r="B817" s="26">
        <f t="shared" si="9"/>
        <v>12</v>
      </c>
      <c r="C817" s="21">
        <v>63.38661764705882</v>
      </c>
      <c r="D817" s="22">
        <v>0.95774647887323938</v>
      </c>
      <c r="E817" s="23" t="str">
        <f t="shared" si="10"/>
        <v>March</v>
      </c>
      <c r="F817" s="23" t="str">
        <f t="shared" si="11"/>
        <v>2016</v>
      </c>
      <c r="G817" s="24">
        <f t="shared" si="12"/>
        <v>60.708309859154923</v>
      </c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0">
        <v>42456</v>
      </c>
      <c r="B818" s="26">
        <f t="shared" si="9"/>
        <v>12</v>
      </c>
      <c r="C818" s="21">
        <v>61.156470588235294</v>
      </c>
      <c r="D818" s="22">
        <v>0.71830985915492962</v>
      </c>
      <c r="E818" s="23" t="str">
        <f t="shared" si="10"/>
        <v>March</v>
      </c>
      <c r="F818" s="23" t="str">
        <f t="shared" si="11"/>
        <v>2016</v>
      </c>
      <c r="G818" s="24">
        <f t="shared" si="12"/>
        <v>43.92929577464789</v>
      </c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0">
        <v>42457</v>
      </c>
      <c r="B819" s="26">
        <f t="shared" si="9"/>
        <v>13</v>
      </c>
      <c r="C819" s="21">
        <v>58.819111111111113</v>
      </c>
      <c r="D819" s="22">
        <v>0.63380281690140849</v>
      </c>
      <c r="E819" s="23" t="str">
        <f t="shared" si="10"/>
        <v>March</v>
      </c>
      <c r="F819" s="23" t="str">
        <f t="shared" si="11"/>
        <v>2016</v>
      </c>
      <c r="G819" s="24">
        <f t="shared" si="12"/>
        <v>37.279718309859156</v>
      </c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0">
        <v>42458</v>
      </c>
      <c r="B820" s="26">
        <f t="shared" si="9"/>
        <v>13</v>
      </c>
      <c r="C820" s="21">
        <v>61.193103448275856</v>
      </c>
      <c r="D820" s="22">
        <v>0.40845070422535212</v>
      </c>
      <c r="E820" s="23" t="str">
        <f t="shared" si="10"/>
        <v>March</v>
      </c>
      <c r="F820" s="23" t="str">
        <f t="shared" si="11"/>
        <v>2016</v>
      </c>
      <c r="G820" s="24">
        <f t="shared" si="12"/>
        <v>24.994366197183098</v>
      </c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0">
        <v>42459</v>
      </c>
      <c r="B821" s="26">
        <f t="shared" si="9"/>
        <v>13</v>
      </c>
      <c r="C821" s="21">
        <v>68.383170731707324</v>
      </c>
      <c r="D821" s="22">
        <v>0.57746478873239437</v>
      </c>
      <c r="E821" s="23" t="str">
        <f t="shared" si="10"/>
        <v>March</v>
      </c>
      <c r="F821" s="23" t="str">
        <f t="shared" si="11"/>
        <v>2016</v>
      </c>
      <c r="G821" s="24">
        <f t="shared" si="12"/>
        <v>39.488873239436622</v>
      </c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0">
        <v>42460</v>
      </c>
      <c r="B822" s="26">
        <f t="shared" si="9"/>
        <v>13</v>
      </c>
      <c r="C822" s="21">
        <v>68.581219512195119</v>
      </c>
      <c r="D822" s="22">
        <v>0.57746478873239437</v>
      </c>
      <c r="E822" s="23" t="str">
        <f t="shared" si="10"/>
        <v>March</v>
      </c>
      <c r="F822" s="23" t="str">
        <f t="shared" si="11"/>
        <v>2016</v>
      </c>
      <c r="G822" s="24">
        <f t="shared" si="12"/>
        <v>39.603239436619717</v>
      </c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0">
        <v>42461</v>
      </c>
      <c r="B823" s="26">
        <f t="shared" si="9"/>
        <v>13</v>
      </c>
      <c r="C823" s="21">
        <v>65.575937499999995</v>
      </c>
      <c r="D823" s="22">
        <v>0.90140845070422537</v>
      </c>
      <c r="E823" s="23" t="str">
        <f t="shared" si="10"/>
        <v>April</v>
      </c>
      <c r="F823" s="23" t="str">
        <f t="shared" si="11"/>
        <v>2016</v>
      </c>
      <c r="G823" s="24">
        <f t="shared" si="12"/>
        <v>59.110704225352109</v>
      </c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0">
        <v>42462</v>
      </c>
      <c r="B824" s="26">
        <f t="shared" si="9"/>
        <v>13</v>
      </c>
      <c r="C824" s="21">
        <v>68.901875000000004</v>
      </c>
      <c r="D824" s="22">
        <v>0.90140845070422537</v>
      </c>
      <c r="E824" s="23" t="str">
        <f t="shared" si="10"/>
        <v>April</v>
      </c>
      <c r="F824" s="23" t="str">
        <f t="shared" si="11"/>
        <v>2016</v>
      </c>
      <c r="G824" s="24">
        <f t="shared" si="12"/>
        <v>62.1087323943662</v>
      </c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0">
        <v>42463</v>
      </c>
      <c r="B825" s="26">
        <f t="shared" si="9"/>
        <v>13</v>
      </c>
      <c r="C825" s="21">
        <v>60.732363636363637</v>
      </c>
      <c r="D825" s="22">
        <v>0.77464788732394363</v>
      </c>
      <c r="E825" s="23" t="str">
        <f t="shared" si="10"/>
        <v>April</v>
      </c>
      <c r="F825" s="23" t="str">
        <f t="shared" si="11"/>
        <v>2016</v>
      </c>
      <c r="G825" s="24">
        <f t="shared" si="12"/>
        <v>47.046197183098592</v>
      </c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0">
        <v>42464</v>
      </c>
      <c r="B826" s="26">
        <f t="shared" si="9"/>
        <v>14</v>
      </c>
      <c r="C826" s="21">
        <v>55.63</v>
      </c>
      <c r="D826" s="22">
        <v>0.73238309859154938</v>
      </c>
      <c r="E826" s="23" t="str">
        <f t="shared" si="10"/>
        <v>April</v>
      </c>
      <c r="F826" s="23" t="str">
        <f t="shared" si="11"/>
        <v>2016</v>
      </c>
      <c r="G826" s="24">
        <f t="shared" si="12"/>
        <v>40.742471774647896</v>
      </c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0">
        <v>42465</v>
      </c>
      <c r="B827" s="26">
        <f t="shared" si="9"/>
        <v>14</v>
      </c>
      <c r="C827" s="21">
        <v>57.54</v>
      </c>
      <c r="D827" s="22">
        <v>0.7182873239436619</v>
      </c>
      <c r="E827" s="23" t="str">
        <f t="shared" si="10"/>
        <v>April</v>
      </c>
      <c r="F827" s="23" t="str">
        <f t="shared" si="11"/>
        <v>2016</v>
      </c>
      <c r="G827" s="24">
        <f t="shared" si="12"/>
        <v>41.330252619718308</v>
      </c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0">
        <v>42466</v>
      </c>
      <c r="B828" s="26">
        <f t="shared" si="9"/>
        <v>14</v>
      </c>
      <c r="C828" s="21">
        <v>55.58</v>
      </c>
      <c r="D828" s="22">
        <v>0.61971830985915488</v>
      </c>
      <c r="E828" s="23" t="str">
        <f t="shared" si="10"/>
        <v>April</v>
      </c>
      <c r="F828" s="23" t="str">
        <f t="shared" si="11"/>
        <v>2016</v>
      </c>
      <c r="G828" s="24">
        <f t="shared" si="12"/>
        <v>34.443943661971829</v>
      </c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0">
        <v>42467</v>
      </c>
      <c r="B829" s="26">
        <f t="shared" si="9"/>
        <v>14</v>
      </c>
      <c r="C829" s="21">
        <v>54.96</v>
      </c>
      <c r="D829" s="22">
        <v>0.76057464788732387</v>
      </c>
      <c r="E829" s="23" t="str">
        <f t="shared" si="10"/>
        <v>April</v>
      </c>
      <c r="F829" s="23" t="str">
        <f t="shared" si="11"/>
        <v>2016</v>
      </c>
      <c r="G829" s="24">
        <f t="shared" si="12"/>
        <v>41.801182647887323</v>
      </c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0">
        <v>42468</v>
      </c>
      <c r="B830" s="26">
        <f t="shared" si="9"/>
        <v>14</v>
      </c>
      <c r="C830" s="21">
        <v>52.21</v>
      </c>
      <c r="D830" s="22">
        <v>0.87323943661971826</v>
      </c>
      <c r="E830" s="23" t="str">
        <f t="shared" si="10"/>
        <v>April</v>
      </c>
      <c r="F830" s="23" t="str">
        <f t="shared" si="11"/>
        <v>2016</v>
      </c>
      <c r="G830" s="24">
        <f t="shared" si="12"/>
        <v>45.591830985915493</v>
      </c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0">
        <v>42469</v>
      </c>
      <c r="B831" s="26">
        <f t="shared" si="9"/>
        <v>14</v>
      </c>
      <c r="C831" s="21">
        <v>53.97</v>
      </c>
      <c r="D831" s="22">
        <v>0.90143098591549287</v>
      </c>
      <c r="E831" s="23" t="str">
        <f t="shared" si="10"/>
        <v>April</v>
      </c>
      <c r="F831" s="23" t="str">
        <f t="shared" si="11"/>
        <v>2016</v>
      </c>
      <c r="G831" s="24">
        <f t="shared" si="12"/>
        <v>48.650230309859147</v>
      </c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0">
        <v>42470</v>
      </c>
      <c r="B832" s="26">
        <f t="shared" si="9"/>
        <v>14</v>
      </c>
      <c r="C832" s="21">
        <v>54.583783783783794</v>
      </c>
      <c r="D832" s="22">
        <v>0.5070535211267605</v>
      </c>
      <c r="E832" s="23" t="str">
        <f t="shared" si="10"/>
        <v>April</v>
      </c>
      <c r="F832" s="23" t="str">
        <f t="shared" si="11"/>
        <v>2016</v>
      </c>
      <c r="G832" s="24">
        <f t="shared" si="12"/>
        <v>27.676899763989343</v>
      </c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0">
        <v>42471</v>
      </c>
      <c r="B833" s="26">
        <f t="shared" si="9"/>
        <v>15</v>
      </c>
      <c r="C833" s="21">
        <v>50.429000000000002</v>
      </c>
      <c r="D833" s="22">
        <v>0.54934084507042258</v>
      </c>
      <c r="E833" s="23" t="str">
        <f t="shared" si="10"/>
        <v>April</v>
      </c>
      <c r="F833" s="23" t="str">
        <f t="shared" si="11"/>
        <v>2016</v>
      </c>
      <c r="G833" s="24">
        <f t="shared" si="12"/>
        <v>27.702709476056341</v>
      </c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0">
        <v>42472</v>
      </c>
      <c r="B834" s="26">
        <f t="shared" si="9"/>
        <v>15</v>
      </c>
      <c r="C834" s="21">
        <v>45.46</v>
      </c>
      <c r="D834" s="22">
        <v>0.76057464788732387</v>
      </c>
      <c r="E834" s="23" t="str">
        <f t="shared" si="10"/>
        <v>April</v>
      </c>
      <c r="F834" s="23" t="str">
        <f t="shared" si="11"/>
        <v>2016</v>
      </c>
      <c r="G834" s="24">
        <f t="shared" si="12"/>
        <v>34.575723492957742</v>
      </c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0">
        <v>42473</v>
      </c>
      <c r="B835" s="26">
        <f t="shared" si="9"/>
        <v>15</v>
      </c>
      <c r="C835" s="21">
        <v>48.88</v>
      </c>
      <c r="D835" s="22">
        <v>0.61971830985915488</v>
      </c>
      <c r="E835" s="23" t="str">
        <f t="shared" si="10"/>
        <v>April</v>
      </c>
      <c r="F835" s="23" t="str">
        <f t="shared" si="11"/>
        <v>2016</v>
      </c>
      <c r="G835" s="24">
        <f t="shared" si="12"/>
        <v>30.291830985915492</v>
      </c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0">
        <v>42474</v>
      </c>
      <c r="B836" s="26">
        <f t="shared" si="9"/>
        <v>15</v>
      </c>
      <c r="C836" s="21">
        <v>52.14</v>
      </c>
      <c r="D836" s="22">
        <v>0.88733521126760562</v>
      </c>
      <c r="E836" s="23" t="str">
        <f t="shared" si="10"/>
        <v>April</v>
      </c>
      <c r="F836" s="23" t="str">
        <f t="shared" si="11"/>
        <v>2016</v>
      </c>
      <c r="G836" s="24">
        <f t="shared" si="12"/>
        <v>46.265657915492959</v>
      </c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0">
        <v>42475</v>
      </c>
      <c r="B837" s="26">
        <f t="shared" si="9"/>
        <v>15</v>
      </c>
      <c r="C837" s="21">
        <v>58.55</v>
      </c>
      <c r="D837" s="22">
        <v>0.90143098591549287</v>
      </c>
      <c r="E837" s="23" t="str">
        <f t="shared" si="10"/>
        <v>April</v>
      </c>
      <c r="F837" s="23" t="str">
        <f t="shared" si="11"/>
        <v>2016</v>
      </c>
      <c r="G837" s="24">
        <f t="shared" si="12"/>
        <v>52.778784225352105</v>
      </c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0">
        <v>42476</v>
      </c>
      <c r="B838" s="26">
        <f t="shared" si="9"/>
        <v>15</v>
      </c>
      <c r="C838" s="21">
        <v>48.45</v>
      </c>
      <c r="D838" s="22">
        <v>0.97180845070422539</v>
      </c>
      <c r="E838" s="23" t="str">
        <f t="shared" si="10"/>
        <v>April</v>
      </c>
      <c r="F838" s="23" t="str">
        <f t="shared" si="11"/>
        <v>2016</v>
      </c>
      <c r="G838" s="24">
        <f t="shared" si="12"/>
        <v>47.084119436619723</v>
      </c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0">
        <v>42477</v>
      </c>
      <c r="B839" s="26">
        <f t="shared" si="9"/>
        <v>15</v>
      </c>
      <c r="C839" s="21">
        <v>44.64</v>
      </c>
      <c r="D839" s="22">
        <v>0.88733521126760562</v>
      </c>
      <c r="E839" s="23" t="str">
        <f t="shared" si="10"/>
        <v>April</v>
      </c>
      <c r="F839" s="23" t="str">
        <f t="shared" si="11"/>
        <v>2016</v>
      </c>
      <c r="G839" s="24">
        <f t="shared" si="12"/>
        <v>39.610643830985914</v>
      </c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0">
        <v>42478</v>
      </c>
      <c r="B840" s="26">
        <f t="shared" si="9"/>
        <v>16</v>
      </c>
      <c r="C840" s="21">
        <v>44.4</v>
      </c>
      <c r="D840" s="22">
        <v>0.87323943661971826</v>
      </c>
      <c r="E840" s="23" t="str">
        <f t="shared" si="10"/>
        <v>April</v>
      </c>
      <c r="F840" s="23" t="str">
        <f t="shared" si="11"/>
        <v>2016</v>
      </c>
      <c r="G840" s="24">
        <f t="shared" si="12"/>
        <v>38.771830985915493</v>
      </c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0">
        <v>42479</v>
      </c>
      <c r="B841" s="26">
        <f t="shared" si="9"/>
        <v>16</v>
      </c>
      <c r="C841" s="21">
        <v>42.23</v>
      </c>
      <c r="D841" s="22">
        <v>0.81685633802816904</v>
      </c>
      <c r="E841" s="23" t="str">
        <f t="shared" si="10"/>
        <v>April</v>
      </c>
      <c r="F841" s="23" t="str">
        <f t="shared" si="11"/>
        <v>2016</v>
      </c>
      <c r="G841" s="24">
        <f t="shared" si="12"/>
        <v>34.495843154929574</v>
      </c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0">
        <v>42480</v>
      </c>
      <c r="B842" s="26">
        <f t="shared" si="9"/>
        <v>16</v>
      </c>
      <c r="C842" s="21">
        <v>48.16</v>
      </c>
      <c r="D842" s="22">
        <v>0.67610140845070421</v>
      </c>
      <c r="E842" s="23" t="str">
        <f t="shared" si="10"/>
        <v>April</v>
      </c>
      <c r="F842" s="23" t="str">
        <f t="shared" si="11"/>
        <v>2016</v>
      </c>
      <c r="G842" s="24">
        <f t="shared" si="12"/>
        <v>32.561043830985909</v>
      </c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0">
        <v>42481</v>
      </c>
      <c r="B843" s="26">
        <f t="shared" si="9"/>
        <v>16</v>
      </c>
      <c r="C843" s="21">
        <v>44.81</v>
      </c>
      <c r="D843" s="22">
        <v>0.87323943661971826</v>
      </c>
      <c r="E843" s="23" t="str">
        <f t="shared" si="10"/>
        <v>April</v>
      </c>
      <c r="F843" s="23" t="str">
        <f t="shared" si="11"/>
        <v>2016</v>
      </c>
      <c r="G843" s="24">
        <f t="shared" si="12"/>
        <v>39.129859154929576</v>
      </c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0">
        <v>42482</v>
      </c>
      <c r="B844" s="26">
        <f t="shared" si="9"/>
        <v>16</v>
      </c>
      <c r="C844" s="21">
        <v>58.88</v>
      </c>
      <c r="D844" s="22">
        <v>0.81685633802816904</v>
      </c>
      <c r="E844" s="23" t="str">
        <f t="shared" si="10"/>
        <v>April</v>
      </c>
      <c r="F844" s="23" t="str">
        <f t="shared" si="11"/>
        <v>2016</v>
      </c>
      <c r="G844" s="24">
        <f t="shared" si="12"/>
        <v>48.096501183098596</v>
      </c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0">
        <v>42483</v>
      </c>
      <c r="B845" s="26">
        <f t="shared" si="9"/>
        <v>16</v>
      </c>
      <c r="C845" s="21">
        <v>64.45</v>
      </c>
      <c r="D845" s="22">
        <v>0.88733521126760562</v>
      </c>
      <c r="E845" s="23" t="str">
        <f t="shared" si="10"/>
        <v>April</v>
      </c>
      <c r="F845" s="23" t="str">
        <f t="shared" si="11"/>
        <v>2016</v>
      </c>
      <c r="G845" s="24">
        <f t="shared" si="12"/>
        <v>57.188754366197188</v>
      </c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0">
        <v>42484</v>
      </c>
      <c r="B846" s="26">
        <f t="shared" si="9"/>
        <v>16</v>
      </c>
      <c r="C846" s="21">
        <v>48.68</v>
      </c>
      <c r="D846" s="22">
        <v>0.39438873239436617</v>
      </c>
      <c r="E846" s="23" t="str">
        <f t="shared" si="10"/>
        <v>April</v>
      </c>
      <c r="F846" s="23" t="str">
        <f t="shared" si="11"/>
        <v>2016</v>
      </c>
      <c r="G846" s="24">
        <f t="shared" si="12"/>
        <v>19.198843492957746</v>
      </c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0">
        <v>42485</v>
      </c>
      <c r="B847" s="26">
        <f t="shared" si="9"/>
        <v>17</v>
      </c>
      <c r="C847" s="21">
        <v>46.13</v>
      </c>
      <c r="D847" s="22">
        <v>0.61971830985915488</v>
      </c>
      <c r="E847" s="23" t="str">
        <f t="shared" si="10"/>
        <v>April</v>
      </c>
      <c r="F847" s="23" t="str">
        <f t="shared" si="11"/>
        <v>2016</v>
      </c>
      <c r="G847" s="24">
        <f t="shared" si="12"/>
        <v>28.587605633802816</v>
      </c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0">
        <v>42486</v>
      </c>
      <c r="B848" s="26">
        <f t="shared" si="9"/>
        <v>17</v>
      </c>
      <c r="C848" s="21">
        <v>49.02</v>
      </c>
      <c r="D848" s="22">
        <v>0.46476619718309864</v>
      </c>
      <c r="E848" s="23" t="str">
        <f t="shared" si="10"/>
        <v>April</v>
      </c>
      <c r="F848" s="23" t="str">
        <f t="shared" si="11"/>
        <v>2016</v>
      </c>
      <c r="G848" s="24">
        <f t="shared" si="12"/>
        <v>22.782838985915497</v>
      </c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0">
        <v>42487</v>
      </c>
      <c r="B849" s="26">
        <f t="shared" si="9"/>
        <v>17</v>
      </c>
      <c r="C849" s="21">
        <v>45.43</v>
      </c>
      <c r="D849" s="22">
        <v>0.78876619718309848</v>
      </c>
      <c r="E849" s="23" t="str">
        <f t="shared" si="10"/>
        <v>April</v>
      </c>
      <c r="F849" s="23" t="str">
        <f t="shared" si="11"/>
        <v>2016</v>
      </c>
      <c r="G849" s="24">
        <f t="shared" si="12"/>
        <v>35.833648338028162</v>
      </c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0">
        <v>42488</v>
      </c>
      <c r="B850" s="26">
        <f t="shared" si="9"/>
        <v>17</v>
      </c>
      <c r="C850" s="21">
        <v>49.84</v>
      </c>
      <c r="D850" s="22">
        <v>0.7182873239436619</v>
      </c>
      <c r="E850" s="23" t="str">
        <f t="shared" si="10"/>
        <v>April</v>
      </c>
      <c r="F850" s="23" t="str">
        <f t="shared" si="11"/>
        <v>2016</v>
      </c>
      <c r="G850" s="24">
        <f t="shared" si="12"/>
        <v>35.799440225352114</v>
      </c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0">
        <v>42489</v>
      </c>
      <c r="B851" s="26">
        <f t="shared" si="9"/>
        <v>17</v>
      </c>
      <c r="C851" s="21">
        <v>53.08</v>
      </c>
      <c r="D851" s="22">
        <v>0.94361690140845078</v>
      </c>
      <c r="E851" s="23" t="str">
        <f t="shared" si="10"/>
        <v>April</v>
      </c>
      <c r="F851" s="23" t="str">
        <f t="shared" si="11"/>
        <v>2016</v>
      </c>
      <c r="G851" s="24">
        <f t="shared" si="12"/>
        <v>50.087185126760566</v>
      </c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0">
        <v>42490</v>
      </c>
      <c r="B852" s="26">
        <f t="shared" si="9"/>
        <v>17</v>
      </c>
      <c r="C852" s="21">
        <v>54.96</v>
      </c>
      <c r="D852" s="22">
        <v>0.95771267605633814</v>
      </c>
      <c r="E852" s="23" t="str">
        <f t="shared" si="10"/>
        <v>April</v>
      </c>
      <c r="F852" s="23" t="str">
        <f t="shared" si="11"/>
        <v>2016</v>
      </c>
      <c r="G852" s="24">
        <f t="shared" si="12"/>
        <v>52.635888676056346</v>
      </c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0">
        <v>42491</v>
      </c>
      <c r="B853" s="26">
        <f t="shared" si="9"/>
        <v>17</v>
      </c>
      <c r="C853" s="21">
        <v>46.361764705882365</v>
      </c>
      <c r="D853" s="22">
        <v>0.71830985915492962</v>
      </c>
      <c r="E853" s="23" t="str">
        <f t="shared" si="10"/>
        <v>May</v>
      </c>
      <c r="F853" s="23" t="str">
        <f t="shared" si="11"/>
        <v>2016</v>
      </c>
      <c r="G853" s="24">
        <f t="shared" si="12"/>
        <v>33.302112676056346</v>
      </c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0">
        <v>42492</v>
      </c>
      <c r="B854" s="26">
        <f t="shared" si="9"/>
        <v>18</v>
      </c>
      <c r="C854" s="21">
        <v>48.053725490196094</v>
      </c>
      <c r="D854" s="22">
        <v>0.76056338028169013</v>
      </c>
      <c r="E854" s="23" t="str">
        <f t="shared" si="10"/>
        <v>May</v>
      </c>
      <c r="F854" s="23" t="str">
        <f t="shared" si="11"/>
        <v>2016</v>
      </c>
      <c r="G854" s="24">
        <f t="shared" si="12"/>
        <v>36.547903893951961</v>
      </c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0">
        <v>42493</v>
      </c>
      <c r="B855" s="26">
        <f t="shared" si="9"/>
        <v>18</v>
      </c>
      <c r="C855" s="21">
        <v>48.225272727272689</v>
      </c>
      <c r="D855" s="22">
        <v>0.81690140845070425</v>
      </c>
      <c r="E855" s="23" t="str">
        <f t="shared" si="10"/>
        <v>May</v>
      </c>
      <c r="F855" s="23" t="str">
        <f t="shared" si="11"/>
        <v>2016</v>
      </c>
      <c r="G855" s="24">
        <f t="shared" si="12"/>
        <v>39.395293213828396</v>
      </c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0">
        <v>42494</v>
      </c>
      <c r="B856" s="26">
        <f t="shared" si="9"/>
        <v>18</v>
      </c>
      <c r="C856" s="21">
        <v>49.210243902439039</v>
      </c>
      <c r="D856" s="22">
        <v>0.63380281690140849</v>
      </c>
      <c r="E856" s="23" t="str">
        <f t="shared" si="10"/>
        <v>May</v>
      </c>
      <c r="F856" s="23" t="str">
        <f t="shared" si="11"/>
        <v>2016</v>
      </c>
      <c r="G856" s="24">
        <f t="shared" si="12"/>
        <v>31.189591205771226</v>
      </c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0">
        <v>42495</v>
      </c>
      <c r="B857" s="26">
        <f t="shared" si="9"/>
        <v>18</v>
      </c>
      <c r="C857" s="21">
        <v>47.477796610169449</v>
      </c>
      <c r="D857" s="22">
        <v>0.84507042253521125</v>
      </c>
      <c r="E857" s="23" t="str">
        <f t="shared" si="10"/>
        <v>May</v>
      </c>
      <c r="F857" s="23" t="str">
        <f t="shared" si="11"/>
        <v>2016</v>
      </c>
      <c r="G857" s="24">
        <f t="shared" si="12"/>
        <v>40.122081642396715</v>
      </c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0">
        <v>42496</v>
      </c>
      <c r="B858" s="26">
        <f t="shared" si="9"/>
        <v>18</v>
      </c>
      <c r="C858" s="21">
        <v>54.074603174603169</v>
      </c>
      <c r="D858" s="22">
        <v>0.90140845070422537</v>
      </c>
      <c r="E858" s="23" t="str">
        <f t="shared" si="10"/>
        <v>May</v>
      </c>
      <c r="F858" s="23" t="str">
        <f t="shared" si="11"/>
        <v>2016</v>
      </c>
      <c r="G858" s="24">
        <f t="shared" si="12"/>
        <v>48.743304270064833</v>
      </c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0">
        <v>42497</v>
      </c>
      <c r="B859" s="26">
        <f t="shared" si="9"/>
        <v>18</v>
      </c>
      <c r="C859" s="21">
        <v>60.202835820895494</v>
      </c>
      <c r="D859" s="22">
        <v>0.95774647887323938</v>
      </c>
      <c r="E859" s="23" t="str">
        <f t="shared" si="10"/>
        <v>May</v>
      </c>
      <c r="F859" s="23" t="str">
        <f t="shared" si="11"/>
        <v>2016</v>
      </c>
      <c r="G859" s="24">
        <f t="shared" si="12"/>
        <v>57.659054025646384</v>
      </c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0">
        <v>42498</v>
      </c>
      <c r="B860" s="26">
        <f t="shared" si="9"/>
        <v>18</v>
      </c>
      <c r="C860" s="21">
        <v>54.082000000000008</v>
      </c>
      <c r="D860" s="22">
        <v>0.71830985915492962</v>
      </c>
      <c r="E860" s="23" t="str">
        <f t="shared" si="10"/>
        <v>May</v>
      </c>
      <c r="F860" s="23" t="str">
        <f t="shared" si="11"/>
        <v>2016</v>
      </c>
      <c r="G860" s="24">
        <f t="shared" si="12"/>
        <v>38.847633802816908</v>
      </c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0">
        <v>42499</v>
      </c>
      <c r="B861" s="26">
        <f t="shared" si="9"/>
        <v>19</v>
      </c>
      <c r="C861" s="21">
        <v>49.333600000000004</v>
      </c>
      <c r="D861" s="22">
        <v>0.71830985915492962</v>
      </c>
      <c r="E861" s="23" t="str">
        <f t="shared" si="10"/>
        <v>May</v>
      </c>
      <c r="F861" s="23" t="str">
        <f t="shared" si="11"/>
        <v>2016</v>
      </c>
      <c r="G861" s="24">
        <f t="shared" si="12"/>
        <v>35.436811267605641</v>
      </c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0">
        <v>42500</v>
      </c>
      <c r="B862" s="26">
        <f t="shared" si="9"/>
        <v>19</v>
      </c>
      <c r="C862" s="21">
        <v>57.803571428571423</v>
      </c>
      <c r="D862" s="22">
        <v>0.39436619718309857</v>
      </c>
      <c r="E862" s="23" t="str">
        <f t="shared" si="10"/>
        <v>May</v>
      </c>
      <c r="F862" s="23" t="str">
        <f t="shared" si="11"/>
        <v>2016</v>
      </c>
      <c r="G862" s="24">
        <f t="shared" si="12"/>
        <v>22.79577464788732</v>
      </c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0">
        <v>42501</v>
      </c>
      <c r="B863" s="26">
        <f t="shared" si="9"/>
        <v>19</v>
      </c>
      <c r="C863" s="21">
        <v>57.341111111111111</v>
      </c>
      <c r="D863" s="22">
        <v>0.38028169014084506</v>
      </c>
      <c r="E863" s="23" t="str">
        <f t="shared" si="10"/>
        <v>May</v>
      </c>
      <c r="F863" s="23" t="str">
        <f t="shared" si="11"/>
        <v>2016</v>
      </c>
      <c r="G863" s="24">
        <f t="shared" si="12"/>
        <v>21.805774647887322</v>
      </c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0">
        <v>42502</v>
      </c>
      <c r="B864" s="26">
        <f t="shared" si="9"/>
        <v>19</v>
      </c>
      <c r="C864" s="21">
        <v>51.268222222222214</v>
      </c>
      <c r="D864" s="22">
        <v>0.63380281690140849</v>
      </c>
      <c r="E864" s="23" t="str">
        <f t="shared" si="10"/>
        <v>May</v>
      </c>
      <c r="F864" s="23" t="str">
        <f t="shared" si="11"/>
        <v>2016</v>
      </c>
      <c r="G864" s="24">
        <f t="shared" si="12"/>
        <v>32.493943661971826</v>
      </c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0">
        <v>42503</v>
      </c>
      <c r="B865" s="26">
        <f t="shared" si="9"/>
        <v>19</v>
      </c>
      <c r="C865" s="21">
        <v>53.451355932203398</v>
      </c>
      <c r="D865" s="22">
        <v>0.83098591549295775</v>
      </c>
      <c r="E865" s="23" t="str">
        <f t="shared" si="10"/>
        <v>May</v>
      </c>
      <c r="F865" s="23" t="str">
        <f t="shared" si="11"/>
        <v>2016</v>
      </c>
      <c r="G865" s="24">
        <f t="shared" si="12"/>
        <v>44.417323943661977</v>
      </c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0">
        <v>42504</v>
      </c>
      <c r="B866" s="26">
        <f t="shared" si="9"/>
        <v>19</v>
      </c>
      <c r="C866" s="21">
        <v>48.657538461538408</v>
      </c>
      <c r="D866" s="22">
        <v>0.91549295774647887</v>
      </c>
      <c r="E866" s="23" t="str">
        <f t="shared" si="10"/>
        <v>May</v>
      </c>
      <c r="F866" s="23" t="str">
        <f t="shared" si="11"/>
        <v>2016</v>
      </c>
      <c r="G866" s="24">
        <f t="shared" si="12"/>
        <v>44.545633802816852</v>
      </c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0">
        <v>42505</v>
      </c>
      <c r="B867" s="26">
        <f t="shared" si="9"/>
        <v>19</v>
      </c>
      <c r="C867" s="21">
        <v>52.629814814814836</v>
      </c>
      <c r="D867" s="22">
        <v>0.76056338028169013</v>
      </c>
      <c r="E867" s="23" t="str">
        <f t="shared" si="10"/>
        <v>May</v>
      </c>
      <c r="F867" s="23" t="str">
        <f t="shared" si="11"/>
        <v>2016</v>
      </c>
      <c r="G867" s="24">
        <f t="shared" si="12"/>
        <v>40.028309859154945</v>
      </c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0">
        <v>42506</v>
      </c>
      <c r="B868" s="26">
        <f t="shared" si="9"/>
        <v>20</v>
      </c>
      <c r="C868" s="21">
        <v>51.895576923076945</v>
      </c>
      <c r="D868" s="22">
        <v>0.73239436619718312</v>
      </c>
      <c r="E868" s="23" t="str">
        <f t="shared" si="10"/>
        <v>May</v>
      </c>
      <c r="F868" s="23" t="str">
        <f t="shared" si="11"/>
        <v>2016</v>
      </c>
      <c r="G868" s="24">
        <f t="shared" si="12"/>
        <v>38.008028169014104</v>
      </c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0">
        <v>42507</v>
      </c>
      <c r="B869" s="26">
        <f t="shared" si="9"/>
        <v>20</v>
      </c>
      <c r="C869" s="21">
        <v>57.027619047619055</v>
      </c>
      <c r="D869" s="22">
        <v>0.29577464788732394</v>
      </c>
      <c r="E869" s="23" t="str">
        <f t="shared" si="10"/>
        <v>May</v>
      </c>
      <c r="F869" s="23" t="str">
        <f t="shared" si="11"/>
        <v>2016</v>
      </c>
      <c r="G869" s="24">
        <f t="shared" si="12"/>
        <v>16.867323943661972</v>
      </c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0">
        <v>42508</v>
      </c>
      <c r="B870" s="26">
        <f t="shared" si="9"/>
        <v>20</v>
      </c>
      <c r="C870" s="21">
        <v>48.084693877551032</v>
      </c>
      <c r="D870" s="22">
        <v>0.6901408450704225</v>
      </c>
      <c r="E870" s="23" t="str">
        <f t="shared" si="10"/>
        <v>May</v>
      </c>
      <c r="F870" s="23" t="str">
        <f t="shared" si="11"/>
        <v>2016</v>
      </c>
      <c r="G870" s="24">
        <f t="shared" si="12"/>
        <v>33.185211267605638</v>
      </c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0">
        <v>42509</v>
      </c>
      <c r="B871" s="26">
        <f t="shared" si="9"/>
        <v>20</v>
      </c>
      <c r="C871" s="21">
        <v>53.629285714285722</v>
      </c>
      <c r="D871" s="22">
        <v>0.59154929577464788</v>
      </c>
      <c r="E871" s="23" t="str">
        <f t="shared" si="10"/>
        <v>May</v>
      </c>
      <c r="F871" s="23" t="str">
        <f t="shared" si="11"/>
        <v>2016</v>
      </c>
      <c r="G871" s="24">
        <f t="shared" si="12"/>
        <v>31.724366197183102</v>
      </c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0">
        <v>42510</v>
      </c>
      <c r="B872" s="26">
        <f t="shared" si="9"/>
        <v>20</v>
      </c>
      <c r="C872" s="21">
        <v>58.470303030303036</v>
      </c>
      <c r="D872" s="22">
        <v>0.92957746478873238</v>
      </c>
      <c r="E872" s="23" t="str">
        <f t="shared" si="10"/>
        <v>May</v>
      </c>
      <c r="F872" s="23" t="str">
        <f t="shared" si="11"/>
        <v>2016</v>
      </c>
      <c r="G872" s="24">
        <f t="shared" si="12"/>
        <v>54.352676056338034</v>
      </c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0">
        <v>42511</v>
      </c>
      <c r="B873" s="26">
        <f t="shared" si="9"/>
        <v>20</v>
      </c>
      <c r="C873" s="21">
        <v>57.538115942029002</v>
      </c>
      <c r="D873" s="22">
        <v>0.971830985915493</v>
      </c>
      <c r="E873" s="23" t="str">
        <f t="shared" si="10"/>
        <v>May</v>
      </c>
      <c r="F873" s="23" t="str">
        <f t="shared" si="11"/>
        <v>2016</v>
      </c>
      <c r="G873" s="24">
        <f t="shared" si="12"/>
        <v>55.917323943661991</v>
      </c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0">
        <v>42512</v>
      </c>
      <c r="B874" s="26">
        <f t="shared" si="9"/>
        <v>20</v>
      </c>
      <c r="C874" s="21">
        <v>51.348181818181821</v>
      </c>
      <c r="D874" s="22">
        <v>0.78873239436619713</v>
      </c>
      <c r="E874" s="23" t="str">
        <f t="shared" si="10"/>
        <v>May</v>
      </c>
      <c r="F874" s="23" t="str">
        <f t="shared" si="11"/>
        <v>2016</v>
      </c>
      <c r="G874" s="24">
        <f t="shared" si="12"/>
        <v>40.499974391805381</v>
      </c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0">
        <v>42513</v>
      </c>
      <c r="B875" s="26">
        <f t="shared" si="9"/>
        <v>21</v>
      </c>
      <c r="C875" s="21">
        <v>47.349500000000006</v>
      </c>
      <c r="D875" s="22">
        <v>0.84507042253521125</v>
      </c>
      <c r="E875" s="23" t="str">
        <f t="shared" si="10"/>
        <v>May</v>
      </c>
      <c r="F875" s="23" t="str">
        <f t="shared" si="11"/>
        <v>2016</v>
      </c>
      <c r="G875" s="24">
        <f t="shared" si="12"/>
        <v>40.013661971830992</v>
      </c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0">
        <v>42514</v>
      </c>
      <c r="B876" s="26">
        <f t="shared" si="9"/>
        <v>21</v>
      </c>
      <c r="C876" s="21">
        <v>47.347017543859664</v>
      </c>
      <c r="D876" s="22">
        <v>0.80281690140845074</v>
      </c>
      <c r="E876" s="23" t="str">
        <f t="shared" si="10"/>
        <v>May</v>
      </c>
      <c r="F876" s="23" t="str">
        <f t="shared" si="11"/>
        <v>2016</v>
      </c>
      <c r="G876" s="24">
        <f t="shared" si="12"/>
        <v>38.010985915492974</v>
      </c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0">
        <v>42515</v>
      </c>
      <c r="B877" s="26">
        <f t="shared" si="9"/>
        <v>21</v>
      </c>
      <c r="C877" s="21">
        <v>52.683250000000001</v>
      </c>
      <c r="D877" s="22">
        <v>0.56338028169014087</v>
      </c>
      <c r="E877" s="23" t="str">
        <f t="shared" si="10"/>
        <v>May</v>
      </c>
      <c r="F877" s="23" t="str">
        <f t="shared" si="11"/>
        <v>2016</v>
      </c>
      <c r="G877" s="24">
        <f t="shared" si="12"/>
        <v>29.680704225352116</v>
      </c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0">
        <v>42516</v>
      </c>
      <c r="B878" s="26">
        <f t="shared" si="9"/>
        <v>21</v>
      </c>
      <c r="C878" s="21">
        <v>62.300909090909087</v>
      </c>
      <c r="D878" s="22">
        <v>0.63380281690140849</v>
      </c>
      <c r="E878" s="23" t="str">
        <f t="shared" si="10"/>
        <v>May</v>
      </c>
      <c r="F878" s="23" t="str">
        <f t="shared" si="11"/>
        <v>2016</v>
      </c>
      <c r="G878" s="24">
        <f t="shared" si="12"/>
        <v>39.486491677336751</v>
      </c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0">
        <v>42517</v>
      </c>
      <c r="B879" s="26">
        <f t="shared" si="9"/>
        <v>21</v>
      </c>
      <c r="C879" s="21">
        <v>76.917500000000018</v>
      </c>
      <c r="D879" s="22">
        <v>0.85915492957746475</v>
      </c>
      <c r="E879" s="23" t="str">
        <f t="shared" si="10"/>
        <v>May</v>
      </c>
      <c r="F879" s="23" t="str">
        <f t="shared" si="11"/>
        <v>2016</v>
      </c>
      <c r="G879" s="24">
        <f t="shared" si="12"/>
        <v>66.084049295774662</v>
      </c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0">
        <v>42518</v>
      </c>
      <c r="B880" s="26">
        <f t="shared" si="9"/>
        <v>21</v>
      </c>
      <c r="C880" s="21">
        <v>77.132753623188421</v>
      </c>
      <c r="D880" s="22">
        <v>0.9859154929577465</v>
      </c>
      <c r="E880" s="23" t="str">
        <f t="shared" si="10"/>
        <v>May</v>
      </c>
      <c r="F880" s="23" t="str">
        <f t="shared" si="11"/>
        <v>2016</v>
      </c>
      <c r="G880" s="24">
        <f t="shared" si="12"/>
        <v>76.046376811594214</v>
      </c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0">
        <v>42519</v>
      </c>
      <c r="B881" s="26">
        <f t="shared" si="9"/>
        <v>21</v>
      </c>
      <c r="C881" s="21">
        <v>74.466041666666626</v>
      </c>
      <c r="D881" s="22">
        <v>0.6901408450704225</v>
      </c>
      <c r="E881" s="23" t="str">
        <f t="shared" si="10"/>
        <v>May</v>
      </c>
      <c r="F881" s="23" t="str">
        <f t="shared" si="11"/>
        <v>2016</v>
      </c>
      <c r="G881" s="24">
        <f t="shared" si="12"/>
        <v>51.392056924882596</v>
      </c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0">
        <v>42520</v>
      </c>
      <c r="B882" s="26">
        <f t="shared" si="9"/>
        <v>22</v>
      </c>
      <c r="C882" s="21">
        <v>61.478666666666676</v>
      </c>
      <c r="D882" s="22">
        <v>0.647887323943662</v>
      </c>
      <c r="E882" s="23" t="str">
        <f t="shared" si="10"/>
        <v>May</v>
      </c>
      <c r="F882" s="23" t="str">
        <f t="shared" si="11"/>
        <v>2016</v>
      </c>
      <c r="G882" s="24">
        <f t="shared" si="12"/>
        <v>39.831248826291088</v>
      </c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0">
        <v>42521</v>
      </c>
      <c r="B883" s="26">
        <f t="shared" si="9"/>
        <v>22</v>
      </c>
      <c r="C883" s="21">
        <v>59.260869565217391</v>
      </c>
      <c r="D883" s="22">
        <v>0.6619718309859155</v>
      </c>
      <c r="E883" s="23" t="str">
        <f t="shared" si="10"/>
        <v>May</v>
      </c>
      <c r="F883" s="23" t="str">
        <f t="shared" si="11"/>
        <v>2016</v>
      </c>
      <c r="G883" s="24">
        <f t="shared" si="12"/>
        <v>39.229026331904471</v>
      </c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0">
        <v>42522</v>
      </c>
      <c r="B884" s="26">
        <f t="shared" si="9"/>
        <v>22</v>
      </c>
      <c r="C884" s="21">
        <v>55.625333333333309</v>
      </c>
      <c r="D884" s="22">
        <v>0.84507042253521125</v>
      </c>
      <c r="E884" s="23" t="str">
        <f t="shared" si="10"/>
        <v>June</v>
      </c>
      <c r="F884" s="23" t="str">
        <f t="shared" si="11"/>
        <v>2016</v>
      </c>
      <c r="G884" s="24">
        <f t="shared" si="12"/>
        <v>47.007323943661952</v>
      </c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0">
        <v>42523</v>
      </c>
      <c r="B885" s="26">
        <f t="shared" si="9"/>
        <v>22</v>
      </c>
      <c r="C885" s="21">
        <v>59.256607142857135</v>
      </c>
      <c r="D885" s="22">
        <v>0.78873239436619713</v>
      </c>
      <c r="E885" s="23" t="str">
        <f t="shared" si="10"/>
        <v>June</v>
      </c>
      <c r="F885" s="23" t="str">
        <f t="shared" si="11"/>
        <v>2016</v>
      </c>
      <c r="G885" s="24">
        <f t="shared" si="12"/>
        <v>46.737605633802808</v>
      </c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0">
        <v>42524</v>
      </c>
      <c r="B886" s="26">
        <f t="shared" si="9"/>
        <v>22</v>
      </c>
      <c r="C886" s="21">
        <v>62.456666666666649</v>
      </c>
      <c r="D886" s="22">
        <v>0.88732394366197187</v>
      </c>
      <c r="E886" s="23" t="str">
        <f t="shared" si="10"/>
        <v>June</v>
      </c>
      <c r="F886" s="23" t="str">
        <f t="shared" si="11"/>
        <v>2016</v>
      </c>
      <c r="G886" s="24">
        <f t="shared" si="12"/>
        <v>55.419295774647871</v>
      </c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0">
        <v>42525</v>
      </c>
      <c r="B887" s="26">
        <f t="shared" si="9"/>
        <v>22</v>
      </c>
      <c r="C887" s="21">
        <v>65.532499999999985</v>
      </c>
      <c r="D887" s="22">
        <v>0.61971830985915488</v>
      </c>
      <c r="E887" s="23" t="str">
        <f t="shared" si="10"/>
        <v>June</v>
      </c>
      <c r="F887" s="23" t="str">
        <f t="shared" si="11"/>
        <v>2016</v>
      </c>
      <c r="G887" s="24">
        <f t="shared" si="12"/>
        <v>40.611690140845056</v>
      </c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0">
        <v>42526</v>
      </c>
      <c r="B888" s="26">
        <f t="shared" si="9"/>
        <v>22</v>
      </c>
      <c r="C888" s="21">
        <v>53.044843749999991</v>
      </c>
      <c r="D888" s="22">
        <v>0.90140845070422537</v>
      </c>
      <c r="E888" s="23" t="str">
        <f t="shared" si="10"/>
        <v>June</v>
      </c>
      <c r="F888" s="23" t="str">
        <f t="shared" si="11"/>
        <v>2016</v>
      </c>
      <c r="G888" s="24">
        <f t="shared" si="12"/>
        <v>47.815070422535207</v>
      </c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0">
        <v>42527</v>
      </c>
      <c r="B889" s="26">
        <f t="shared" si="9"/>
        <v>23</v>
      </c>
      <c r="C889" s="21">
        <v>53.317999999999977</v>
      </c>
      <c r="D889" s="22">
        <v>0.9859154929577465</v>
      </c>
      <c r="E889" s="23" t="str">
        <f t="shared" si="10"/>
        <v>June</v>
      </c>
      <c r="F889" s="23" t="str">
        <f t="shared" si="11"/>
        <v>2016</v>
      </c>
      <c r="G889" s="24">
        <f t="shared" si="12"/>
        <v>52.567042253521102</v>
      </c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0">
        <v>42528</v>
      </c>
      <c r="B890" s="26">
        <f t="shared" si="9"/>
        <v>23</v>
      </c>
      <c r="C890" s="21">
        <v>52.837826086956511</v>
      </c>
      <c r="D890" s="22">
        <v>0.971830985915493</v>
      </c>
      <c r="E890" s="23" t="str">
        <f t="shared" si="10"/>
        <v>June</v>
      </c>
      <c r="F890" s="23" t="str">
        <f t="shared" si="11"/>
        <v>2016</v>
      </c>
      <c r="G890" s="24">
        <f t="shared" si="12"/>
        <v>51.349436619718304</v>
      </c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0">
        <v>42529</v>
      </c>
      <c r="B891" s="26">
        <f t="shared" si="9"/>
        <v>23</v>
      </c>
      <c r="C891" s="21">
        <v>52.418714285714252</v>
      </c>
      <c r="D891" s="22">
        <v>0.9859154929577465</v>
      </c>
      <c r="E891" s="23" t="str">
        <f t="shared" si="10"/>
        <v>June</v>
      </c>
      <c r="F891" s="23" t="str">
        <f t="shared" si="11"/>
        <v>2016</v>
      </c>
      <c r="G891" s="24">
        <f t="shared" si="12"/>
        <v>51.680422535211235</v>
      </c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0">
        <v>42530</v>
      </c>
      <c r="B892" s="26">
        <f t="shared" si="9"/>
        <v>23</v>
      </c>
      <c r="C892" s="21">
        <v>50.593478260869539</v>
      </c>
      <c r="D892" s="22">
        <v>0.971830985915493</v>
      </c>
      <c r="E892" s="23" t="str">
        <f t="shared" si="10"/>
        <v>June</v>
      </c>
      <c r="F892" s="23" t="str">
        <f t="shared" si="11"/>
        <v>2016</v>
      </c>
      <c r="G892" s="24">
        <f t="shared" si="12"/>
        <v>49.168309859154903</v>
      </c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0">
        <v>42531</v>
      </c>
      <c r="B893" s="26">
        <f t="shared" si="9"/>
        <v>23</v>
      </c>
      <c r="C893" s="21">
        <v>54.330428571428541</v>
      </c>
      <c r="D893" s="22">
        <v>0.9859154929577465</v>
      </c>
      <c r="E893" s="23" t="str">
        <f t="shared" si="10"/>
        <v>June</v>
      </c>
      <c r="F893" s="23" t="str">
        <f t="shared" si="11"/>
        <v>2016</v>
      </c>
      <c r="G893" s="24">
        <f t="shared" si="12"/>
        <v>53.565211267605605</v>
      </c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0">
        <v>42532</v>
      </c>
      <c r="B894" s="26">
        <f t="shared" si="9"/>
        <v>23</v>
      </c>
      <c r="C894" s="21">
        <v>52.315352112676024</v>
      </c>
      <c r="D894" s="22">
        <v>1</v>
      </c>
      <c r="E894" s="23" t="str">
        <f t="shared" si="10"/>
        <v>June</v>
      </c>
      <c r="F894" s="23" t="str">
        <f t="shared" si="11"/>
        <v>2016</v>
      </c>
      <c r="G894" s="24">
        <f t="shared" si="12"/>
        <v>52.315352112676024</v>
      </c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0">
        <v>42533</v>
      </c>
      <c r="B895" s="26">
        <f t="shared" si="9"/>
        <v>23</v>
      </c>
      <c r="C895" s="21">
        <v>54.994210526315797</v>
      </c>
      <c r="D895" s="22">
        <v>0.80281690140845074</v>
      </c>
      <c r="E895" s="23" t="str">
        <f t="shared" si="10"/>
        <v>June</v>
      </c>
      <c r="F895" s="23" t="str">
        <f t="shared" si="11"/>
        <v>2016</v>
      </c>
      <c r="G895" s="24">
        <f t="shared" si="12"/>
        <v>44.150281690140851</v>
      </c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0">
        <v>42534</v>
      </c>
      <c r="B896" s="26">
        <f t="shared" si="9"/>
        <v>24</v>
      </c>
      <c r="C896" s="21">
        <v>58.954833333333347</v>
      </c>
      <c r="D896" s="22">
        <v>0.84507042253521125</v>
      </c>
      <c r="E896" s="23" t="str">
        <f t="shared" si="10"/>
        <v>June</v>
      </c>
      <c r="F896" s="23" t="str">
        <f t="shared" si="11"/>
        <v>2016</v>
      </c>
      <c r="G896" s="24">
        <f t="shared" si="12"/>
        <v>49.820985915492969</v>
      </c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0">
        <v>42535</v>
      </c>
      <c r="B897" s="26">
        <f t="shared" si="9"/>
        <v>24</v>
      </c>
      <c r="C897" s="21">
        <v>58.757213114754123</v>
      </c>
      <c r="D897" s="22">
        <v>0.85915492957746475</v>
      </c>
      <c r="E897" s="23" t="str">
        <f t="shared" si="10"/>
        <v>June</v>
      </c>
      <c r="F897" s="23" t="str">
        <f t="shared" si="11"/>
        <v>2016</v>
      </c>
      <c r="G897" s="24">
        <f t="shared" si="12"/>
        <v>50.48154929577467</v>
      </c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0">
        <v>42536</v>
      </c>
      <c r="B898" s="26">
        <f t="shared" si="9"/>
        <v>24</v>
      </c>
      <c r="C898" s="21">
        <v>62.364500000000014</v>
      </c>
      <c r="D898" s="22">
        <v>0.84507042253521125</v>
      </c>
      <c r="E898" s="23" t="str">
        <f t="shared" si="10"/>
        <v>June</v>
      </c>
      <c r="F898" s="23" t="str">
        <f t="shared" si="11"/>
        <v>2016</v>
      </c>
      <c r="G898" s="24">
        <f t="shared" si="12"/>
        <v>52.702394366197197</v>
      </c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0">
        <v>42537</v>
      </c>
      <c r="B899" s="26">
        <f t="shared" si="9"/>
        <v>24</v>
      </c>
      <c r="C899" s="21">
        <v>65.686250000000001</v>
      </c>
      <c r="D899" s="22">
        <v>0.78873239436619713</v>
      </c>
      <c r="E899" s="23" t="str">
        <f t="shared" si="10"/>
        <v>June</v>
      </c>
      <c r="F899" s="23" t="str">
        <f t="shared" si="11"/>
        <v>2016</v>
      </c>
      <c r="G899" s="24">
        <f t="shared" si="12"/>
        <v>51.808873239436615</v>
      </c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0">
        <v>42538</v>
      </c>
      <c r="B900" s="26">
        <f t="shared" si="9"/>
        <v>24</v>
      </c>
      <c r="C900" s="21">
        <v>70.687692307692302</v>
      </c>
      <c r="D900" s="22">
        <v>0.91549295774647887</v>
      </c>
      <c r="E900" s="23" t="str">
        <f t="shared" si="10"/>
        <v>June</v>
      </c>
      <c r="F900" s="23" t="str">
        <f t="shared" si="11"/>
        <v>2016</v>
      </c>
      <c r="G900" s="24">
        <f t="shared" si="12"/>
        <v>64.714084507042244</v>
      </c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0">
        <v>42539</v>
      </c>
      <c r="B901" s="26">
        <f t="shared" si="9"/>
        <v>24</v>
      </c>
      <c r="C901" s="21">
        <v>69.33686567164176</v>
      </c>
      <c r="D901" s="22">
        <v>0.94366197183098588</v>
      </c>
      <c r="E901" s="23" t="str">
        <f t="shared" si="10"/>
        <v>June</v>
      </c>
      <c r="F901" s="23" t="str">
        <f t="shared" si="11"/>
        <v>2016</v>
      </c>
      <c r="G901" s="24">
        <f t="shared" si="12"/>
        <v>65.430563380281654</v>
      </c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0">
        <v>42540</v>
      </c>
      <c r="B902" s="26">
        <f t="shared" si="9"/>
        <v>24</v>
      </c>
      <c r="C902" s="21">
        <v>71.838999999999984</v>
      </c>
      <c r="D902" s="22">
        <v>0.56338028169014087</v>
      </c>
      <c r="E902" s="23" t="str">
        <f t="shared" si="10"/>
        <v>June</v>
      </c>
      <c r="F902" s="23" t="str">
        <f t="shared" si="11"/>
        <v>2016</v>
      </c>
      <c r="G902" s="24">
        <f t="shared" si="12"/>
        <v>40.472676056338024</v>
      </c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0">
        <v>42541</v>
      </c>
      <c r="B903" s="26">
        <f t="shared" si="9"/>
        <v>25</v>
      </c>
      <c r="C903" s="21">
        <v>66.937674418604644</v>
      </c>
      <c r="D903" s="22">
        <v>0.60563380281690138</v>
      </c>
      <c r="E903" s="23" t="str">
        <f t="shared" si="10"/>
        <v>June</v>
      </c>
      <c r="F903" s="23" t="str">
        <f t="shared" si="11"/>
        <v>2016</v>
      </c>
      <c r="G903" s="24">
        <f t="shared" si="12"/>
        <v>40.539718309859147</v>
      </c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0">
        <v>42542</v>
      </c>
      <c r="B904" s="26">
        <f t="shared" si="9"/>
        <v>25</v>
      </c>
      <c r="C904" s="21">
        <v>67.797169811320757</v>
      </c>
      <c r="D904" s="22">
        <v>0.74647887323943662</v>
      </c>
      <c r="E904" s="23" t="str">
        <f t="shared" si="10"/>
        <v>June</v>
      </c>
      <c r="F904" s="23" t="str">
        <f t="shared" si="11"/>
        <v>2016</v>
      </c>
      <c r="G904" s="24">
        <f t="shared" si="12"/>
        <v>50.609154929577464</v>
      </c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0">
        <v>42543</v>
      </c>
      <c r="B905" s="26">
        <f t="shared" si="9"/>
        <v>25</v>
      </c>
      <c r="C905" s="21">
        <v>68.010606060606051</v>
      </c>
      <c r="D905" s="22">
        <v>0.92957746478873238</v>
      </c>
      <c r="E905" s="23" t="str">
        <f t="shared" si="10"/>
        <v>June</v>
      </c>
      <c r="F905" s="23" t="str">
        <f t="shared" si="11"/>
        <v>2016</v>
      </c>
      <c r="G905" s="24">
        <f t="shared" si="12"/>
        <v>63.221126760563372</v>
      </c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0">
        <v>42544</v>
      </c>
      <c r="B906" s="26">
        <f t="shared" si="9"/>
        <v>25</v>
      </c>
      <c r="C906" s="21">
        <v>72.559850746268637</v>
      </c>
      <c r="D906" s="22">
        <v>0.94366197183098588</v>
      </c>
      <c r="E906" s="23" t="str">
        <f t="shared" si="10"/>
        <v>June</v>
      </c>
      <c r="F906" s="23" t="str">
        <f t="shared" si="11"/>
        <v>2016</v>
      </c>
      <c r="G906" s="24">
        <f t="shared" si="12"/>
        <v>68.471971830985893</v>
      </c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0">
        <v>42545</v>
      </c>
      <c r="B907" s="26">
        <f t="shared" si="9"/>
        <v>25</v>
      </c>
      <c r="C907" s="21">
        <v>82.756875000000022</v>
      </c>
      <c r="D907" s="22">
        <v>0.90140845070422537</v>
      </c>
      <c r="E907" s="23" t="str">
        <f t="shared" si="10"/>
        <v>June</v>
      </c>
      <c r="F907" s="23" t="str">
        <f t="shared" si="11"/>
        <v>2016</v>
      </c>
      <c r="G907" s="24">
        <f t="shared" si="12"/>
        <v>74.597746478873262</v>
      </c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0">
        <v>42546</v>
      </c>
      <c r="B908" s="26">
        <f t="shared" si="9"/>
        <v>25</v>
      </c>
      <c r="C908" s="21">
        <v>81.842857142857156</v>
      </c>
      <c r="D908" s="22">
        <v>0.9859154929577465</v>
      </c>
      <c r="E908" s="23" t="str">
        <f t="shared" si="10"/>
        <v>June</v>
      </c>
      <c r="F908" s="23" t="str">
        <f t="shared" si="11"/>
        <v>2016</v>
      </c>
      <c r="G908" s="24">
        <f t="shared" si="12"/>
        <v>80.690140845070431</v>
      </c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0">
        <v>42547</v>
      </c>
      <c r="B909" s="26">
        <f t="shared" si="9"/>
        <v>25</v>
      </c>
      <c r="C909" s="21">
        <v>70.413571428571416</v>
      </c>
      <c r="D909" s="22">
        <v>0.9859154929577465</v>
      </c>
      <c r="E909" s="23" t="str">
        <f t="shared" si="10"/>
        <v>June</v>
      </c>
      <c r="F909" s="23" t="str">
        <f t="shared" si="11"/>
        <v>2016</v>
      </c>
      <c r="G909" s="24">
        <f t="shared" si="12"/>
        <v>69.421830985915477</v>
      </c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0">
        <v>42548</v>
      </c>
      <c r="B910" s="26">
        <f t="shared" si="9"/>
        <v>26</v>
      </c>
      <c r="C910" s="21">
        <v>72.63000000000001</v>
      </c>
      <c r="D910" s="22">
        <v>0.76056338028169013</v>
      </c>
      <c r="E910" s="23" t="str">
        <f t="shared" si="10"/>
        <v>June</v>
      </c>
      <c r="F910" s="23" t="str">
        <f t="shared" si="11"/>
        <v>2016</v>
      </c>
      <c r="G910" s="24">
        <f t="shared" si="12"/>
        <v>55.239718309859164</v>
      </c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0">
        <v>42549</v>
      </c>
      <c r="B911" s="26">
        <f t="shared" si="9"/>
        <v>26</v>
      </c>
      <c r="C911" s="21">
        <v>69.441698113207551</v>
      </c>
      <c r="D911" s="22">
        <v>0.74647887323943662</v>
      </c>
      <c r="E911" s="23" t="str">
        <f t="shared" si="10"/>
        <v>June</v>
      </c>
      <c r="F911" s="23" t="str">
        <f t="shared" si="11"/>
        <v>2016</v>
      </c>
      <c r="G911" s="24">
        <f t="shared" si="12"/>
        <v>51.836760563380281</v>
      </c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0">
        <v>42550</v>
      </c>
      <c r="B912" s="26">
        <f t="shared" si="9"/>
        <v>26</v>
      </c>
      <c r="C912" s="21">
        <v>66.028461538461542</v>
      </c>
      <c r="D912" s="22">
        <v>0.73239436619718312</v>
      </c>
      <c r="E912" s="23" t="str">
        <f t="shared" si="10"/>
        <v>June</v>
      </c>
      <c r="F912" s="23" t="str">
        <f t="shared" si="11"/>
        <v>2016</v>
      </c>
      <c r="G912" s="24">
        <f t="shared" si="12"/>
        <v>48.358873239436626</v>
      </c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0">
        <v>42551</v>
      </c>
      <c r="B913" s="26">
        <f t="shared" si="9"/>
        <v>26</v>
      </c>
      <c r="C913" s="21">
        <v>73.615199999999987</v>
      </c>
      <c r="D913" s="22">
        <v>0.70422535211267601</v>
      </c>
      <c r="E913" s="23" t="str">
        <f t="shared" si="10"/>
        <v>June</v>
      </c>
      <c r="F913" s="23" t="str">
        <f t="shared" si="11"/>
        <v>2016</v>
      </c>
      <c r="G913" s="24">
        <f t="shared" si="12"/>
        <v>51.84169014084506</v>
      </c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0">
        <v>42552</v>
      </c>
      <c r="B914" s="26">
        <f t="shared" si="9"/>
        <v>26</v>
      </c>
      <c r="C914" s="21">
        <v>79.28400000000002</v>
      </c>
      <c r="D914" s="22">
        <v>0.91549295774647887</v>
      </c>
      <c r="E914" s="23" t="str">
        <f t="shared" si="10"/>
        <v>July</v>
      </c>
      <c r="F914" s="23" t="str">
        <f t="shared" si="11"/>
        <v>2016</v>
      </c>
      <c r="G914" s="24">
        <f t="shared" si="12"/>
        <v>72.583943661971844</v>
      </c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0">
        <v>42553</v>
      </c>
      <c r="B915" s="26">
        <f t="shared" si="9"/>
        <v>26</v>
      </c>
      <c r="C915" s="21">
        <v>81.841940298507481</v>
      </c>
      <c r="D915" s="22">
        <v>0.94366197183098588</v>
      </c>
      <c r="E915" s="23" t="str">
        <f t="shared" si="10"/>
        <v>July</v>
      </c>
      <c r="F915" s="23" t="str">
        <f t="shared" si="11"/>
        <v>2016</v>
      </c>
      <c r="G915" s="24">
        <f t="shared" si="12"/>
        <v>77.231126760563399</v>
      </c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0">
        <v>42554</v>
      </c>
      <c r="B916" s="26">
        <f t="shared" si="9"/>
        <v>26</v>
      </c>
      <c r="C916" s="21">
        <v>69.054626865671651</v>
      </c>
      <c r="D916" s="22">
        <v>0.94366197183098588</v>
      </c>
      <c r="E916" s="23" t="str">
        <f t="shared" si="10"/>
        <v>July</v>
      </c>
      <c r="F916" s="23" t="str">
        <f t="shared" si="11"/>
        <v>2016</v>
      </c>
      <c r="G916" s="24">
        <f t="shared" si="12"/>
        <v>65.16422535211268</v>
      </c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0">
        <v>42555</v>
      </c>
      <c r="B917" s="26">
        <f t="shared" si="9"/>
        <v>27</v>
      </c>
      <c r="C917" s="21">
        <v>60.105573770491802</v>
      </c>
      <c r="D917" s="22">
        <v>0.85915492957746475</v>
      </c>
      <c r="E917" s="23" t="str">
        <f t="shared" si="10"/>
        <v>July</v>
      </c>
      <c r="F917" s="23" t="str">
        <f t="shared" si="11"/>
        <v>2016</v>
      </c>
      <c r="G917" s="24">
        <f t="shared" si="12"/>
        <v>51.639999999999993</v>
      </c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0">
        <v>42556</v>
      </c>
      <c r="B918" s="26">
        <f t="shared" si="9"/>
        <v>27</v>
      </c>
      <c r="C918" s="21">
        <v>60.816721311475405</v>
      </c>
      <c r="D918" s="22">
        <v>0.85915492957746475</v>
      </c>
      <c r="E918" s="23" t="str">
        <f t="shared" si="10"/>
        <v>July</v>
      </c>
      <c r="F918" s="23" t="str">
        <f t="shared" si="11"/>
        <v>2016</v>
      </c>
      <c r="G918" s="24">
        <f t="shared" si="12"/>
        <v>52.250985915492954</v>
      </c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0">
        <v>42557</v>
      </c>
      <c r="B919" s="26">
        <f t="shared" si="9"/>
        <v>27</v>
      </c>
      <c r="C919" s="21">
        <v>61.473088235294121</v>
      </c>
      <c r="D919" s="22">
        <v>0.95774647887323938</v>
      </c>
      <c r="E919" s="23" t="str">
        <f t="shared" si="10"/>
        <v>July</v>
      </c>
      <c r="F919" s="23" t="str">
        <f t="shared" si="11"/>
        <v>2016</v>
      </c>
      <c r="G919" s="24">
        <f t="shared" si="12"/>
        <v>58.8756338028169</v>
      </c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0">
        <v>42558</v>
      </c>
      <c r="B920" s="26">
        <f t="shared" si="9"/>
        <v>27</v>
      </c>
      <c r="C920" s="21">
        <v>60.979218749999994</v>
      </c>
      <c r="D920" s="22">
        <v>0.90140845070422537</v>
      </c>
      <c r="E920" s="23" t="str">
        <f t="shared" si="10"/>
        <v>July</v>
      </c>
      <c r="F920" s="23" t="str">
        <f t="shared" si="11"/>
        <v>2016</v>
      </c>
      <c r="G920" s="24">
        <f t="shared" si="12"/>
        <v>54.967183098591548</v>
      </c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0">
        <v>42559</v>
      </c>
      <c r="B921" s="26">
        <f t="shared" si="9"/>
        <v>27</v>
      </c>
      <c r="C921" s="21">
        <v>59.136323529411754</v>
      </c>
      <c r="D921" s="22">
        <v>0.95774647887323938</v>
      </c>
      <c r="E921" s="23" t="str">
        <f t="shared" si="10"/>
        <v>July</v>
      </c>
      <c r="F921" s="23" t="str">
        <f t="shared" si="11"/>
        <v>2016</v>
      </c>
      <c r="G921" s="24">
        <f t="shared" si="12"/>
        <v>56.637605633802806</v>
      </c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0">
        <v>42560</v>
      </c>
      <c r="B922" s="26">
        <f t="shared" si="9"/>
        <v>27</v>
      </c>
      <c r="C922" s="21">
        <v>63.027076923076926</v>
      </c>
      <c r="D922" s="22">
        <v>0.91549295774647887</v>
      </c>
      <c r="E922" s="23" t="str">
        <f t="shared" si="10"/>
        <v>July</v>
      </c>
      <c r="F922" s="23" t="str">
        <f t="shared" si="11"/>
        <v>2016</v>
      </c>
      <c r="G922" s="24">
        <f t="shared" si="12"/>
        <v>57.700845070422538</v>
      </c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0">
        <v>42561</v>
      </c>
      <c r="B923" s="26">
        <f t="shared" si="9"/>
        <v>27</v>
      </c>
      <c r="C923" s="21">
        <v>68.937391304347827</v>
      </c>
      <c r="D923" s="22">
        <v>0.647887323943662</v>
      </c>
      <c r="E923" s="23" t="str">
        <f t="shared" si="10"/>
        <v>July</v>
      </c>
      <c r="F923" s="23" t="str">
        <f t="shared" si="11"/>
        <v>2016</v>
      </c>
      <c r="G923" s="24">
        <f t="shared" si="12"/>
        <v>44.66366197183099</v>
      </c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0">
        <v>42562</v>
      </c>
      <c r="B924" s="26">
        <f t="shared" si="9"/>
        <v>28</v>
      </c>
      <c r="C924" s="21">
        <v>62.89081967213113</v>
      </c>
      <c r="D924" s="22">
        <v>0.85915492957746475</v>
      </c>
      <c r="E924" s="23" t="str">
        <f t="shared" si="10"/>
        <v>July</v>
      </c>
      <c r="F924" s="23" t="str">
        <f t="shared" si="11"/>
        <v>2016</v>
      </c>
      <c r="G924" s="24">
        <f t="shared" si="12"/>
        <v>54.032957746478857</v>
      </c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0">
        <v>42563</v>
      </c>
      <c r="B925" s="26">
        <f t="shared" si="9"/>
        <v>28</v>
      </c>
      <c r="C925" s="21">
        <v>67.558787878787868</v>
      </c>
      <c r="D925" s="22">
        <v>0.92957746478873238</v>
      </c>
      <c r="E925" s="23" t="str">
        <f t="shared" si="10"/>
        <v>July</v>
      </c>
      <c r="F925" s="23" t="str">
        <f t="shared" si="11"/>
        <v>2016</v>
      </c>
      <c r="G925" s="24">
        <f t="shared" si="12"/>
        <v>62.801126760563371</v>
      </c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0">
        <v>42564</v>
      </c>
      <c r="B926" s="26">
        <f t="shared" si="9"/>
        <v>28</v>
      </c>
      <c r="C926" s="21">
        <v>72.065079365079342</v>
      </c>
      <c r="D926" s="22">
        <v>0.88732394366197187</v>
      </c>
      <c r="E926" s="23" t="str">
        <f t="shared" si="10"/>
        <v>July</v>
      </c>
      <c r="F926" s="23" t="str">
        <f t="shared" si="11"/>
        <v>2016</v>
      </c>
      <c r="G926" s="24">
        <f t="shared" si="12"/>
        <v>63.945070422535196</v>
      </c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0">
        <v>42565</v>
      </c>
      <c r="B927" s="26">
        <f t="shared" si="9"/>
        <v>28</v>
      </c>
      <c r="C927" s="21">
        <v>68.497878787878747</v>
      </c>
      <c r="D927" s="22">
        <v>0.92957746478873238</v>
      </c>
      <c r="E927" s="23" t="str">
        <f t="shared" si="10"/>
        <v>July</v>
      </c>
      <c r="F927" s="23" t="str">
        <f t="shared" si="11"/>
        <v>2016</v>
      </c>
      <c r="G927" s="24">
        <f t="shared" si="12"/>
        <v>63.674084507042217</v>
      </c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0">
        <v>42566</v>
      </c>
      <c r="B928" s="26">
        <f t="shared" si="9"/>
        <v>28</v>
      </c>
      <c r="C928" s="21">
        <v>70.401492537313388</v>
      </c>
      <c r="D928" s="22">
        <v>0.94366197183098588</v>
      </c>
      <c r="E928" s="23" t="str">
        <f t="shared" si="10"/>
        <v>July</v>
      </c>
      <c r="F928" s="23" t="str">
        <f t="shared" si="11"/>
        <v>2016</v>
      </c>
      <c r="G928" s="24">
        <f t="shared" si="12"/>
        <v>66.435211267605595</v>
      </c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0">
        <v>42567</v>
      </c>
      <c r="B929" s="26">
        <f t="shared" si="9"/>
        <v>28</v>
      </c>
      <c r="C929" s="21">
        <v>74.265483870967714</v>
      </c>
      <c r="D929" s="22">
        <v>0.87323943661971826</v>
      </c>
      <c r="E929" s="23" t="str">
        <f t="shared" si="10"/>
        <v>July</v>
      </c>
      <c r="F929" s="23" t="str">
        <f t="shared" si="11"/>
        <v>2016</v>
      </c>
      <c r="G929" s="24">
        <f t="shared" si="12"/>
        <v>64.851549295774618</v>
      </c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0">
        <v>42568</v>
      </c>
      <c r="B930" s="26">
        <f t="shared" si="9"/>
        <v>28</v>
      </c>
      <c r="C930" s="21">
        <v>67.797384615384587</v>
      </c>
      <c r="D930" s="22">
        <v>0.91549295774647887</v>
      </c>
      <c r="E930" s="23" t="str">
        <f t="shared" si="10"/>
        <v>July</v>
      </c>
      <c r="F930" s="23" t="str">
        <f t="shared" si="11"/>
        <v>2016</v>
      </c>
      <c r="G930" s="24">
        <f t="shared" si="12"/>
        <v>62.068028169014056</v>
      </c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0">
        <v>42569</v>
      </c>
      <c r="B931" s="26">
        <f t="shared" si="9"/>
        <v>29</v>
      </c>
      <c r="C931" s="21">
        <v>65.768307692307658</v>
      </c>
      <c r="D931" s="22">
        <v>0.91549295774647887</v>
      </c>
      <c r="E931" s="23" t="str">
        <f t="shared" si="10"/>
        <v>July</v>
      </c>
      <c r="F931" s="23" t="str">
        <f t="shared" si="11"/>
        <v>2016</v>
      </c>
      <c r="G931" s="24">
        <f t="shared" si="12"/>
        <v>60.210422535211237</v>
      </c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0">
        <v>42570</v>
      </c>
      <c r="B932" s="26">
        <f t="shared" si="9"/>
        <v>29</v>
      </c>
      <c r="C932" s="21">
        <v>70.923333333333332</v>
      </c>
      <c r="D932" s="22">
        <v>0.92957746478873238</v>
      </c>
      <c r="E932" s="23" t="str">
        <f t="shared" si="10"/>
        <v>July</v>
      </c>
      <c r="F932" s="23" t="str">
        <f t="shared" si="11"/>
        <v>2016</v>
      </c>
      <c r="G932" s="24">
        <f t="shared" si="12"/>
        <v>65.928732394366193</v>
      </c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0">
        <v>42571</v>
      </c>
      <c r="B933" s="26">
        <f t="shared" si="9"/>
        <v>29</v>
      </c>
      <c r="C933" s="21">
        <v>73.061791044776129</v>
      </c>
      <c r="D933" s="22">
        <v>0.94366197183098588</v>
      </c>
      <c r="E933" s="23" t="str">
        <f t="shared" si="10"/>
        <v>July</v>
      </c>
      <c r="F933" s="23" t="str">
        <f t="shared" si="11"/>
        <v>2016</v>
      </c>
      <c r="G933" s="24">
        <f t="shared" si="12"/>
        <v>68.945633802816914</v>
      </c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0">
        <v>42572</v>
      </c>
      <c r="B934" s="26">
        <f t="shared" si="9"/>
        <v>29</v>
      </c>
      <c r="C934" s="21">
        <v>72.124426229508174</v>
      </c>
      <c r="D934" s="22">
        <v>0.85915492957746475</v>
      </c>
      <c r="E934" s="23" t="str">
        <f t="shared" si="10"/>
        <v>July</v>
      </c>
      <c r="F934" s="23" t="str">
        <f t="shared" si="11"/>
        <v>2016</v>
      </c>
      <c r="G934" s="24">
        <f t="shared" si="12"/>
        <v>61.966056338028146</v>
      </c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0">
        <v>42573</v>
      </c>
      <c r="B935" s="26">
        <f t="shared" si="9"/>
        <v>29</v>
      </c>
      <c r="C935" s="21">
        <v>69.243281249999953</v>
      </c>
      <c r="D935" s="22">
        <v>0.90140845070422537</v>
      </c>
      <c r="E935" s="23" t="str">
        <f t="shared" si="10"/>
        <v>July</v>
      </c>
      <c r="F935" s="23" t="str">
        <f t="shared" si="11"/>
        <v>2016</v>
      </c>
      <c r="G935" s="24">
        <f t="shared" si="12"/>
        <v>62.416478873239399</v>
      </c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0">
        <v>42574</v>
      </c>
      <c r="B936" s="26">
        <f t="shared" si="9"/>
        <v>29</v>
      </c>
      <c r="C936" s="21">
        <v>68.605652173913001</v>
      </c>
      <c r="D936" s="22">
        <v>0.971830985915493</v>
      </c>
      <c r="E936" s="23" t="str">
        <f t="shared" si="10"/>
        <v>July</v>
      </c>
      <c r="F936" s="23" t="str">
        <f t="shared" si="11"/>
        <v>2016</v>
      </c>
      <c r="G936" s="24">
        <f t="shared" si="12"/>
        <v>66.673098591549262</v>
      </c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0">
        <v>42575</v>
      </c>
      <c r="B937" s="26">
        <f t="shared" si="9"/>
        <v>29</v>
      </c>
      <c r="C937" s="21">
        <v>77.448437499999983</v>
      </c>
      <c r="D937" s="22">
        <v>0.90140845070422537</v>
      </c>
      <c r="E937" s="23" t="str">
        <f t="shared" si="10"/>
        <v>July</v>
      </c>
      <c r="F937" s="23" t="str">
        <f t="shared" si="11"/>
        <v>2016</v>
      </c>
      <c r="G937" s="24">
        <f t="shared" si="12"/>
        <v>69.81267605633802</v>
      </c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0">
        <v>42576</v>
      </c>
      <c r="B938" s="26">
        <f t="shared" si="9"/>
        <v>30</v>
      </c>
      <c r="C938" s="21">
        <v>75.162205882352922</v>
      </c>
      <c r="D938" s="22">
        <v>0.95774647887323938</v>
      </c>
      <c r="E938" s="23" t="str">
        <f t="shared" si="10"/>
        <v>July</v>
      </c>
      <c r="F938" s="23" t="str">
        <f t="shared" si="11"/>
        <v>2016</v>
      </c>
      <c r="G938" s="24">
        <f t="shared" si="12"/>
        <v>71.986338028168987</v>
      </c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0">
        <v>42577</v>
      </c>
      <c r="B939" s="26">
        <f t="shared" si="9"/>
        <v>30</v>
      </c>
      <c r="C939" s="21">
        <v>73.636323529411726</v>
      </c>
      <c r="D939" s="22">
        <v>0.95774647887323938</v>
      </c>
      <c r="E939" s="23" t="str">
        <f t="shared" si="10"/>
        <v>July</v>
      </c>
      <c r="F939" s="23" t="str">
        <f t="shared" si="11"/>
        <v>2016</v>
      </c>
      <c r="G939" s="24">
        <f t="shared" si="12"/>
        <v>70.524929577464746</v>
      </c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0">
        <v>42578</v>
      </c>
      <c r="B940" s="26">
        <f t="shared" si="9"/>
        <v>30</v>
      </c>
      <c r="C940" s="21">
        <v>71.179104477611901</v>
      </c>
      <c r="D940" s="22">
        <v>0.94366197183098588</v>
      </c>
      <c r="E940" s="23" t="str">
        <f t="shared" si="10"/>
        <v>July</v>
      </c>
      <c r="F940" s="23" t="str">
        <f t="shared" si="11"/>
        <v>2016</v>
      </c>
      <c r="G940" s="24">
        <f t="shared" si="12"/>
        <v>67.169014084506998</v>
      </c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0">
        <v>42579</v>
      </c>
      <c r="B941" s="26">
        <f t="shared" si="9"/>
        <v>30</v>
      </c>
      <c r="C941" s="21">
        <v>75.243913043478244</v>
      </c>
      <c r="D941" s="22">
        <v>0.971830985915493</v>
      </c>
      <c r="E941" s="23" t="str">
        <f t="shared" si="10"/>
        <v>July</v>
      </c>
      <c r="F941" s="23" t="str">
        <f t="shared" si="11"/>
        <v>2016</v>
      </c>
      <c r="G941" s="24">
        <f t="shared" si="12"/>
        <v>73.124366197183079</v>
      </c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0">
        <v>42580</v>
      </c>
      <c r="B942" s="26">
        <f t="shared" si="9"/>
        <v>30</v>
      </c>
      <c r="C942" s="21">
        <v>78.787142857142854</v>
      </c>
      <c r="D942" s="22">
        <v>0.9859154929577465</v>
      </c>
      <c r="E942" s="23" t="str">
        <f t="shared" si="10"/>
        <v>July</v>
      </c>
      <c r="F942" s="23" t="str">
        <f t="shared" si="11"/>
        <v>2016</v>
      </c>
      <c r="G942" s="24">
        <f t="shared" si="12"/>
        <v>77.677464788732394</v>
      </c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0">
        <v>42581</v>
      </c>
      <c r="B943" s="26">
        <f t="shared" si="9"/>
        <v>30</v>
      </c>
      <c r="C943" s="21">
        <v>75.459571428571408</v>
      </c>
      <c r="D943" s="22">
        <v>0.9859154929577465</v>
      </c>
      <c r="E943" s="23" t="str">
        <f t="shared" si="10"/>
        <v>July</v>
      </c>
      <c r="F943" s="23" t="str">
        <f t="shared" si="11"/>
        <v>2016</v>
      </c>
      <c r="G943" s="24">
        <f t="shared" si="12"/>
        <v>74.396760563380269</v>
      </c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0">
        <v>42582</v>
      </c>
      <c r="B944" s="26">
        <f t="shared" si="9"/>
        <v>30</v>
      </c>
      <c r="C944" s="21">
        <v>78.268524590163921</v>
      </c>
      <c r="D944" s="22">
        <v>0.85915492957746475</v>
      </c>
      <c r="E944" s="23" t="str">
        <f t="shared" si="10"/>
        <v>July</v>
      </c>
      <c r="F944" s="23" t="str">
        <f t="shared" si="11"/>
        <v>2016</v>
      </c>
      <c r="G944" s="24">
        <f t="shared" si="12"/>
        <v>67.244788732394355</v>
      </c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0">
        <v>42583</v>
      </c>
      <c r="B945" s="26">
        <f t="shared" si="9"/>
        <v>31</v>
      </c>
      <c r="C945" s="21">
        <v>80.250625000000014</v>
      </c>
      <c r="D945" s="22">
        <v>0.90140845070422537</v>
      </c>
      <c r="E945" s="23" t="str">
        <f t="shared" si="10"/>
        <v>August</v>
      </c>
      <c r="F945" s="23" t="str">
        <f t="shared" si="11"/>
        <v>2016</v>
      </c>
      <c r="G945" s="24">
        <f t="shared" si="12"/>
        <v>72.338591549295785</v>
      </c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0">
        <v>42584</v>
      </c>
      <c r="B946" s="26">
        <f t="shared" si="9"/>
        <v>31</v>
      </c>
      <c r="C946" s="21">
        <v>75.556567164179086</v>
      </c>
      <c r="D946" s="22">
        <v>0.94366197183098588</v>
      </c>
      <c r="E946" s="23" t="str">
        <f t="shared" si="10"/>
        <v>August</v>
      </c>
      <c r="F946" s="23" t="str">
        <f t="shared" si="11"/>
        <v>2016</v>
      </c>
      <c r="G946" s="24">
        <f t="shared" si="12"/>
        <v>71.299859154929564</v>
      </c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0">
        <v>42585</v>
      </c>
      <c r="B947" s="26">
        <f t="shared" si="9"/>
        <v>31</v>
      </c>
      <c r="C947" s="21">
        <v>71.476060606060585</v>
      </c>
      <c r="D947" s="22">
        <v>0.92957746478873238</v>
      </c>
      <c r="E947" s="23" t="str">
        <f t="shared" si="10"/>
        <v>August</v>
      </c>
      <c r="F947" s="23" t="str">
        <f t="shared" si="11"/>
        <v>2016</v>
      </c>
      <c r="G947" s="24">
        <f t="shared" si="12"/>
        <v>66.442535211267582</v>
      </c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0">
        <v>42586</v>
      </c>
      <c r="B948" s="26">
        <f t="shared" si="9"/>
        <v>31</v>
      </c>
      <c r="C948" s="21">
        <v>69.883939393939386</v>
      </c>
      <c r="D948" s="22">
        <v>0.92957746478873238</v>
      </c>
      <c r="E948" s="23" t="str">
        <f t="shared" si="10"/>
        <v>August</v>
      </c>
      <c r="F948" s="23" t="str">
        <f t="shared" si="11"/>
        <v>2016</v>
      </c>
      <c r="G948" s="24">
        <f t="shared" si="12"/>
        <v>64.962535211267593</v>
      </c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0">
        <v>42587</v>
      </c>
      <c r="B949" s="26">
        <f t="shared" si="9"/>
        <v>31</v>
      </c>
      <c r="C949" s="21">
        <v>70.616060606060572</v>
      </c>
      <c r="D949" s="22">
        <v>0.92957746478873238</v>
      </c>
      <c r="E949" s="23" t="str">
        <f t="shared" si="10"/>
        <v>August</v>
      </c>
      <c r="F949" s="23" t="str">
        <f t="shared" si="11"/>
        <v>2016</v>
      </c>
      <c r="G949" s="24">
        <f t="shared" si="12"/>
        <v>65.643098591549261</v>
      </c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0">
        <v>42588</v>
      </c>
      <c r="B950" s="26">
        <f t="shared" si="9"/>
        <v>31</v>
      </c>
      <c r="C950" s="21">
        <v>73.09911764705879</v>
      </c>
      <c r="D950" s="22">
        <v>0.95774647887323938</v>
      </c>
      <c r="E950" s="23" t="str">
        <f t="shared" si="10"/>
        <v>August</v>
      </c>
      <c r="F950" s="23" t="str">
        <f t="shared" si="11"/>
        <v>2016</v>
      </c>
      <c r="G950" s="24">
        <f t="shared" si="12"/>
        <v>70.010422535211234</v>
      </c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0">
        <v>42589</v>
      </c>
      <c r="B951" s="26">
        <f t="shared" si="9"/>
        <v>31</v>
      </c>
      <c r="C951" s="21">
        <v>72.484918032786865</v>
      </c>
      <c r="D951" s="22">
        <v>0.85915492957746475</v>
      </c>
      <c r="E951" s="23" t="str">
        <f t="shared" si="10"/>
        <v>August</v>
      </c>
      <c r="F951" s="23" t="str">
        <f t="shared" si="11"/>
        <v>2016</v>
      </c>
      <c r="G951" s="24">
        <f t="shared" si="12"/>
        <v>62.275774647887303</v>
      </c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0">
        <v>42590</v>
      </c>
      <c r="B952" s="26">
        <f t="shared" si="9"/>
        <v>32</v>
      </c>
      <c r="C952" s="21">
        <v>69.157343749999981</v>
      </c>
      <c r="D952" s="22">
        <v>0.90140845070422537</v>
      </c>
      <c r="E952" s="23" t="str">
        <f t="shared" si="10"/>
        <v>August</v>
      </c>
      <c r="F952" s="23" t="str">
        <f t="shared" si="11"/>
        <v>2016</v>
      </c>
      <c r="G952" s="24">
        <f t="shared" si="12"/>
        <v>62.339014084507028</v>
      </c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0">
        <v>42591</v>
      </c>
      <c r="B953" s="26">
        <f t="shared" si="9"/>
        <v>32</v>
      </c>
      <c r="C953" s="21">
        <v>70.882205882352906</v>
      </c>
      <c r="D953" s="22">
        <v>0.95774647887323938</v>
      </c>
      <c r="E953" s="23" t="str">
        <f t="shared" si="10"/>
        <v>August</v>
      </c>
      <c r="F953" s="23" t="str">
        <f t="shared" si="11"/>
        <v>2016</v>
      </c>
      <c r="G953" s="24">
        <f t="shared" si="12"/>
        <v>67.887183098591507</v>
      </c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0">
        <v>42592</v>
      </c>
      <c r="B954" s="26">
        <f t="shared" si="9"/>
        <v>32</v>
      </c>
      <c r="C954" s="21">
        <v>72.53676470588232</v>
      </c>
      <c r="D954" s="22">
        <v>0.95774647887323938</v>
      </c>
      <c r="E954" s="23" t="str">
        <f t="shared" si="10"/>
        <v>August</v>
      </c>
      <c r="F954" s="23" t="str">
        <f t="shared" si="11"/>
        <v>2016</v>
      </c>
      <c r="G954" s="24">
        <f t="shared" si="12"/>
        <v>69.47183098591546</v>
      </c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0">
        <v>42593</v>
      </c>
      <c r="B955" s="26">
        <f t="shared" si="9"/>
        <v>32</v>
      </c>
      <c r="C955" s="21">
        <v>74.325522388059682</v>
      </c>
      <c r="D955" s="22">
        <v>0.94366197183098588</v>
      </c>
      <c r="E955" s="23" t="str">
        <f t="shared" si="10"/>
        <v>August</v>
      </c>
      <c r="F955" s="23" t="str">
        <f t="shared" si="11"/>
        <v>2016</v>
      </c>
      <c r="G955" s="24">
        <f t="shared" si="12"/>
        <v>70.138169014084482</v>
      </c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0">
        <v>42594</v>
      </c>
      <c r="B956" s="26">
        <f t="shared" si="9"/>
        <v>32</v>
      </c>
      <c r="C956" s="21">
        <v>74.574264705882328</v>
      </c>
      <c r="D956" s="22">
        <v>0.95774647887323938</v>
      </c>
      <c r="E956" s="23" t="str">
        <f t="shared" si="10"/>
        <v>August</v>
      </c>
      <c r="F956" s="23" t="str">
        <f t="shared" si="11"/>
        <v>2016</v>
      </c>
      <c r="G956" s="24">
        <f t="shared" si="12"/>
        <v>71.423239436619696</v>
      </c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0">
        <v>42595</v>
      </c>
      <c r="B957" s="26">
        <f t="shared" si="9"/>
        <v>32</v>
      </c>
      <c r="C957" s="21">
        <v>74.354328358208946</v>
      </c>
      <c r="D957" s="22">
        <v>0.94366197183098588</v>
      </c>
      <c r="E957" s="23" t="str">
        <f t="shared" si="10"/>
        <v>August</v>
      </c>
      <c r="F957" s="23" t="str">
        <f t="shared" si="11"/>
        <v>2016</v>
      </c>
      <c r="G957" s="24">
        <f t="shared" si="12"/>
        <v>70.165352112676047</v>
      </c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0">
        <v>42596</v>
      </c>
      <c r="B958" s="26">
        <f t="shared" si="9"/>
        <v>32</v>
      </c>
      <c r="C958" s="21">
        <v>65.785471698113199</v>
      </c>
      <c r="D958" s="22">
        <v>0.74647887323943662</v>
      </c>
      <c r="E958" s="23" t="str">
        <f t="shared" si="10"/>
        <v>August</v>
      </c>
      <c r="F958" s="23" t="str">
        <f t="shared" si="11"/>
        <v>2016</v>
      </c>
      <c r="G958" s="24">
        <f t="shared" si="12"/>
        <v>49.107464788732386</v>
      </c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0">
        <v>42597</v>
      </c>
      <c r="B959" s="26">
        <f t="shared" si="9"/>
        <v>33</v>
      </c>
      <c r="C959" s="21">
        <v>64.812321428571394</v>
      </c>
      <c r="D959" s="22">
        <v>0.78873239436619713</v>
      </c>
      <c r="E959" s="23" t="str">
        <f t="shared" si="10"/>
        <v>August</v>
      </c>
      <c r="F959" s="23" t="str">
        <f t="shared" si="11"/>
        <v>2016</v>
      </c>
      <c r="G959" s="24">
        <f t="shared" si="12"/>
        <v>51.119577464788705</v>
      </c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0">
        <v>42598</v>
      </c>
      <c r="B960" s="26">
        <f t="shared" si="9"/>
        <v>33</v>
      </c>
      <c r="C960" s="21">
        <v>65.300677966101674</v>
      </c>
      <c r="D960" s="22">
        <v>0.83098591549295775</v>
      </c>
      <c r="E960" s="23" t="str">
        <f t="shared" si="10"/>
        <v>August</v>
      </c>
      <c r="F960" s="23" t="str">
        <f t="shared" si="11"/>
        <v>2016</v>
      </c>
      <c r="G960" s="24">
        <f t="shared" si="12"/>
        <v>54.263943661971815</v>
      </c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0">
        <v>42599</v>
      </c>
      <c r="B961" s="26">
        <f t="shared" si="9"/>
        <v>33</v>
      </c>
      <c r="C961" s="21">
        <v>64.956140350877163</v>
      </c>
      <c r="D961" s="22">
        <v>0.80281690140845074</v>
      </c>
      <c r="E961" s="23" t="str">
        <f t="shared" si="10"/>
        <v>August</v>
      </c>
      <c r="F961" s="23" t="str">
        <f t="shared" si="11"/>
        <v>2016</v>
      </c>
      <c r="G961" s="24">
        <f t="shared" si="12"/>
        <v>52.147887323943642</v>
      </c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0">
        <v>42600</v>
      </c>
      <c r="B962" s="26">
        <f t="shared" si="9"/>
        <v>33</v>
      </c>
      <c r="C962" s="21">
        <v>64.542857142857116</v>
      </c>
      <c r="D962" s="22">
        <v>0.78873239436619713</v>
      </c>
      <c r="E962" s="23" t="str">
        <f t="shared" si="10"/>
        <v>August</v>
      </c>
      <c r="F962" s="23" t="str">
        <f t="shared" si="11"/>
        <v>2016</v>
      </c>
      <c r="G962" s="24">
        <f t="shared" si="12"/>
        <v>50.907042253521105</v>
      </c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0">
        <v>42601</v>
      </c>
      <c r="B963" s="26">
        <f t="shared" si="9"/>
        <v>33</v>
      </c>
      <c r="C963" s="21">
        <v>64.264444444444422</v>
      </c>
      <c r="D963" s="22">
        <v>0.88732394366197187</v>
      </c>
      <c r="E963" s="23" t="str">
        <f t="shared" si="10"/>
        <v>August</v>
      </c>
      <c r="F963" s="23" t="str">
        <f t="shared" si="11"/>
        <v>2016</v>
      </c>
      <c r="G963" s="24">
        <f t="shared" si="12"/>
        <v>57.023380281690123</v>
      </c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0">
        <v>42602</v>
      </c>
      <c r="B964" s="26">
        <f t="shared" si="9"/>
        <v>33</v>
      </c>
      <c r="C964" s="21">
        <v>70.72730769230769</v>
      </c>
      <c r="D964" s="22">
        <v>0.73239436619718312</v>
      </c>
      <c r="E964" s="23" t="str">
        <f t="shared" si="10"/>
        <v>August</v>
      </c>
      <c r="F964" s="23" t="str">
        <f t="shared" si="11"/>
        <v>2016</v>
      </c>
      <c r="G964" s="24">
        <f t="shared" si="12"/>
        <v>51.800281690140842</v>
      </c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0">
        <v>42603</v>
      </c>
      <c r="B965" s="26">
        <f t="shared" si="9"/>
        <v>33</v>
      </c>
      <c r="C965" s="21">
        <v>62.148301886792439</v>
      </c>
      <c r="D965" s="22">
        <v>0.74647887323943662</v>
      </c>
      <c r="E965" s="23" t="str">
        <f t="shared" si="10"/>
        <v>August</v>
      </c>
      <c r="F965" s="23" t="str">
        <f t="shared" si="11"/>
        <v>2016</v>
      </c>
      <c r="G965" s="24">
        <f t="shared" si="12"/>
        <v>46.392394366197173</v>
      </c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0">
        <v>42604</v>
      </c>
      <c r="B966" s="26">
        <f t="shared" si="9"/>
        <v>34</v>
      </c>
      <c r="C966" s="21">
        <v>55.483666666666636</v>
      </c>
      <c r="D966" s="22">
        <v>0.84507042253521125</v>
      </c>
      <c r="E966" s="23" t="str">
        <f t="shared" si="10"/>
        <v>August</v>
      </c>
      <c r="F966" s="23" t="str">
        <f t="shared" si="11"/>
        <v>2016</v>
      </c>
      <c r="G966" s="24">
        <f t="shared" si="12"/>
        <v>46.887605633802792</v>
      </c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0">
        <v>42605</v>
      </c>
      <c r="B967" s="26">
        <f t="shared" si="9"/>
        <v>34</v>
      </c>
      <c r="C967" s="21">
        <v>60.203541666666666</v>
      </c>
      <c r="D967" s="22">
        <v>0.676056338028169</v>
      </c>
      <c r="E967" s="23" t="str">
        <f t="shared" si="10"/>
        <v>August</v>
      </c>
      <c r="F967" s="23" t="str">
        <f t="shared" si="11"/>
        <v>2016</v>
      </c>
      <c r="G967" s="24">
        <f t="shared" si="12"/>
        <v>40.700985915492957</v>
      </c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0">
        <v>42606</v>
      </c>
      <c r="B968" s="26">
        <f t="shared" si="9"/>
        <v>34</v>
      </c>
      <c r="C968" s="21">
        <v>57.847031249999972</v>
      </c>
      <c r="D968" s="22">
        <v>0.90140845070422537</v>
      </c>
      <c r="E968" s="23" t="str">
        <f t="shared" si="10"/>
        <v>August</v>
      </c>
      <c r="F968" s="23" t="str">
        <f t="shared" si="11"/>
        <v>2016</v>
      </c>
      <c r="G968" s="24">
        <f t="shared" si="12"/>
        <v>52.143802816901385</v>
      </c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0">
        <v>42607</v>
      </c>
      <c r="B969" s="26">
        <f t="shared" si="9"/>
        <v>34</v>
      </c>
      <c r="C969" s="21">
        <v>59.287014925373093</v>
      </c>
      <c r="D969" s="22">
        <v>0.94366197183098588</v>
      </c>
      <c r="E969" s="23" t="str">
        <f t="shared" si="10"/>
        <v>August</v>
      </c>
      <c r="F969" s="23" t="str">
        <f t="shared" si="11"/>
        <v>2016</v>
      </c>
      <c r="G969" s="24">
        <f t="shared" si="12"/>
        <v>55.946901408450664</v>
      </c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0">
        <v>42608</v>
      </c>
      <c r="B970" s="26">
        <f t="shared" si="9"/>
        <v>34</v>
      </c>
      <c r="C970" s="21">
        <v>64.905499999999989</v>
      </c>
      <c r="D970" s="22">
        <v>0.84507042253521125</v>
      </c>
      <c r="E970" s="23" t="str">
        <f t="shared" si="10"/>
        <v>August</v>
      </c>
      <c r="F970" s="23" t="str">
        <f t="shared" si="11"/>
        <v>2016</v>
      </c>
      <c r="G970" s="24">
        <f t="shared" si="12"/>
        <v>54.849718309859142</v>
      </c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0">
        <v>42609</v>
      </c>
      <c r="B971" s="26">
        <f t="shared" si="9"/>
        <v>34</v>
      </c>
      <c r="C971" s="21">
        <v>65.58276923076923</v>
      </c>
      <c r="D971" s="22">
        <v>0.91549295774647887</v>
      </c>
      <c r="E971" s="23" t="str">
        <f t="shared" si="10"/>
        <v>August</v>
      </c>
      <c r="F971" s="23" t="str">
        <f t="shared" si="11"/>
        <v>2016</v>
      </c>
      <c r="G971" s="24">
        <f t="shared" si="12"/>
        <v>60.040563380281689</v>
      </c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0">
        <v>42610</v>
      </c>
      <c r="B972" s="26">
        <f t="shared" si="9"/>
        <v>34</v>
      </c>
      <c r="C972" s="21">
        <v>61.236199999999997</v>
      </c>
      <c r="D972" s="22">
        <v>0.70422535211267601</v>
      </c>
      <c r="E972" s="23" t="str">
        <f t="shared" si="10"/>
        <v>August</v>
      </c>
      <c r="F972" s="23" t="str">
        <f t="shared" si="11"/>
        <v>2016</v>
      </c>
      <c r="G972" s="24">
        <f t="shared" si="12"/>
        <v>43.124084507042248</v>
      </c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0">
        <v>42611</v>
      </c>
      <c r="B973" s="26">
        <f t="shared" si="9"/>
        <v>35</v>
      </c>
      <c r="C973" s="21">
        <v>63.655000000000001</v>
      </c>
      <c r="D973" s="22">
        <v>0.42253521126760563</v>
      </c>
      <c r="E973" s="23" t="str">
        <f t="shared" si="10"/>
        <v>August</v>
      </c>
      <c r="F973" s="23" t="str">
        <f t="shared" si="11"/>
        <v>2016</v>
      </c>
      <c r="G973" s="24">
        <f t="shared" si="12"/>
        <v>26.896478873239438</v>
      </c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0">
        <v>42612</v>
      </c>
      <c r="B974" s="26">
        <f t="shared" si="9"/>
        <v>35</v>
      </c>
      <c r="C974" s="21">
        <v>61.952068965517249</v>
      </c>
      <c r="D974" s="22">
        <v>0.40845070422535212</v>
      </c>
      <c r="E974" s="23" t="str">
        <f t="shared" si="10"/>
        <v>August</v>
      </c>
      <c r="F974" s="23" t="str">
        <f t="shared" si="11"/>
        <v>2016</v>
      </c>
      <c r="G974" s="24">
        <f t="shared" si="12"/>
        <v>25.304366197183104</v>
      </c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0">
        <v>42613</v>
      </c>
      <c r="B975" s="26">
        <f t="shared" si="9"/>
        <v>35</v>
      </c>
      <c r="C975" s="21">
        <v>59.660975609756086</v>
      </c>
      <c r="D975" s="22">
        <v>0.57746478873239437</v>
      </c>
      <c r="E975" s="23" t="str">
        <f t="shared" si="10"/>
        <v>August</v>
      </c>
      <c r="F975" s="23" t="str">
        <f t="shared" si="11"/>
        <v>2016</v>
      </c>
      <c r="G975" s="24">
        <f t="shared" si="12"/>
        <v>34.452112676056331</v>
      </c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0">
        <v>42614</v>
      </c>
      <c r="B976" s="26">
        <f t="shared" si="9"/>
        <v>35</v>
      </c>
      <c r="C976" s="21">
        <v>63.739171960569564</v>
      </c>
      <c r="D976" s="22">
        <v>0.78873239436619713</v>
      </c>
      <c r="E976" s="23" t="str">
        <f t="shared" si="10"/>
        <v>September</v>
      </c>
      <c r="F976" s="23" t="str">
        <f t="shared" si="11"/>
        <v>2016</v>
      </c>
      <c r="G976" s="24">
        <f t="shared" si="12"/>
        <v>50.273149715378807</v>
      </c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0">
        <v>42615</v>
      </c>
      <c r="B977" s="26">
        <f t="shared" si="9"/>
        <v>35</v>
      </c>
      <c r="C977" s="21">
        <v>79.136840087623227</v>
      </c>
      <c r="D977" s="22">
        <v>0.94366197183098588</v>
      </c>
      <c r="E977" s="23" t="str">
        <f t="shared" si="10"/>
        <v>September</v>
      </c>
      <c r="F977" s="23" t="str">
        <f t="shared" si="11"/>
        <v>2016</v>
      </c>
      <c r="G977" s="24">
        <f t="shared" si="12"/>
        <v>74.678426561559945</v>
      </c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0">
        <v>42616</v>
      </c>
      <c r="B978" s="26">
        <f t="shared" si="9"/>
        <v>35</v>
      </c>
      <c r="C978" s="21">
        <v>81.118973123262279</v>
      </c>
      <c r="D978" s="22">
        <v>0.92957746478873238</v>
      </c>
      <c r="E978" s="23" t="str">
        <f t="shared" si="10"/>
        <v>September</v>
      </c>
      <c r="F978" s="23" t="str">
        <f t="shared" si="11"/>
        <v>2016</v>
      </c>
      <c r="G978" s="24">
        <f t="shared" si="12"/>
        <v>75.406369382187464</v>
      </c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0">
        <v>42617</v>
      </c>
      <c r="B979" s="26">
        <f t="shared" si="9"/>
        <v>35</v>
      </c>
      <c r="C979" s="21">
        <v>81.358550392044364</v>
      </c>
      <c r="D979" s="22">
        <v>0.88732394366197187</v>
      </c>
      <c r="E979" s="23" t="str">
        <f t="shared" si="10"/>
        <v>September</v>
      </c>
      <c r="F979" s="23" t="str">
        <f t="shared" si="11"/>
        <v>2016</v>
      </c>
      <c r="G979" s="24">
        <f t="shared" si="12"/>
        <v>72.19138978449007</v>
      </c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0">
        <v>42618</v>
      </c>
      <c r="B980" s="26">
        <f t="shared" si="9"/>
        <v>36</v>
      </c>
      <c r="C980" s="21">
        <v>74.681681270536686</v>
      </c>
      <c r="D980" s="22">
        <v>0.30985915492957744</v>
      </c>
      <c r="E980" s="23" t="str">
        <f t="shared" si="10"/>
        <v>September</v>
      </c>
      <c r="F980" s="23" t="str">
        <f t="shared" si="11"/>
        <v>2016</v>
      </c>
      <c r="G980" s="24">
        <f t="shared" si="12"/>
        <v>23.140802647208549</v>
      </c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0">
        <v>42619</v>
      </c>
      <c r="B981" s="26">
        <f t="shared" si="9"/>
        <v>36</v>
      </c>
      <c r="C981" s="21">
        <v>71.923913043478265</v>
      </c>
      <c r="D981" s="22">
        <v>0.323943661971831</v>
      </c>
      <c r="E981" s="23" t="str">
        <f t="shared" si="10"/>
        <v>September</v>
      </c>
      <c r="F981" s="23" t="str">
        <f t="shared" si="11"/>
        <v>2016</v>
      </c>
      <c r="G981" s="24">
        <f t="shared" si="12"/>
        <v>23.299295774647888</v>
      </c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0">
        <v>42620</v>
      </c>
      <c r="B982" s="26">
        <f t="shared" si="9"/>
        <v>36</v>
      </c>
      <c r="C982" s="21">
        <v>61.212325581395362</v>
      </c>
      <c r="D982" s="22">
        <v>0.60563380281690138</v>
      </c>
      <c r="E982" s="23" t="str">
        <f t="shared" si="10"/>
        <v>September</v>
      </c>
      <c r="F982" s="23" t="str">
        <f t="shared" si="11"/>
        <v>2016</v>
      </c>
      <c r="G982" s="24">
        <f t="shared" si="12"/>
        <v>37.072253521126768</v>
      </c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0">
        <v>42621</v>
      </c>
      <c r="B983" s="26">
        <f t="shared" si="9"/>
        <v>36</v>
      </c>
      <c r="C983" s="21">
        <v>58.063329235308593</v>
      </c>
      <c r="D983" s="22">
        <v>0.6901408450704225</v>
      </c>
      <c r="E983" s="23" t="str">
        <f t="shared" si="10"/>
        <v>September</v>
      </c>
      <c r="F983" s="23" t="str">
        <f t="shared" si="11"/>
        <v>2016</v>
      </c>
      <c r="G983" s="24">
        <f t="shared" si="12"/>
        <v>40.071875106058044</v>
      </c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0">
        <v>42622</v>
      </c>
      <c r="B984" s="26">
        <f t="shared" si="9"/>
        <v>36</v>
      </c>
      <c r="C984" s="21">
        <v>58.390543156231459</v>
      </c>
      <c r="D984" s="22">
        <v>0.85915492957746475</v>
      </c>
      <c r="E984" s="23" t="str">
        <f t="shared" si="10"/>
        <v>September</v>
      </c>
      <c r="F984" s="23" t="str">
        <f t="shared" si="11"/>
        <v>2016</v>
      </c>
      <c r="G984" s="24">
        <f t="shared" si="12"/>
        <v>50.166522993381953</v>
      </c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0">
        <v>42623</v>
      </c>
      <c r="B985" s="26">
        <f t="shared" si="9"/>
        <v>36</v>
      </c>
      <c r="C985" s="21">
        <v>65.498373493975905</v>
      </c>
      <c r="D985" s="22">
        <v>0.87323943661971826</v>
      </c>
      <c r="E985" s="23" t="str">
        <f t="shared" si="10"/>
        <v>September</v>
      </c>
      <c r="F985" s="23" t="str">
        <f t="shared" si="11"/>
        <v>2016</v>
      </c>
      <c r="G985" s="24">
        <f t="shared" si="12"/>
        <v>57.195762769387407</v>
      </c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0">
        <v>42624</v>
      </c>
      <c r="B986" s="26">
        <f t="shared" si="9"/>
        <v>36</v>
      </c>
      <c r="C986" s="21">
        <v>66.561282051282063</v>
      </c>
      <c r="D986" s="22">
        <v>0.54929577464788737</v>
      </c>
      <c r="E986" s="23" t="str">
        <f t="shared" si="10"/>
        <v>September</v>
      </c>
      <c r="F986" s="23" t="str">
        <f t="shared" si="11"/>
        <v>2016</v>
      </c>
      <c r="G986" s="24">
        <f t="shared" si="12"/>
        <v>36.561830985915499</v>
      </c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0">
        <v>42625</v>
      </c>
      <c r="B987" s="26">
        <f t="shared" si="9"/>
        <v>37</v>
      </c>
      <c r="C987" s="21">
        <v>68.583264671589575</v>
      </c>
      <c r="D987" s="22">
        <v>0.43661971830985913</v>
      </c>
      <c r="E987" s="23" t="str">
        <f t="shared" si="10"/>
        <v>September</v>
      </c>
      <c r="F987" s="23" t="str">
        <f t="shared" si="11"/>
        <v>2016</v>
      </c>
      <c r="G987" s="24">
        <f t="shared" si="12"/>
        <v>29.944805701679954</v>
      </c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0">
        <v>42626</v>
      </c>
      <c r="B988" s="26">
        <f t="shared" si="9"/>
        <v>37</v>
      </c>
      <c r="C988" s="21">
        <v>60.367590361445785</v>
      </c>
      <c r="D988" s="22">
        <v>0.57746478873239437</v>
      </c>
      <c r="E988" s="23" t="str">
        <f t="shared" si="10"/>
        <v>September</v>
      </c>
      <c r="F988" s="23" t="str">
        <f t="shared" si="11"/>
        <v>2016</v>
      </c>
      <c r="G988" s="24">
        <f t="shared" si="12"/>
        <v>34.860157814356015</v>
      </c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0">
        <v>42627</v>
      </c>
      <c r="B989" s="26">
        <f t="shared" si="9"/>
        <v>37</v>
      </c>
      <c r="C989" s="21">
        <v>59.046697559468647</v>
      </c>
      <c r="D989" s="22">
        <v>0.54929577464788737</v>
      </c>
      <c r="E989" s="23" t="str">
        <f t="shared" si="10"/>
        <v>September</v>
      </c>
      <c r="F989" s="23" t="str">
        <f t="shared" si="11"/>
        <v>2016</v>
      </c>
      <c r="G989" s="24">
        <f t="shared" si="12"/>
        <v>32.434101476327854</v>
      </c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0">
        <v>42628</v>
      </c>
      <c r="B990" s="26">
        <f t="shared" si="9"/>
        <v>37</v>
      </c>
      <c r="C990" s="21">
        <v>59.580981067125656</v>
      </c>
      <c r="D990" s="22">
        <v>0.59154929577464788</v>
      </c>
      <c r="E990" s="23" t="str">
        <f t="shared" si="10"/>
        <v>September</v>
      </c>
      <c r="F990" s="23" t="str">
        <f t="shared" si="11"/>
        <v>2016</v>
      </c>
      <c r="G990" s="24">
        <f t="shared" si="12"/>
        <v>35.24508739182081</v>
      </c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0">
        <v>42629</v>
      </c>
      <c r="B991" s="26">
        <f t="shared" si="9"/>
        <v>37</v>
      </c>
      <c r="C991" s="21">
        <v>57.11486257530121</v>
      </c>
      <c r="D991" s="22">
        <v>0.90140845070422537</v>
      </c>
      <c r="E991" s="23" t="str">
        <f t="shared" si="10"/>
        <v>September</v>
      </c>
      <c r="F991" s="23" t="str">
        <f t="shared" si="11"/>
        <v>2016</v>
      </c>
      <c r="G991" s="24">
        <f t="shared" si="12"/>
        <v>51.483819786187006</v>
      </c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0">
        <v>42630</v>
      </c>
      <c r="B992" s="26">
        <f t="shared" si="9"/>
        <v>37</v>
      </c>
      <c r="C992" s="21">
        <v>61.038737808376368</v>
      </c>
      <c r="D992" s="22">
        <v>0.92957746478873238</v>
      </c>
      <c r="E992" s="23" t="str">
        <f t="shared" si="10"/>
        <v>September</v>
      </c>
      <c r="F992" s="23" t="str">
        <f t="shared" si="11"/>
        <v>2016</v>
      </c>
      <c r="G992" s="24">
        <f t="shared" si="12"/>
        <v>56.740235145814651</v>
      </c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0">
        <v>42631</v>
      </c>
      <c r="B993" s="26">
        <f t="shared" si="9"/>
        <v>37</v>
      </c>
      <c r="C993" s="21">
        <v>53.584294320137701</v>
      </c>
      <c r="D993" s="22">
        <v>0.81690140845070425</v>
      </c>
      <c r="E993" s="23" t="str">
        <f t="shared" si="10"/>
        <v>September</v>
      </c>
      <c r="F993" s="23" t="str">
        <f t="shared" si="11"/>
        <v>2016</v>
      </c>
      <c r="G993" s="24">
        <f t="shared" si="12"/>
        <v>43.773085500957556</v>
      </c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0">
        <v>42632</v>
      </c>
      <c r="B994" s="26">
        <f t="shared" si="9"/>
        <v>38</v>
      </c>
      <c r="C994" s="21">
        <v>55.749966675211489</v>
      </c>
      <c r="D994" s="22">
        <v>0.676056338028169</v>
      </c>
      <c r="E994" s="23" t="str">
        <f t="shared" si="10"/>
        <v>September</v>
      </c>
      <c r="F994" s="23" t="str">
        <f t="shared" si="11"/>
        <v>2016</v>
      </c>
      <c r="G994" s="24">
        <f t="shared" si="12"/>
        <v>37.690118315635935</v>
      </c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0">
        <v>42633</v>
      </c>
      <c r="B995" s="26">
        <f t="shared" si="9"/>
        <v>38</v>
      </c>
      <c r="C995" s="21">
        <v>54.562883534136553</v>
      </c>
      <c r="D995" s="22">
        <v>0.647887323943662</v>
      </c>
      <c r="E995" s="23" t="str">
        <f t="shared" si="10"/>
        <v>September</v>
      </c>
      <c r="F995" s="23" t="str">
        <f t="shared" si="11"/>
        <v>2016</v>
      </c>
      <c r="G995" s="24">
        <f t="shared" si="12"/>
        <v>35.350600599581433</v>
      </c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0">
        <v>42634</v>
      </c>
      <c r="B996" s="26">
        <f t="shared" si="9"/>
        <v>38</v>
      </c>
      <c r="C996" s="21">
        <v>54.174113597246134</v>
      </c>
      <c r="D996" s="22">
        <v>0.49295774647887325</v>
      </c>
      <c r="E996" s="23" t="str">
        <f t="shared" si="10"/>
        <v>September</v>
      </c>
      <c r="F996" s="23" t="str">
        <f t="shared" si="11"/>
        <v>2016</v>
      </c>
      <c r="G996" s="24">
        <f t="shared" si="12"/>
        <v>26.705548956388938</v>
      </c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0">
        <v>42635</v>
      </c>
      <c r="B997" s="26">
        <f t="shared" ref="B997:B1097" si="13">B990+1</f>
        <v>38</v>
      </c>
      <c r="C997" s="21">
        <v>56.161614921223368</v>
      </c>
      <c r="D997" s="22">
        <v>0.76056338028169013</v>
      </c>
      <c r="E997" s="23" t="str">
        <f t="shared" si="10"/>
        <v>September</v>
      </c>
      <c r="F997" s="23" t="str">
        <f t="shared" si="11"/>
        <v>2016</v>
      </c>
      <c r="G997" s="24">
        <f t="shared" si="12"/>
        <v>42.714467686564248</v>
      </c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0">
        <v>42636</v>
      </c>
      <c r="B998" s="26">
        <f t="shared" si="13"/>
        <v>38</v>
      </c>
      <c r="C998" s="21">
        <v>61.125606060606067</v>
      </c>
      <c r="D998" s="22">
        <v>0.92957746478873238</v>
      </c>
      <c r="E998" s="23" t="str">
        <f t="shared" si="10"/>
        <v>September</v>
      </c>
      <c r="F998" s="23" t="str">
        <f t="shared" si="11"/>
        <v>2016</v>
      </c>
      <c r="G998" s="24">
        <f t="shared" si="12"/>
        <v>56.820985915492962</v>
      </c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0">
        <v>42637</v>
      </c>
      <c r="B999" s="26">
        <f t="shared" si="13"/>
        <v>38</v>
      </c>
      <c r="C999" s="21">
        <v>63.813829229963325</v>
      </c>
      <c r="D999" s="22">
        <v>0.971830985915493</v>
      </c>
      <c r="E999" s="23" t="str">
        <f t="shared" si="10"/>
        <v>September</v>
      </c>
      <c r="F999" s="23" t="str">
        <f t="shared" si="11"/>
        <v>2016</v>
      </c>
      <c r="G999" s="24">
        <f t="shared" si="12"/>
        <v>62.016256575598163</v>
      </c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0">
        <v>42638</v>
      </c>
      <c r="B1000" s="26">
        <f t="shared" si="13"/>
        <v>38</v>
      </c>
      <c r="C1000" s="21">
        <v>59.935249999999996</v>
      </c>
      <c r="D1000" s="22">
        <v>0.56338028169014087</v>
      </c>
      <c r="E1000" s="23" t="str">
        <f t="shared" si="10"/>
        <v>September</v>
      </c>
      <c r="F1000" s="23" t="str">
        <f t="shared" si="11"/>
        <v>2016</v>
      </c>
      <c r="G1000" s="24">
        <f t="shared" si="12"/>
        <v>33.766338028169017</v>
      </c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>
      <c r="A1001" s="20">
        <v>42639</v>
      </c>
      <c r="B1001" s="26">
        <f t="shared" si="13"/>
        <v>39</v>
      </c>
      <c r="C1001" s="21">
        <v>55.171800000000005</v>
      </c>
      <c r="D1001" s="22">
        <v>0.70422535211267601</v>
      </c>
      <c r="E1001" s="23" t="str">
        <f t="shared" si="10"/>
        <v>September</v>
      </c>
      <c r="F1001" s="23" t="str">
        <f t="shared" si="11"/>
        <v>2016</v>
      </c>
      <c r="G1001" s="24">
        <f t="shared" si="12"/>
        <v>38.853380281690143</v>
      </c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>
      <c r="A1002" s="20">
        <v>42640</v>
      </c>
      <c r="B1002" s="26">
        <f t="shared" si="13"/>
        <v>39</v>
      </c>
      <c r="C1002" s="21">
        <v>52.652400000000007</v>
      </c>
      <c r="D1002" s="22">
        <v>0.70422535211267601</v>
      </c>
      <c r="E1002" s="23" t="str">
        <f t="shared" si="10"/>
        <v>September</v>
      </c>
      <c r="F1002" s="23" t="str">
        <f t="shared" si="11"/>
        <v>2016</v>
      </c>
      <c r="G1002" s="24">
        <f t="shared" si="12"/>
        <v>37.07915492957747</v>
      </c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>
      <c r="A1003" s="20">
        <v>42641</v>
      </c>
      <c r="B1003" s="26">
        <f t="shared" si="13"/>
        <v>39</v>
      </c>
      <c r="C1003" s="21">
        <v>51.164745762711874</v>
      </c>
      <c r="D1003" s="22">
        <v>0.83098591549295775</v>
      </c>
      <c r="E1003" s="23" t="str">
        <f t="shared" si="10"/>
        <v>September</v>
      </c>
      <c r="F1003" s="23" t="str">
        <f t="shared" si="11"/>
        <v>2016</v>
      </c>
      <c r="G1003" s="24">
        <f t="shared" si="12"/>
        <v>42.517183098591559</v>
      </c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>
      <c r="A1004" s="20">
        <v>42642</v>
      </c>
      <c r="B1004" s="26">
        <f t="shared" si="13"/>
        <v>39</v>
      </c>
      <c r="C1004" s="21">
        <v>54.929482758620694</v>
      </c>
      <c r="D1004" s="22">
        <v>0.81690140845070425</v>
      </c>
      <c r="E1004" s="23" t="str">
        <f t="shared" si="10"/>
        <v>September</v>
      </c>
      <c r="F1004" s="23" t="str">
        <f t="shared" si="11"/>
        <v>2016</v>
      </c>
      <c r="G1004" s="24">
        <f t="shared" si="12"/>
        <v>44.87197183098592</v>
      </c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>
      <c r="A1005" s="20">
        <v>42643</v>
      </c>
      <c r="B1005" s="26">
        <f t="shared" si="13"/>
        <v>39</v>
      </c>
      <c r="C1005" s="21">
        <v>67.611679518072293</v>
      </c>
      <c r="D1005" s="22">
        <v>0.70422535211267601</v>
      </c>
      <c r="E1005" s="23" t="str">
        <f t="shared" si="10"/>
        <v>September</v>
      </c>
      <c r="F1005" s="23" t="str">
        <f t="shared" si="11"/>
        <v>2016</v>
      </c>
      <c r="G1005" s="24">
        <f t="shared" si="12"/>
        <v>47.613858815543864</v>
      </c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>
      <c r="A1006" s="20">
        <v>42644</v>
      </c>
      <c r="B1006" s="26">
        <f t="shared" si="13"/>
        <v>39</v>
      </c>
      <c r="C1006" s="21">
        <v>72.572455536431434</v>
      </c>
      <c r="D1006" s="22">
        <v>0.88732394366197187</v>
      </c>
      <c r="E1006" s="23" t="str">
        <f t="shared" si="10"/>
        <v>October</v>
      </c>
      <c r="F1006" s="23" t="str">
        <f t="shared" si="11"/>
        <v>2016</v>
      </c>
      <c r="G1006" s="24">
        <f t="shared" si="12"/>
        <v>64.395277447819439</v>
      </c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>
      <c r="A1007" s="20">
        <v>42645</v>
      </c>
      <c r="B1007" s="26">
        <f t="shared" si="13"/>
        <v>39</v>
      </c>
      <c r="C1007" s="21">
        <v>63.665185447673039</v>
      </c>
      <c r="D1007" s="22">
        <v>0.71830985915492962</v>
      </c>
      <c r="E1007" s="23" t="str">
        <f t="shared" si="10"/>
        <v>October</v>
      </c>
      <c r="F1007" s="23" t="str">
        <f t="shared" si="11"/>
        <v>2016</v>
      </c>
      <c r="G1007" s="24">
        <f t="shared" si="12"/>
        <v>45.731330391990497</v>
      </c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>
      <c r="A1008" s="20">
        <v>42646</v>
      </c>
      <c r="B1008" s="26">
        <f t="shared" si="13"/>
        <v>40</v>
      </c>
      <c r="C1008" s="21">
        <v>61.780448192771104</v>
      </c>
      <c r="D1008" s="22">
        <v>0.70422535211267601</v>
      </c>
      <c r="E1008" s="23" t="str">
        <f t="shared" si="10"/>
        <v>October</v>
      </c>
      <c r="F1008" s="23" t="str">
        <f t="shared" si="11"/>
        <v>2016</v>
      </c>
      <c r="G1008" s="24">
        <f t="shared" si="12"/>
        <v>43.507357882233165</v>
      </c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>
      <c r="A1009" s="20">
        <v>42647</v>
      </c>
      <c r="B1009" s="26">
        <f t="shared" si="13"/>
        <v>40</v>
      </c>
      <c r="C1009" s="21">
        <v>70.403405386250896</v>
      </c>
      <c r="D1009" s="22">
        <v>0.47887323943661969</v>
      </c>
      <c r="E1009" s="23" t="str">
        <f t="shared" si="10"/>
        <v>October</v>
      </c>
      <c r="F1009" s="23" t="str">
        <f t="shared" si="11"/>
        <v>2016</v>
      </c>
      <c r="G1009" s="24">
        <f t="shared" si="12"/>
        <v>33.714306804683524</v>
      </c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>
      <c r="A1010" s="20">
        <v>42648</v>
      </c>
      <c r="B1010" s="26">
        <f t="shared" si="13"/>
        <v>40</v>
      </c>
      <c r="C1010" s="21">
        <v>71.83549483648882</v>
      </c>
      <c r="D1010" s="22">
        <v>0.40845070422535212</v>
      </c>
      <c r="E1010" s="23" t="str">
        <f t="shared" si="10"/>
        <v>October</v>
      </c>
      <c r="F1010" s="23" t="str">
        <f t="shared" si="11"/>
        <v>2016</v>
      </c>
      <c r="G1010" s="24">
        <f t="shared" si="12"/>
        <v>29.341258454340505</v>
      </c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ht="15.75" customHeight="1">
      <c r="A1011" s="20">
        <v>42649</v>
      </c>
      <c r="B1011" s="26">
        <f t="shared" si="13"/>
        <v>40</v>
      </c>
      <c r="C1011" s="21">
        <v>75.071832785688201</v>
      </c>
      <c r="D1011" s="22">
        <v>0.49295774647887325</v>
      </c>
      <c r="E1011" s="23" t="str">
        <f t="shared" si="10"/>
        <v>October</v>
      </c>
      <c r="F1011" s="23" t="str">
        <f t="shared" si="11"/>
        <v>2016</v>
      </c>
      <c r="G1011" s="24">
        <f t="shared" si="12"/>
        <v>37.007241514071652</v>
      </c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ht="15.75" customHeight="1">
      <c r="A1012" s="20">
        <v>42650</v>
      </c>
      <c r="B1012" s="26">
        <f t="shared" si="13"/>
        <v>40</v>
      </c>
      <c r="C1012" s="21">
        <v>69.616925559380334</v>
      </c>
      <c r="D1012" s="22">
        <v>0.80281690140845074</v>
      </c>
      <c r="E1012" s="23" t="str">
        <f t="shared" si="10"/>
        <v>October</v>
      </c>
      <c r="F1012" s="23" t="str">
        <f t="shared" si="11"/>
        <v>2016</v>
      </c>
      <c r="G1012" s="24">
        <f t="shared" si="12"/>
        <v>55.889644463164494</v>
      </c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 spans="1:26" ht="15.75" customHeight="1">
      <c r="A1013" s="20">
        <v>42651</v>
      </c>
      <c r="B1013" s="26">
        <f t="shared" si="13"/>
        <v>40</v>
      </c>
      <c r="C1013" s="21">
        <v>57.324329935125093</v>
      </c>
      <c r="D1013" s="22">
        <v>0.91549295774647887</v>
      </c>
      <c r="E1013" s="23" t="str">
        <f t="shared" si="10"/>
        <v>October</v>
      </c>
      <c r="F1013" s="23" t="str">
        <f t="shared" si="11"/>
        <v>2016</v>
      </c>
      <c r="G1013" s="24">
        <f t="shared" si="12"/>
        <v>52.480020363142692</v>
      </c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 spans="1:26" ht="15.75" customHeight="1">
      <c r="A1014" s="20">
        <v>42652</v>
      </c>
      <c r="B1014" s="26">
        <f t="shared" si="13"/>
        <v>40</v>
      </c>
      <c r="C1014" s="21">
        <v>62.098018502581745</v>
      </c>
      <c r="D1014" s="22">
        <v>0.78873239436619713</v>
      </c>
      <c r="E1014" s="23" t="str">
        <f t="shared" si="10"/>
        <v>October</v>
      </c>
      <c r="F1014" s="23" t="str">
        <f t="shared" si="11"/>
        <v>2016</v>
      </c>
      <c r="G1014" s="24">
        <f t="shared" si="12"/>
        <v>48.978718818937708</v>
      </c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 spans="1:26" ht="15.75" customHeight="1">
      <c r="A1015" s="20">
        <v>42653</v>
      </c>
      <c r="B1015" s="26">
        <f t="shared" si="13"/>
        <v>41</v>
      </c>
      <c r="C1015" s="21">
        <v>69.424610019023433</v>
      </c>
      <c r="D1015" s="22">
        <v>0.80281690140845074</v>
      </c>
      <c r="E1015" s="23" t="str">
        <f t="shared" si="10"/>
        <v>October</v>
      </c>
      <c r="F1015" s="23" t="str">
        <f t="shared" si="11"/>
        <v>2016</v>
      </c>
      <c r="G1015" s="24">
        <f t="shared" si="12"/>
        <v>55.735250296962477</v>
      </c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 spans="1:26" ht="15.75" customHeight="1">
      <c r="A1016" s="20">
        <v>42654</v>
      </c>
      <c r="B1016" s="26">
        <f t="shared" si="13"/>
        <v>41</v>
      </c>
      <c r="C1016" s="21">
        <v>68.038051829961347</v>
      </c>
      <c r="D1016" s="22">
        <v>0.74647887323943662</v>
      </c>
      <c r="E1016" s="23" t="str">
        <f t="shared" si="10"/>
        <v>October</v>
      </c>
      <c r="F1016" s="23" t="str">
        <f t="shared" si="11"/>
        <v>2016</v>
      </c>
      <c r="G1016" s="24">
        <f t="shared" si="12"/>
        <v>50.788968267435934</v>
      </c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 spans="1:26" ht="15.75" customHeight="1">
      <c r="A1017" s="20">
        <v>42655</v>
      </c>
      <c r="B1017" s="26">
        <f t="shared" si="13"/>
        <v>41</v>
      </c>
      <c r="C1017" s="21">
        <v>69.929028454242498</v>
      </c>
      <c r="D1017" s="22">
        <v>0.70422535211267601</v>
      </c>
      <c r="E1017" s="23" t="str">
        <f t="shared" si="10"/>
        <v>October</v>
      </c>
      <c r="F1017" s="23" t="str">
        <f t="shared" si="11"/>
        <v>2016</v>
      </c>
      <c r="G1017" s="24">
        <f t="shared" si="12"/>
        <v>49.245794686086263</v>
      </c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 spans="1:26" ht="15.75" customHeight="1">
      <c r="A1018" s="20">
        <v>42656</v>
      </c>
      <c r="B1018" s="26">
        <f t="shared" si="13"/>
        <v>41</v>
      </c>
      <c r="C1018" s="21">
        <v>69.390069430263424</v>
      </c>
      <c r="D1018" s="22">
        <v>0.88732394366197187</v>
      </c>
      <c r="E1018" s="23" t="str">
        <f t="shared" si="10"/>
        <v>October</v>
      </c>
      <c r="F1018" s="23" t="str">
        <f t="shared" si="11"/>
        <v>2016</v>
      </c>
      <c r="G1018" s="24">
        <f t="shared" si="12"/>
        <v>61.571470057839377</v>
      </c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 spans="1:26" ht="15.75" customHeight="1">
      <c r="A1019" s="20">
        <v>42657</v>
      </c>
      <c r="B1019" s="26">
        <f t="shared" si="13"/>
        <v>41</v>
      </c>
      <c r="C1019" s="21">
        <v>82.41668387837062</v>
      </c>
      <c r="D1019" s="22">
        <v>0.92957746478873238</v>
      </c>
      <c r="E1019" s="23" t="str">
        <f t="shared" si="10"/>
        <v>October</v>
      </c>
      <c r="F1019" s="23" t="str">
        <f t="shared" si="11"/>
        <v>2016</v>
      </c>
      <c r="G1019" s="24">
        <f t="shared" si="12"/>
        <v>76.612692055950149</v>
      </c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 spans="1:26" ht="15.75" customHeight="1">
      <c r="A1020" s="20">
        <v>42658</v>
      </c>
      <c r="B1020" s="26">
        <f t="shared" si="13"/>
        <v>41</v>
      </c>
      <c r="C1020" s="21">
        <v>81.628541438481179</v>
      </c>
      <c r="D1020" s="22">
        <v>0.95774647887323938</v>
      </c>
      <c r="E1020" s="23" t="str">
        <f t="shared" si="10"/>
        <v>October</v>
      </c>
      <c r="F1020" s="23" t="str">
        <f t="shared" si="11"/>
        <v>2016</v>
      </c>
      <c r="G1020" s="24">
        <f t="shared" si="12"/>
        <v>78.179448138263666</v>
      </c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 spans="1:26" ht="15.75" customHeight="1">
      <c r="A1021" s="20">
        <v>42659</v>
      </c>
      <c r="B1021" s="26">
        <f t="shared" si="13"/>
        <v>41</v>
      </c>
      <c r="C1021" s="21">
        <v>65.482409638554202</v>
      </c>
      <c r="D1021" s="22">
        <v>0.60563380281690138</v>
      </c>
      <c r="E1021" s="23" t="str">
        <f t="shared" si="10"/>
        <v>October</v>
      </c>
      <c r="F1021" s="23" t="str">
        <f t="shared" si="11"/>
        <v>2016</v>
      </c>
      <c r="G1021" s="24">
        <f t="shared" si="12"/>
        <v>39.6583607670117</v>
      </c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 spans="1:26" ht="15.75" customHeight="1">
      <c r="A1022" s="20">
        <v>42660</v>
      </c>
      <c r="B1022" s="26">
        <f t="shared" si="13"/>
        <v>42</v>
      </c>
      <c r="C1022" s="21">
        <v>59.409858481545193</v>
      </c>
      <c r="D1022" s="22">
        <v>0.88732394366197187</v>
      </c>
      <c r="E1022" s="23" t="str">
        <f t="shared" ref="E1022:E1097" si="14">TEXT(A1022,"mmmm")</f>
        <v>October</v>
      </c>
      <c r="F1022" s="23" t="str">
        <f t="shared" ref="F1022:F1097" si="15">TEXT(A1022,"yyyy")</f>
        <v>2016</v>
      </c>
      <c r="G1022" s="24">
        <f t="shared" ref="G1022:G1097" si="16">C1022*D1022</f>
        <v>52.715789920244326</v>
      </c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 spans="1:26" ht="15.75" customHeight="1">
      <c r="A1023" s="20">
        <v>42661</v>
      </c>
      <c r="B1023" s="26">
        <f t="shared" si="13"/>
        <v>42</v>
      </c>
      <c r="C1023" s="21">
        <v>61.160571250519311</v>
      </c>
      <c r="D1023" s="22">
        <v>0.81690140845070425</v>
      </c>
      <c r="E1023" s="23" t="str">
        <f t="shared" si="14"/>
        <v>October</v>
      </c>
      <c r="F1023" s="23" t="str">
        <f t="shared" si="15"/>
        <v>2016</v>
      </c>
      <c r="G1023" s="24">
        <f t="shared" si="16"/>
        <v>49.962156796198876</v>
      </c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 spans="1:26" ht="15.75" customHeight="1">
      <c r="A1024" s="20">
        <v>42662</v>
      </c>
      <c r="B1024" s="26">
        <f t="shared" si="13"/>
        <v>42</v>
      </c>
      <c r="C1024" s="21">
        <v>58.199137136782426</v>
      </c>
      <c r="D1024" s="22">
        <v>0.971830985915493</v>
      </c>
      <c r="E1024" s="23" t="str">
        <f t="shared" si="14"/>
        <v>October</v>
      </c>
      <c r="F1024" s="23" t="str">
        <f t="shared" si="15"/>
        <v>2016</v>
      </c>
      <c r="G1024" s="24">
        <f t="shared" si="16"/>
        <v>56.559724823070248</v>
      </c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 spans="1:26" ht="15.75" customHeight="1">
      <c r="A1025" s="20">
        <v>42663</v>
      </c>
      <c r="B1025" s="26">
        <f t="shared" si="13"/>
        <v>42</v>
      </c>
      <c r="C1025" s="21">
        <v>65.704184008762311</v>
      </c>
      <c r="D1025" s="22">
        <v>0.78873239436619713</v>
      </c>
      <c r="E1025" s="23" t="str">
        <f t="shared" si="14"/>
        <v>October</v>
      </c>
      <c r="F1025" s="23" t="str">
        <f t="shared" si="15"/>
        <v>2016</v>
      </c>
      <c r="G1025" s="24">
        <f t="shared" si="16"/>
        <v>51.823018373108297</v>
      </c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 spans="1:26" ht="15.75" customHeight="1">
      <c r="A1026" s="20">
        <v>42664</v>
      </c>
      <c r="B1026" s="26">
        <f t="shared" si="13"/>
        <v>42</v>
      </c>
      <c r="C1026" s="21">
        <v>65.664290799561869</v>
      </c>
      <c r="D1026" s="22">
        <v>0.63380281690140849</v>
      </c>
      <c r="E1026" s="23" t="str">
        <f t="shared" si="14"/>
        <v>October</v>
      </c>
      <c r="F1026" s="23" t="str">
        <f t="shared" si="15"/>
        <v>2016</v>
      </c>
      <c r="G1026" s="24">
        <f t="shared" si="16"/>
        <v>41.618212478595552</v>
      </c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 spans="1:26" ht="15.75" customHeight="1">
      <c r="A1027" s="20">
        <v>42665</v>
      </c>
      <c r="B1027" s="26">
        <f t="shared" si="13"/>
        <v>42</v>
      </c>
      <c r="C1027" s="21">
        <v>66.347893574297174</v>
      </c>
      <c r="D1027" s="22">
        <v>0.85915492957746475</v>
      </c>
      <c r="E1027" s="23" t="str">
        <f t="shared" si="14"/>
        <v>October</v>
      </c>
      <c r="F1027" s="23" t="str">
        <f t="shared" si="15"/>
        <v>2016</v>
      </c>
      <c r="G1027" s="24">
        <f t="shared" si="16"/>
        <v>57.003119831438418</v>
      </c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 spans="1:26" ht="15.75" customHeight="1">
      <c r="A1028" s="20">
        <v>42666</v>
      </c>
      <c r="B1028" s="26">
        <f t="shared" si="13"/>
        <v>42</v>
      </c>
      <c r="C1028" s="21">
        <v>62.59104025859537</v>
      </c>
      <c r="D1028" s="22">
        <v>0.59154929577464788</v>
      </c>
      <c r="E1028" s="23" t="str">
        <f t="shared" si="14"/>
        <v>October</v>
      </c>
      <c r="F1028" s="23" t="str">
        <f t="shared" si="15"/>
        <v>2016</v>
      </c>
      <c r="G1028" s="24">
        <f t="shared" si="16"/>
        <v>37.025685786774723</v>
      </c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 spans="1:26" ht="15.75" customHeight="1">
      <c r="A1029" s="20">
        <v>42667</v>
      </c>
      <c r="B1029" s="26">
        <f t="shared" si="13"/>
        <v>43</v>
      </c>
      <c r="C1029" s="21">
        <v>51.008571428571436</v>
      </c>
      <c r="D1029" s="22">
        <v>0.6901408450704225</v>
      </c>
      <c r="E1029" s="23" t="str">
        <f t="shared" si="14"/>
        <v>October</v>
      </c>
      <c r="F1029" s="23" t="str">
        <f t="shared" si="15"/>
        <v>2016</v>
      </c>
      <c r="G1029" s="24">
        <f t="shared" si="16"/>
        <v>35.203098591549299</v>
      </c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 spans="1:26" ht="15.75" customHeight="1">
      <c r="A1030" s="20">
        <v>42668</v>
      </c>
      <c r="B1030" s="26">
        <f t="shared" si="13"/>
        <v>43</v>
      </c>
      <c r="C1030" s="21">
        <v>49.806491228070172</v>
      </c>
      <c r="D1030" s="22">
        <v>0.80281690140845074</v>
      </c>
      <c r="E1030" s="23" t="str">
        <f t="shared" si="14"/>
        <v>October</v>
      </c>
      <c r="F1030" s="23" t="str">
        <f t="shared" si="15"/>
        <v>2016</v>
      </c>
      <c r="G1030" s="24">
        <f t="shared" si="16"/>
        <v>39.98549295774648</v>
      </c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 spans="1:26" ht="15.75" customHeight="1">
      <c r="A1031" s="20">
        <v>42669</v>
      </c>
      <c r="B1031" s="26">
        <f t="shared" si="13"/>
        <v>43</v>
      </c>
      <c r="C1031" s="21">
        <v>51.158245614035096</v>
      </c>
      <c r="D1031" s="22">
        <v>0.80281690140845074</v>
      </c>
      <c r="E1031" s="23" t="str">
        <f t="shared" si="14"/>
        <v>October</v>
      </c>
      <c r="F1031" s="23" t="str">
        <f t="shared" si="15"/>
        <v>2016</v>
      </c>
      <c r="G1031" s="24">
        <f t="shared" si="16"/>
        <v>41.070704225352124</v>
      </c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 spans="1:26" ht="15.75" customHeight="1">
      <c r="A1032" s="20">
        <v>42670</v>
      </c>
      <c r="B1032" s="26">
        <f t="shared" si="13"/>
        <v>43</v>
      </c>
      <c r="C1032" s="21">
        <v>56.455348837209314</v>
      </c>
      <c r="D1032" s="22">
        <v>0.60563380281690138</v>
      </c>
      <c r="E1032" s="23" t="str">
        <f t="shared" si="14"/>
        <v>October</v>
      </c>
      <c r="F1032" s="23" t="str">
        <f t="shared" si="15"/>
        <v>2016</v>
      </c>
      <c r="G1032" s="24">
        <f t="shared" si="16"/>
        <v>34.191267605633811</v>
      </c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 spans="1:26" ht="15.75" customHeight="1">
      <c r="A1033" s="20">
        <v>42671</v>
      </c>
      <c r="B1033" s="26">
        <f t="shared" si="13"/>
        <v>43</v>
      </c>
      <c r="C1033" s="21">
        <v>66.240600000000001</v>
      </c>
      <c r="D1033" s="22">
        <v>0.70422535211267601</v>
      </c>
      <c r="E1033" s="23" t="str">
        <f t="shared" si="14"/>
        <v>October</v>
      </c>
      <c r="F1033" s="23" t="str">
        <f t="shared" si="15"/>
        <v>2016</v>
      </c>
      <c r="G1033" s="24">
        <f t="shared" si="16"/>
        <v>46.648309859154928</v>
      </c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 spans="1:26" ht="15.75" customHeight="1">
      <c r="A1034" s="20">
        <v>42672</v>
      </c>
      <c r="B1034" s="26">
        <f t="shared" si="13"/>
        <v>43</v>
      </c>
      <c r="C1034" s="21">
        <v>66.528358208955211</v>
      </c>
      <c r="D1034" s="22">
        <v>0.94366197183098588</v>
      </c>
      <c r="E1034" s="23" t="str">
        <f t="shared" si="14"/>
        <v>October</v>
      </c>
      <c r="F1034" s="23" t="str">
        <f t="shared" si="15"/>
        <v>2016</v>
      </c>
      <c r="G1034" s="24">
        <f t="shared" si="16"/>
        <v>62.780281690140832</v>
      </c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 spans="1:26" ht="15.75" customHeight="1">
      <c r="A1035" s="20">
        <v>42673</v>
      </c>
      <c r="B1035" s="26">
        <f t="shared" si="13"/>
        <v>43</v>
      </c>
      <c r="C1035" s="21">
        <v>54.044473684210537</v>
      </c>
      <c r="D1035" s="22">
        <v>0.53521126760563376</v>
      </c>
      <c r="E1035" s="23" t="str">
        <f t="shared" si="14"/>
        <v>October</v>
      </c>
      <c r="F1035" s="23" t="str">
        <f t="shared" si="15"/>
        <v>2016</v>
      </c>
      <c r="G1035" s="24">
        <f t="shared" si="16"/>
        <v>28.925211267605636</v>
      </c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 spans="1:26" ht="15.75" customHeight="1">
      <c r="A1036" s="20">
        <v>42674</v>
      </c>
      <c r="B1036" s="26">
        <f t="shared" si="13"/>
        <v>44</v>
      </c>
      <c r="C1036" s="21">
        <v>52.774418604651174</v>
      </c>
      <c r="D1036" s="22">
        <v>0.63380281690140849</v>
      </c>
      <c r="E1036" s="23" t="str">
        <f t="shared" si="14"/>
        <v>October</v>
      </c>
      <c r="F1036" s="23" t="str">
        <f t="shared" si="15"/>
        <v>2016</v>
      </c>
      <c r="G1036" s="24">
        <f t="shared" si="16"/>
        <v>33.448575171962013</v>
      </c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 spans="1:26" ht="15.75" customHeight="1">
      <c r="A1037" s="20">
        <v>42675</v>
      </c>
      <c r="B1037" s="26">
        <f t="shared" si="13"/>
        <v>44</v>
      </c>
      <c r="C1037" s="21">
        <v>69.20894736842105</v>
      </c>
      <c r="D1037" s="22">
        <v>0.28169014084507044</v>
      </c>
      <c r="E1037" s="23" t="str">
        <f t="shared" si="14"/>
        <v>November</v>
      </c>
      <c r="F1037" s="23" t="str">
        <f t="shared" si="15"/>
        <v>2016</v>
      </c>
      <c r="G1037" s="24">
        <f t="shared" si="16"/>
        <v>19.495478131949593</v>
      </c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 spans="1:26" ht="15.75" customHeight="1">
      <c r="A1038" s="20">
        <v>42676</v>
      </c>
      <c r="B1038" s="26">
        <f t="shared" si="13"/>
        <v>44</v>
      </c>
      <c r="C1038" s="21">
        <v>66.383600000000015</v>
      </c>
      <c r="D1038" s="22">
        <v>0.36619718309859156</v>
      </c>
      <c r="E1038" s="23" t="str">
        <f t="shared" si="14"/>
        <v>November</v>
      </c>
      <c r="F1038" s="23" t="str">
        <f t="shared" si="15"/>
        <v>2016</v>
      </c>
      <c r="G1038" s="24">
        <f t="shared" si="16"/>
        <v>24.309487323943667</v>
      </c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 spans="1:26" ht="15.75" customHeight="1">
      <c r="A1039" s="20">
        <v>42677</v>
      </c>
      <c r="B1039" s="26">
        <f t="shared" si="13"/>
        <v>44</v>
      </c>
      <c r="C1039" s="21">
        <v>72.152602911646582</v>
      </c>
      <c r="D1039" s="22">
        <v>0.6901408450704225</v>
      </c>
      <c r="E1039" s="23" t="str">
        <f t="shared" si="14"/>
        <v>November</v>
      </c>
      <c r="F1039" s="23" t="str">
        <f t="shared" si="15"/>
        <v>2016</v>
      </c>
      <c r="G1039" s="24">
        <f t="shared" si="16"/>
        <v>49.795458347474401</v>
      </c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 spans="1:26" ht="15.75" customHeight="1">
      <c r="A1040" s="20">
        <v>42678</v>
      </c>
      <c r="B1040" s="26">
        <f t="shared" si="13"/>
        <v>44</v>
      </c>
      <c r="C1040" s="21">
        <v>74.6012048192771</v>
      </c>
      <c r="D1040" s="22">
        <v>0.94366197183098588</v>
      </c>
      <c r="E1040" s="23" t="str">
        <f t="shared" si="14"/>
        <v>November</v>
      </c>
      <c r="F1040" s="23" t="str">
        <f t="shared" si="15"/>
        <v>2016</v>
      </c>
      <c r="G1040" s="24">
        <f t="shared" si="16"/>
        <v>70.398320040726276</v>
      </c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 spans="1:26" ht="15.75" customHeight="1">
      <c r="A1041" s="20">
        <v>42679</v>
      </c>
      <c r="B1041" s="26">
        <f t="shared" si="13"/>
        <v>44</v>
      </c>
      <c r="C1041" s="21">
        <v>70.596581755593789</v>
      </c>
      <c r="D1041" s="22">
        <v>0.9859154929577465</v>
      </c>
      <c r="E1041" s="23" t="str">
        <f t="shared" si="14"/>
        <v>November</v>
      </c>
      <c r="F1041" s="23" t="str">
        <f t="shared" si="15"/>
        <v>2016</v>
      </c>
      <c r="G1041" s="24">
        <f t="shared" si="16"/>
        <v>69.60226370269811</v>
      </c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 spans="1:26" ht="15.75" customHeight="1">
      <c r="A1042" s="20">
        <v>42680</v>
      </c>
      <c r="B1042" s="26">
        <f t="shared" si="13"/>
        <v>44</v>
      </c>
      <c r="C1042" s="21">
        <v>67.991453815261053</v>
      </c>
      <c r="D1042" s="22">
        <v>0.63380281690140849</v>
      </c>
      <c r="E1042" s="23" t="str">
        <f t="shared" si="14"/>
        <v>November</v>
      </c>
      <c r="F1042" s="23" t="str">
        <f t="shared" si="15"/>
        <v>2016</v>
      </c>
      <c r="G1042" s="24">
        <f t="shared" si="16"/>
        <v>43.093174953334476</v>
      </c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 spans="1:26" ht="15.75" customHeight="1">
      <c r="A1043" s="20">
        <v>42681</v>
      </c>
      <c r="B1043" s="26">
        <f t="shared" si="13"/>
        <v>45</v>
      </c>
      <c r="C1043" s="21">
        <v>57.209900088157511</v>
      </c>
      <c r="D1043" s="22">
        <v>0.59154929577464788</v>
      </c>
      <c r="E1043" s="23" t="str">
        <f t="shared" si="14"/>
        <v>November</v>
      </c>
      <c r="F1043" s="23" t="str">
        <f t="shared" si="15"/>
        <v>2016</v>
      </c>
      <c r="G1043" s="24">
        <f t="shared" si="16"/>
        <v>33.842476108487539</v>
      </c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 spans="1:26" ht="15.75" customHeight="1">
      <c r="A1044" s="20">
        <v>42682</v>
      </c>
      <c r="B1044" s="26">
        <f t="shared" si="13"/>
        <v>45</v>
      </c>
      <c r="C1044" s="21">
        <v>64.772786937222577</v>
      </c>
      <c r="D1044" s="22">
        <v>0.54929577464788737</v>
      </c>
      <c r="E1044" s="23" t="str">
        <f t="shared" si="14"/>
        <v>November</v>
      </c>
      <c r="F1044" s="23" t="str">
        <f t="shared" si="15"/>
        <v>2016</v>
      </c>
      <c r="G1044" s="24">
        <f t="shared" si="16"/>
        <v>35.579418176784237</v>
      </c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 spans="1:26" ht="15.75" customHeight="1">
      <c r="A1045" s="20">
        <v>42683</v>
      </c>
      <c r="B1045" s="26">
        <f t="shared" si="13"/>
        <v>45</v>
      </c>
      <c r="C1045" s="21">
        <v>63.202000000000005</v>
      </c>
      <c r="D1045" s="22">
        <v>0.50704225352112675</v>
      </c>
      <c r="E1045" s="23" t="str">
        <f t="shared" si="14"/>
        <v>November</v>
      </c>
      <c r="F1045" s="23" t="str">
        <f t="shared" si="15"/>
        <v>2016</v>
      </c>
      <c r="G1045" s="24">
        <f t="shared" si="16"/>
        <v>32.046084507042252</v>
      </c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  <row r="1046" spans="1:26" ht="15.75" customHeight="1">
      <c r="A1046" s="20">
        <v>42684</v>
      </c>
      <c r="B1046" s="26">
        <f t="shared" si="13"/>
        <v>45</v>
      </c>
      <c r="C1046" s="21">
        <v>66.42111161627642</v>
      </c>
      <c r="D1046" s="22">
        <v>0.74647887323943662</v>
      </c>
      <c r="E1046" s="23" t="str">
        <f t="shared" si="14"/>
        <v>November</v>
      </c>
      <c r="F1046" s="23" t="str">
        <f t="shared" si="15"/>
        <v>2016</v>
      </c>
      <c r="G1046" s="24">
        <f t="shared" si="16"/>
        <v>49.581956558628875</v>
      </c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</row>
    <row r="1047" spans="1:26" ht="15.75" customHeight="1">
      <c r="A1047" s="20">
        <v>42685</v>
      </c>
      <c r="B1047" s="26">
        <f t="shared" si="13"/>
        <v>45</v>
      </c>
      <c r="C1047" s="21">
        <v>80.590232233280958</v>
      </c>
      <c r="D1047" s="22">
        <v>0.9859154929577465</v>
      </c>
      <c r="E1047" s="23" t="str">
        <f t="shared" si="14"/>
        <v>November</v>
      </c>
      <c r="F1047" s="23" t="str">
        <f t="shared" si="15"/>
        <v>2016</v>
      </c>
      <c r="G1047" s="24">
        <f t="shared" si="16"/>
        <v>79.455158539854466</v>
      </c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</row>
    <row r="1048" spans="1:26" ht="15.75" customHeight="1">
      <c r="A1048" s="20">
        <v>42686</v>
      </c>
      <c r="B1048" s="26">
        <f t="shared" si="13"/>
        <v>45</v>
      </c>
      <c r="C1048" s="21">
        <v>78.825529766123353</v>
      </c>
      <c r="D1048" s="22">
        <v>0.971830985915493</v>
      </c>
      <c r="E1048" s="23" t="str">
        <f t="shared" si="14"/>
        <v>November</v>
      </c>
      <c r="F1048" s="23" t="str">
        <f t="shared" si="15"/>
        <v>2016</v>
      </c>
      <c r="G1048" s="24">
        <f t="shared" si="16"/>
        <v>76.605092307922703</v>
      </c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</row>
    <row r="1049" spans="1:26" ht="15.75" customHeight="1">
      <c r="A1049" s="20">
        <v>42687</v>
      </c>
      <c r="B1049" s="26">
        <f t="shared" si="13"/>
        <v>45</v>
      </c>
      <c r="C1049" s="21">
        <v>62.495415174210372</v>
      </c>
      <c r="D1049" s="22">
        <v>0.53521126760563376</v>
      </c>
      <c r="E1049" s="23" t="str">
        <f t="shared" si="14"/>
        <v>November</v>
      </c>
      <c r="F1049" s="23" t="str">
        <f t="shared" si="15"/>
        <v>2016</v>
      </c>
      <c r="G1049" s="24">
        <f t="shared" si="16"/>
        <v>33.448250374929493</v>
      </c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</row>
    <row r="1050" spans="1:26" ht="15.75" customHeight="1">
      <c r="A1050" s="20">
        <v>42688</v>
      </c>
      <c r="B1050" s="26">
        <f t="shared" si="13"/>
        <v>46</v>
      </c>
      <c r="C1050" s="21">
        <v>57.247238554216885</v>
      </c>
      <c r="D1050" s="22">
        <v>0.352112676056338</v>
      </c>
      <c r="E1050" s="23" t="str">
        <f t="shared" si="14"/>
        <v>November</v>
      </c>
      <c r="F1050" s="23" t="str">
        <f t="shared" si="15"/>
        <v>2016</v>
      </c>
      <c r="G1050" s="24">
        <f t="shared" si="16"/>
        <v>20.157478364160873</v>
      </c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</row>
    <row r="1051" spans="1:26" ht="15.75" customHeight="1">
      <c r="A1051" s="20">
        <v>42689</v>
      </c>
      <c r="B1051" s="26">
        <f t="shared" si="13"/>
        <v>46</v>
      </c>
      <c r="C1051" s="21">
        <v>63.216626506024092</v>
      </c>
      <c r="D1051" s="22">
        <v>0.11267605633802817</v>
      </c>
      <c r="E1051" s="23" t="str">
        <f t="shared" si="14"/>
        <v>November</v>
      </c>
      <c r="F1051" s="23" t="str">
        <f t="shared" si="15"/>
        <v>2016</v>
      </c>
      <c r="G1051" s="24">
        <f t="shared" si="16"/>
        <v>7.1230001696928555</v>
      </c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</row>
    <row r="1052" spans="1:26" ht="15.75" customHeight="1">
      <c r="A1052" s="20">
        <v>42690</v>
      </c>
      <c r="B1052" s="26">
        <f t="shared" si="13"/>
        <v>46</v>
      </c>
      <c r="C1052" s="21">
        <v>64.38</v>
      </c>
      <c r="D1052" s="22">
        <v>7.0422535211267609E-2</v>
      </c>
      <c r="E1052" s="23" t="str">
        <f t="shared" si="14"/>
        <v>November</v>
      </c>
      <c r="F1052" s="23" t="str">
        <f t="shared" si="15"/>
        <v>2016</v>
      </c>
      <c r="G1052" s="24">
        <f t="shared" si="16"/>
        <v>4.5338028169014084</v>
      </c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</row>
    <row r="1053" spans="1:26" ht="15.75" customHeight="1">
      <c r="A1053" s="20">
        <v>42691</v>
      </c>
      <c r="B1053" s="26">
        <f t="shared" si="13"/>
        <v>46</v>
      </c>
      <c r="C1053" s="21">
        <v>52.063170731707324</v>
      </c>
      <c r="D1053" s="22">
        <v>0.57746478873239437</v>
      </c>
      <c r="E1053" s="23" t="str">
        <f t="shared" si="14"/>
        <v>November</v>
      </c>
      <c r="F1053" s="23" t="str">
        <f t="shared" si="15"/>
        <v>2016</v>
      </c>
      <c r="G1053" s="24">
        <f t="shared" si="16"/>
        <v>30.064647887323947</v>
      </c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</row>
    <row r="1054" spans="1:26" ht="15.75" customHeight="1">
      <c r="A1054" s="20">
        <v>42692</v>
      </c>
      <c r="B1054" s="26">
        <f t="shared" si="13"/>
        <v>46</v>
      </c>
      <c r="C1054" s="21">
        <v>63.301607142857144</v>
      </c>
      <c r="D1054" s="22">
        <v>0.78873239436619713</v>
      </c>
      <c r="E1054" s="23" t="str">
        <f t="shared" si="14"/>
        <v>November</v>
      </c>
      <c r="F1054" s="23" t="str">
        <f t="shared" si="15"/>
        <v>2016</v>
      </c>
      <c r="G1054" s="24">
        <f t="shared" si="16"/>
        <v>49.928028169014084</v>
      </c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</row>
    <row r="1055" spans="1:26" ht="15.75" customHeight="1">
      <c r="A1055" s="20">
        <v>42693</v>
      </c>
      <c r="B1055" s="26">
        <f t="shared" si="13"/>
        <v>46</v>
      </c>
      <c r="C1055" s="21">
        <v>65.992464231927713</v>
      </c>
      <c r="D1055" s="22">
        <v>0.90140845070422537</v>
      </c>
      <c r="E1055" s="23" t="str">
        <f t="shared" si="14"/>
        <v>November</v>
      </c>
      <c r="F1055" s="23" t="str">
        <f t="shared" si="15"/>
        <v>2016</v>
      </c>
      <c r="G1055" s="24">
        <f t="shared" si="16"/>
        <v>59.486164941455968</v>
      </c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</row>
    <row r="1056" spans="1:26" ht="15.75" customHeight="1">
      <c r="A1056" s="20">
        <v>42694</v>
      </c>
      <c r="B1056" s="26">
        <f t="shared" si="13"/>
        <v>46</v>
      </c>
      <c r="C1056" s="21">
        <v>72.83</v>
      </c>
      <c r="D1056" s="22">
        <v>0.25352112676056338</v>
      </c>
      <c r="E1056" s="23" t="str">
        <f t="shared" si="14"/>
        <v>November</v>
      </c>
      <c r="F1056" s="23" t="str">
        <f t="shared" si="15"/>
        <v>2016</v>
      </c>
      <c r="G1056" s="24">
        <f t="shared" si="16"/>
        <v>18.463943661971829</v>
      </c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</row>
    <row r="1057" spans="1:26" ht="15.75" customHeight="1">
      <c r="A1057" s="20">
        <v>42695</v>
      </c>
      <c r="B1057" s="26">
        <f t="shared" si="13"/>
        <v>47</v>
      </c>
      <c r="C1057" s="21">
        <v>59.569727330374128</v>
      </c>
      <c r="D1057" s="22">
        <v>0.26760563380281688</v>
      </c>
      <c r="E1057" s="23" t="str">
        <f t="shared" si="14"/>
        <v>November</v>
      </c>
      <c r="F1057" s="23" t="str">
        <f t="shared" si="15"/>
        <v>2016</v>
      </c>
      <c r="G1057" s="24">
        <f t="shared" si="16"/>
        <v>15.941194637705751</v>
      </c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</row>
    <row r="1058" spans="1:26" ht="15.75" customHeight="1">
      <c r="A1058" s="20">
        <v>42696</v>
      </c>
      <c r="B1058" s="26">
        <f t="shared" si="13"/>
        <v>47</v>
      </c>
      <c r="C1058" s="21">
        <v>58.435689424364128</v>
      </c>
      <c r="D1058" s="22">
        <v>0.50704225352112675</v>
      </c>
      <c r="E1058" s="23" t="str">
        <f t="shared" si="14"/>
        <v>November</v>
      </c>
      <c r="F1058" s="23" t="str">
        <f t="shared" si="15"/>
        <v>2016</v>
      </c>
      <c r="G1058" s="24">
        <f t="shared" si="16"/>
        <v>29.629363651790261</v>
      </c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</row>
    <row r="1059" spans="1:26" ht="15.75" customHeight="1">
      <c r="A1059" s="20">
        <v>42697</v>
      </c>
      <c r="B1059" s="26">
        <f t="shared" si="13"/>
        <v>47</v>
      </c>
      <c r="C1059" s="21">
        <v>62.956612331679665</v>
      </c>
      <c r="D1059" s="22">
        <v>0.47887323943661969</v>
      </c>
      <c r="E1059" s="23" t="str">
        <f t="shared" si="14"/>
        <v>November</v>
      </c>
      <c r="F1059" s="23" t="str">
        <f t="shared" si="15"/>
        <v>2016</v>
      </c>
      <c r="G1059" s="24">
        <f t="shared" si="16"/>
        <v>30.14823689122688</v>
      </c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</row>
    <row r="1060" spans="1:26" ht="15.75" customHeight="1">
      <c r="A1060" s="20">
        <v>42698</v>
      </c>
      <c r="B1060" s="26">
        <f t="shared" si="13"/>
        <v>47</v>
      </c>
      <c r="C1060" s="21">
        <v>67.527979285563319</v>
      </c>
      <c r="D1060" s="22">
        <v>0.80281690140845074</v>
      </c>
      <c r="E1060" s="23" t="str">
        <f t="shared" si="14"/>
        <v>November</v>
      </c>
      <c r="F1060" s="23" t="str">
        <f t="shared" si="15"/>
        <v>2016</v>
      </c>
      <c r="G1060" s="24">
        <f t="shared" si="16"/>
        <v>54.212603088409992</v>
      </c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</row>
    <row r="1061" spans="1:26" ht="15.75" customHeight="1">
      <c r="A1061" s="20">
        <v>42699</v>
      </c>
      <c r="B1061" s="26">
        <f t="shared" si="13"/>
        <v>47</v>
      </c>
      <c r="C1061" s="21">
        <v>71.782575301204801</v>
      </c>
      <c r="D1061" s="22">
        <v>0.90140845070422537</v>
      </c>
      <c r="E1061" s="23" t="str">
        <f t="shared" si="14"/>
        <v>November</v>
      </c>
      <c r="F1061" s="23" t="str">
        <f t="shared" si="15"/>
        <v>2016</v>
      </c>
      <c r="G1061" s="24">
        <f t="shared" si="16"/>
        <v>64.705419989818409</v>
      </c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</row>
    <row r="1062" spans="1:26" ht="15.75" customHeight="1">
      <c r="A1062" s="20">
        <v>42700</v>
      </c>
      <c r="B1062" s="26">
        <f t="shared" si="13"/>
        <v>47</v>
      </c>
      <c r="C1062" s="21">
        <v>71.955142857142846</v>
      </c>
      <c r="D1062" s="22">
        <v>0.50704225352112675</v>
      </c>
      <c r="E1062" s="23" t="str">
        <f t="shared" si="14"/>
        <v>November</v>
      </c>
      <c r="F1062" s="23" t="str">
        <f t="shared" si="15"/>
        <v>2016</v>
      </c>
      <c r="G1062" s="24">
        <f t="shared" si="16"/>
        <v>36.484297786720319</v>
      </c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</row>
    <row r="1063" spans="1:26" ht="15.75" customHeight="1">
      <c r="A1063" s="20">
        <v>42701</v>
      </c>
      <c r="B1063" s="26">
        <f t="shared" si="13"/>
        <v>47</v>
      </c>
      <c r="C1063" s="21">
        <v>75.259090909090915</v>
      </c>
      <c r="D1063" s="22">
        <v>0.16901408450704225</v>
      </c>
      <c r="E1063" s="23" t="str">
        <f t="shared" si="14"/>
        <v>November</v>
      </c>
      <c r="F1063" s="23" t="str">
        <f t="shared" si="15"/>
        <v>2016</v>
      </c>
      <c r="G1063" s="24">
        <f t="shared" si="16"/>
        <v>12.719846350832267</v>
      </c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</row>
    <row r="1064" spans="1:26" ht="15.75" customHeight="1">
      <c r="A1064" s="20">
        <v>42702</v>
      </c>
      <c r="B1064" s="26">
        <f t="shared" si="13"/>
        <v>48</v>
      </c>
      <c r="C1064" s="21">
        <v>76.078888888888898</v>
      </c>
      <c r="D1064" s="22">
        <v>0.14084507042253522</v>
      </c>
      <c r="E1064" s="23" t="str">
        <f t="shared" si="14"/>
        <v>November</v>
      </c>
      <c r="F1064" s="23" t="str">
        <f t="shared" si="15"/>
        <v>2016</v>
      </c>
      <c r="G1064" s="24">
        <f t="shared" si="16"/>
        <v>10.715336463223789</v>
      </c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</row>
    <row r="1065" spans="1:26" ht="15.75" customHeight="1">
      <c r="A1065" s="20">
        <v>42703</v>
      </c>
      <c r="B1065" s="26">
        <f t="shared" si="13"/>
        <v>48</v>
      </c>
      <c r="C1065" s="21">
        <v>52.88000000000001</v>
      </c>
      <c r="D1065" s="22">
        <v>0.28169014084507044</v>
      </c>
      <c r="E1065" s="23" t="str">
        <f t="shared" si="14"/>
        <v>November</v>
      </c>
      <c r="F1065" s="23" t="str">
        <f t="shared" si="15"/>
        <v>2016</v>
      </c>
      <c r="G1065" s="24">
        <f t="shared" si="16"/>
        <v>14.895774647887327</v>
      </c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</row>
    <row r="1066" spans="1:26" ht="15.75" customHeight="1">
      <c r="A1066" s="20">
        <v>42704</v>
      </c>
      <c r="B1066" s="26">
        <f t="shared" si="13"/>
        <v>48</v>
      </c>
      <c r="C1066" s="21">
        <v>51.290526315789478</v>
      </c>
      <c r="D1066" s="22">
        <v>0.28169014084507044</v>
      </c>
      <c r="E1066" s="23" t="str">
        <f t="shared" si="14"/>
        <v>November</v>
      </c>
      <c r="F1066" s="23" t="str">
        <f t="shared" si="15"/>
        <v>2016</v>
      </c>
      <c r="G1066" s="24">
        <f t="shared" si="16"/>
        <v>14.44803558191253</v>
      </c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</row>
    <row r="1067" spans="1:26" ht="15.75" customHeight="1">
      <c r="A1067" s="20">
        <v>42705</v>
      </c>
      <c r="B1067" s="26">
        <f t="shared" si="13"/>
        <v>48</v>
      </c>
      <c r="C1067" s="21">
        <v>51.416086956521745</v>
      </c>
      <c r="D1067" s="22">
        <v>0.3380281690140845</v>
      </c>
      <c r="E1067" s="23" t="str">
        <f t="shared" si="14"/>
        <v>December</v>
      </c>
      <c r="F1067" s="23" t="str">
        <f t="shared" si="15"/>
        <v>2016</v>
      </c>
      <c r="G1067" s="24">
        <f t="shared" si="16"/>
        <v>17.380085731782</v>
      </c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</row>
    <row r="1068" spans="1:26" ht="15.75" customHeight="1">
      <c r="A1068" s="20">
        <v>42706</v>
      </c>
      <c r="B1068" s="26">
        <f t="shared" si="13"/>
        <v>48</v>
      </c>
      <c r="C1068" s="21">
        <v>61.153653846153823</v>
      </c>
      <c r="D1068" s="22">
        <v>0.74647887323943662</v>
      </c>
      <c r="E1068" s="23" t="str">
        <f t="shared" si="14"/>
        <v>December</v>
      </c>
      <c r="F1068" s="23" t="str">
        <f t="shared" si="15"/>
        <v>2016</v>
      </c>
      <c r="G1068" s="24">
        <f t="shared" si="16"/>
        <v>45.649910617551448</v>
      </c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</row>
    <row r="1069" spans="1:26" ht="15.75" customHeight="1">
      <c r="A1069" s="20">
        <v>42707</v>
      </c>
      <c r="B1069" s="26">
        <f t="shared" si="13"/>
        <v>48</v>
      </c>
      <c r="C1069" s="21">
        <v>65.55573770491803</v>
      </c>
      <c r="D1069" s="22">
        <v>0.85915492957746475</v>
      </c>
      <c r="E1069" s="23" t="str">
        <f t="shared" si="14"/>
        <v>December</v>
      </c>
      <c r="F1069" s="23" t="str">
        <f t="shared" si="15"/>
        <v>2016</v>
      </c>
      <c r="G1069" s="24">
        <f t="shared" si="16"/>
        <v>56.322535211267599</v>
      </c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</row>
    <row r="1070" spans="1:26" ht="15.75" customHeight="1">
      <c r="A1070" s="20">
        <v>42708</v>
      </c>
      <c r="B1070" s="26">
        <f t="shared" si="13"/>
        <v>48</v>
      </c>
      <c r="C1070" s="21">
        <v>65.625882352941176</v>
      </c>
      <c r="D1070" s="22">
        <v>0.23943661971830985</v>
      </c>
      <c r="E1070" s="23" t="str">
        <f t="shared" si="14"/>
        <v>December</v>
      </c>
      <c r="F1070" s="23" t="str">
        <f t="shared" si="15"/>
        <v>2016</v>
      </c>
      <c r="G1070" s="24">
        <f t="shared" si="16"/>
        <v>15.713239436619718</v>
      </c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</row>
    <row r="1071" spans="1:26" ht="15.75" customHeight="1">
      <c r="A1071" s="20">
        <v>42709</v>
      </c>
      <c r="B1071" s="26">
        <f t="shared" si="13"/>
        <v>49</v>
      </c>
      <c r="C1071" s="21">
        <v>52.147407407407407</v>
      </c>
      <c r="D1071" s="22">
        <v>0.38028169014084506</v>
      </c>
      <c r="E1071" s="23" t="str">
        <f t="shared" si="14"/>
        <v>December</v>
      </c>
      <c r="F1071" s="23" t="str">
        <f t="shared" si="15"/>
        <v>2016</v>
      </c>
      <c r="G1071" s="24">
        <f t="shared" si="16"/>
        <v>19.830704225352111</v>
      </c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</row>
    <row r="1072" spans="1:26" ht="15.75" customHeight="1">
      <c r="A1072" s="20">
        <v>42710</v>
      </c>
      <c r="B1072" s="26">
        <f t="shared" si="13"/>
        <v>49</v>
      </c>
      <c r="C1072" s="21">
        <v>52.9084</v>
      </c>
      <c r="D1072" s="22">
        <v>0.352112676056338</v>
      </c>
      <c r="E1072" s="23" t="str">
        <f t="shared" si="14"/>
        <v>December</v>
      </c>
      <c r="F1072" s="23" t="str">
        <f t="shared" si="15"/>
        <v>2016</v>
      </c>
      <c r="G1072" s="24">
        <f t="shared" si="16"/>
        <v>18.629718309859154</v>
      </c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</row>
    <row r="1073" spans="1:26" ht="15.75" customHeight="1">
      <c r="A1073" s="20">
        <v>42711</v>
      </c>
      <c r="B1073" s="26">
        <f t="shared" si="13"/>
        <v>49</v>
      </c>
      <c r="C1073" s="21">
        <v>48.950625000000009</v>
      </c>
      <c r="D1073" s="22">
        <v>0.45070422535211269</v>
      </c>
      <c r="E1073" s="23" t="str">
        <f t="shared" si="14"/>
        <v>December</v>
      </c>
      <c r="F1073" s="23" t="str">
        <f t="shared" si="15"/>
        <v>2016</v>
      </c>
      <c r="G1073" s="24">
        <f t="shared" si="16"/>
        <v>22.062253521126767</v>
      </c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</row>
    <row r="1074" spans="1:26" ht="15.75" customHeight="1">
      <c r="A1074" s="20">
        <v>42712</v>
      </c>
      <c r="B1074" s="26">
        <f t="shared" si="13"/>
        <v>49</v>
      </c>
      <c r="C1074" s="21">
        <v>53.718250000000012</v>
      </c>
      <c r="D1074" s="22">
        <v>0.56338028169014087</v>
      </c>
      <c r="E1074" s="23" t="str">
        <f t="shared" si="14"/>
        <v>December</v>
      </c>
      <c r="F1074" s="23" t="str">
        <f t="shared" si="15"/>
        <v>2016</v>
      </c>
      <c r="G1074" s="24">
        <f t="shared" si="16"/>
        <v>30.263802816901418</v>
      </c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</row>
    <row r="1075" spans="1:26" ht="15.75" customHeight="1">
      <c r="A1075" s="20">
        <v>42713</v>
      </c>
      <c r="B1075" s="26">
        <f t="shared" si="13"/>
        <v>49</v>
      </c>
      <c r="C1075" s="21">
        <v>65.553399999999968</v>
      </c>
      <c r="D1075" s="22">
        <v>0.73239436619718312</v>
      </c>
      <c r="E1075" s="23" t="str">
        <f t="shared" si="14"/>
        <v>December</v>
      </c>
      <c r="F1075" s="23" t="str">
        <f t="shared" si="15"/>
        <v>2016</v>
      </c>
      <c r="G1075" s="24">
        <f t="shared" si="16"/>
        <v>48.010940845070401</v>
      </c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</row>
    <row r="1076" spans="1:26" ht="15.75" customHeight="1">
      <c r="A1076" s="20">
        <v>42714</v>
      </c>
      <c r="B1076" s="26">
        <f t="shared" si="13"/>
        <v>49</v>
      </c>
      <c r="C1076" s="21">
        <v>64.702769230769206</v>
      </c>
      <c r="D1076" s="22">
        <v>0.91549295774647887</v>
      </c>
      <c r="E1076" s="23" t="str">
        <f t="shared" si="14"/>
        <v>December</v>
      </c>
      <c r="F1076" s="23" t="str">
        <f t="shared" si="15"/>
        <v>2016</v>
      </c>
      <c r="G1076" s="24">
        <f t="shared" si="16"/>
        <v>59.234929577464769</v>
      </c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</row>
    <row r="1077" spans="1:26" ht="15.75" customHeight="1">
      <c r="A1077" s="20">
        <v>42715</v>
      </c>
      <c r="B1077" s="26">
        <f t="shared" si="13"/>
        <v>49</v>
      </c>
      <c r="C1077" s="21">
        <v>70.859444444444435</v>
      </c>
      <c r="D1077" s="22">
        <v>0.25352112676056338</v>
      </c>
      <c r="E1077" s="23" t="str">
        <f t="shared" si="14"/>
        <v>December</v>
      </c>
      <c r="F1077" s="23" t="str">
        <f t="shared" si="15"/>
        <v>2016</v>
      </c>
      <c r="G1077" s="24">
        <f t="shared" si="16"/>
        <v>17.964366197183097</v>
      </c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</row>
    <row r="1078" spans="1:26" ht="15.75" customHeight="1">
      <c r="A1078" s="20">
        <v>42716</v>
      </c>
      <c r="B1078" s="26">
        <f t="shared" si="13"/>
        <v>50</v>
      </c>
      <c r="C1078" s="21">
        <v>67.899999999999991</v>
      </c>
      <c r="D1078" s="22">
        <v>0.16901408450704225</v>
      </c>
      <c r="E1078" s="23" t="str">
        <f t="shared" si="14"/>
        <v>December</v>
      </c>
      <c r="F1078" s="23" t="str">
        <f t="shared" si="15"/>
        <v>2016</v>
      </c>
      <c r="G1078" s="24">
        <f t="shared" si="16"/>
        <v>11.476056338028167</v>
      </c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</row>
    <row r="1079" spans="1:26" ht="15.75" customHeight="1">
      <c r="A1079" s="20">
        <v>42717</v>
      </c>
      <c r="B1079" s="26">
        <f t="shared" si="13"/>
        <v>50</v>
      </c>
      <c r="C1079" s="21">
        <v>69.090714285714284</v>
      </c>
      <c r="D1079" s="22">
        <v>0.19718309859154928</v>
      </c>
      <c r="E1079" s="23" t="str">
        <f t="shared" si="14"/>
        <v>December</v>
      </c>
      <c r="F1079" s="23" t="str">
        <f t="shared" si="15"/>
        <v>2016</v>
      </c>
      <c r="G1079" s="24">
        <f t="shared" si="16"/>
        <v>13.623521126760561</v>
      </c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</row>
    <row r="1080" spans="1:26" ht="15.75" customHeight="1">
      <c r="A1080" s="20">
        <v>42718</v>
      </c>
      <c r="B1080" s="26">
        <f t="shared" si="13"/>
        <v>50</v>
      </c>
      <c r="C1080" s="21">
        <v>66.61699999999999</v>
      </c>
      <c r="D1080" s="22">
        <v>0.14084507042253522</v>
      </c>
      <c r="E1080" s="23" t="str">
        <f t="shared" si="14"/>
        <v>December</v>
      </c>
      <c r="F1080" s="23" t="str">
        <f t="shared" si="15"/>
        <v>2016</v>
      </c>
      <c r="G1080" s="24">
        <f t="shared" si="16"/>
        <v>9.3826760563380276</v>
      </c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</row>
    <row r="1081" spans="1:26" ht="15.75" customHeight="1">
      <c r="A1081" s="20">
        <v>42719</v>
      </c>
      <c r="B1081" s="26">
        <f t="shared" si="13"/>
        <v>50</v>
      </c>
      <c r="C1081" s="21">
        <v>57.5608</v>
      </c>
      <c r="D1081" s="22">
        <v>0.352112676056338</v>
      </c>
      <c r="E1081" s="23" t="str">
        <f t="shared" si="14"/>
        <v>December</v>
      </c>
      <c r="F1081" s="23" t="str">
        <f t="shared" si="15"/>
        <v>2016</v>
      </c>
      <c r="G1081" s="24">
        <f t="shared" si="16"/>
        <v>20.267887323943661</v>
      </c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</row>
    <row r="1082" spans="1:26" ht="15.75" customHeight="1">
      <c r="A1082" s="20">
        <v>42720</v>
      </c>
      <c r="B1082" s="26">
        <f t="shared" si="13"/>
        <v>50</v>
      </c>
      <c r="C1082" s="21">
        <v>61.332272727272702</v>
      </c>
      <c r="D1082" s="22">
        <v>0.61971830985915488</v>
      </c>
      <c r="E1082" s="23" t="str">
        <f t="shared" si="14"/>
        <v>December</v>
      </c>
      <c r="F1082" s="23" t="str">
        <f t="shared" si="15"/>
        <v>2016</v>
      </c>
      <c r="G1082" s="24">
        <f t="shared" si="16"/>
        <v>38.008732394366177</v>
      </c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</row>
    <row r="1083" spans="1:26" ht="15.75" customHeight="1">
      <c r="A1083" s="20">
        <v>42721</v>
      </c>
      <c r="B1083" s="26">
        <f t="shared" si="13"/>
        <v>50</v>
      </c>
      <c r="C1083" s="21">
        <v>64.591694915254223</v>
      </c>
      <c r="D1083" s="22">
        <v>0.84507042253521125</v>
      </c>
      <c r="E1083" s="23" t="str">
        <f t="shared" si="14"/>
        <v>December</v>
      </c>
      <c r="F1083" s="23" t="str">
        <f t="shared" si="15"/>
        <v>2016</v>
      </c>
      <c r="G1083" s="24">
        <f t="shared" si="16"/>
        <v>54.584530914299343</v>
      </c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</row>
    <row r="1084" spans="1:26" ht="15.75" customHeight="1">
      <c r="A1084" s="20">
        <v>42722</v>
      </c>
      <c r="B1084" s="26">
        <f t="shared" si="13"/>
        <v>50</v>
      </c>
      <c r="C1084" s="21">
        <v>69.380400000000009</v>
      </c>
      <c r="D1084" s="22">
        <v>0.36619718309859156</v>
      </c>
      <c r="E1084" s="23" t="str">
        <f t="shared" si="14"/>
        <v>December</v>
      </c>
      <c r="F1084" s="23" t="str">
        <f t="shared" si="15"/>
        <v>2016</v>
      </c>
      <c r="G1084" s="24">
        <f t="shared" si="16"/>
        <v>25.406907042253525</v>
      </c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</row>
    <row r="1085" spans="1:26" ht="15.75" customHeight="1">
      <c r="A1085" s="20">
        <v>42723</v>
      </c>
      <c r="B1085" s="26">
        <f t="shared" si="13"/>
        <v>51</v>
      </c>
      <c r="C1085" s="21">
        <v>69.406153846153856</v>
      </c>
      <c r="D1085" s="22">
        <v>0.38028169014084506</v>
      </c>
      <c r="E1085" s="23" t="str">
        <f t="shared" si="14"/>
        <v>December</v>
      </c>
      <c r="F1085" s="23" t="str">
        <f t="shared" si="15"/>
        <v>2016</v>
      </c>
      <c r="G1085" s="24">
        <f t="shared" si="16"/>
        <v>26.393889490790901</v>
      </c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</row>
    <row r="1086" spans="1:26" ht="15.75" customHeight="1">
      <c r="A1086" s="20">
        <v>42724</v>
      </c>
      <c r="B1086" s="26">
        <f t="shared" si="13"/>
        <v>51</v>
      </c>
      <c r="C1086" s="21">
        <v>68.778750000000002</v>
      </c>
      <c r="D1086" s="22">
        <v>0.352112676056338</v>
      </c>
      <c r="E1086" s="23" t="str">
        <f t="shared" si="14"/>
        <v>December</v>
      </c>
      <c r="F1086" s="23" t="str">
        <f t="shared" si="15"/>
        <v>2016</v>
      </c>
      <c r="G1086" s="24">
        <f t="shared" si="16"/>
        <v>24.21786971830986</v>
      </c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</row>
    <row r="1087" spans="1:26" ht="15.75" customHeight="1">
      <c r="A1087" s="20">
        <v>42725</v>
      </c>
      <c r="B1087" s="26">
        <f t="shared" si="13"/>
        <v>51</v>
      </c>
      <c r="C1087" s="21">
        <v>64.237419354838707</v>
      </c>
      <c r="D1087" s="22">
        <v>0.45070422535211269</v>
      </c>
      <c r="E1087" s="23" t="str">
        <f t="shared" si="14"/>
        <v>December</v>
      </c>
      <c r="F1087" s="23" t="str">
        <f t="shared" si="15"/>
        <v>2016</v>
      </c>
      <c r="G1087" s="24">
        <f t="shared" si="16"/>
        <v>28.952076328941391</v>
      </c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</row>
    <row r="1088" spans="1:26" ht="15.75" customHeight="1">
      <c r="A1088" s="20">
        <v>42726</v>
      </c>
      <c r="B1088" s="26">
        <f t="shared" si="13"/>
        <v>51</v>
      </c>
      <c r="C1088" s="21">
        <v>64.252800000000008</v>
      </c>
      <c r="D1088" s="22">
        <v>0.36619718309859156</v>
      </c>
      <c r="E1088" s="23" t="str">
        <f t="shared" si="14"/>
        <v>December</v>
      </c>
      <c r="F1088" s="23" t="str">
        <f t="shared" si="15"/>
        <v>2016</v>
      </c>
      <c r="G1088" s="24">
        <f t="shared" si="16"/>
        <v>23.529194366197185</v>
      </c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</row>
    <row r="1089" spans="1:26" ht="15.75" customHeight="1">
      <c r="A1089" s="20">
        <v>42727</v>
      </c>
      <c r="B1089" s="26">
        <f t="shared" si="13"/>
        <v>51</v>
      </c>
      <c r="C1089" s="21">
        <v>70.572499999999991</v>
      </c>
      <c r="D1089" s="22">
        <v>0.6901408450704225</v>
      </c>
      <c r="E1089" s="23" t="str">
        <f t="shared" si="14"/>
        <v>December</v>
      </c>
      <c r="F1089" s="23" t="str">
        <f t="shared" si="15"/>
        <v>2016</v>
      </c>
      <c r="G1089" s="24">
        <f t="shared" si="16"/>
        <v>48.704964788732383</v>
      </c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</row>
    <row r="1090" spans="1:26" ht="15.75" customHeight="1">
      <c r="A1090" s="20">
        <v>42728</v>
      </c>
      <c r="B1090" s="26">
        <f t="shared" si="13"/>
        <v>51</v>
      </c>
      <c r="C1090" s="21">
        <v>70.408888888888868</v>
      </c>
      <c r="D1090" s="22">
        <v>0.77464788732394363</v>
      </c>
      <c r="E1090" s="23" t="str">
        <f t="shared" si="14"/>
        <v>December</v>
      </c>
      <c r="F1090" s="23" t="str">
        <f t="shared" si="15"/>
        <v>2016</v>
      </c>
      <c r="G1090" s="24">
        <f t="shared" si="16"/>
        <v>54.542097026604047</v>
      </c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</row>
    <row r="1091" spans="1:26" ht="15.75" customHeight="1">
      <c r="A1091" s="20">
        <v>42729</v>
      </c>
      <c r="B1091" s="26">
        <f t="shared" si="13"/>
        <v>51</v>
      </c>
      <c r="C1091" s="21">
        <v>60.24916666666666</v>
      </c>
      <c r="D1091" s="22">
        <v>0.70422535211267601</v>
      </c>
      <c r="E1091" s="23" t="str">
        <f t="shared" si="14"/>
        <v>December</v>
      </c>
      <c r="F1091" s="23" t="str">
        <f t="shared" si="15"/>
        <v>2016</v>
      </c>
      <c r="G1091" s="24">
        <f t="shared" si="16"/>
        <v>42.428990610328633</v>
      </c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</row>
    <row r="1092" spans="1:26" ht="15.75" customHeight="1">
      <c r="A1092" s="20">
        <v>42730</v>
      </c>
      <c r="B1092" s="26">
        <f t="shared" si="13"/>
        <v>52</v>
      </c>
      <c r="C1092" s="21">
        <v>60.289642857142852</v>
      </c>
      <c r="D1092" s="22">
        <v>0.81690140845070425</v>
      </c>
      <c r="E1092" s="23" t="str">
        <f t="shared" si="14"/>
        <v>December</v>
      </c>
      <c r="F1092" s="23" t="str">
        <f t="shared" si="15"/>
        <v>2016</v>
      </c>
      <c r="G1092" s="24">
        <f t="shared" si="16"/>
        <v>49.250694164989937</v>
      </c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</row>
    <row r="1093" spans="1:26" ht="15.75" customHeight="1">
      <c r="A1093" s="20">
        <v>42731</v>
      </c>
      <c r="B1093" s="26">
        <f t="shared" si="13"/>
        <v>52</v>
      </c>
      <c r="C1093" s="21">
        <v>59.137735849056597</v>
      </c>
      <c r="D1093" s="22">
        <v>0.77464788732394363</v>
      </c>
      <c r="E1093" s="23" t="str">
        <f t="shared" si="14"/>
        <v>December</v>
      </c>
      <c r="F1093" s="23" t="str">
        <f t="shared" si="15"/>
        <v>2016</v>
      </c>
      <c r="G1093" s="24">
        <f t="shared" si="16"/>
        <v>45.810922136593135</v>
      </c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</row>
    <row r="1094" spans="1:26" ht="15.75" customHeight="1">
      <c r="A1094" s="20">
        <v>42732</v>
      </c>
      <c r="B1094" s="26">
        <f t="shared" si="13"/>
        <v>52</v>
      </c>
      <c r="C1094" s="21">
        <v>58.492641509433959</v>
      </c>
      <c r="D1094" s="22">
        <v>0.77464788732394363</v>
      </c>
      <c r="E1094" s="23" t="str">
        <f t="shared" si="14"/>
        <v>December</v>
      </c>
      <c r="F1094" s="23" t="str">
        <f t="shared" si="15"/>
        <v>2016</v>
      </c>
      <c r="G1094" s="24">
        <f t="shared" si="16"/>
        <v>45.311201169279826</v>
      </c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</row>
    <row r="1095" spans="1:26" ht="15.75" customHeight="1">
      <c r="A1095" s="20">
        <v>42733</v>
      </c>
      <c r="B1095" s="26">
        <f t="shared" si="13"/>
        <v>52</v>
      </c>
      <c r="C1095" s="21">
        <v>60.409464285714286</v>
      </c>
      <c r="D1095" s="22">
        <v>0.81690140845070425</v>
      </c>
      <c r="E1095" s="23" t="str">
        <f t="shared" si="14"/>
        <v>December</v>
      </c>
      <c r="F1095" s="23" t="str">
        <f t="shared" si="15"/>
        <v>2016</v>
      </c>
      <c r="G1095" s="24">
        <f t="shared" si="16"/>
        <v>49.348576458752518</v>
      </c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</row>
    <row r="1096" spans="1:26" ht="15.75" customHeight="1">
      <c r="A1096" s="20">
        <v>42734</v>
      </c>
      <c r="B1096" s="26">
        <f t="shared" si="13"/>
        <v>52</v>
      </c>
      <c r="C1096" s="21">
        <v>61.083220338983054</v>
      </c>
      <c r="D1096" s="22">
        <v>0.85915492957746475</v>
      </c>
      <c r="E1096" s="23" t="str">
        <f t="shared" si="14"/>
        <v>December</v>
      </c>
      <c r="F1096" s="23" t="str">
        <f t="shared" si="15"/>
        <v>2016</v>
      </c>
      <c r="G1096" s="24">
        <f t="shared" si="16"/>
        <v>52.479949868703748</v>
      </c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</row>
    <row r="1097" spans="1:26" ht="15.75" customHeight="1">
      <c r="A1097" s="20">
        <v>42735</v>
      </c>
      <c r="B1097" s="26">
        <f t="shared" si="13"/>
        <v>52</v>
      </c>
      <c r="C1097" s="21">
        <v>58.672745098039215</v>
      </c>
      <c r="D1097" s="22">
        <v>0.74647887323943662</v>
      </c>
      <c r="E1097" s="23" t="str">
        <f t="shared" si="14"/>
        <v>December</v>
      </c>
      <c r="F1097" s="23" t="str">
        <f t="shared" si="15"/>
        <v>2016</v>
      </c>
      <c r="G1097" s="24">
        <f t="shared" si="16"/>
        <v>43.797964650648993</v>
      </c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</row>
    <row r="1098" spans="1:26" ht="15.75" customHeight="1">
      <c r="A1098" s="27"/>
      <c r="B1098" s="28"/>
      <c r="C1098" s="29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 spans="1:26" ht="15.75" customHeight="1">
      <c r="A1099" s="27"/>
      <c r="B1099" s="28"/>
      <c r="C1099" s="29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 spans="1:26" ht="15.75" customHeight="1">
      <c r="A1100" s="27"/>
      <c r="B1100" s="28"/>
      <c r="C1100" s="29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 spans="1:26" ht="15.75" customHeight="1">
      <c r="A1101" s="27"/>
      <c r="B1101" s="28"/>
      <c r="C1101" s="29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 spans="1:26" ht="15.75" customHeight="1">
      <c r="A1102" s="27"/>
      <c r="B1102" s="28"/>
      <c r="C1102" s="29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 spans="1:26" ht="15.75" customHeight="1">
      <c r="A1103" s="27"/>
      <c r="B1103" s="28"/>
      <c r="C1103" s="29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 spans="1:26" ht="15.75" customHeight="1">
      <c r="A1104" s="27"/>
      <c r="B1104" s="28"/>
      <c r="C1104" s="29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 spans="1:26" ht="15.75" customHeight="1">
      <c r="A1105" s="27"/>
      <c r="B1105" s="28"/>
      <c r="C1105" s="29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 spans="1:26" ht="15.75" customHeight="1">
      <c r="A1106" s="27"/>
      <c r="B1106" s="28"/>
      <c r="C1106" s="29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 spans="1:26" ht="15.75" customHeight="1">
      <c r="A1107" s="27"/>
      <c r="B1107" s="28"/>
      <c r="C1107" s="29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 spans="1:26" ht="15.75" customHeight="1">
      <c r="A1108" s="27"/>
      <c r="B1108" s="28"/>
      <c r="C1108" s="29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 spans="1:26" ht="15.75" customHeight="1">
      <c r="A1109" s="27"/>
      <c r="B1109" s="28"/>
      <c r="C1109" s="29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 spans="1:26" ht="15.75" customHeight="1">
      <c r="A1110" s="27"/>
      <c r="B1110" s="28"/>
      <c r="C1110" s="29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 spans="1:26" ht="15.75" customHeight="1">
      <c r="A1111" s="27"/>
      <c r="B1111" s="28"/>
      <c r="C1111" s="29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 spans="1:26" ht="15.75" customHeight="1">
      <c r="A1112" s="27"/>
      <c r="B1112" s="28"/>
      <c r="C1112" s="29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 spans="1:26" ht="15.75" customHeight="1">
      <c r="A1113" s="27"/>
      <c r="B1113" s="28"/>
      <c r="C1113" s="29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 spans="1:26" ht="15.75" customHeight="1">
      <c r="A1114" s="27"/>
      <c r="B1114" s="28"/>
      <c r="C1114" s="29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 spans="1:26" ht="15.75" customHeight="1">
      <c r="A1115" s="27"/>
      <c r="B1115" s="28"/>
      <c r="C1115" s="29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 spans="1:26" ht="15.75" customHeight="1">
      <c r="A1116" s="27"/>
      <c r="B1116" s="28"/>
      <c r="C1116" s="29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 spans="1:26" ht="15.75" customHeight="1">
      <c r="A1117" s="27"/>
      <c r="B1117" s="28"/>
      <c r="C1117" s="29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 spans="1:26" ht="15.75" customHeight="1">
      <c r="A1118" s="27"/>
      <c r="B1118" s="28"/>
      <c r="C1118" s="29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 spans="1:26" ht="15.75" customHeight="1">
      <c r="A1119" s="27"/>
      <c r="B1119" s="28"/>
      <c r="C1119" s="29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 spans="1:26" ht="15.75" customHeight="1">
      <c r="A1120" s="27"/>
      <c r="B1120" s="28"/>
      <c r="C1120" s="29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 spans="1:26" ht="15.75" customHeight="1">
      <c r="A1121" s="27"/>
      <c r="B1121" s="28"/>
      <c r="C1121" s="29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 spans="1:26" ht="15.75" customHeight="1">
      <c r="A1122" s="27"/>
      <c r="B1122" s="28"/>
      <c r="C1122" s="29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 spans="1:26" ht="15.75" customHeight="1">
      <c r="A1123" s="27"/>
      <c r="B1123" s="28"/>
      <c r="C1123" s="29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 spans="1:26" ht="15.75" customHeight="1">
      <c r="A1124" s="27"/>
      <c r="B1124" s="28"/>
      <c r="C1124" s="29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 spans="1:26" ht="15.75" customHeight="1">
      <c r="A1125" s="27"/>
      <c r="B1125" s="28"/>
      <c r="C1125" s="29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 spans="1:26" ht="15.75" customHeight="1">
      <c r="A1126" s="27"/>
      <c r="B1126" s="28"/>
      <c r="C1126" s="29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 spans="1:26" ht="15.75" customHeight="1">
      <c r="A1127" s="27"/>
      <c r="B1127" s="28"/>
      <c r="C1127" s="29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 spans="1:26" ht="15.75" customHeight="1">
      <c r="A1128" s="27"/>
      <c r="B1128" s="28"/>
      <c r="C1128" s="29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 spans="1:26" ht="15.75" customHeight="1">
      <c r="A1129" s="27"/>
      <c r="B1129" s="28"/>
      <c r="C1129" s="29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 spans="1:26" ht="15.75" customHeight="1">
      <c r="A1130" s="27"/>
      <c r="B1130" s="28"/>
      <c r="C1130" s="29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 spans="1:26" ht="15.75" customHeight="1">
      <c r="A1131" s="27"/>
      <c r="B1131" s="28"/>
      <c r="C1131" s="29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 spans="1:26" ht="15.75" customHeight="1">
      <c r="A1132" s="27"/>
      <c r="B1132" s="28"/>
      <c r="C1132" s="29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 spans="1:26" ht="15.75" customHeight="1">
      <c r="A1133" s="27"/>
      <c r="B1133" s="28"/>
      <c r="C1133" s="29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 spans="1:26" ht="15.75" customHeight="1">
      <c r="A1134" s="27"/>
      <c r="B1134" s="28"/>
      <c r="C1134" s="29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 spans="1:26" ht="15.75" customHeight="1">
      <c r="A1135" s="27"/>
      <c r="B1135" s="28"/>
      <c r="C1135" s="29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 spans="1:26" ht="15.75" customHeight="1">
      <c r="A1136" s="27"/>
      <c r="B1136" s="28"/>
      <c r="C1136" s="29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 spans="1:26" ht="15.75" customHeight="1">
      <c r="A1137" s="27"/>
      <c r="B1137" s="28"/>
      <c r="C1137" s="29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 spans="1:26" ht="15.75" customHeight="1">
      <c r="A1138" s="27"/>
      <c r="B1138" s="28"/>
      <c r="C1138" s="29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 spans="1:26" ht="15.75" customHeight="1">
      <c r="A1139" s="27"/>
      <c r="B1139" s="28"/>
      <c r="C1139" s="29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 spans="1:26" ht="15.75" customHeight="1">
      <c r="A1140" s="27"/>
      <c r="B1140" s="28"/>
      <c r="C1140" s="29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 spans="1:26" ht="15.75" customHeight="1">
      <c r="A1141" s="27"/>
      <c r="B1141" s="28"/>
      <c r="C1141" s="29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 spans="1:26" ht="15.75" customHeight="1">
      <c r="A1142" s="27"/>
      <c r="B1142" s="28"/>
      <c r="C1142" s="29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 spans="1:26" ht="15.75" customHeight="1">
      <c r="A1143" s="27"/>
      <c r="B1143" s="28"/>
      <c r="C1143" s="29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 spans="1:26" ht="15.75" customHeight="1">
      <c r="A1144" s="27"/>
      <c r="B1144" s="28"/>
      <c r="C1144" s="29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 spans="1:26" ht="15.75" customHeight="1">
      <c r="A1145" s="27"/>
      <c r="B1145" s="28"/>
      <c r="C1145" s="29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 spans="1:26" ht="15.75" customHeight="1">
      <c r="A1146" s="27"/>
      <c r="B1146" s="28"/>
      <c r="C1146" s="29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 spans="1:26" ht="15.75" customHeight="1">
      <c r="A1147" s="27"/>
      <c r="B1147" s="28"/>
      <c r="C1147" s="29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 spans="1:26" ht="15.75" customHeight="1">
      <c r="A1148" s="27"/>
      <c r="B1148" s="28"/>
      <c r="C1148" s="29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 spans="1:26" ht="15.75" customHeight="1">
      <c r="A1149" s="27"/>
      <c r="B1149" s="28"/>
      <c r="C1149" s="29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 spans="1:26" ht="15.75" customHeight="1">
      <c r="A1150" s="27"/>
      <c r="B1150" s="28"/>
      <c r="C1150" s="29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 spans="1:26" ht="15.75" customHeight="1">
      <c r="A1151" s="27"/>
      <c r="B1151" s="28"/>
      <c r="C1151" s="29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 spans="1:26" ht="15.75" customHeight="1">
      <c r="A1152" s="27"/>
      <c r="B1152" s="28"/>
      <c r="C1152" s="29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 spans="1:26" ht="15.75" customHeight="1">
      <c r="A1153" s="27"/>
      <c r="B1153" s="28"/>
      <c r="C1153" s="29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 spans="1:26" ht="15.75" customHeight="1">
      <c r="A1154" s="27"/>
      <c r="B1154" s="28"/>
      <c r="C1154" s="29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 spans="1:26" ht="15.75" customHeight="1">
      <c r="A1155" s="27"/>
      <c r="B1155" s="28"/>
      <c r="C1155" s="29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 spans="1:26" ht="15.75" customHeight="1">
      <c r="A1156" s="27"/>
      <c r="B1156" s="28"/>
      <c r="C1156" s="29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 spans="1:26" ht="15.75" customHeight="1">
      <c r="A1157" s="27"/>
      <c r="B1157" s="28"/>
      <c r="C1157" s="29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 spans="1:26" ht="15.75" customHeight="1">
      <c r="A1158" s="27"/>
      <c r="B1158" s="28"/>
      <c r="C1158" s="29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 spans="1:26" ht="15.75" customHeight="1">
      <c r="A1159" s="27"/>
      <c r="B1159" s="28"/>
      <c r="C1159" s="29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 spans="1:26" ht="15.75" customHeight="1">
      <c r="A1160" s="27"/>
      <c r="B1160" s="28"/>
      <c r="C1160" s="29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 spans="1:26" ht="15.75" customHeight="1">
      <c r="A1161" s="27"/>
      <c r="B1161" s="28"/>
      <c r="C1161" s="29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 spans="1:26" ht="15.75" customHeight="1">
      <c r="A1162" s="27"/>
      <c r="B1162" s="28"/>
      <c r="C1162" s="29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 spans="1:26" ht="15.75" customHeight="1">
      <c r="A1163" s="27"/>
      <c r="B1163" s="28"/>
      <c r="C1163" s="29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 spans="1:26" ht="15.75" customHeight="1">
      <c r="A1164" s="27"/>
      <c r="B1164" s="28"/>
      <c r="C1164" s="29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 spans="1:26" ht="15.75" customHeight="1">
      <c r="A1165" s="27"/>
      <c r="B1165" s="28"/>
      <c r="C1165" s="29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 spans="1:26" ht="15.75" customHeight="1">
      <c r="A1166" s="27"/>
      <c r="B1166" s="28"/>
      <c r="C1166" s="29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 spans="1:26" ht="15.75" customHeight="1">
      <c r="A1167" s="27"/>
      <c r="B1167" s="28"/>
      <c r="C1167" s="29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 spans="1:26" ht="15.75" customHeight="1">
      <c r="A1168" s="27"/>
      <c r="B1168" s="28"/>
      <c r="C1168" s="29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 spans="1:26" ht="15.75" customHeight="1">
      <c r="A1169" s="27"/>
      <c r="B1169" s="28"/>
      <c r="C1169" s="29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 spans="1:26" ht="15.75" customHeight="1">
      <c r="A1170" s="27"/>
      <c r="B1170" s="28"/>
      <c r="C1170" s="29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 spans="1:26" ht="15.75" customHeight="1">
      <c r="A1171" s="27"/>
      <c r="B1171" s="28"/>
      <c r="C1171" s="29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 spans="1:26" ht="15.75" customHeight="1">
      <c r="A1172" s="27"/>
      <c r="B1172" s="28"/>
      <c r="C1172" s="29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 spans="1:26" ht="15.75" customHeight="1">
      <c r="A1173" s="27"/>
      <c r="B1173" s="28"/>
      <c r="C1173" s="29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 spans="1:26" ht="15.75" customHeight="1">
      <c r="A1174" s="27"/>
      <c r="B1174" s="28"/>
      <c r="C1174" s="29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 spans="1:26" ht="15.75" customHeight="1">
      <c r="A1175" s="27"/>
      <c r="B1175" s="28"/>
      <c r="C1175" s="29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 spans="1:26" ht="15.75" customHeight="1">
      <c r="A1176" s="27"/>
      <c r="B1176" s="28"/>
      <c r="C1176" s="29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 spans="1:26" ht="15.75" customHeight="1">
      <c r="A1177" s="27"/>
      <c r="B1177" s="28"/>
      <c r="C1177" s="29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 spans="1:26" ht="15.75" customHeight="1">
      <c r="A1178" s="27"/>
      <c r="B1178" s="28"/>
      <c r="C1178" s="29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 spans="1:26" ht="15.75" customHeight="1">
      <c r="A1179" s="27"/>
      <c r="B1179" s="28"/>
      <c r="C1179" s="29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 spans="1:26" ht="15.75" customHeight="1">
      <c r="A1180" s="27"/>
      <c r="B1180" s="28"/>
      <c r="C1180" s="29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 spans="1:26" ht="15.75" customHeight="1">
      <c r="A1181" s="27"/>
      <c r="B1181" s="28"/>
      <c r="C1181" s="29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 spans="1:26" ht="15.75" customHeight="1">
      <c r="A1182" s="27"/>
      <c r="B1182" s="28"/>
      <c r="C1182" s="29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 spans="1:26" ht="15.75" customHeight="1">
      <c r="A1183" s="27"/>
      <c r="B1183" s="28"/>
      <c r="C1183" s="29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 spans="1:26" ht="15.75" customHeight="1">
      <c r="A1184" s="27"/>
      <c r="B1184" s="28"/>
      <c r="C1184" s="29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 spans="1:26" ht="15.75" customHeight="1">
      <c r="A1185" s="27"/>
      <c r="B1185" s="28"/>
      <c r="C1185" s="29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 spans="1:26" ht="15.75" customHeight="1">
      <c r="A1186" s="27"/>
      <c r="B1186" s="28"/>
      <c r="C1186" s="29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 spans="1:26" ht="15.75" customHeight="1">
      <c r="A1187" s="27"/>
      <c r="B1187" s="28"/>
      <c r="C1187" s="29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 spans="1:26" ht="15.75" customHeight="1">
      <c r="A1188" s="27"/>
      <c r="B1188" s="28"/>
      <c r="C1188" s="29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 spans="1:26" ht="15.75" customHeight="1">
      <c r="A1189" s="27"/>
      <c r="B1189" s="28"/>
      <c r="C1189" s="29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 spans="1:26" ht="15.75" customHeight="1">
      <c r="A1190" s="27"/>
      <c r="B1190" s="28"/>
      <c r="C1190" s="29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 spans="1:26" ht="15.75" customHeight="1">
      <c r="A1191" s="27"/>
      <c r="B1191" s="28"/>
      <c r="C1191" s="29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 spans="1:26" ht="15.75" customHeight="1">
      <c r="A1192" s="27"/>
      <c r="B1192" s="28"/>
      <c r="C1192" s="29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 spans="1:26" ht="15.75" customHeight="1">
      <c r="A1193" s="27"/>
      <c r="B1193" s="28"/>
      <c r="C1193" s="29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 spans="1:26" ht="15.75" customHeight="1">
      <c r="A1194" s="27"/>
      <c r="B1194" s="28"/>
      <c r="C1194" s="29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 spans="1:26" ht="15.75" customHeight="1">
      <c r="A1195" s="27"/>
      <c r="B1195" s="28"/>
      <c r="C1195" s="29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 spans="1:26" ht="15.75" customHeight="1">
      <c r="A1196" s="27"/>
      <c r="B1196" s="28"/>
      <c r="C1196" s="29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 spans="1:26" ht="15.75" customHeight="1">
      <c r="A1197" s="27"/>
      <c r="B1197" s="28"/>
      <c r="C1197" s="29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4362"/>
  <sheetViews>
    <sheetView workbookViewId="0">
      <pane ySplit="1" topLeftCell="A2" activePane="bottomLeft" state="frozen"/>
      <selection pane="bottomLeft" activeCell="J1" sqref="J1"/>
    </sheetView>
  </sheetViews>
  <sheetFormatPr defaultColWidth="11.25" defaultRowHeight="15" customHeight="1"/>
  <cols>
    <col min="1" max="1" width="19.08203125" customWidth="1"/>
    <col min="2" max="2" width="14.08203125" bestFit="1" customWidth="1"/>
    <col min="3" max="3" width="24.08203125" bestFit="1" customWidth="1"/>
    <col min="4" max="4" width="11.25" bestFit="1" customWidth="1"/>
    <col min="5" max="8" width="11" customWidth="1"/>
    <col min="9" max="9" width="10.5" bestFit="1" customWidth="1"/>
    <col min="10" max="10" width="13.58203125" bestFit="1" customWidth="1"/>
    <col min="11" max="11" width="11" customWidth="1"/>
    <col min="12" max="12" width="12.83203125" bestFit="1" customWidth="1"/>
    <col min="13" max="19" width="11" customWidth="1"/>
    <col min="20" max="20" width="15.75" bestFit="1" customWidth="1"/>
  </cols>
  <sheetData>
    <row r="1" spans="1:20" ht="15.75" customHeight="1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</row>
    <row r="2" spans="1:20" ht="15.75" customHeight="1">
      <c r="A2" t="s">
        <v>201</v>
      </c>
      <c r="B2" t="s">
        <v>202</v>
      </c>
      <c r="C2">
        <v>68218945</v>
      </c>
      <c r="D2" t="s">
        <v>51</v>
      </c>
      <c r="E2" t="s">
        <v>65</v>
      </c>
      <c r="F2" t="s">
        <v>54</v>
      </c>
      <c r="G2" t="s">
        <v>203</v>
      </c>
      <c r="H2" s="35">
        <v>81</v>
      </c>
      <c r="I2" s="32">
        <v>42525</v>
      </c>
      <c r="J2" s="32">
        <v>42527</v>
      </c>
      <c r="K2" t="s">
        <v>87</v>
      </c>
      <c r="L2">
        <v>327</v>
      </c>
      <c r="M2">
        <v>1</v>
      </c>
      <c r="N2">
        <v>0</v>
      </c>
      <c r="O2">
        <v>0</v>
      </c>
      <c r="P2" t="s">
        <v>204</v>
      </c>
      <c r="S2" t="s">
        <v>205</v>
      </c>
    </row>
    <row r="3" spans="1:20" ht="15.75" customHeight="1">
      <c r="A3" t="s">
        <v>279</v>
      </c>
      <c r="B3" t="s">
        <v>280</v>
      </c>
      <c r="C3">
        <v>75393479</v>
      </c>
      <c r="D3" t="s">
        <v>51</v>
      </c>
      <c r="E3" t="s">
        <v>65</v>
      </c>
      <c r="F3" t="s">
        <v>54</v>
      </c>
      <c r="G3" t="s">
        <v>80</v>
      </c>
      <c r="H3" s="35">
        <v>62.25</v>
      </c>
      <c r="I3" s="32">
        <v>42536</v>
      </c>
      <c r="J3" s="32">
        <v>42537</v>
      </c>
      <c r="K3" t="s">
        <v>87</v>
      </c>
      <c r="L3">
        <v>327</v>
      </c>
      <c r="M3">
        <v>2</v>
      </c>
      <c r="N3">
        <v>0</v>
      </c>
      <c r="O3">
        <v>0</v>
      </c>
      <c r="S3" t="s">
        <v>81</v>
      </c>
    </row>
    <row r="4" spans="1:20" ht="15.75" customHeight="1">
      <c r="A4" t="s">
        <v>287</v>
      </c>
      <c r="B4" t="s">
        <v>288</v>
      </c>
      <c r="C4">
        <v>75746934</v>
      </c>
      <c r="D4" t="s">
        <v>51</v>
      </c>
      <c r="E4" t="s">
        <v>65</v>
      </c>
      <c r="F4" t="s">
        <v>54</v>
      </c>
      <c r="G4" t="s">
        <v>80</v>
      </c>
      <c r="H4" s="35">
        <v>58.1</v>
      </c>
      <c r="I4" s="32">
        <v>42537</v>
      </c>
      <c r="J4" s="32">
        <v>42538</v>
      </c>
      <c r="K4" t="s">
        <v>87</v>
      </c>
      <c r="L4">
        <v>327</v>
      </c>
      <c r="M4">
        <v>1</v>
      </c>
      <c r="N4">
        <v>0</v>
      </c>
      <c r="O4">
        <v>0</v>
      </c>
      <c r="S4" t="s">
        <v>81</v>
      </c>
    </row>
    <row r="5" spans="1:20" ht="15.75" customHeight="1">
      <c r="A5" t="s">
        <v>346</v>
      </c>
      <c r="B5" t="s">
        <v>347</v>
      </c>
      <c r="C5">
        <v>80632259</v>
      </c>
      <c r="D5" t="s">
        <v>51</v>
      </c>
      <c r="E5" t="s">
        <v>65</v>
      </c>
      <c r="F5" t="s">
        <v>54</v>
      </c>
      <c r="G5" t="s">
        <v>93</v>
      </c>
      <c r="H5" s="35">
        <v>70</v>
      </c>
      <c r="I5" s="32">
        <v>42548</v>
      </c>
      <c r="J5" s="32">
        <v>42549</v>
      </c>
      <c r="K5" t="s">
        <v>87</v>
      </c>
      <c r="L5">
        <v>327</v>
      </c>
      <c r="M5">
        <v>2</v>
      </c>
      <c r="N5">
        <v>0</v>
      </c>
      <c r="O5">
        <v>0</v>
      </c>
    </row>
    <row r="6" spans="1:20" ht="15.75" customHeight="1">
      <c r="A6" t="s">
        <v>415</v>
      </c>
      <c r="B6" t="s">
        <v>416</v>
      </c>
      <c r="C6">
        <v>86380893</v>
      </c>
      <c r="D6" t="s">
        <v>184</v>
      </c>
      <c r="E6" t="s">
        <v>65</v>
      </c>
      <c r="F6" t="s">
        <v>54</v>
      </c>
      <c r="G6" t="s">
        <v>103</v>
      </c>
      <c r="H6" s="35">
        <v>70</v>
      </c>
      <c r="I6" s="32">
        <v>42561</v>
      </c>
      <c r="J6" s="32">
        <v>42563</v>
      </c>
      <c r="K6" t="s">
        <v>87</v>
      </c>
      <c r="L6">
        <v>327</v>
      </c>
      <c r="M6">
        <v>3</v>
      </c>
      <c r="N6">
        <v>0</v>
      </c>
      <c r="O6">
        <v>0</v>
      </c>
      <c r="P6" t="s">
        <v>71</v>
      </c>
      <c r="S6" t="s">
        <v>72</v>
      </c>
    </row>
    <row r="7" spans="1:20" ht="15.75" customHeight="1">
      <c r="A7" t="s">
        <v>502</v>
      </c>
      <c r="B7" t="s">
        <v>503</v>
      </c>
      <c r="C7">
        <v>97354249</v>
      </c>
      <c r="D7" t="s">
        <v>51</v>
      </c>
      <c r="E7" t="s">
        <v>52</v>
      </c>
      <c r="F7" t="s">
        <v>54</v>
      </c>
      <c r="G7" t="s">
        <v>54</v>
      </c>
      <c r="H7" s="35">
        <v>100</v>
      </c>
      <c r="I7" s="32">
        <v>42578</v>
      </c>
      <c r="J7" s="32">
        <v>42579</v>
      </c>
      <c r="K7" t="s">
        <v>87</v>
      </c>
      <c r="L7">
        <v>327</v>
      </c>
      <c r="M7">
        <v>1</v>
      </c>
      <c r="N7">
        <v>0</v>
      </c>
      <c r="O7">
        <v>0</v>
      </c>
    </row>
    <row r="8" spans="1:20" ht="15.75" customHeight="1">
      <c r="A8" t="s">
        <v>727</v>
      </c>
      <c r="B8" t="s">
        <v>728</v>
      </c>
      <c r="C8">
        <v>70710332</v>
      </c>
      <c r="D8" t="s">
        <v>51</v>
      </c>
      <c r="E8" t="s">
        <v>166</v>
      </c>
      <c r="F8" t="s">
        <v>54</v>
      </c>
      <c r="G8" t="s">
        <v>54</v>
      </c>
      <c r="H8" s="35">
        <v>85</v>
      </c>
      <c r="I8" s="32">
        <v>42527</v>
      </c>
      <c r="J8" s="32">
        <v>42531</v>
      </c>
      <c r="K8" t="s">
        <v>87</v>
      </c>
      <c r="L8">
        <v>327</v>
      </c>
      <c r="M8">
        <v>1</v>
      </c>
      <c r="N8">
        <v>0</v>
      </c>
      <c r="O8">
        <v>0</v>
      </c>
    </row>
    <row r="9" spans="1:20" ht="15.75" customHeight="1">
      <c r="A9" t="s">
        <v>1029</v>
      </c>
      <c r="B9" t="s">
        <v>1030</v>
      </c>
      <c r="C9">
        <v>12469129</v>
      </c>
      <c r="D9" t="s">
        <v>51</v>
      </c>
      <c r="E9" t="s">
        <v>52</v>
      </c>
      <c r="F9" t="s">
        <v>53</v>
      </c>
      <c r="G9" t="s">
        <v>54</v>
      </c>
      <c r="H9" s="35">
        <v>0</v>
      </c>
      <c r="I9" s="32">
        <v>42587</v>
      </c>
      <c r="J9" s="32">
        <v>42588</v>
      </c>
      <c r="K9" t="s">
        <v>87</v>
      </c>
      <c r="L9">
        <v>327</v>
      </c>
      <c r="M9">
        <v>1</v>
      </c>
      <c r="N9">
        <v>0</v>
      </c>
      <c r="O9">
        <v>0</v>
      </c>
    </row>
    <row r="10" spans="1:20" ht="15.75" customHeight="1">
      <c r="A10" t="s">
        <v>1152</v>
      </c>
      <c r="B10" t="s">
        <v>1153</v>
      </c>
      <c r="C10">
        <v>68218737</v>
      </c>
      <c r="D10" t="s">
        <v>51</v>
      </c>
      <c r="E10" t="s">
        <v>65</v>
      </c>
      <c r="F10" t="s">
        <v>54</v>
      </c>
      <c r="G10" t="s">
        <v>80</v>
      </c>
      <c r="H10" s="35">
        <v>62.25</v>
      </c>
      <c r="I10" s="32">
        <v>42522</v>
      </c>
      <c r="J10" s="32">
        <v>42524</v>
      </c>
      <c r="K10" t="s">
        <v>87</v>
      </c>
      <c r="L10">
        <v>327</v>
      </c>
      <c r="M10">
        <v>1</v>
      </c>
      <c r="N10">
        <v>0</v>
      </c>
      <c r="O10">
        <v>0</v>
      </c>
      <c r="S10" t="s">
        <v>268</v>
      </c>
    </row>
    <row r="11" spans="1:20" ht="15.75" customHeight="1">
      <c r="A11" t="s">
        <v>1183</v>
      </c>
      <c r="B11" t="s">
        <v>1184</v>
      </c>
      <c r="C11">
        <v>35394954</v>
      </c>
      <c r="D11" t="s">
        <v>51</v>
      </c>
      <c r="E11" t="s">
        <v>65</v>
      </c>
      <c r="F11" t="s">
        <v>54</v>
      </c>
      <c r="G11" t="s">
        <v>86</v>
      </c>
      <c r="H11" s="35">
        <v>90</v>
      </c>
      <c r="I11" s="32">
        <v>42531</v>
      </c>
      <c r="J11" s="32">
        <v>42533</v>
      </c>
      <c r="K11" t="s">
        <v>87</v>
      </c>
      <c r="L11">
        <v>327</v>
      </c>
      <c r="M11">
        <v>1</v>
      </c>
      <c r="N11">
        <v>0</v>
      </c>
      <c r="O11">
        <v>0</v>
      </c>
      <c r="S11" t="s">
        <v>231</v>
      </c>
    </row>
    <row r="12" spans="1:20" ht="15.75" customHeight="1">
      <c r="A12" t="s">
        <v>1279</v>
      </c>
      <c r="B12" t="s">
        <v>1280</v>
      </c>
      <c r="C12">
        <v>82575162</v>
      </c>
      <c r="D12" t="s">
        <v>51</v>
      </c>
      <c r="E12" t="s">
        <v>65</v>
      </c>
      <c r="F12" t="s">
        <v>54</v>
      </c>
      <c r="G12" t="s">
        <v>103</v>
      </c>
      <c r="H12" s="35">
        <v>80</v>
      </c>
      <c r="I12" s="32">
        <v>42550</v>
      </c>
      <c r="J12" s="32">
        <v>42551</v>
      </c>
      <c r="K12" t="s">
        <v>87</v>
      </c>
      <c r="L12">
        <v>327</v>
      </c>
      <c r="M12">
        <v>1</v>
      </c>
      <c r="N12">
        <v>0</v>
      </c>
      <c r="O12">
        <v>0</v>
      </c>
      <c r="P12" t="s">
        <v>71</v>
      </c>
      <c r="S12" t="s">
        <v>72</v>
      </c>
    </row>
    <row r="13" spans="1:20" ht="15.75" customHeight="1">
      <c r="A13" t="s">
        <v>1283</v>
      </c>
      <c r="B13" t="s">
        <v>1284</v>
      </c>
      <c r="C13">
        <v>92152804</v>
      </c>
      <c r="D13" t="s">
        <v>51</v>
      </c>
      <c r="E13" t="s">
        <v>65</v>
      </c>
      <c r="F13" t="s">
        <v>54</v>
      </c>
      <c r="G13" t="s">
        <v>365</v>
      </c>
      <c r="H13" s="35">
        <v>52.91</v>
      </c>
      <c r="I13" s="32">
        <v>42551</v>
      </c>
      <c r="J13" s="32">
        <v>42556</v>
      </c>
      <c r="K13" t="s">
        <v>87</v>
      </c>
      <c r="L13">
        <v>327</v>
      </c>
      <c r="M13">
        <v>2</v>
      </c>
      <c r="N13">
        <v>0</v>
      </c>
      <c r="O13">
        <v>0</v>
      </c>
      <c r="S13" t="s">
        <v>81</v>
      </c>
    </row>
    <row r="14" spans="1:20" ht="15.75" customHeight="1">
      <c r="A14" t="s">
        <v>1972</v>
      </c>
      <c r="B14" t="s">
        <v>1973</v>
      </c>
      <c r="C14">
        <v>62678339</v>
      </c>
      <c r="D14" t="s">
        <v>51</v>
      </c>
      <c r="E14" t="s">
        <v>65</v>
      </c>
      <c r="F14" t="s">
        <v>54</v>
      </c>
      <c r="G14" t="s">
        <v>80</v>
      </c>
      <c r="H14" s="35">
        <v>70.55</v>
      </c>
      <c r="I14" s="32">
        <v>42510</v>
      </c>
      <c r="J14" s="32">
        <v>42511</v>
      </c>
      <c r="K14" t="s">
        <v>87</v>
      </c>
      <c r="L14">
        <v>327</v>
      </c>
      <c r="M14">
        <v>1</v>
      </c>
      <c r="N14">
        <v>0</v>
      </c>
      <c r="O14">
        <v>0</v>
      </c>
      <c r="S14" t="s">
        <v>268</v>
      </c>
    </row>
    <row r="15" spans="1:20" ht="15.75" customHeight="1">
      <c r="A15" t="s">
        <v>2295</v>
      </c>
      <c r="B15" t="s">
        <v>2296</v>
      </c>
      <c r="C15">
        <v>83952826</v>
      </c>
      <c r="D15" t="s">
        <v>51</v>
      </c>
      <c r="E15" t="s">
        <v>65</v>
      </c>
      <c r="F15" t="s">
        <v>54</v>
      </c>
      <c r="G15" t="s">
        <v>93</v>
      </c>
      <c r="H15" s="35">
        <v>111.43</v>
      </c>
      <c r="I15" s="32">
        <v>42585</v>
      </c>
      <c r="J15" s="32">
        <v>42586</v>
      </c>
      <c r="K15" t="s">
        <v>87</v>
      </c>
      <c r="L15">
        <v>327</v>
      </c>
      <c r="M15">
        <v>1</v>
      </c>
      <c r="N15">
        <v>0</v>
      </c>
      <c r="O15">
        <v>0</v>
      </c>
    </row>
    <row r="16" spans="1:20" ht="15.75" customHeight="1">
      <c r="A16" t="s">
        <v>2328</v>
      </c>
      <c r="B16" t="s">
        <v>2329</v>
      </c>
      <c r="C16">
        <v>13744349</v>
      </c>
      <c r="D16" t="s">
        <v>51</v>
      </c>
      <c r="E16" t="s">
        <v>65</v>
      </c>
      <c r="F16" t="s">
        <v>54</v>
      </c>
      <c r="G16" t="s">
        <v>54</v>
      </c>
      <c r="H16" s="35">
        <v>90</v>
      </c>
      <c r="I16" s="32">
        <v>42591</v>
      </c>
      <c r="J16" s="32">
        <v>42593</v>
      </c>
      <c r="K16" t="s">
        <v>87</v>
      </c>
      <c r="L16">
        <v>327</v>
      </c>
      <c r="M16">
        <v>2</v>
      </c>
      <c r="N16">
        <v>0</v>
      </c>
      <c r="O16">
        <v>0</v>
      </c>
    </row>
    <row r="17" spans="1:19" ht="15.75" customHeight="1">
      <c r="A17" t="s">
        <v>2497</v>
      </c>
      <c r="B17" t="s">
        <v>2498</v>
      </c>
      <c r="C17">
        <v>76410192</v>
      </c>
      <c r="D17" t="s">
        <v>64</v>
      </c>
      <c r="E17" t="s">
        <v>52</v>
      </c>
      <c r="F17" t="s">
        <v>54</v>
      </c>
      <c r="G17" t="s">
        <v>54</v>
      </c>
      <c r="H17" s="35">
        <v>90</v>
      </c>
      <c r="I17" s="32">
        <v>42538</v>
      </c>
      <c r="J17" s="32">
        <v>42539</v>
      </c>
      <c r="K17" t="s">
        <v>87</v>
      </c>
      <c r="L17">
        <v>327</v>
      </c>
      <c r="M17">
        <v>1</v>
      </c>
      <c r="N17">
        <v>0</v>
      </c>
      <c r="O17">
        <v>0</v>
      </c>
    </row>
    <row r="18" spans="1:19" ht="15.75" customHeight="1">
      <c r="A18" t="s">
        <v>2604</v>
      </c>
      <c r="B18" t="s">
        <v>2605</v>
      </c>
      <c r="C18">
        <v>86101010</v>
      </c>
      <c r="D18" t="s">
        <v>51</v>
      </c>
      <c r="E18" t="s">
        <v>65</v>
      </c>
      <c r="F18" t="s">
        <v>54</v>
      </c>
      <c r="G18" t="s">
        <v>93</v>
      </c>
      <c r="H18" s="35">
        <v>90</v>
      </c>
      <c r="I18" s="32">
        <v>42558</v>
      </c>
      <c r="J18" s="32">
        <v>42561</v>
      </c>
      <c r="K18" t="s">
        <v>87</v>
      </c>
      <c r="L18">
        <v>327</v>
      </c>
      <c r="M18">
        <v>2</v>
      </c>
      <c r="N18">
        <v>0</v>
      </c>
      <c r="O18">
        <v>0</v>
      </c>
    </row>
    <row r="19" spans="1:19" ht="15.75" customHeight="1">
      <c r="A19" t="s">
        <v>2926</v>
      </c>
      <c r="B19" t="s">
        <v>2927</v>
      </c>
      <c r="C19">
        <v>76711804</v>
      </c>
      <c r="D19" t="s">
        <v>51</v>
      </c>
      <c r="E19" t="s">
        <v>52</v>
      </c>
      <c r="F19" t="s">
        <v>54</v>
      </c>
      <c r="G19" t="s">
        <v>54</v>
      </c>
      <c r="H19" s="35">
        <v>90</v>
      </c>
      <c r="I19" s="32">
        <v>42539</v>
      </c>
      <c r="J19" s="32">
        <v>42540</v>
      </c>
      <c r="K19" t="s">
        <v>87</v>
      </c>
      <c r="L19">
        <v>327</v>
      </c>
      <c r="M19">
        <v>1</v>
      </c>
      <c r="N19">
        <v>0</v>
      </c>
      <c r="O19">
        <v>0</v>
      </c>
    </row>
    <row r="20" spans="1:19" ht="15.75" customHeight="1">
      <c r="A20" t="s">
        <v>2941</v>
      </c>
      <c r="B20" t="s">
        <v>2942</v>
      </c>
      <c r="C20">
        <v>77839684</v>
      </c>
      <c r="D20" t="s">
        <v>51</v>
      </c>
      <c r="E20" t="s">
        <v>65</v>
      </c>
      <c r="F20" t="s">
        <v>54</v>
      </c>
      <c r="G20" t="s">
        <v>179</v>
      </c>
      <c r="H20" s="35">
        <v>51.67</v>
      </c>
      <c r="I20" s="32">
        <v>42542</v>
      </c>
      <c r="J20" s="32">
        <v>42543</v>
      </c>
      <c r="K20" t="s">
        <v>87</v>
      </c>
      <c r="L20">
        <v>327</v>
      </c>
      <c r="M20">
        <v>2</v>
      </c>
      <c r="N20">
        <v>0</v>
      </c>
      <c r="O20">
        <v>0</v>
      </c>
      <c r="S20" t="s">
        <v>293</v>
      </c>
    </row>
    <row r="21" spans="1:19" ht="15.75" customHeight="1">
      <c r="A21" t="s">
        <v>415</v>
      </c>
      <c r="B21" t="s">
        <v>3016</v>
      </c>
      <c r="C21">
        <v>88586965</v>
      </c>
      <c r="D21" t="s">
        <v>51</v>
      </c>
      <c r="E21" t="s">
        <v>52</v>
      </c>
      <c r="F21" t="s">
        <v>54</v>
      </c>
      <c r="G21" t="s">
        <v>103</v>
      </c>
      <c r="H21" s="35">
        <v>0</v>
      </c>
      <c r="I21" s="32">
        <v>42562</v>
      </c>
      <c r="J21" s="32">
        <v>42563</v>
      </c>
      <c r="K21" t="s">
        <v>87</v>
      </c>
      <c r="L21">
        <v>327</v>
      </c>
      <c r="M21">
        <v>3</v>
      </c>
      <c r="N21">
        <v>0</v>
      </c>
      <c r="O21">
        <v>0</v>
      </c>
      <c r="P21" t="s">
        <v>71</v>
      </c>
    </row>
    <row r="22" spans="1:19" ht="15.75" customHeight="1">
      <c r="A22" t="s">
        <v>3385</v>
      </c>
      <c r="B22" t="s">
        <v>3386</v>
      </c>
      <c r="C22">
        <v>43610719</v>
      </c>
      <c r="D22" t="s">
        <v>51</v>
      </c>
      <c r="E22" t="s">
        <v>65</v>
      </c>
      <c r="F22" t="s">
        <v>54</v>
      </c>
      <c r="G22" t="s">
        <v>93</v>
      </c>
      <c r="H22" s="35">
        <v>97.5</v>
      </c>
      <c r="I22" s="32">
        <v>42543</v>
      </c>
      <c r="J22" s="32">
        <v>42547</v>
      </c>
      <c r="K22" t="s">
        <v>87</v>
      </c>
      <c r="L22">
        <v>327</v>
      </c>
      <c r="M22">
        <v>2</v>
      </c>
      <c r="N22">
        <v>0</v>
      </c>
      <c r="O22">
        <v>0</v>
      </c>
    </row>
    <row r="23" spans="1:19" ht="15.75" customHeight="1">
      <c r="A23" t="s">
        <v>3677</v>
      </c>
      <c r="B23" t="s">
        <v>3678</v>
      </c>
      <c r="C23">
        <v>45956940</v>
      </c>
      <c r="D23" t="s">
        <v>51</v>
      </c>
      <c r="E23" t="s">
        <v>65</v>
      </c>
      <c r="F23" t="s">
        <v>54</v>
      </c>
      <c r="G23" t="s">
        <v>75</v>
      </c>
      <c r="H23" s="35">
        <v>78.75</v>
      </c>
      <c r="I23" s="32">
        <v>42517</v>
      </c>
      <c r="J23" s="32">
        <v>42518</v>
      </c>
      <c r="K23" t="s">
        <v>87</v>
      </c>
      <c r="L23">
        <v>327</v>
      </c>
      <c r="M23">
        <v>2</v>
      </c>
      <c r="N23">
        <v>0</v>
      </c>
      <c r="O23">
        <v>0</v>
      </c>
    </row>
    <row r="24" spans="1:19" ht="15.75" customHeight="1">
      <c r="A24" t="s">
        <v>3694</v>
      </c>
      <c r="B24" t="s">
        <v>3695</v>
      </c>
      <c r="C24">
        <v>67005168</v>
      </c>
      <c r="D24" t="s">
        <v>51</v>
      </c>
      <c r="E24" t="s">
        <v>65</v>
      </c>
      <c r="F24" t="s">
        <v>54</v>
      </c>
      <c r="G24" t="s">
        <v>80</v>
      </c>
      <c r="H24" s="35">
        <v>62.25</v>
      </c>
      <c r="I24" s="32">
        <v>42519</v>
      </c>
      <c r="J24" s="32">
        <v>42520</v>
      </c>
      <c r="K24" t="s">
        <v>87</v>
      </c>
      <c r="L24">
        <v>327</v>
      </c>
      <c r="M24">
        <v>2</v>
      </c>
      <c r="N24">
        <v>0</v>
      </c>
      <c r="O24">
        <v>0</v>
      </c>
      <c r="S24" t="s">
        <v>81</v>
      </c>
    </row>
    <row r="25" spans="1:19" ht="15.75" customHeight="1">
      <c r="A25" t="s">
        <v>3757</v>
      </c>
      <c r="B25" t="s">
        <v>3758</v>
      </c>
      <c r="C25">
        <v>23822200</v>
      </c>
      <c r="D25" t="s">
        <v>184</v>
      </c>
      <c r="E25" t="s">
        <v>65</v>
      </c>
      <c r="F25" t="s">
        <v>54</v>
      </c>
      <c r="G25" t="s">
        <v>365</v>
      </c>
      <c r="H25" s="35">
        <v>52.91</v>
      </c>
      <c r="I25" s="32">
        <v>42533</v>
      </c>
      <c r="J25" s="32">
        <v>42537</v>
      </c>
      <c r="K25" t="s">
        <v>87</v>
      </c>
      <c r="L25">
        <v>327</v>
      </c>
      <c r="M25">
        <v>2</v>
      </c>
      <c r="N25">
        <v>0</v>
      </c>
      <c r="O25">
        <v>0</v>
      </c>
      <c r="S25" t="s">
        <v>81</v>
      </c>
    </row>
    <row r="26" spans="1:19" ht="15.75" customHeight="1">
      <c r="A26" t="s">
        <v>4124</v>
      </c>
      <c r="B26" t="s">
        <v>4125</v>
      </c>
      <c r="C26">
        <v>46075173</v>
      </c>
      <c r="D26" t="s">
        <v>51</v>
      </c>
      <c r="E26" t="s">
        <v>65</v>
      </c>
      <c r="F26" t="s">
        <v>54</v>
      </c>
      <c r="G26" t="s">
        <v>75</v>
      </c>
      <c r="H26" s="35">
        <v>78.75</v>
      </c>
      <c r="I26" s="32">
        <v>42518</v>
      </c>
      <c r="J26" s="32">
        <v>42519</v>
      </c>
      <c r="K26" t="s">
        <v>87</v>
      </c>
      <c r="L26">
        <v>327</v>
      </c>
      <c r="M26">
        <v>2</v>
      </c>
      <c r="N26">
        <v>0</v>
      </c>
      <c r="O26">
        <v>0</v>
      </c>
    </row>
    <row r="27" spans="1:19" ht="15.75" customHeight="1">
      <c r="A27" t="s">
        <v>1152</v>
      </c>
      <c r="B27" t="s">
        <v>4154</v>
      </c>
      <c r="C27">
        <v>68924267</v>
      </c>
      <c r="D27" t="s">
        <v>51</v>
      </c>
      <c r="E27" t="s">
        <v>65</v>
      </c>
      <c r="F27" t="s">
        <v>54</v>
      </c>
      <c r="G27" t="s">
        <v>80</v>
      </c>
      <c r="H27" s="35">
        <v>70.55</v>
      </c>
      <c r="I27" s="32">
        <v>42524</v>
      </c>
      <c r="J27" s="32">
        <v>42525</v>
      </c>
      <c r="K27" t="s">
        <v>87</v>
      </c>
      <c r="L27">
        <v>327</v>
      </c>
      <c r="M27">
        <v>2</v>
      </c>
      <c r="N27">
        <v>0</v>
      </c>
      <c r="O27">
        <v>0</v>
      </c>
      <c r="S27" t="s">
        <v>268</v>
      </c>
    </row>
    <row r="28" spans="1:19" ht="15.75" customHeight="1">
      <c r="A28" t="s">
        <v>4377</v>
      </c>
      <c r="B28" t="s">
        <v>4378</v>
      </c>
      <c r="C28">
        <v>88767311</v>
      </c>
      <c r="D28" t="s">
        <v>51</v>
      </c>
      <c r="E28" t="s">
        <v>52</v>
      </c>
      <c r="F28" t="s">
        <v>54</v>
      </c>
      <c r="G28" t="s">
        <v>54</v>
      </c>
      <c r="H28" s="35">
        <v>105</v>
      </c>
      <c r="I28" s="32">
        <v>42573</v>
      </c>
      <c r="J28" s="32">
        <v>42575</v>
      </c>
      <c r="K28" t="s">
        <v>87</v>
      </c>
      <c r="L28">
        <v>327</v>
      </c>
      <c r="M28">
        <v>1</v>
      </c>
      <c r="N28">
        <v>0</v>
      </c>
      <c r="O28">
        <v>0</v>
      </c>
    </row>
    <row r="29" spans="1:19" ht="15.75" customHeight="1">
      <c r="A29" t="s">
        <v>4545</v>
      </c>
      <c r="B29" t="s">
        <v>4546</v>
      </c>
      <c r="C29">
        <v>67607575</v>
      </c>
      <c r="D29" t="s">
        <v>51</v>
      </c>
      <c r="E29" t="s">
        <v>65</v>
      </c>
      <c r="F29" t="s">
        <v>54</v>
      </c>
      <c r="G29" t="s">
        <v>761</v>
      </c>
      <c r="H29" s="35">
        <v>63.75</v>
      </c>
      <c r="I29" s="32">
        <v>42521</v>
      </c>
      <c r="J29" s="32">
        <v>42522</v>
      </c>
      <c r="K29" t="s">
        <v>87</v>
      </c>
      <c r="L29">
        <v>327</v>
      </c>
      <c r="M29">
        <v>2</v>
      </c>
      <c r="N29">
        <v>0</v>
      </c>
      <c r="O29">
        <v>0</v>
      </c>
      <c r="S29" t="s">
        <v>762</v>
      </c>
    </row>
    <row r="30" spans="1:19" ht="15.75" customHeight="1">
      <c r="A30" t="s">
        <v>4650</v>
      </c>
      <c r="B30" t="s">
        <v>4651</v>
      </c>
      <c r="C30">
        <v>75442341</v>
      </c>
      <c r="D30" t="s">
        <v>51</v>
      </c>
      <c r="E30" t="s">
        <v>65</v>
      </c>
      <c r="F30" t="s">
        <v>54</v>
      </c>
      <c r="G30" t="s">
        <v>93</v>
      </c>
      <c r="H30" s="35">
        <v>100</v>
      </c>
      <c r="I30" s="32">
        <v>42547</v>
      </c>
      <c r="J30" s="32">
        <v>42548</v>
      </c>
      <c r="K30" t="s">
        <v>87</v>
      </c>
      <c r="L30">
        <v>327</v>
      </c>
      <c r="M30">
        <v>2</v>
      </c>
      <c r="N30">
        <v>0</v>
      </c>
      <c r="O30">
        <v>0</v>
      </c>
    </row>
    <row r="31" spans="1:19" ht="15.75" customHeight="1">
      <c r="A31" t="s">
        <v>4830</v>
      </c>
      <c r="B31" t="s">
        <v>4831</v>
      </c>
      <c r="C31">
        <v>99074449</v>
      </c>
      <c r="D31" t="s">
        <v>51</v>
      </c>
      <c r="E31" t="s">
        <v>65</v>
      </c>
      <c r="F31" t="s">
        <v>54</v>
      </c>
      <c r="G31" t="s">
        <v>93</v>
      </c>
      <c r="H31" s="35">
        <v>85</v>
      </c>
      <c r="I31" s="32">
        <v>42583</v>
      </c>
      <c r="J31" s="32">
        <v>42585</v>
      </c>
      <c r="K31" t="s">
        <v>87</v>
      </c>
      <c r="L31">
        <v>327</v>
      </c>
      <c r="M31">
        <v>1</v>
      </c>
      <c r="N31">
        <v>1</v>
      </c>
      <c r="O31">
        <v>0</v>
      </c>
    </row>
    <row r="32" spans="1:19" ht="15.75" customHeight="1">
      <c r="A32" t="s">
        <v>4944</v>
      </c>
      <c r="B32" t="s">
        <v>4945</v>
      </c>
      <c r="C32">
        <v>65622220</v>
      </c>
      <c r="D32" t="s">
        <v>51</v>
      </c>
      <c r="E32" t="s">
        <v>166</v>
      </c>
      <c r="F32" t="s">
        <v>54</v>
      </c>
      <c r="G32" t="s">
        <v>54</v>
      </c>
      <c r="H32" s="35">
        <v>75</v>
      </c>
      <c r="I32" s="32">
        <v>42516</v>
      </c>
      <c r="J32" s="32">
        <v>42517</v>
      </c>
      <c r="K32" t="s">
        <v>87</v>
      </c>
      <c r="L32">
        <v>327</v>
      </c>
      <c r="M32">
        <v>1</v>
      </c>
      <c r="N32">
        <v>0</v>
      </c>
      <c r="O32">
        <v>0</v>
      </c>
    </row>
    <row r="33" spans="1:19" ht="15.75" customHeight="1">
      <c r="A33" t="s">
        <v>5260</v>
      </c>
      <c r="B33" t="s">
        <v>5261</v>
      </c>
      <c r="C33">
        <v>72347121</v>
      </c>
      <c r="D33" t="s">
        <v>51</v>
      </c>
      <c r="E33" t="s">
        <v>65</v>
      </c>
      <c r="F33" t="s">
        <v>54</v>
      </c>
      <c r="G33" t="s">
        <v>93</v>
      </c>
      <c r="H33" s="35">
        <v>103.33</v>
      </c>
      <c r="I33" s="32">
        <v>42575</v>
      </c>
      <c r="J33" s="32">
        <v>42578</v>
      </c>
      <c r="K33" t="s">
        <v>87</v>
      </c>
      <c r="L33">
        <v>327</v>
      </c>
      <c r="M33">
        <v>2</v>
      </c>
      <c r="N33">
        <v>0</v>
      </c>
      <c r="O33">
        <v>0</v>
      </c>
    </row>
    <row r="34" spans="1:19" ht="15.75" customHeight="1">
      <c r="A34" t="s">
        <v>5546</v>
      </c>
      <c r="B34" t="s">
        <v>5547</v>
      </c>
      <c r="C34">
        <v>77287151</v>
      </c>
      <c r="D34" t="s">
        <v>51</v>
      </c>
      <c r="E34" t="s">
        <v>65</v>
      </c>
      <c r="F34" t="s">
        <v>54</v>
      </c>
      <c r="G34" t="s">
        <v>93</v>
      </c>
      <c r="H34" s="35">
        <v>100</v>
      </c>
      <c r="I34" s="32">
        <v>42556</v>
      </c>
      <c r="J34" s="32">
        <v>42558</v>
      </c>
      <c r="K34" t="s">
        <v>87</v>
      </c>
      <c r="L34">
        <v>327</v>
      </c>
      <c r="M34">
        <v>2</v>
      </c>
      <c r="N34">
        <v>0</v>
      </c>
      <c r="O34">
        <v>0</v>
      </c>
    </row>
    <row r="35" spans="1:19" ht="15.75" customHeight="1">
      <c r="A35" t="s">
        <v>5999</v>
      </c>
      <c r="B35" t="s">
        <v>6000</v>
      </c>
      <c r="C35">
        <v>93160750</v>
      </c>
      <c r="D35" t="s">
        <v>51</v>
      </c>
      <c r="E35" t="s">
        <v>65</v>
      </c>
      <c r="F35" t="s">
        <v>54</v>
      </c>
      <c r="G35" t="s">
        <v>80</v>
      </c>
      <c r="H35" s="35">
        <v>74.7</v>
      </c>
      <c r="I35" s="32">
        <v>42571</v>
      </c>
      <c r="J35" s="32">
        <v>42572</v>
      </c>
      <c r="K35" t="s">
        <v>87</v>
      </c>
      <c r="L35">
        <v>327</v>
      </c>
      <c r="M35">
        <v>2</v>
      </c>
      <c r="N35">
        <v>0</v>
      </c>
      <c r="O35">
        <v>0</v>
      </c>
      <c r="S35" t="s">
        <v>268</v>
      </c>
    </row>
    <row r="36" spans="1:19" ht="15.75" customHeight="1">
      <c r="A36" t="s">
        <v>6009</v>
      </c>
      <c r="B36" t="s">
        <v>6010</v>
      </c>
      <c r="C36">
        <v>93163795</v>
      </c>
      <c r="D36" t="s">
        <v>51</v>
      </c>
      <c r="E36" t="s">
        <v>65</v>
      </c>
      <c r="F36" t="s">
        <v>54</v>
      </c>
      <c r="G36" t="s">
        <v>80</v>
      </c>
      <c r="H36" s="35">
        <v>66.400000000000006</v>
      </c>
      <c r="I36" s="32">
        <v>42572</v>
      </c>
      <c r="J36" s="32">
        <v>42573</v>
      </c>
      <c r="K36" t="s">
        <v>87</v>
      </c>
      <c r="L36">
        <v>327</v>
      </c>
      <c r="M36">
        <v>1</v>
      </c>
      <c r="N36">
        <v>0</v>
      </c>
      <c r="O36">
        <v>0</v>
      </c>
      <c r="S36" t="s">
        <v>268</v>
      </c>
    </row>
    <row r="37" spans="1:19" ht="15.75" customHeight="1">
      <c r="A37" t="s">
        <v>1285</v>
      </c>
      <c r="B37" t="s">
        <v>6097</v>
      </c>
      <c r="C37">
        <v>15126758</v>
      </c>
      <c r="D37" t="s">
        <v>51</v>
      </c>
      <c r="E37" t="s">
        <v>52</v>
      </c>
      <c r="F37" t="s">
        <v>427</v>
      </c>
      <c r="G37" t="s">
        <v>54</v>
      </c>
      <c r="H37" s="35">
        <v>55</v>
      </c>
      <c r="I37" s="32">
        <v>42594</v>
      </c>
      <c r="J37" s="32">
        <v>42596</v>
      </c>
      <c r="K37" t="s">
        <v>87</v>
      </c>
      <c r="L37">
        <v>327</v>
      </c>
      <c r="M37">
        <v>1</v>
      </c>
      <c r="N37">
        <v>0</v>
      </c>
      <c r="O37">
        <v>0</v>
      </c>
    </row>
    <row r="38" spans="1:19" ht="15.75" customHeight="1">
      <c r="A38" t="s">
        <v>6408</v>
      </c>
      <c r="B38" t="s">
        <v>6409</v>
      </c>
      <c r="C38">
        <v>73726587</v>
      </c>
      <c r="D38" t="s">
        <v>51</v>
      </c>
      <c r="E38" t="s">
        <v>65</v>
      </c>
      <c r="F38" t="s">
        <v>54</v>
      </c>
      <c r="G38" t="s">
        <v>103</v>
      </c>
      <c r="H38" s="35">
        <v>110</v>
      </c>
      <c r="I38" s="32">
        <v>42579</v>
      </c>
      <c r="J38" s="32">
        <v>42581</v>
      </c>
      <c r="K38" t="s">
        <v>87</v>
      </c>
      <c r="L38">
        <v>327</v>
      </c>
      <c r="M38">
        <v>2</v>
      </c>
      <c r="N38">
        <v>0</v>
      </c>
      <c r="O38">
        <v>0</v>
      </c>
      <c r="P38" t="s">
        <v>71</v>
      </c>
      <c r="S38" t="s">
        <v>72</v>
      </c>
    </row>
    <row r="39" spans="1:19" ht="15.75" customHeight="1">
      <c r="A39" t="s">
        <v>6422</v>
      </c>
      <c r="B39" t="s">
        <v>6423</v>
      </c>
      <c r="C39">
        <v>95831897</v>
      </c>
      <c r="D39" t="s">
        <v>51</v>
      </c>
      <c r="E39" t="s">
        <v>52</v>
      </c>
      <c r="F39" t="s">
        <v>54</v>
      </c>
      <c r="G39" t="s">
        <v>103</v>
      </c>
      <c r="H39" s="35">
        <v>110</v>
      </c>
      <c r="I39" s="32">
        <v>42581</v>
      </c>
      <c r="J39" s="32">
        <v>42583</v>
      </c>
      <c r="K39" t="s">
        <v>87</v>
      </c>
      <c r="L39">
        <v>327</v>
      </c>
      <c r="M39">
        <v>1</v>
      </c>
      <c r="N39">
        <v>0</v>
      </c>
      <c r="O39">
        <v>0</v>
      </c>
      <c r="P39" t="s">
        <v>71</v>
      </c>
    </row>
    <row r="40" spans="1:19" ht="15.75" customHeight="1">
      <c r="A40" t="s">
        <v>6506</v>
      </c>
      <c r="B40" t="s">
        <v>6507</v>
      </c>
      <c r="C40">
        <v>62839028</v>
      </c>
      <c r="D40" t="s">
        <v>51</v>
      </c>
      <c r="E40" t="s">
        <v>65</v>
      </c>
      <c r="F40" t="s">
        <v>54</v>
      </c>
      <c r="G40" t="s">
        <v>80</v>
      </c>
      <c r="H40" s="35">
        <v>70.55</v>
      </c>
      <c r="I40" s="32">
        <v>42511</v>
      </c>
      <c r="J40" s="32">
        <v>42512</v>
      </c>
      <c r="K40" t="s">
        <v>87</v>
      </c>
      <c r="L40">
        <v>327</v>
      </c>
      <c r="M40">
        <v>2</v>
      </c>
      <c r="N40">
        <v>0</v>
      </c>
      <c r="O40">
        <v>0</v>
      </c>
      <c r="S40" t="s">
        <v>268</v>
      </c>
    </row>
    <row r="41" spans="1:19" ht="15.75" customHeight="1">
      <c r="A41" t="s">
        <v>5900</v>
      </c>
      <c r="B41" t="s">
        <v>6616</v>
      </c>
      <c r="C41">
        <v>77937288</v>
      </c>
      <c r="D41" t="s">
        <v>51</v>
      </c>
      <c r="E41" t="s">
        <v>65</v>
      </c>
      <c r="F41" t="s">
        <v>54</v>
      </c>
      <c r="G41" t="s">
        <v>511</v>
      </c>
      <c r="H41" s="35">
        <v>45</v>
      </c>
      <c r="I41" s="32">
        <v>42541</v>
      </c>
      <c r="J41" s="32">
        <v>42542</v>
      </c>
      <c r="K41" t="s">
        <v>87</v>
      </c>
      <c r="L41">
        <v>327</v>
      </c>
      <c r="M41">
        <v>2</v>
      </c>
      <c r="N41">
        <v>0</v>
      </c>
      <c r="O41">
        <v>0</v>
      </c>
      <c r="P41" t="s">
        <v>512</v>
      </c>
      <c r="S41" t="s">
        <v>231</v>
      </c>
    </row>
    <row r="42" spans="1:19" ht="15.75" customHeight="1">
      <c r="A42" t="s">
        <v>6732</v>
      </c>
      <c r="B42" t="s">
        <v>6733</v>
      </c>
      <c r="C42">
        <v>86383128</v>
      </c>
      <c r="D42" t="s">
        <v>184</v>
      </c>
      <c r="E42" t="s">
        <v>65</v>
      </c>
      <c r="F42" t="s">
        <v>54</v>
      </c>
      <c r="G42" t="s">
        <v>80</v>
      </c>
      <c r="H42" s="35">
        <v>66.400000000000006</v>
      </c>
      <c r="I42" s="32">
        <v>42563</v>
      </c>
      <c r="J42" s="32">
        <v>42566</v>
      </c>
      <c r="K42" t="s">
        <v>87</v>
      </c>
      <c r="L42">
        <v>327</v>
      </c>
      <c r="M42">
        <v>1</v>
      </c>
      <c r="N42">
        <v>0</v>
      </c>
      <c r="O42">
        <v>1</v>
      </c>
      <c r="S42" t="s">
        <v>293</v>
      </c>
    </row>
    <row r="43" spans="1:19" ht="15.75" customHeight="1">
      <c r="A43" t="s">
        <v>84</v>
      </c>
      <c r="B43" t="s">
        <v>85</v>
      </c>
      <c r="C43">
        <v>62697841</v>
      </c>
      <c r="D43" t="s">
        <v>51</v>
      </c>
      <c r="E43" t="s">
        <v>65</v>
      </c>
      <c r="F43" t="s">
        <v>54</v>
      </c>
      <c r="G43" t="s">
        <v>86</v>
      </c>
      <c r="H43" s="35">
        <v>90</v>
      </c>
      <c r="I43" s="32">
        <v>42510</v>
      </c>
      <c r="J43" s="32">
        <v>42512</v>
      </c>
      <c r="K43" t="s">
        <v>87</v>
      </c>
      <c r="L43">
        <v>326</v>
      </c>
      <c r="M43">
        <v>2</v>
      </c>
      <c r="N43">
        <v>0</v>
      </c>
      <c r="O43">
        <v>0</v>
      </c>
    </row>
    <row r="44" spans="1:19" ht="15.75" customHeight="1">
      <c r="A44" t="s">
        <v>187</v>
      </c>
      <c r="B44" t="s">
        <v>188</v>
      </c>
      <c r="C44">
        <v>67261251</v>
      </c>
      <c r="D44" t="s">
        <v>51</v>
      </c>
      <c r="E44" t="s">
        <v>65</v>
      </c>
      <c r="F44" t="s">
        <v>54</v>
      </c>
      <c r="G44" t="s">
        <v>103</v>
      </c>
      <c r="H44" s="35">
        <v>90</v>
      </c>
      <c r="I44" s="32">
        <v>42524</v>
      </c>
      <c r="J44" s="32">
        <v>42526</v>
      </c>
      <c r="K44" t="s">
        <v>87</v>
      </c>
      <c r="L44">
        <v>326</v>
      </c>
      <c r="M44">
        <v>2</v>
      </c>
      <c r="N44">
        <v>0</v>
      </c>
      <c r="O44">
        <v>0</v>
      </c>
      <c r="P44" t="s">
        <v>71</v>
      </c>
      <c r="S44" t="s">
        <v>72</v>
      </c>
    </row>
    <row r="45" spans="1:19" ht="15.75" customHeight="1">
      <c r="A45" t="s">
        <v>356</v>
      </c>
      <c r="B45" t="s">
        <v>357</v>
      </c>
      <c r="C45">
        <v>46264351</v>
      </c>
      <c r="D45" t="s">
        <v>51</v>
      </c>
      <c r="E45" t="s">
        <v>65</v>
      </c>
      <c r="F45" t="s">
        <v>54</v>
      </c>
      <c r="G45" t="s">
        <v>358</v>
      </c>
      <c r="H45" s="35">
        <v>82.5</v>
      </c>
      <c r="I45" s="32">
        <v>42551</v>
      </c>
      <c r="J45" s="32">
        <v>42554</v>
      </c>
      <c r="K45" t="s">
        <v>87</v>
      </c>
      <c r="L45">
        <v>326</v>
      </c>
      <c r="M45">
        <v>2</v>
      </c>
      <c r="N45">
        <v>0</v>
      </c>
      <c r="O45">
        <v>0</v>
      </c>
      <c r="S45" t="s">
        <v>231</v>
      </c>
    </row>
    <row r="46" spans="1:19" ht="15.75" customHeight="1">
      <c r="A46" t="s">
        <v>566</v>
      </c>
      <c r="B46" t="s">
        <v>567</v>
      </c>
      <c r="C46">
        <v>83556913</v>
      </c>
      <c r="D46" t="s">
        <v>51</v>
      </c>
      <c r="E46" t="s">
        <v>65</v>
      </c>
      <c r="F46" t="s">
        <v>54</v>
      </c>
      <c r="G46" t="s">
        <v>93</v>
      </c>
      <c r="H46" s="35">
        <v>115</v>
      </c>
      <c r="I46" s="32">
        <v>42587</v>
      </c>
      <c r="J46" s="32">
        <v>42589</v>
      </c>
      <c r="K46" t="s">
        <v>87</v>
      </c>
      <c r="L46">
        <v>326</v>
      </c>
      <c r="M46">
        <v>2</v>
      </c>
      <c r="N46">
        <v>0</v>
      </c>
      <c r="O46">
        <v>0</v>
      </c>
    </row>
    <row r="47" spans="1:19" ht="15.75" customHeight="1">
      <c r="A47" t="s">
        <v>624</v>
      </c>
      <c r="B47" t="s">
        <v>625</v>
      </c>
      <c r="C47">
        <v>46917022</v>
      </c>
      <c r="D47" t="s">
        <v>51</v>
      </c>
      <c r="E47" t="s">
        <v>65</v>
      </c>
      <c r="F47" t="s">
        <v>54</v>
      </c>
      <c r="G47" t="s">
        <v>117</v>
      </c>
      <c r="H47" s="35">
        <v>52.91</v>
      </c>
      <c r="I47" s="32">
        <v>42505</v>
      </c>
      <c r="J47" s="32">
        <v>42507</v>
      </c>
      <c r="K47" t="s">
        <v>87</v>
      </c>
      <c r="L47">
        <v>326</v>
      </c>
      <c r="M47">
        <v>2</v>
      </c>
      <c r="N47">
        <v>0</v>
      </c>
      <c r="O47">
        <v>0</v>
      </c>
      <c r="S47" t="s">
        <v>81</v>
      </c>
    </row>
    <row r="48" spans="1:19" ht="15.75" customHeight="1">
      <c r="A48" t="s">
        <v>755</v>
      </c>
      <c r="B48" t="s">
        <v>756</v>
      </c>
      <c r="C48">
        <v>72359138</v>
      </c>
      <c r="D48" t="s">
        <v>51</v>
      </c>
      <c r="E48" t="s">
        <v>65</v>
      </c>
      <c r="F48" t="s">
        <v>54</v>
      </c>
      <c r="G48" t="s">
        <v>93</v>
      </c>
      <c r="H48" s="35">
        <v>95</v>
      </c>
      <c r="I48" s="32">
        <v>42532</v>
      </c>
      <c r="J48" s="32">
        <v>42533</v>
      </c>
      <c r="K48" t="s">
        <v>87</v>
      </c>
      <c r="L48">
        <v>326</v>
      </c>
      <c r="M48">
        <v>2</v>
      </c>
      <c r="N48">
        <v>0</v>
      </c>
      <c r="O48">
        <v>0</v>
      </c>
    </row>
    <row r="49" spans="1:19" ht="15.75" customHeight="1">
      <c r="A49" t="s">
        <v>1048</v>
      </c>
      <c r="B49" t="s">
        <v>1049</v>
      </c>
      <c r="C49">
        <v>14022592</v>
      </c>
      <c r="D49" t="s">
        <v>184</v>
      </c>
      <c r="E49" t="s">
        <v>65</v>
      </c>
      <c r="F49" t="s">
        <v>54</v>
      </c>
      <c r="G49" t="s">
        <v>103</v>
      </c>
      <c r="H49" s="35">
        <v>90</v>
      </c>
      <c r="I49" s="32">
        <v>42591</v>
      </c>
      <c r="J49" s="32">
        <v>42592</v>
      </c>
      <c r="K49" t="s">
        <v>87</v>
      </c>
      <c r="L49">
        <v>326</v>
      </c>
      <c r="M49">
        <v>2</v>
      </c>
      <c r="N49">
        <v>0</v>
      </c>
      <c r="O49">
        <v>0</v>
      </c>
      <c r="P49" t="s">
        <v>71</v>
      </c>
      <c r="S49" t="s">
        <v>72</v>
      </c>
    </row>
    <row r="50" spans="1:19" ht="15.75" customHeight="1">
      <c r="A50" t="s">
        <v>1078</v>
      </c>
      <c r="B50" t="s">
        <v>1079</v>
      </c>
      <c r="C50">
        <v>16429187</v>
      </c>
      <c r="D50" t="s">
        <v>184</v>
      </c>
      <c r="E50" t="s">
        <v>65</v>
      </c>
      <c r="F50" t="s">
        <v>54</v>
      </c>
      <c r="G50" t="s">
        <v>103</v>
      </c>
      <c r="H50" s="35">
        <v>80</v>
      </c>
      <c r="I50" s="32">
        <v>42597</v>
      </c>
      <c r="J50" s="32">
        <v>42601</v>
      </c>
      <c r="K50" t="s">
        <v>87</v>
      </c>
      <c r="L50">
        <v>326</v>
      </c>
      <c r="M50">
        <v>1</v>
      </c>
      <c r="N50">
        <v>0</v>
      </c>
      <c r="O50">
        <v>0</v>
      </c>
      <c r="P50" t="s">
        <v>71</v>
      </c>
      <c r="S50" t="s">
        <v>72</v>
      </c>
    </row>
    <row r="51" spans="1:19" ht="15.75" customHeight="1">
      <c r="A51" t="s">
        <v>1114</v>
      </c>
      <c r="B51" t="s">
        <v>1115</v>
      </c>
      <c r="C51">
        <v>63703830</v>
      </c>
      <c r="D51" t="s">
        <v>51</v>
      </c>
      <c r="E51" t="s">
        <v>166</v>
      </c>
      <c r="F51" t="s">
        <v>54</v>
      </c>
      <c r="G51" t="s">
        <v>54</v>
      </c>
      <c r="H51" s="35">
        <v>95</v>
      </c>
      <c r="I51" s="32">
        <v>42512</v>
      </c>
      <c r="J51" s="32">
        <v>42513</v>
      </c>
      <c r="K51" t="s">
        <v>87</v>
      </c>
      <c r="L51">
        <v>326</v>
      </c>
      <c r="M51">
        <v>1</v>
      </c>
      <c r="N51">
        <v>0</v>
      </c>
      <c r="O51">
        <v>0</v>
      </c>
    </row>
    <row r="52" spans="1:19" ht="15.75" customHeight="1">
      <c r="A52" t="s">
        <v>1125</v>
      </c>
      <c r="B52" t="s">
        <v>1126</v>
      </c>
      <c r="C52">
        <v>64792031</v>
      </c>
      <c r="D52" t="s">
        <v>51</v>
      </c>
      <c r="E52" t="s">
        <v>65</v>
      </c>
      <c r="F52" t="s">
        <v>54</v>
      </c>
      <c r="G52" t="s">
        <v>93</v>
      </c>
      <c r="H52" s="35">
        <v>86.67</v>
      </c>
      <c r="I52" s="32">
        <v>42515</v>
      </c>
      <c r="J52" s="32">
        <v>42518</v>
      </c>
      <c r="K52" t="s">
        <v>87</v>
      </c>
      <c r="L52">
        <v>326</v>
      </c>
      <c r="M52">
        <v>1</v>
      </c>
      <c r="N52">
        <v>0</v>
      </c>
      <c r="O52">
        <v>0</v>
      </c>
    </row>
    <row r="53" spans="1:19" ht="15.75" customHeight="1">
      <c r="A53" t="s">
        <v>1239</v>
      </c>
      <c r="B53" t="s">
        <v>1240</v>
      </c>
      <c r="C53">
        <v>71022417</v>
      </c>
      <c r="D53" t="s">
        <v>51</v>
      </c>
      <c r="E53" t="s">
        <v>65</v>
      </c>
      <c r="F53" t="s">
        <v>54</v>
      </c>
      <c r="G53" t="s">
        <v>93</v>
      </c>
      <c r="H53" s="35">
        <v>90.62</v>
      </c>
      <c r="I53" s="32">
        <v>42543</v>
      </c>
      <c r="J53" s="32">
        <v>42550</v>
      </c>
      <c r="K53" t="s">
        <v>87</v>
      </c>
      <c r="L53">
        <v>326</v>
      </c>
      <c r="M53">
        <v>1</v>
      </c>
      <c r="N53">
        <v>0</v>
      </c>
      <c r="O53">
        <v>0</v>
      </c>
    </row>
    <row r="54" spans="1:19" ht="15.75" customHeight="1">
      <c r="A54" t="s">
        <v>1389</v>
      </c>
      <c r="B54" t="s">
        <v>1390</v>
      </c>
      <c r="C54">
        <v>77553902</v>
      </c>
      <c r="D54" t="s">
        <v>184</v>
      </c>
      <c r="E54" t="s">
        <v>65</v>
      </c>
      <c r="F54" t="s">
        <v>54</v>
      </c>
      <c r="G54" t="s">
        <v>103</v>
      </c>
      <c r="H54" s="35">
        <v>110</v>
      </c>
      <c r="I54" s="32">
        <v>42573</v>
      </c>
      <c r="J54" s="32">
        <v>42576</v>
      </c>
      <c r="K54" t="s">
        <v>87</v>
      </c>
      <c r="L54">
        <v>326</v>
      </c>
      <c r="M54">
        <v>2</v>
      </c>
      <c r="N54">
        <v>0</v>
      </c>
      <c r="O54">
        <v>0</v>
      </c>
      <c r="P54" t="s">
        <v>71</v>
      </c>
      <c r="S54" t="s">
        <v>72</v>
      </c>
    </row>
    <row r="55" spans="1:19" ht="15.75" customHeight="1">
      <c r="A55" t="s">
        <v>1607</v>
      </c>
      <c r="B55" t="s">
        <v>1608</v>
      </c>
      <c r="C55">
        <v>69165025</v>
      </c>
      <c r="D55" t="s">
        <v>51</v>
      </c>
      <c r="E55" t="s">
        <v>65</v>
      </c>
      <c r="F55" t="s">
        <v>54</v>
      </c>
      <c r="G55" t="s">
        <v>80</v>
      </c>
      <c r="H55" s="35">
        <v>67.78</v>
      </c>
      <c r="I55" s="32">
        <v>42526</v>
      </c>
      <c r="J55" s="32">
        <v>42532</v>
      </c>
      <c r="K55" t="s">
        <v>87</v>
      </c>
      <c r="L55">
        <v>326</v>
      </c>
      <c r="M55">
        <v>1</v>
      </c>
      <c r="N55">
        <v>0</v>
      </c>
      <c r="O55">
        <v>0</v>
      </c>
      <c r="S55" t="s">
        <v>81</v>
      </c>
    </row>
    <row r="56" spans="1:19" ht="15.75" customHeight="1">
      <c r="A56" t="s">
        <v>1644</v>
      </c>
      <c r="B56" t="s">
        <v>1645</v>
      </c>
      <c r="C56">
        <v>69528940</v>
      </c>
      <c r="D56" t="s">
        <v>51</v>
      </c>
      <c r="E56" t="s">
        <v>65</v>
      </c>
      <c r="F56" t="s">
        <v>54</v>
      </c>
      <c r="G56" t="s">
        <v>66</v>
      </c>
      <c r="H56" s="35">
        <v>66.400000000000006</v>
      </c>
      <c r="I56" s="32">
        <v>42535</v>
      </c>
      <c r="J56" s="32">
        <v>42536</v>
      </c>
      <c r="K56" t="s">
        <v>87</v>
      </c>
      <c r="L56">
        <v>326</v>
      </c>
      <c r="M56">
        <v>2</v>
      </c>
      <c r="N56">
        <v>0</v>
      </c>
      <c r="O56">
        <v>0</v>
      </c>
    </row>
    <row r="57" spans="1:19" ht="15.75" customHeight="1">
      <c r="A57" t="s">
        <v>1881</v>
      </c>
      <c r="B57" t="s">
        <v>1882</v>
      </c>
      <c r="C57">
        <v>94784371</v>
      </c>
      <c r="D57" t="s">
        <v>51</v>
      </c>
      <c r="E57" t="s">
        <v>65</v>
      </c>
      <c r="F57" t="s">
        <v>54</v>
      </c>
      <c r="G57" t="s">
        <v>80</v>
      </c>
      <c r="H57" s="35">
        <v>91.3</v>
      </c>
      <c r="I57" s="32">
        <v>42579</v>
      </c>
      <c r="J57" s="32">
        <v>42582</v>
      </c>
      <c r="K57" t="s">
        <v>87</v>
      </c>
      <c r="L57">
        <v>326</v>
      </c>
      <c r="M57">
        <v>1</v>
      </c>
      <c r="N57">
        <v>0</v>
      </c>
      <c r="O57">
        <v>0</v>
      </c>
      <c r="S57" t="s">
        <v>268</v>
      </c>
    </row>
    <row r="58" spans="1:19" ht="15.75" customHeight="1">
      <c r="A58" t="s">
        <v>2194</v>
      </c>
      <c r="B58" t="s">
        <v>2195</v>
      </c>
      <c r="C58">
        <v>85979336</v>
      </c>
      <c r="D58" t="s">
        <v>51</v>
      </c>
      <c r="E58" t="s">
        <v>65</v>
      </c>
      <c r="F58" t="s">
        <v>444</v>
      </c>
      <c r="G58" t="s">
        <v>54</v>
      </c>
      <c r="H58" s="35">
        <v>80</v>
      </c>
      <c r="I58" s="32">
        <v>42562</v>
      </c>
      <c r="J58" s="32">
        <v>42563</v>
      </c>
      <c r="K58" t="s">
        <v>87</v>
      </c>
      <c r="L58">
        <v>326</v>
      </c>
      <c r="M58">
        <v>1</v>
      </c>
      <c r="N58">
        <v>0</v>
      </c>
      <c r="O58">
        <v>0</v>
      </c>
      <c r="S58" t="s">
        <v>231</v>
      </c>
    </row>
    <row r="59" spans="1:19" ht="15.75" customHeight="1">
      <c r="A59" t="s">
        <v>3056</v>
      </c>
      <c r="B59" t="s">
        <v>3057</v>
      </c>
      <c r="C59">
        <v>85453176</v>
      </c>
      <c r="D59" t="s">
        <v>51</v>
      </c>
      <c r="E59" t="s">
        <v>65</v>
      </c>
      <c r="F59" t="s">
        <v>54</v>
      </c>
      <c r="G59" t="s">
        <v>93</v>
      </c>
      <c r="H59" s="35">
        <v>90</v>
      </c>
      <c r="I59" s="32">
        <v>42568</v>
      </c>
      <c r="J59" s="32">
        <v>42569</v>
      </c>
      <c r="K59" t="s">
        <v>87</v>
      </c>
      <c r="L59">
        <v>326</v>
      </c>
      <c r="M59">
        <v>1</v>
      </c>
      <c r="N59">
        <v>0</v>
      </c>
      <c r="O59">
        <v>0</v>
      </c>
    </row>
    <row r="60" spans="1:19" ht="15.75" customHeight="1">
      <c r="A60" t="s">
        <v>3136</v>
      </c>
      <c r="B60" t="s">
        <v>3137</v>
      </c>
      <c r="C60">
        <v>97681410</v>
      </c>
      <c r="D60" t="s">
        <v>51</v>
      </c>
      <c r="E60" t="s">
        <v>65</v>
      </c>
      <c r="F60" t="s">
        <v>54</v>
      </c>
      <c r="G60" t="s">
        <v>103</v>
      </c>
      <c r="H60" s="35">
        <v>85</v>
      </c>
      <c r="I60" s="32">
        <v>42583</v>
      </c>
      <c r="J60" s="32">
        <v>42584</v>
      </c>
      <c r="K60" t="s">
        <v>87</v>
      </c>
      <c r="L60">
        <v>326</v>
      </c>
      <c r="M60">
        <v>2</v>
      </c>
      <c r="N60">
        <v>0</v>
      </c>
      <c r="O60">
        <v>0</v>
      </c>
      <c r="P60" t="s">
        <v>71</v>
      </c>
      <c r="S60" t="s">
        <v>72</v>
      </c>
    </row>
    <row r="61" spans="1:19" ht="15.75" customHeight="1">
      <c r="A61" t="s">
        <v>3146</v>
      </c>
      <c r="B61" t="s">
        <v>3147</v>
      </c>
      <c r="C61">
        <v>97289118</v>
      </c>
      <c r="D61" t="s">
        <v>51</v>
      </c>
      <c r="E61" t="s">
        <v>65</v>
      </c>
      <c r="F61" t="s">
        <v>54</v>
      </c>
      <c r="G61" t="s">
        <v>103</v>
      </c>
      <c r="H61" s="35">
        <v>85</v>
      </c>
      <c r="I61" s="32">
        <v>42584</v>
      </c>
      <c r="J61" s="32">
        <v>42586</v>
      </c>
      <c r="K61" t="s">
        <v>87</v>
      </c>
      <c r="L61">
        <v>326</v>
      </c>
      <c r="M61">
        <v>2</v>
      </c>
      <c r="N61">
        <v>0</v>
      </c>
      <c r="O61">
        <v>0</v>
      </c>
      <c r="P61" t="s">
        <v>71</v>
      </c>
      <c r="S61" t="s">
        <v>72</v>
      </c>
    </row>
    <row r="62" spans="1:19" ht="15.75" customHeight="1">
      <c r="A62" t="s">
        <v>3220</v>
      </c>
      <c r="B62" t="s">
        <v>3221</v>
      </c>
      <c r="C62">
        <v>61576242</v>
      </c>
      <c r="D62" t="s">
        <v>64</v>
      </c>
      <c r="E62" t="s">
        <v>65</v>
      </c>
      <c r="F62" t="s">
        <v>54</v>
      </c>
      <c r="G62" t="s">
        <v>93</v>
      </c>
      <c r="H62" s="35">
        <v>85</v>
      </c>
      <c r="I62" s="32">
        <v>42508</v>
      </c>
      <c r="J62" s="32">
        <v>42510</v>
      </c>
      <c r="K62" t="s">
        <v>87</v>
      </c>
      <c r="L62">
        <v>326</v>
      </c>
      <c r="M62">
        <v>2</v>
      </c>
      <c r="N62">
        <v>0</v>
      </c>
      <c r="O62">
        <v>0</v>
      </c>
    </row>
    <row r="63" spans="1:19" ht="15.75" customHeight="1">
      <c r="A63" t="s">
        <v>3501</v>
      </c>
      <c r="B63" t="s">
        <v>3502</v>
      </c>
      <c r="C63">
        <v>90455408</v>
      </c>
      <c r="D63" t="s">
        <v>51</v>
      </c>
      <c r="E63" t="s">
        <v>65</v>
      </c>
      <c r="F63" t="s">
        <v>54</v>
      </c>
      <c r="G63" t="s">
        <v>93</v>
      </c>
      <c r="H63" s="35">
        <v>85</v>
      </c>
      <c r="I63" s="32">
        <v>42571</v>
      </c>
      <c r="J63" s="32">
        <v>42573</v>
      </c>
      <c r="K63" t="s">
        <v>87</v>
      </c>
      <c r="L63">
        <v>326</v>
      </c>
      <c r="M63">
        <v>2</v>
      </c>
      <c r="N63">
        <v>0</v>
      </c>
      <c r="O63">
        <v>0</v>
      </c>
    </row>
    <row r="64" spans="1:19" ht="15.75" customHeight="1">
      <c r="A64" t="s">
        <v>3523</v>
      </c>
      <c r="B64" t="s">
        <v>3524</v>
      </c>
      <c r="C64">
        <v>95408325</v>
      </c>
      <c r="D64" t="s">
        <v>51</v>
      </c>
      <c r="E64" t="s">
        <v>52</v>
      </c>
      <c r="F64" t="s">
        <v>53</v>
      </c>
      <c r="G64" t="s">
        <v>54</v>
      </c>
      <c r="H64" s="35">
        <v>105</v>
      </c>
      <c r="I64" s="32">
        <v>42574</v>
      </c>
      <c r="J64" s="32">
        <v>42575</v>
      </c>
      <c r="K64" t="s">
        <v>87</v>
      </c>
      <c r="L64">
        <v>326</v>
      </c>
      <c r="M64">
        <v>1</v>
      </c>
      <c r="N64">
        <v>0</v>
      </c>
      <c r="O64">
        <v>0</v>
      </c>
    </row>
    <row r="65" spans="1:19" ht="15.75" customHeight="1">
      <c r="A65" t="s">
        <v>3843</v>
      </c>
      <c r="B65" t="s">
        <v>3844</v>
      </c>
      <c r="C65">
        <v>82558176</v>
      </c>
      <c r="D65" t="s">
        <v>51</v>
      </c>
      <c r="E65" t="s">
        <v>65</v>
      </c>
      <c r="F65" t="s">
        <v>54</v>
      </c>
      <c r="G65" t="s">
        <v>230</v>
      </c>
      <c r="H65" s="35">
        <v>80</v>
      </c>
      <c r="I65" s="32">
        <v>42550</v>
      </c>
      <c r="J65" s="32">
        <v>42551</v>
      </c>
      <c r="K65" t="s">
        <v>87</v>
      </c>
      <c r="L65">
        <v>326</v>
      </c>
      <c r="M65">
        <v>1</v>
      </c>
      <c r="N65">
        <v>0</v>
      </c>
      <c r="O65">
        <v>0</v>
      </c>
      <c r="S65" t="s">
        <v>231</v>
      </c>
    </row>
    <row r="66" spans="1:19" ht="15.75" customHeight="1">
      <c r="A66" t="s">
        <v>3971</v>
      </c>
      <c r="B66" t="s">
        <v>3972</v>
      </c>
      <c r="C66">
        <v>96717505</v>
      </c>
      <c r="D66" t="s">
        <v>51</v>
      </c>
      <c r="E66" t="s">
        <v>52</v>
      </c>
      <c r="F66" t="s">
        <v>427</v>
      </c>
      <c r="G66" t="s">
        <v>54</v>
      </c>
      <c r="H66" s="35">
        <v>95</v>
      </c>
      <c r="I66" s="32">
        <v>42577</v>
      </c>
      <c r="J66" s="32">
        <v>42578</v>
      </c>
      <c r="K66" t="s">
        <v>87</v>
      </c>
      <c r="L66">
        <v>326</v>
      </c>
      <c r="M66">
        <v>1</v>
      </c>
      <c r="N66">
        <v>0</v>
      </c>
      <c r="O66">
        <v>0</v>
      </c>
    </row>
    <row r="67" spans="1:19" ht="15.75" customHeight="1">
      <c r="A67" t="s">
        <v>4151</v>
      </c>
      <c r="B67" t="s">
        <v>4152</v>
      </c>
      <c r="C67">
        <v>67720333</v>
      </c>
      <c r="D67" t="s">
        <v>51</v>
      </c>
      <c r="E67" t="s">
        <v>65</v>
      </c>
      <c r="F67" t="s">
        <v>54</v>
      </c>
      <c r="G67" t="s">
        <v>66</v>
      </c>
      <c r="H67" s="35">
        <v>62.25</v>
      </c>
      <c r="I67" s="32">
        <v>42523</v>
      </c>
      <c r="J67" s="32">
        <v>42524</v>
      </c>
      <c r="K67" t="s">
        <v>87</v>
      </c>
      <c r="L67">
        <v>326</v>
      </c>
      <c r="M67">
        <v>2</v>
      </c>
      <c r="N67">
        <v>0</v>
      </c>
      <c r="O67">
        <v>0</v>
      </c>
    </row>
    <row r="68" spans="1:19" ht="15.75" customHeight="1">
      <c r="A68" t="s">
        <v>4476</v>
      </c>
      <c r="B68" t="s">
        <v>4477</v>
      </c>
      <c r="C68">
        <v>16998457</v>
      </c>
      <c r="D68" t="s">
        <v>51</v>
      </c>
      <c r="E68" t="s">
        <v>52</v>
      </c>
      <c r="F68" t="s">
        <v>54</v>
      </c>
      <c r="G68" t="s">
        <v>54</v>
      </c>
      <c r="H68" s="35">
        <v>0</v>
      </c>
      <c r="I68" s="32">
        <v>42596</v>
      </c>
      <c r="J68" s="32">
        <v>42597</v>
      </c>
      <c r="K68" t="s">
        <v>87</v>
      </c>
      <c r="L68">
        <v>326</v>
      </c>
      <c r="M68">
        <v>1</v>
      </c>
      <c r="N68">
        <v>0</v>
      </c>
      <c r="O68">
        <v>0</v>
      </c>
    </row>
    <row r="69" spans="1:19" ht="15.75" customHeight="1">
      <c r="A69" t="s">
        <v>4687</v>
      </c>
      <c r="B69" t="s">
        <v>4688</v>
      </c>
      <c r="C69">
        <v>84452714</v>
      </c>
      <c r="D69" t="s">
        <v>51</v>
      </c>
      <c r="E69" t="s">
        <v>52</v>
      </c>
      <c r="F69" t="s">
        <v>54</v>
      </c>
      <c r="G69" t="s">
        <v>54</v>
      </c>
      <c r="H69" s="35">
        <v>0</v>
      </c>
      <c r="I69" s="32">
        <v>42554</v>
      </c>
      <c r="J69" s="32">
        <v>42555</v>
      </c>
      <c r="K69" t="s">
        <v>87</v>
      </c>
      <c r="L69">
        <v>326</v>
      </c>
      <c r="M69">
        <v>1</v>
      </c>
      <c r="N69">
        <v>0</v>
      </c>
      <c r="O69">
        <v>0</v>
      </c>
    </row>
    <row r="70" spans="1:19" ht="15.75" customHeight="1">
      <c r="A70" t="s">
        <v>5333</v>
      </c>
      <c r="B70" t="s">
        <v>5334</v>
      </c>
      <c r="C70">
        <v>14736704</v>
      </c>
      <c r="D70" t="s">
        <v>51</v>
      </c>
      <c r="E70" t="s">
        <v>65</v>
      </c>
      <c r="F70" t="s">
        <v>427</v>
      </c>
      <c r="G70" t="s">
        <v>80</v>
      </c>
      <c r="H70" s="35">
        <v>83</v>
      </c>
      <c r="I70" s="32">
        <v>42592</v>
      </c>
      <c r="J70" s="32">
        <v>42593</v>
      </c>
      <c r="K70" t="s">
        <v>87</v>
      </c>
      <c r="L70">
        <v>326</v>
      </c>
      <c r="M70">
        <v>1</v>
      </c>
      <c r="N70">
        <v>0</v>
      </c>
      <c r="O70">
        <v>0</v>
      </c>
      <c r="S70" t="s">
        <v>81</v>
      </c>
    </row>
    <row r="71" spans="1:19" ht="15.75" customHeight="1">
      <c r="A71" t="s">
        <v>5405</v>
      </c>
      <c r="B71" t="s">
        <v>5406</v>
      </c>
      <c r="C71">
        <v>65395717</v>
      </c>
      <c r="D71" t="s">
        <v>51</v>
      </c>
      <c r="E71" t="s">
        <v>65</v>
      </c>
      <c r="F71" t="s">
        <v>54</v>
      </c>
      <c r="G71" t="s">
        <v>761</v>
      </c>
      <c r="H71" s="35">
        <v>80.75</v>
      </c>
      <c r="I71" s="32">
        <v>42518</v>
      </c>
      <c r="J71" s="32">
        <v>42520</v>
      </c>
      <c r="K71" t="s">
        <v>87</v>
      </c>
      <c r="L71">
        <v>326</v>
      </c>
      <c r="M71">
        <v>2</v>
      </c>
      <c r="N71">
        <v>0</v>
      </c>
      <c r="O71">
        <v>0</v>
      </c>
      <c r="S71" t="s">
        <v>762</v>
      </c>
    </row>
    <row r="72" spans="1:19" ht="15.75" customHeight="1">
      <c r="A72" t="s">
        <v>5552</v>
      </c>
      <c r="B72" t="s">
        <v>5553</v>
      </c>
      <c r="C72">
        <v>85863693</v>
      </c>
      <c r="D72" t="s">
        <v>51</v>
      </c>
      <c r="E72" t="s">
        <v>52</v>
      </c>
      <c r="F72" t="s">
        <v>54</v>
      </c>
      <c r="G72" t="s">
        <v>54</v>
      </c>
      <c r="H72" s="35">
        <v>75</v>
      </c>
      <c r="I72" s="32">
        <v>42557</v>
      </c>
      <c r="J72" s="32">
        <v>42561</v>
      </c>
      <c r="K72" t="s">
        <v>87</v>
      </c>
      <c r="L72">
        <v>326</v>
      </c>
      <c r="M72">
        <v>1</v>
      </c>
      <c r="N72">
        <v>0</v>
      </c>
      <c r="O72">
        <v>0</v>
      </c>
    </row>
    <row r="73" spans="1:19" ht="15.75" customHeight="1">
      <c r="A73" t="s">
        <v>1858</v>
      </c>
      <c r="B73" t="s">
        <v>5638</v>
      </c>
      <c r="C73">
        <v>69670882</v>
      </c>
      <c r="D73" t="s">
        <v>51</v>
      </c>
      <c r="E73" t="s">
        <v>65</v>
      </c>
      <c r="F73" t="s">
        <v>54</v>
      </c>
      <c r="G73" t="s">
        <v>98</v>
      </c>
      <c r="H73" s="35">
        <v>74.7</v>
      </c>
      <c r="I73" s="32">
        <v>42575</v>
      </c>
      <c r="J73" s="32">
        <v>42576</v>
      </c>
      <c r="K73" t="s">
        <v>87</v>
      </c>
      <c r="L73">
        <v>326</v>
      </c>
      <c r="M73">
        <v>2</v>
      </c>
      <c r="N73">
        <v>0</v>
      </c>
      <c r="O73">
        <v>0</v>
      </c>
      <c r="P73" t="s">
        <v>71</v>
      </c>
      <c r="S73" t="s">
        <v>72</v>
      </c>
    </row>
    <row r="74" spans="1:19" ht="15.75" customHeight="1">
      <c r="A74" t="s">
        <v>4879</v>
      </c>
      <c r="B74" t="s">
        <v>5691</v>
      </c>
      <c r="C74">
        <v>94242905</v>
      </c>
      <c r="D74" t="s">
        <v>51</v>
      </c>
      <c r="E74" t="s">
        <v>65</v>
      </c>
      <c r="F74" t="s">
        <v>54</v>
      </c>
      <c r="G74" t="s">
        <v>203</v>
      </c>
      <c r="H74" s="35">
        <v>81</v>
      </c>
      <c r="I74" s="32">
        <v>42594</v>
      </c>
      <c r="J74" s="32">
        <v>42596</v>
      </c>
      <c r="K74" t="s">
        <v>87</v>
      </c>
      <c r="L74">
        <v>326</v>
      </c>
      <c r="M74">
        <v>1</v>
      </c>
      <c r="N74">
        <v>0</v>
      </c>
      <c r="O74">
        <v>0</v>
      </c>
      <c r="P74" t="s">
        <v>3470</v>
      </c>
    </row>
    <row r="75" spans="1:19" ht="15.75" customHeight="1">
      <c r="A75" t="s">
        <v>5981</v>
      </c>
      <c r="B75" t="s">
        <v>5982</v>
      </c>
      <c r="C75">
        <v>84732623</v>
      </c>
      <c r="D75" t="s">
        <v>51</v>
      </c>
      <c r="E75" t="s">
        <v>65</v>
      </c>
      <c r="F75" t="s">
        <v>444</v>
      </c>
      <c r="G75" t="s">
        <v>54</v>
      </c>
      <c r="H75" s="35">
        <v>110</v>
      </c>
      <c r="I75" s="32">
        <v>42566</v>
      </c>
      <c r="J75" s="32">
        <v>42568</v>
      </c>
      <c r="K75" t="s">
        <v>87</v>
      </c>
      <c r="L75">
        <v>326</v>
      </c>
      <c r="M75">
        <v>2</v>
      </c>
      <c r="N75">
        <v>0</v>
      </c>
      <c r="O75">
        <v>0</v>
      </c>
      <c r="S75" t="s">
        <v>231</v>
      </c>
    </row>
    <row r="76" spans="1:19" ht="15.75" customHeight="1">
      <c r="A76" t="s">
        <v>6240</v>
      </c>
      <c r="B76" t="s">
        <v>6241</v>
      </c>
      <c r="C76">
        <v>74408954</v>
      </c>
      <c r="D76" t="s">
        <v>51</v>
      </c>
      <c r="E76" t="s">
        <v>65</v>
      </c>
      <c r="F76" t="s">
        <v>54</v>
      </c>
      <c r="G76" t="s">
        <v>179</v>
      </c>
      <c r="H76" s="35">
        <v>55.11</v>
      </c>
      <c r="I76" s="32">
        <v>42536</v>
      </c>
      <c r="J76" s="32">
        <v>42538</v>
      </c>
      <c r="K76" t="s">
        <v>87</v>
      </c>
      <c r="L76">
        <v>326</v>
      </c>
      <c r="M76">
        <v>1</v>
      </c>
      <c r="N76">
        <v>0</v>
      </c>
      <c r="O76">
        <v>0</v>
      </c>
      <c r="S76" t="s">
        <v>81</v>
      </c>
    </row>
    <row r="77" spans="1:19" ht="15.75" customHeight="1">
      <c r="A77" t="s">
        <v>6267</v>
      </c>
      <c r="B77" t="s">
        <v>6268</v>
      </c>
      <c r="C77">
        <v>77921668</v>
      </c>
      <c r="D77" t="s">
        <v>51</v>
      </c>
      <c r="E77" t="s">
        <v>65</v>
      </c>
      <c r="F77" t="s">
        <v>54</v>
      </c>
      <c r="G77" t="s">
        <v>179</v>
      </c>
      <c r="H77" s="35">
        <v>51.67</v>
      </c>
      <c r="I77" s="32">
        <v>42542</v>
      </c>
      <c r="J77" s="32">
        <v>42543</v>
      </c>
      <c r="K77" t="s">
        <v>87</v>
      </c>
      <c r="L77">
        <v>326</v>
      </c>
      <c r="M77">
        <v>1</v>
      </c>
      <c r="N77">
        <v>0</v>
      </c>
      <c r="O77">
        <v>0</v>
      </c>
      <c r="S77" t="s">
        <v>268</v>
      </c>
    </row>
    <row r="78" spans="1:19" ht="15.75" customHeight="1">
      <c r="A78" t="s">
        <v>6540</v>
      </c>
      <c r="B78" t="s">
        <v>6541</v>
      </c>
      <c r="C78">
        <v>67409053</v>
      </c>
      <c r="D78" t="s">
        <v>51</v>
      </c>
      <c r="E78" t="s">
        <v>65</v>
      </c>
      <c r="F78" t="s">
        <v>54</v>
      </c>
      <c r="G78" t="s">
        <v>80</v>
      </c>
      <c r="H78" s="35">
        <v>62.25</v>
      </c>
      <c r="I78" s="32">
        <v>42521</v>
      </c>
      <c r="J78" s="32">
        <v>42523</v>
      </c>
      <c r="K78" t="s">
        <v>87</v>
      </c>
      <c r="L78">
        <v>326</v>
      </c>
      <c r="M78">
        <v>2</v>
      </c>
      <c r="N78">
        <v>0</v>
      </c>
      <c r="O78">
        <v>0</v>
      </c>
      <c r="S78" t="s">
        <v>81</v>
      </c>
    </row>
    <row r="79" spans="1:19" ht="15.75" customHeight="1">
      <c r="A79" t="s">
        <v>3757</v>
      </c>
      <c r="B79" t="s">
        <v>6580</v>
      </c>
      <c r="C79">
        <v>23822200</v>
      </c>
      <c r="D79" t="s">
        <v>51</v>
      </c>
      <c r="E79" t="s">
        <v>65</v>
      </c>
      <c r="F79" t="s">
        <v>54</v>
      </c>
      <c r="G79" t="s">
        <v>365</v>
      </c>
      <c r="H79" s="35">
        <v>52.91</v>
      </c>
      <c r="I79" s="32">
        <v>42533</v>
      </c>
      <c r="J79" s="32">
        <v>42535</v>
      </c>
      <c r="K79" t="s">
        <v>87</v>
      </c>
      <c r="L79">
        <v>326</v>
      </c>
      <c r="M79">
        <v>2</v>
      </c>
      <c r="N79">
        <v>0</v>
      </c>
      <c r="O79">
        <v>0</v>
      </c>
      <c r="S79" t="s">
        <v>81</v>
      </c>
    </row>
    <row r="80" spans="1:19" ht="15.75" customHeight="1">
      <c r="A80" t="s">
        <v>6599</v>
      </c>
      <c r="B80" t="s">
        <v>6600</v>
      </c>
      <c r="C80">
        <v>76526765</v>
      </c>
      <c r="D80" t="s">
        <v>51</v>
      </c>
      <c r="E80" t="s">
        <v>65</v>
      </c>
      <c r="F80" t="s">
        <v>54</v>
      </c>
      <c r="G80" t="s">
        <v>80</v>
      </c>
      <c r="H80" s="35">
        <v>74.7</v>
      </c>
      <c r="I80" s="32">
        <v>42538</v>
      </c>
      <c r="J80" s="32">
        <v>42539</v>
      </c>
      <c r="K80" t="s">
        <v>87</v>
      </c>
      <c r="L80">
        <v>326</v>
      </c>
      <c r="M80">
        <v>1</v>
      </c>
      <c r="N80">
        <v>0</v>
      </c>
      <c r="O80">
        <v>0</v>
      </c>
      <c r="S80" t="s">
        <v>81</v>
      </c>
    </row>
    <row r="81" spans="1:19" ht="15.75" customHeight="1">
      <c r="A81" t="s">
        <v>1072</v>
      </c>
      <c r="B81" t="s">
        <v>6846</v>
      </c>
      <c r="C81">
        <v>97953511</v>
      </c>
      <c r="D81" t="s">
        <v>51</v>
      </c>
      <c r="E81" t="s">
        <v>65</v>
      </c>
      <c r="F81" t="s">
        <v>54</v>
      </c>
      <c r="G81" t="s">
        <v>93</v>
      </c>
      <c r="H81" s="35">
        <v>90</v>
      </c>
      <c r="I81" s="32">
        <v>42586</v>
      </c>
      <c r="J81" s="32">
        <v>42587</v>
      </c>
      <c r="K81" t="s">
        <v>87</v>
      </c>
      <c r="L81">
        <v>326</v>
      </c>
      <c r="M81">
        <v>2</v>
      </c>
      <c r="N81">
        <v>0</v>
      </c>
      <c r="O81">
        <v>0</v>
      </c>
    </row>
    <row r="82" spans="1:19" ht="15.75" customHeight="1">
      <c r="A82" t="s">
        <v>314</v>
      </c>
      <c r="B82" t="s">
        <v>315</v>
      </c>
      <c r="C82">
        <v>25710385</v>
      </c>
      <c r="D82" t="s">
        <v>184</v>
      </c>
      <c r="E82" t="s">
        <v>65</v>
      </c>
      <c r="F82" t="s">
        <v>54</v>
      </c>
      <c r="G82" t="s">
        <v>66</v>
      </c>
      <c r="H82" s="35">
        <v>75.39</v>
      </c>
      <c r="I82" s="32">
        <v>42540</v>
      </c>
      <c r="J82" s="32">
        <v>42546</v>
      </c>
      <c r="K82" t="s">
        <v>55</v>
      </c>
      <c r="L82">
        <v>325</v>
      </c>
      <c r="M82">
        <v>2</v>
      </c>
      <c r="N82">
        <v>0</v>
      </c>
      <c r="O82">
        <v>0</v>
      </c>
    </row>
    <row r="83" spans="1:19" ht="15.75" customHeight="1">
      <c r="A83" t="s">
        <v>589</v>
      </c>
      <c r="B83" t="s">
        <v>590</v>
      </c>
      <c r="C83">
        <v>13595762</v>
      </c>
      <c r="D83" t="s">
        <v>51</v>
      </c>
      <c r="E83" t="s">
        <v>65</v>
      </c>
      <c r="F83" t="s">
        <v>54</v>
      </c>
      <c r="G83" t="s">
        <v>93</v>
      </c>
      <c r="H83" s="35">
        <v>87.5</v>
      </c>
      <c r="I83" s="32">
        <v>42592</v>
      </c>
      <c r="J83" s="32">
        <v>42596</v>
      </c>
      <c r="K83" t="s">
        <v>55</v>
      </c>
      <c r="L83">
        <v>325</v>
      </c>
      <c r="M83">
        <v>4</v>
      </c>
      <c r="N83">
        <v>0</v>
      </c>
      <c r="O83">
        <v>0</v>
      </c>
    </row>
    <row r="84" spans="1:19" ht="15.75" customHeight="1">
      <c r="A84" t="s">
        <v>76</v>
      </c>
      <c r="B84" t="s">
        <v>637</v>
      </c>
      <c r="C84">
        <v>31605885</v>
      </c>
      <c r="D84" t="s">
        <v>51</v>
      </c>
      <c r="E84" t="s">
        <v>52</v>
      </c>
      <c r="F84" t="s">
        <v>53</v>
      </c>
      <c r="G84" t="s">
        <v>54</v>
      </c>
      <c r="H84" s="35">
        <v>41.74</v>
      </c>
      <c r="I84" s="32">
        <v>42508</v>
      </c>
      <c r="J84" s="32">
        <v>42509</v>
      </c>
      <c r="K84" t="s">
        <v>55</v>
      </c>
      <c r="L84">
        <v>325</v>
      </c>
      <c r="M84">
        <v>1</v>
      </c>
      <c r="N84">
        <v>0</v>
      </c>
      <c r="O84">
        <v>0</v>
      </c>
      <c r="Q84" t="s">
        <v>60</v>
      </c>
    </row>
    <row r="85" spans="1:19" ht="15.75" customHeight="1">
      <c r="A85" t="s">
        <v>753</v>
      </c>
      <c r="B85" t="s">
        <v>754</v>
      </c>
      <c r="C85">
        <v>29637423</v>
      </c>
      <c r="D85" t="s">
        <v>51</v>
      </c>
      <c r="E85" t="s">
        <v>52</v>
      </c>
      <c r="F85" t="s">
        <v>53</v>
      </c>
      <c r="G85" t="s">
        <v>54</v>
      </c>
      <c r="H85" s="35">
        <v>41.74</v>
      </c>
      <c r="I85" s="32">
        <v>42532</v>
      </c>
      <c r="J85" s="32">
        <v>42535</v>
      </c>
      <c r="K85" t="s">
        <v>55</v>
      </c>
      <c r="L85">
        <v>325</v>
      </c>
      <c r="M85">
        <v>1</v>
      </c>
      <c r="N85">
        <v>0</v>
      </c>
      <c r="O85">
        <v>0</v>
      </c>
      <c r="Q85" t="s">
        <v>60</v>
      </c>
    </row>
    <row r="86" spans="1:19" ht="15.75" customHeight="1">
      <c r="A86" t="s">
        <v>786</v>
      </c>
      <c r="B86" t="s">
        <v>787</v>
      </c>
      <c r="C86">
        <v>75944789</v>
      </c>
      <c r="D86" t="s">
        <v>51</v>
      </c>
      <c r="E86" t="s">
        <v>65</v>
      </c>
      <c r="F86" t="s">
        <v>54</v>
      </c>
      <c r="G86" t="s">
        <v>103</v>
      </c>
      <c r="H86" s="35">
        <v>70</v>
      </c>
      <c r="I86" s="32">
        <v>42537</v>
      </c>
      <c r="J86" s="32">
        <v>42538</v>
      </c>
      <c r="K86" t="s">
        <v>55</v>
      </c>
      <c r="L86">
        <v>325</v>
      </c>
      <c r="M86">
        <v>2</v>
      </c>
      <c r="N86">
        <v>0</v>
      </c>
      <c r="O86">
        <v>0</v>
      </c>
      <c r="P86" t="s">
        <v>71</v>
      </c>
      <c r="S86" t="s">
        <v>72</v>
      </c>
    </row>
    <row r="87" spans="1:19" ht="15.75" customHeight="1">
      <c r="A87" t="s">
        <v>908</v>
      </c>
      <c r="B87" t="s">
        <v>909</v>
      </c>
      <c r="C87">
        <v>87217936</v>
      </c>
      <c r="D87" t="s">
        <v>184</v>
      </c>
      <c r="E87" t="s">
        <v>65</v>
      </c>
      <c r="F87" t="s">
        <v>54</v>
      </c>
      <c r="G87" t="s">
        <v>93</v>
      </c>
      <c r="H87" s="35">
        <v>92.78</v>
      </c>
      <c r="I87" s="32">
        <v>42563</v>
      </c>
      <c r="J87" s="32">
        <v>42572</v>
      </c>
      <c r="K87" t="s">
        <v>55</v>
      </c>
      <c r="L87">
        <v>325</v>
      </c>
      <c r="M87">
        <v>1</v>
      </c>
      <c r="N87">
        <v>0</v>
      </c>
      <c r="O87">
        <v>0</v>
      </c>
    </row>
    <row r="88" spans="1:19" ht="15.75" customHeight="1">
      <c r="A88" t="s">
        <v>1289</v>
      </c>
      <c r="B88" t="s">
        <v>1290</v>
      </c>
      <c r="C88">
        <v>70952212</v>
      </c>
      <c r="D88" t="s">
        <v>51</v>
      </c>
      <c r="E88" t="s">
        <v>65</v>
      </c>
      <c r="F88" t="s">
        <v>54</v>
      </c>
      <c r="G88" t="s">
        <v>103</v>
      </c>
      <c r="H88" s="35">
        <v>110</v>
      </c>
      <c r="I88" s="32">
        <v>42552</v>
      </c>
      <c r="J88" s="32">
        <v>42555</v>
      </c>
      <c r="K88" t="s">
        <v>55</v>
      </c>
      <c r="L88">
        <v>325</v>
      </c>
      <c r="M88">
        <v>2</v>
      </c>
      <c r="N88">
        <v>0</v>
      </c>
      <c r="O88">
        <v>0</v>
      </c>
      <c r="P88" t="s">
        <v>71</v>
      </c>
      <c r="S88" t="s">
        <v>72</v>
      </c>
    </row>
    <row r="89" spans="1:19" ht="15.75" customHeight="1">
      <c r="A89" t="s">
        <v>1372</v>
      </c>
      <c r="B89" t="s">
        <v>1373</v>
      </c>
      <c r="C89">
        <v>89463280</v>
      </c>
      <c r="D89" t="s">
        <v>51</v>
      </c>
      <c r="E89" t="s">
        <v>65</v>
      </c>
      <c r="F89" t="s">
        <v>54</v>
      </c>
      <c r="G89" t="s">
        <v>80</v>
      </c>
      <c r="H89" s="35">
        <v>78.849999999999994</v>
      </c>
      <c r="I89" s="32">
        <v>42570</v>
      </c>
      <c r="J89" s="32">
        <v>42572</v>
      </c>
      <c r="K89" t="s">
        <v>55</v>
      </c>
      <c r="L89">
        <v>325</v>
      </c>
      <c r="M89">
        <v>2</v>
      </c>
      <c r="N89">
        <v>2</v>
      </c>
      <c r="O89">
        <v>0</v>
      </c>
      <c r="S89" t="s">
        <v>81</v>
      </c>
    </row>
    <row r="90" spans="1:19" ht="15.75" customHeight="1">
      <c r="A90" t="s">
        <v>1430</v>
      </c>
      <c r="B90" t="s">
        <v>1431</v>
      </c>
      <c r="C90">
        <v>72759716</v>
      </c>
      <c r="D90" t="s">
        <v>51</v>
      </c>
      <c r="E90" t="s">
        <v>65</v>
      </c>
      <c r="F90" t="s">
        <v>54</v>
      </c>
      <c r="G90" t="s">
        <v>93</v>
      </c>
      <c r="H90" s="35">
        <v>110</v>
      </c>
      <c r="I90" s="32">
        <v>42579</v>
      </c>
      <c r="J90" s="32">
        <v>42579</v>
      </c>
      <c r="K90" t="s">
        <v>55</v>
      </c>
      <c r="L90">
        <v>325</v>
      </c>
      <c r="M90">
        <v>2</v>
      </c>
      <c r="N90">
        <v>0</v>
      </c>
      <c r="O90">
        <v>2</v>
      </c>
    </row>
    <row r="91" spans="1:19" ht="15.75" customHeight="1">
      <c r="A91" t="s">
        <v>1480</v>
      </c>
      <c r="B91" t="s">
        <v>1481</v>
      </c>
      <c r="C91">
        <v>11609636</v>
      </c>
      <c r="D91" t="s">
        <v>51</v>
      </c>
      <c r="E91" t="s">
        <v>52</v>
      </c>
      <c r="F91" t="s">
        <v>427</v>
      </c>
      <c r="G91" t="s">
        <v>54</v>
      </c>
      <c r="H91" s="35">
        <v>75</v>
      </c>
      <c r="I91" s="32">
        <v>42590</v>
      </c>
      <c r="J91" s="32">
        <v>42592</v>
      </c>
      <c r="K91" t="s">
        <v>55</v>
      </c>
      <c r="L91">
        <v>325</v>
      </c>
      <c r="M91">
        <v>1</v>
      </c>
      <c r="N91">
        <v>0</v>
      </c>
      <c r="O91">
        <v>0</v>
      </c>
      <c r="Q91" t="s">
        <v>90</v>
      </c>
    </row>
    <row r="92" spans="1:19" ht="15.75" customHeight="1">
      <c r="A92" t="s">
        <v>1518</v>
      </c>
      <c r="B92" t="s">
        <v>1519</v>
      </c>
      <c r="C92">
        <v>45479748</v>
      </c>
      <c r="D92" t="s">
        <v>51</v>
      </c>
      <c r="E92" t="s">
        <v>52</v>
      </c>
      <c r="F92" t="s">
        <v>53</v>
      </c>
      <c r="G92" t="s">
        <v>54</v>
      </c>
      <c r="H92" s="35">
        <v>65</v>
      </c>
      <c r="I92" s="32">
        <v>42503</v>
      </c>
      <c r="J92" s="32">
        <v>42505</v>
      </c>
      <c r="K92" t="s">
        <v>55</v>
      </c>
      <c r="L92">
        <v>325</v>
      </c>
      <c r="M92">
        <v>1</v>
      </c>
      <c r="N92">
        <v>0</v>
      </c>
      <c r="O92">
        <v>0</v>
      </c>
      <c r="Q92" t="s">
        <v>90</v>
      </c>
    </row>
    <row r="93" spans="1:19" ht="15.75" customHeight="1">
      <c r="A93" t="s">
        <v>1778</v>
      </c>
      <c r="B93" t="s">
        <v>1779</v>
      </c>
      <c r="C93">
        <v>86117102</v>
      </c>
      <c r="D93" t="s">
        <v>51</v>
      </c>
      <c r="E93" t="s">
        <v>65</v>
      </c>
      <c r="F93" t="s">
        <v>54</v>
      </c>
      <c r="G93" t="s">
        <v>103</v>
      </c>
      <c r="H93" s="35">
        <v>80</v>
      </c>
      <c r="I93" s="32">
        <v>42563</v>
      </c>
      <c r="J93" s="32">
        <v>42566</v>
      </c>
      <c r="K93" t="s">
        <v>87</v>
      </c>
      <c r="L93">
        <v>325</v>
      </c>
      <c r="M93">
        <v>2</v>
      </c>
      <c r="N93">
        <v>0</v>
      </c>
      <c r="O93">
        <v>0</v>
      </c>
      <c r="P93" t="s">
        <v>71</v>
      </c>
      <c r="S93" t="s">
        <v>72</v>
      </c>
    </row>
    <row r="94" spans="1:19" ht="15.75" customHeight="1">
      <c r="A94" t="s">
        <v>2094</v>
      </c>
      <c r="B94" t="s">
        <v>2095</v>
      </c>
      <c r="C94">
        <v>72827771</v>
      </c>
      <c r="D94" t="s">
        <v>64</v>
      </c>
      <c r="E94" t="s">
        <v>52</v>
      </c>
      <c r="F94" t="s">
        <v>54</v>
      </c>
      <c r="G94" t="s">
        <v>54</v>
      </c>
      <c r="H94" s="35">
        <v>100</v>
      </c>
      <c r="I94" s="32">
        <v>42538</v>
      </c>
      <c r="J94" s="32">
        <v>42545</v>
      </c>
      <c r="K94" t="s">
        <v>55</v>
      </c>
      <c r="L94">
        <v>325</v>
      </c>
      <c r="M94">
        <v>1</v>
      </c>
      <c r="N94">
        <v>0</v>
      </c>
      <c r="O94">
        <v>0</v>
      </c>
    </row>
    <row r="95" spans="1:19" ht="15.75" customHeight="1">
      <c r="A95" t="s">
        <v>2239</v>
      </c>
      <c r="B95" t="s">
        <v>2240</v>
      </c>
      <c r="C95">
        <v>89459603</v>
      </c>
      <c r="D95" t="s">
        <v>51</v>
      </c>
      <c r="E95" t="s">
        <v>65</v>
      </c>
      <c r="F95" t="s">
        <v>54</v>
      </c>
      <c r="G95" t="s">
        <v>103</v>
      </c>
      <c r="H95" s="35">
        <v>80</v>
      </c>
      <c r="I95" s="32">
        <v>42572</v>
      </c>
      <c r="J95" s="32">
        <v>42574</v>
      </c>
      <c r="K95" t="s">
        <v>55</v>
      </c>
      <c r="L95">
        <v>325</v>
      </c>
      <c r="M95">
        <v>4</v>
      </c>
      <c r="N95">
        <v>0</v>
      </c>
      <c r="O95">
        <v>0</v>
      </c>
      <c r="P95" t="s">
        <v>71</v>
      </c>
      <c r="S95" t="s">
        <v>72</v>
      </c>
    </row>
    <row r="96" spans="1:19" ht="15.75" customHeight="1">
      <c r="A96" t="s">
        <v>560</v>
      </c>
      <c r="B96" t="s">
        <v>2305</v>
      </c>
      <c r="C96">
        <v>62723909</v>
      </c>
      <c r="D96" t="s">
        <v>51</v>
      </c>
      <c r="E96" t="s">
        <v>65</v>
      </c>
      <c r="F96" t="s">
        <v>54</v>
      </c>
      <c r="G96" t="s">
        <v>117</v>
      </c>
      <c r="H96" s="35">
        <v>66.92</v>
      </c>
      <c r="I96" s="32">
        <v>42586</v>
      </c>
      <c r="J96" s="32">
        <v>42590</v>
      </c>
      <c r="K96" t="s">
        <v>55</v>
      </c>
      <c r="L96">
        <v>325</v>
      </c>
      <c r="M96">
        <v>4</v>
      </c>
      <c r="N96">
        <v>0</v>
      </c>
      <c r="O96">
        <v>0</v>
      </c>
      <c r="S96" t="s">
        <v>81</v>
      </c>
    </row>
    <row r="97" spans="1:19" ht="15.75" customHeight="1">
      <c r="A97" t="s">
        <v>2363</v>
      </c>
      <c r="B97" t="s">
        <v>2364</v>
      </c>
      <c r="C97">
        <v>17128552</v>
      </c>
      <c r="D97" t="s">
        <v>51</v>
      </c>
      <c r="E97" t="s">
        <v>52</v>
      </c>
      <c r="F97" t="s">
        <v>427</v>
      </c>
      <c r="G97" t="s">
        <v>103</v>
      </c>
      <c r="H97" s="35">
        <v>0</v>
      </c>
      <c r="I97" s="32">
        <v>42597</v>
      </c>
      <c r="J97" s="32">
        <v>42600</v>
      </c>
      <c r="K97" t="s">
        <v>55</v>
      </c>
      <c r="L97">
        <v>325</v>
      </c>
      <c r="M97">
        <v>4</v>
      </c>
      <c r="N97">
        <v>0</v>
      </c>
      <c r="O97">
        <v>0</v>
      </c>
      <c r="P97" t="s">
        <v>71</v>
      </c>
    </row>
    <row r="98" spans="1:19" ht="15.75" customHeight="1">
      <c r="A98" t="s">
        <v>1604</v>
      </c>
      <c r="B98" t="s">
        <v>2442</v>
      </c>
      <c r="C98">
        <v>54082590</v>
      </c>
      <c r="D98" t="s">
        <v>51</v>
      </c>
      <c r="E98" t="s">
        <v>65</v>
      </c>
      <c r="F98" t="s">
        <v>54</v>
      </c>
      <c r="G98" t="s">
        <v>75</v>
      </c>
      <c r="H98" s="35">
        <v>65.62</v>
      </c>
      <c r="I98" s="32">
        <v>42524</v>
      </c>
      <c r="J98" s="32">
        <v>42525</v>
      </c>
      <c r="K98" t="s">
        <v>55</v>
      </c>
      <c r="L98">
        <v>325</v>
      </c>
      <c r="M98">
        <v>4</v>
      </c>
      <c r="N98">
        <v>0</v>
      </c>
      <c r="O98">
        <v>0</v>
      </c>
    </row>
    <row r="99" spans="1:19" ht="15.75" customHeight="1">
      <c r="A99" t="s">
        <v>2527</v>
      </c>
      <c r="B99" t="s">
        <v>2528</v>
      </c>
      <c r="C99">
        <v>71359066</v>
      </c>
      <c r="D99" t="s">
        <v>51</v>
      </c>
      <c r="E99" t="s">
        <v>65</v>
      </c>
      <c r="F99" t="s">
        <v>54</v>
      </c>
      <c r="G99" t="s">
        <v>103</v>
      </c>
      <c r="H99" s="35">
        <v>85</v>
      </c>
      <c r="I99" s="32">
        <v>42543</v>
      </c>
      <c r="J99" s="32">
        <v>42547</v>
      </c>
      <c r="K99" t="s">
        <v>55</v>
      </c>
      <c r="L99">
        <v>325</v>
      </c>
      <c r="M99">
        <v>2</v>
      </c>
      <c r="N99">
        <v>0</v>
      </c>
      <c r="O99">
        <v>0</v>
      </c>
      <c r="P99" t="s">
        <v>71</v>
      </c>
      <c r="S99" t="s">
        <v>72</v>
      </c>
    </row>
    <row r="100" spans="1:19" ht="15.75" customHeight="1">
      <c r="A100" t="s">
        <v>2741</v>
      </c>
      <c r="B100" t="s">
        <v>2742</v>
      </c>
      <c r="C100">
        <v>97681410</v>
      </c>
      <c r="D100" t="s">
        <v>51</v>
      </c>
      <c r="E100" t="s">
        <v>65</v>
      </c>
      <c r="F100" t="s">
        <v>54</v>
      </c>
      <c r="G100" t="s">
        <v>103</v>
      </c>
      <c r="H100" s="35">
        <v>85</v>
      </c>
      <c r="I100" s="32">
        <v>42583</v>
      </c>
      <c r="J100" s="32">
        <v>42584</v>
      </c>
      <c r="K100" t="s">
        <v>55</v>
      </c>
      <c r="L100">
        <v>325</v>
      </c>
      <c r="M100">
        <v>4</v>
      </c>
      <c r="N100">
        <v>0</v>
      </c>
      <c r="O100">
        <v>0</v>
      </c>
      <c r="P100" t="s">
        <v>71</v>
      </c>
      <c r="S100" t="s">
        <v>72</v>
      </c>
    </row>
    <row r="101" spans="1:19" ht="15.75" customHeight="1">
      <c r="A101" t="s">
        <v>2906</v>
      </c>
      <c r="B101" t="s">
        <v>2907</v>
      </c>
      <c r="C101">
        <v>70887814</v>
      </c>
      <c r="D101" t="s">
        <v>51</v>
      </c>
      <c r="E101" t="s">
        <v>65</v>
      </c>
      <c r="F101" t="s">
        <v>54</v>
      </c>
      <c r="G101" t="s">
        <v>66</v>
      </c>
      <c r="H101" s="35">
        <v>72.62</v>
      </c>
      <c r="I101" s="32">
        <v>42535</v>
      </c>
      <c r="J101" s="32">
        <v>42537</v>
      </c>
      <c r="K101" t="s">
        <v>55</v>
      </c>
      <c r="L101">
        <v>325</v>
      </c>
      <c r="M101">
        <v>4</v>
      </c>
      <c r="N101">
        <v>0</v>
      </c>
      <c r="O101">
        <v>0</v>
      </c>
    </row>
    <row r="102" spans="1:19" ht="15.75" customHeight="1">
      <c r="A102" t="s">
        <v>234</v>
      </c>
      <c r="B102" t="s">
        <v>3303</v>
      </c>
      <c r="C102">
        <v>88853450</v>
      </c>
      <c r="D102" t="s">
        <v>51</v>
      </c>
      <c r="E102" t="s">
        <v>52</v>
      </c>
      <c r="F102" t="s">
        <v>53</v>
      </c>
      <c r="G102" t="s">
        <v>54</v>
      </c>
      <c r="H102" s="35">
        <v>41.74</v>
      </c>
      <c r="I102" s="32">
        <v>42529</v>
      </c>
      <c r="J102" s="32">
        <v>42531</v>
      </c>
      <c r="K102" t="s">
        <v>55</v>
      </c>
      <c r="L102">
        <v>325</v>
      </c>
      <c r="M102">
        <v>1</v>
      </c>
      <c r="N102">
        <v>0</v>
      </c>
      <c r="O102">
        <v>0</v>
      </c>
      <c r="Q102" t="s">
        <v>60</v>
      </c>
    </row>
    <row r="103" spans="1:19" ht="15.75" customHeight="1">
      <c r="A103" t="s">
        <v>3468</v>
      </c>
      <c r="B103" t="s">
        <v>3469</v>
      </c>
      <c r="C103">
        <v>86141254</v>
      </c>
      <c r="D103" t="s">
        <v>51</v>
      </c>
      <c r="E103" t="s">
        <v>65</v>
      </c>
      <c r="F103" t="s">
        <v>54</v>
      </c>
      <c r="G103" t="s">
        <v>203</v>
      </c>
      <c r="H103" s="35">
        <v>63</v>
      </c>
      <c r="I103" s="32">
        <v>42561</v>
      </c>
      <c r="J103" s="32">
        <v>42563</v>
      </c>
      <c r="K103" t="s">
        <v>55</v>
      </c>
      <c r="L103">
        <v>325</v>
      </c>
      <c r="M103">
        <v>1</v>
      </c>
      <c r="N103">
        <v>0</v>
      </c>
      <c r="O103">
        <v>0</v>
      </c>
      <c r="P103" t="s">
        <v>3470</v>
      </c>
    </row>
    <row r="104" spans="1:19" ht="15.75" customHeight="1">
      <c r="A104" t="s">
        <v>3631</v>
      </c>
      <c r="B104" t="s">
        <v>3632</v>
      </c>
      <c r="C104">
        <v>60284678</v>
      </c>
      <c r="D104" t="s">
        <v>51</v>
      </c>
      <c r="E104" t="s">
        <v>166</v>
      </c>
      <c r="F104" t="s">
        <v>54</v>
      </c>
      <c r="G104" t="s">
        <v>54</v>
      </c>
      <c r="H104" s="35">
        <v>95</v>
      </c>
      <c r="I104" s="32">
        <v>42505</v>
      </c>
      <c r="J104" s="32">
        <v>42506</v>
      </c>
      <c r="K104" t="s">
        <v>55</v>
      </c>
      <c r="L104">
        <v>325</v>
      </c>
      <c r="M104">
        <v>1</v>
      </c>
      <c r="N104">
        <v>0</v>
      </c>
      <c r="O104">
        <v>0</v>
      </c>
    </row>
    <row r="105" spans="1:19" ht="15.75" customHeight="1">
      <c r="A105" t="s">
        <v>3745</v>
      </c>
      <c r="B105" t="s">
        <v>3746</v>
      </c>
      <c r="C105">
        <v>71879410</v>
      </c>
      <c r="D105" t="s">
        <v>51</v>
      </c>
      <c r="E105" t="s">
        <v>65</v>
      </c>
      <c r="F105" t="s">
        <v>54</v>
      </c>
      <c r="G105" t="s">
        <v>103</v>
      </c>
      <c r="H105" s="35">
        <v>95</v>
      </c>
      <c r="I105" s="32">
        <v>42531</v>
      </c>
      <c r="J105" s="32">
        <v>42532</v>
      </c>
      <c r="K105" t="s">
        <v>55</v>
      </c>
      <c r="L105">
        <v>325</v>
      </c>
      <c r="M105">
        <v>2</v>
      </c>
      <c r="N105">
        <v>0</v>
      </c>
      <c r="O105">
        <v>0</v>
      </c>
      <c r="P105" t="s">
        <v>71</v>
      </c>
      <c r="S105" t="s">
        <v>72</v>
      </c>
    </row>
    <row r="106" spans="1:19" ht="15.75" customHeight="1">
      <c r="A106" t="s">
        <v>1409</v>
      </c>
      <c r="B106" t="s">
        <v>3967</v>
      </c>
      <c r="C106">
        <v>29640528</v>
      </c>
      <c r="D106" t="s">
        <v>51</v>
      </c>
      <c r="E106" t="s">
        <v>52</v>
      </c>
      <c r="F106" t="s">
        <v>53</v>
      </c>
      <c r="G106" t="s">
        <v>54</v>
      </c>
      <c r="H106" s="35">
        <v>41.74</v>
      </c>
      <c r="I106" s="32">
        <v>42576</v>
      </c>
      <c r="J106" s="32">
        <v>42579</v>
      </c>
      <c r="K106" t="s">
        <v>55</v>
      </c>
      <c r="L106">
        <v>325</v>
      </c>
      <c r="M106">
        <v>1</v>
      </c>
      <c r="N106">
        <v>0</v>
      </c>
      <c r="O106">
        <v>0</v>
      </c>
      <c r="Q106" t="s">
        <v>60</v>
      </c>
    </row>
    <row r="107" spans="1:19" ht="15.75" customHeight="1">
      <c r="A107" t="s">
        <v>4128</v>
      </c>
      <c r="B107" t="s">
        <v>4129</v>
      </c>
      <c r="C107">
        <v>46313537</v>
      </c>
      <c r="D107" t="s">
        <v>51</v>
      </c>
      <c r="E107" t="s">
        <v>65</v>
      </c>
      <c r="F107" t="s">
        <v>54</v>
      </c>
      <c r="G107" t="s">
        <v>358</v>
      </c>
      <c r="H107" s="35">
        <v>78.75</v>
      </c>
      <c r="I107" s="32">
        <v>42519</v>
      </c>
      <c r="J107" s="32">
        <v>42523</v>
      </c>
      <c r="K107" t="s">
        <v>55</v>
      </c>
      <c r="L107">
        <v>325</v>
      </c>
      <c r="M107">
        <v>2</v>
      </c>
      <c r="N107">
        <v>0</v>
      </c>
      <c r="O107">
        <v>1</v>
      </c>
      <c r="S107" t="s">
        <v>231</v>
      </c>
    </row>
    <row r="108" spans="1:19" ht="15.75" customHeight="1">
      <c r="A108" t="s">
        <v>4259</v>
      </c>
      <c r="B108" t="s">
        <v>4260</v>
      </c>
      <c r="C108">
        <v>80130442</v>
      </c>
      <c r="D108" t="s">
        <v>51</v>
      </c>
      <c r="E108" t="s">
        <v>65</v>
      </c>
      <c r="F108" t="s">
        <v>54</v>
      </c>
      <c r="G108" t="s">
        <v>80</v>
      </c>
      <c r="H108" s="35">
        <v>62.25</v>
      </c>
      <c r="I108" s="32">
        <v>42547</v>
      </c>
      <c r="J108" s="32">
        <v>42550</v>
      </c>
      <c r="K108" t="s">
        <v>55</v>
      </c>
      <c r="L108">
        <v>325</v>
      </c>
      <c r="M108">
        <v>2</v>
      </c>
      <c r="N108">
        <v>0</v>
      </c>
      <c r="O108">
        <v>0</v>
      </c>
      <c r="S108" t="s">
        <v>268</v>
      </c>
    </row>
    <row r="109" spans="1:19" ht="15.75" customHeight="1">
      <c r="A109" t="s">
        <v>4385</v>
      </c>
      <c r="B109" t="s">
        <v>4386</v>
      </c>
      <c r="C109">
        <v>64140434</v>
      </c>
      <c r="D109" t="s">
        <v>51</v>
      </c>
      <c r="E109" t="s">
        <v>65</v>
      </c>
      <c r="F109" t="s">
        <v>54</v>
      </c>
      <c r="G109" t="s">
        <v>54</v>
      </c>
      <c r="H109" s="35">
        <v>112.5</v>
      </c>
      <c r="I109" s="32">
        <v>42574</v>
      </c>
      <c r="J109" s="32">
        <v>42576</v>
      </c>
      <c r="K109" t="s">
        <v>55</v>
      </c>
      <c r="L109">
        <v>325</v>
      </c>
      <c r="M109">
        <v>2</v>
      </c>
      <c r="N109">
        <v>1</v>
      </c>
      <c r="O109">
        <v>0</v>
      </c>
    </row>
    <row r="110" spans="1:19" ht="15.75" customHeight="1">
      <c r="A110" t="s">
        <v>214</v>
      </c>
      <c r="B110" t="s">
        <v>4562</v>
      </c>
      <c r="C110">
        <v>20071570</v>
      </c>
      <c r="D110" t="s">
        <v>51</v>
      </c>
      <c r="E110" t="s">
        <v>52</v>
      </c>
      <c r="F110" t="s">
        <v>53</v>
      </c>
      <c r="G110" t="s">
        <v>54</v>
      </c>
      <c r="H110" s="35">
        <v>43.48</v>
      </c>
      <c r="I110" s="32">
        <v>42526</v>
      </c>
      <c r="J110" s="32">
        <v>42529</v>
      </c>
      <c r="K110" t="s">
        <v>55</v>
      </c>
      <c r="L110">
        <v>325</v>
      </c>
      <c r="M110">
        <v>1</v>
      </c>
      <c r="N110">
        <v>0</v>
      </c>
      <c r="O110">
        <v>0</v>
      </c>
      <c r="Q110" t="s">
        <v>56</v>
      </c>
    </row>
    <row r="111" spans="1:19" ht="15.75" customHeight="1">
      <c r="A111" t="s">
        <v>4838</v>
      </c>
      <c r="B111" t="s">
        <v>4839</v>
      </c>
      <c r="C111">
        <v>98732117</v>
      </c>
      <c r="D111" t="s">
        <v>51</v>
      </c>
      <c r="E111" t="s">
        <v>65</v>
      </c>
      <c r="F111" t="s">
        <v>54</v>
      </c>
      <c r="G111" t="s">
        <v>103</v>
      </c>
      <c r="H111" s="35">
        <v>85</v>
      </c>
      <c r="I111" s="32">
        <v>42584</v>
      </c>
      <c r="J111" s="32">
        <v>42586</v>
      </c>
      <c r="K111" t="s">
        <v>55</v>
      </c>
      <c r="L111">
        <v>325</v>
      </c>
      <c r="M111">
        <v>4</v>
      </c>
      <c r="N111">
        <v>0</v>
      </c>
      <c r="O111">
        <v>0</v>
      </c>
      <c r="P111" t="s">
        <v>71</v>
      </c>
      <c r="S111" t="s">
        <v>72</v>
      </c>
    </row>
    <row r="112" spans="1:19" ht="15.75" customHeight="1">
      <c r="A112" t="s">
        <v>5002</v>
      </c>
      <c r="B112" t="s">
        <v>5003</v>
      </c>
      <c r="C112">
        <v>69137707</v>
      </c>
      <c r="D112" t="s">
        <v>51</v>
      </c>
      <c r="E112" t="s">
        <v>65</v>
      </c>
      <c r="F112" t="s">
        <v>54</v>
      </c>
      <c r="G112" t="s">
        <v>103</v>
      </c>
      <c r="H112" s="35">
        <v>90</v>
      </c>
      <c r="I112" s="32">
        <v>42525</v>
      </c>
      <c r="J112" s="32">
        <v>42526</v>
      </c>
      <c r="K112" t="s">
        <v>55</v>
      </c>
      <c r="L112">
        <v>325</v>
      </c>
      <c r="M112">
        <v>2</v>
      </c>
      <c r="N112">
        <v>0</v>
      </c>
      <c r="O112">
        <v>0</v>
      </c>
      <c r="P112" t="s">
        <v>71</v>
      </c>
      <c r="S112" t="s">
        <v>72</v>
      </c>
    </row>
    <row r="113" spans="1:19" ht="15.75" customHeight="1">
      <c r="A113" t="s">
        <v>5367</v>
      </c>
      <c r="B113" t="s">
        <v>5368</v>
      </c>
      <c r="C113">
        <v>62476500</v>
      </c>
      <c r="D113" t="s">
        <v>51</v>
      </c>
      <c r="E113" t="s">
        <v>65</v>
      </c>
      <c r="F113" t="s">
        <v>54</v>
      </c>
      <c r="G113" t="s">
        <v>103</v>
      </c>
      <c r="H113" s="35">
        <v>85</v>
      </c>
      <c r="I113" s="32">
        <v>42510</v>
      </c>
      <c r="J113" s="32">
        <v>42511</v>
      </c>
      <c r="K113" t="s">
        <v>55</v>
      </c>
      <c r="L113">
        <v>325</v>
      </c>
      <c r="M113">
        <v>2</v>
      </c>
      <c r="N113">
        <v>0</v>
      </c>
      <c r="O113">
        <v>0</v>
      </c>
      <c r="P113" t="s">
        <v>71</v>
      </c>
      <c r="S113" t="s">
        <v>72</v>
      </c>
    </row>
    <row r="114" spans="1:19" ht="15.75" customHeight="1">
      <c r="A114" t="s">
        <v>5586</v>
      </c>
      <c r="B114" t="s">
        <v>5587</v>
      </c>
      <c r="C114">
        <v>91591564</v>
      </c>
      <c r="D114" t="s">
        <v>51</v>
      </c>
      <c r="E114" t="s">
        <v>65</v>
      </c>
      <c r="F114" t="s">
        <v>54</v>
      </c>
      <c r="G114" t="s">
        <v>93</v>
      </c>
      <c r="H114" s="35">
        <v>82.5</v>
      </c>
      <c r="I114" s="32">
        <v>42568</v>
      </c>
      <c r="J114" s="32">
        <v>42570</v>
      </c>
      <c r="K114" t="s">
        <v>55</v>
      </c>
      <c r="L114">
        <v>325</v>
      </c>
      <c r="M114">
        <v>2</v>
      </c>
      <c r="N114">
        <v>2</v>
      </c>
      <c r="O114">
        <v>0</v>
      </c>
    </row>
    <row r="115" spans="1:19" ht="15.75" customHeight="1">
      <c r="A115" t="s">
        <v>99</v>
      </c>
      <c r="B115" t="s">
        <v>5749</v>
      </c>
      <c r="C115">
        <v>29616758</v>
      </c>
      <c r="D115" t="s">
        <v>51</v>
      </c>
      <c r="E115" t="s">
        <v>52</v>
      </c>
      <c r="F115" t="s">
        <v>53</v>
      </c>
      <c r="G115" t="s">
        <v>54</v>
      </c>
      <c r="H115" s="35">
        <v>41.74</v>
      </c>
      <c r="I115" s="32">
        <v>42511</v>
      </c>
      <c r="J115" s="32">
        <v>42514</v>
      </c>
      <c r="K115" t="s">
        <v>55</v>
      </c>
      <c r="L115">
        <v>325</v>
      </c>
      <c r="M115">
        <v>1</v>
      </c>
      <c r="N115">
        <v>0</v>
      </c>
      <c r="O115">
        <v>0</v>
      </c>
      <c r="Q115" t="s">
        <v>60</v>
      </c>
    </row>
    <row r="116" spans="1:19" ht="15.75" customHeight="1">
      <c r="A116" t="s">
        <v>792</v>
      </c>
      <c r="B116" t="s">
        <v>5840</v>
      </c>
      <c r="C116">
        <v>76771864</v>
      </c>
      <c r="D116" t="s">
        <v>51</v>
      </c>
      <c r="E116" t="s">
        <v>52</v>
      </c>
      <c r="F116" t="s">
        <v>54</v>
      </c>
      <c r="G116" t="s">
        <v>54</v>
      </c>
      <c r="H116" s="35">
        <v>90</v>
      </c>
      <c r="I116" s="32">
        <v>42539</v>
      </c>
      <c r="J116" s="32">
        <v>42540</v>
      </c>
      <c r="K116" t="s">
        <v>55</v>
      </c>
      <c r="L116">
        <v>325</v>
      </c>
      <c r="M116">
        <v>1</v>
      </c>
      <c r="N116">
        <v>0</v>
      </c>
      <c r="O116">
        <v>0</v>
      </c>
    </row>
    <row r="117" spans="1:19" ht="15.75" customHeight="1">
      <c r="A117" t="s">
        <v>5900</v>
      </c>
      <c r="B117" t="s">
        <v>5901</v>
      </c>
      <c r="C117">
        <v>82995603</v>
      </c>
      <c r="D117" t="s">
        <v>51</v>
      </c>
      <c r="E117" t="s">
        <v>65</v>
      </c>
      <c r="F117" t="s">
        <v>54</v>
      </c>
      <c r="G117" t="s">
        <v>511</v>
      </c>
      <c r="H117" s="35">
        <v>51</v>
      </c>
      <c r="I117" s="32">
        <v>42551</v>
      </c>
      <c r="J117" s="32">
        <v>42552</v>
      </c>
      <c r="K117" t="s">
        <v>55</v>
      </c>
      <c r="L117">
        <v>325</v>
      </c>
      <c r="M117">
        <v>2</v>
      </c>
      <c r="N117">
        <v>0</v>
      </c>
      <c r="O117">
        <v>0</v>
      </c>
      <c r="P117" t="s">
        <v>512</v>
      </c>
      <c r="S117" t="s">
        <v>231</v>
      </c>
    </row>
    <row r="118" spans="1:19" ht="15.75" customHeight="1">
      <c r="A118" t="s">
        <v>378</v>
      </c>
      <c r="B118" t="s">
        <v>5920</v>
      </c>
      <c r="C118">
        <v>11319780</v>
      </c>
      <c r="D118" t="s">
        <v>51</v>
      </c>
      <c r="E118" t="s">
        <v>52</v>
      </c>
      <c r="F118" t="s">
        <v>54</v>
      </c>
      <c r="G118" t="s">
        <v>54</v>
      </c>
      <c r="H118" s="35">
        <v>55</v>
      </c>
      <c r="I118" s="32">
        <v>42555</v>
      </c>
      <c r="J118" s="32">
        <v>42561</v>
      </c>
      <c r="K118" t="s">
        <v>55</v>
      </c>
      <c r="L118">
        <v>325</v>
      </c>
      <c r="M118">
        <v>1</v>
      </c>
      <c r="N118">
        <v>0</v>
      </c>
      <c r="O118">
        <v>0</v>
      </c>
    </row>
    <row r="119" spans="1:19" ht="15.75" customHeight="1">
      <c r="A119" t="s">
        <v>5979</v>
      </c>
      <c r="B119" t="s">
        <v>5980</v>
      </c>
      <c r="C119">
        <v>57728808</v>
      </c>
      <c r="D119" t="s">
        <v>51</v>
      </c>
      <c r="E119" t="s">
        <v>65</v>
      </c>
      <c r="F119" t="s">
        <v>54</v>
      </c>
      <c r="G119" t="s">
        <v>98</v>
      </c>
      <c r="H119" s="35">
        <v>99.6</v>
      </c>
      <c r="I119" s="32">
        <v>42566</v>
      </c>
      <c r="J119" s="32">
        <v>42567</v>
      </c>
      <c r="K119" t="s">
        <v>55</v>
      </c>
      <c r="L119">
        <v>325</v>
      </c>
      <c r="M119">
        <v>2</v>
      </c>
      <c r="N119">
        <v>0</v>
      </c>
      <c r="O119">
        <v>0</v>
      </c>
      <c r="P119" t="s">
        <v>71</v>
      </c>
      <c r="S119" t="s">
        <v>72</v>
      </c>
    </row>
    <row r="120" spans="1:19" ht="15.75" customHeight="1">
      <c r="A120" t="s">
        <v>1430</v>
      </c>
      <c r="B120" t="s">
        <v>6412</v>
      </c>
      <c r="C120">
        <v>97821423</v>
      </c>
      <c r="D120" t="s">
        <v>51</v>
      </c>
      <c r="E120" t="s">
        <v>52</v>
      </c>
      <c r="F120" t="s">
        <v>427</v>
      </c>
      <c r="G120" t="s">
        <v>54</v>
      </c>
      <c r="H120" s="35">
        <v>110</v>
      </c>
      <c r="I120" s="32">
        <v>42579</v>
      </c>
      <c r="J120" s="32">
        <v>42583</v>
      </c>
      <c r="K120" t="s">
        <v>55</v>
      </c>
      <c r="L120">
        <v>325</v>
      </c>
      <c r="M120">
        <v>2</v>
      </c>
      <c r="N120">
        <v>0</v>
      </c>
      <c r="O120">
        <v>2</v>
      </c>
    </row>
    <row r="121" spans="1:19" ht="15.75" customHeight="1">
      <c r="A121" t="s">
        <v>2363</v>
      </c>
      <c r="B121" t="s">
        <v>6483</v>
      </c>
      <c r="C121">
        <v>11284456</v>
      </c>
      <c r="D121" t="s">
        <v>184</v>
      </c>
      <c r="E121" t="s">
        <v>65</v>
      </c>
      <c r="F121" t="s">
        <v>54</v>
      </c>
      <c r="G121" t="s">
        <v>103</v>
      </c>
      <c r="H121" s="35">
        <v>85</v>
      </c>
      <c r="I121" s="32">
        <v>42596</v>
      </c>
      <c r="J121" s="32">
        <v>42599</v>
      </c>
      <c r="K121" t="s">
        <v>55</v>
      </c>
      <c r="L121">
        <v>325</v>
      </c>
      <c r="M121">
        <v>4</v>
      </c>
      <c r="N121">
        <v>0</v>
      </c>
      <c r="O121">
        <v>0</v>
      </c>
      <c r="P121" t="s">
        <v>71</v>
      </c>
      <c r="S121" t="s">
        <v>72</v>
      </c>
    </row>
    <row r="122" spans="1:19" ht="15.75" customHeight="1">
      <c r="A122" t="s">
        <v>3260</v>
      </c>
      <c r="B122" t="s">
        <v>3261</v>
      </c>
      <c r="C122">
        <v>68008249</v>
      </c>
      <c r="D122" t="s">
        <v>51</v>
      </c>
      <c r="E122" t="s">
        <v>3262</v>
      </c>
      <c r="F122" t="s">
        <v>54</v>
      </c>
      <c r="G122" t="s">
        <v>54</v>
      </c>
      <c r="H122" s="35">
        <v>0</v>
      </c>
      <c r="I122" s="32">
        <v>42522</v>
      </c>
      <c r="J122" s="32">
        <v>42552</v>
      </c>
      <c r="K122" t="s">
        <v>240</v>
      </c>
      <c r="L122">
        <v>324</v>
      </c>
      <c r="M122">
        <v>1</v>
      </c>
      <c r="N122">
        <v>0</v>
      </c>
      <c r="O122">
        <v>0</v>
      </c>
    </row>
    <row r="123" spans="1:19" ht="15.75" customHeight="1">
      <c r="A123" t="s">
        <v>3260</v>
      </c>
      <c r="B123" t="s">
        <v>3995</v>
      </c>
      <c r="C123">
        <v>83338641</v>
      </c>
      <c r="D123" t="s">
        <v>51</v>
      </c>
      <c r="E123" t="s">
        <v>52</v>
      </c>
      <c r="F123" t="s">
        <v>54</v>
      </c>
      <c r="G123" t="s">
        <v>54</v>
      </c>
      <c r="H123" s="35">
        <v>0</v>
      </c>
      <c r="I123" s="32">
        <v>42583</v>
      </c>
      <c r="J123" s="32">
        <v>42614</v>
      </c>
      <c r="K123" t="s">
        <v>240</v>
      </c>
      <c r="L123">
        <v>324</v>
      </c>
      <c r="M123">
        <v>1</v>
      </c>
      <c r="N123">
        <v>0</v>
      </c>
      <c r="O123">
        <v>0</v>
      </c>
    </row>
    <row r="124" spans="1:19" ht="15.75" customHeight="1">
      <c r="A124" t="s">
        <v>3260</v>
      </c>
      <c r="B124" t="s">
        <v>4901</v>
      </c>
      <c r="C124">
        <v>50707306</v>
      </c>
      <c r="D124" t="s">
        <v>51</v>
      </c>
      <c r="E124" t="s">
        <v>52</v>
      </c>
      <c r="F124" t="s">
        <v>54</v>
      </c>
      <c r="G124" t="s">
        <v>54</v>
      </c>
      <c r="H124" s="35">
        <v>0</v>
      </c>
      <c r="I124" s="32">
        <v>42483</v>
      </c>
      <c r="J124" s="32">
        <v>42522</v>
      </c>
      <c r="K124" t="s">
        <v>240</v>
      </c>
      <c r="L124">
        <v>324</v>
      </c>
      <c r="M124">
        <v>1</v>
      </c>
      <c r="N124">
        <v>0</v>
      </c>
      <c r="O124">
        <v>0</v>
      </c>
    </row>
    <row r="125" spans="1:19" ht="15.75" customHeight="1">
      <c r="A125" t="s">
        <v>3260</v>
      </c>
      <c r="B125" t="s">
        <v>6683</v>
      </c>
      <c r="C125">
        <v>83337091</v>
      </c>
      <c r="D125" t="s">
        <v>51</v>
      </c>
      <c r="E125" t="s">
        <v>52</v>
      </c>
      <c r="F125" t="s">
        <v>54</v>
      </c>
      <c r="G125" t="s">
        <v>54</v>
      </c>
      <c r="H125" s="35">
        <v>0</v>
      </c>
      <c r="I125" s="32">
        <v>42552</v>
      </c>
      <c r="J125" s="32">
        <v>42583</v>
      </c>
      <c r="K125" t="s">
        <v>240</v>
      </c>
      <c r="L125">
        <v>324</v>
      </c>
      <c r="M125">
        <v>1</v>
      </c>
      <c r="N125">
        <v>0</v>
      </c>
      <c r="O125">
        <v>0</v>
      </c>
    </row>
    <row r="126" spans="1:19" ht="15.75" customHeight="1">
      <c r="A126" t="s">
        <v>135</v>
      </c>
      <c r="B126" t="s">
        <v>136</v>
      </c>
      <c r="C126">
        <v>65910399</v>
      </c>
      <c r="D126" t="s">
        <v>51</v>
      </c>
      <c r="E126" t="s">
        <v>52</v>
      </c>
      <c r="F126" t="s">
        <v>54</v>
      </c>
      <c r="G126" t="s">
        <v>54</v>
      </c>
      <c r="H126" s="35">
        <v>90</v>
      </c>
      <c r="I126" s="32">
        <v>42517</v>
      </c>
      <c r="J126" s="32">
        <v>42518</v>
      </c>
      <c r="K126" t="s">
        <v>67</v>
      </c>
      <c r="L126">
        <v>323</v>
      </c>
      <c r="M126">
        <v>1</v>
      </c>
      <c r="N126">
        <v>0</v>
      </c>
      <c r="O126">
        <v>0</v>
      </c>
    </row>
    <row r="127" spans="1:19" ht="15.75" customHeight="1">
      <c r="A127" t="s">
        <v>177</v>
      </c>
      <c r="B127" t="s">
        <v>178</v>
      </c>
      <c r="C127">
        <v>66803297</v>
      </c>
      <c r="D127" t="s">
        <v>51</v>
      </c>
      <c r="E127" t="s">
        <v>65</v>
      </c>
      <c r="F127" t="s">
        <v>54</v>
      </c>
      <c r="G127" t="s">
        <v>179</v>
      </c>
      <c r="H127" s="35">
        <v>48.22</v>
      </c>
      <c r="I127" s="32">
        <v>42523</v>
      </c>
      <c r="J127" s="32">
        <v>42524</v>
      </c>
      <c r="K127" t="s">
        <v>67</v>
      </c>
      <c r="L127">
        <v>323</v>
      </c>
      <c r="M127">
        <v>3</v>
      </c>
      <c r="N127">
        <v>0</v>
      </c>
      <c r="O127">
        <v>0</v>
      </c>
      <c r="S127" t="s">
        <v>81</v>
      </c>
    </row>
    <row r="128" spans="1:19" ht="15.75" customHeight="1">
      <c r="A128" t="s">
        <v>421</v>
      </c>
      <c r="B128" t="s">
        <v>422</v>
      </c>
      <c r="C128">
        <v>78536506</v>
      </c>
      <c r="D128" t="s">
        <v>51</v>
      </c>
      <c r="E128" t="s">
        <v>65</v>
      </c>
      <c r="F128" t="s">
        <v>54</v>
      </c>
      <c r="G128" t="s">
        <v>103</v>
      </c>
      <c r="H128" s="35">
        <v>76.5</v>
      </c>
      <c r="I128" s="32">
        <v>42564</v>
      </c>
      <c r="J128" s="32">
        <v>42566</v>
      </c>
      <c r="K128" t="s">
        <v>67</v>
      </c>
      <c r="L128">
        <v>323</v>
      </c>
      <c r="M128">
        <v>4</v>
      </c>
      <c r="N128">
        <v>0</v>
      </c>
      <c r="O128">
        <v>0</v>
      </c>
      <c r="P128" t="s">
        <v>71</v>
      </c>
      <c r="S128" t="s">
        <v>72</v>
      </c>
    </row>
    <row r="129" spans="1:19" ht="15.75" customHeight="1">
      <c r="A129" t="s">
        <v>736</v>
      </c>
      <c r="B129" t="s">
        <v>737</v>
      </c>
      <c r="C129">
        <v>67400023</v>
      </c>
      <c r="D129" t="s">
        <v>51</v>
      </c>
      <c r="E129" t="s">
        <v>65</v>
      </c>
      <c r="F129" t="s">
        <v>54</v>
      </c>
      <c r="G129" t="s">
        <v>93</v>
      </c>
      <c r="H129" s="35">
        <v>65</v>
      </c>
      <c r="I129" s="32">
        <v>42528</v>
      </c>
      <c r="J129" s="32">
        <v>42530</v>
      </c>
      <c r="K129" t="s">
        <v>67</v>
      </c>
      <c r="L129">
        <v>323</v>
      </c>
      <c r="M129">
        <v>1</v>
      </c>
      <c r="N129">
        <v>1</v>
      </c>
      <c r="O129">
        <v>0</v>
      </c>
    </row>
    <row r="130" spans="1:19" ht="15.75" customHeight="1">
      <c r="A130" t="s">
        <v>820</v>
      </c>
      <c r="B130" t="s">
        <v>821</v>
      </c>
      <c r="C130">
        <v>74537893</v>
      </c>
      <c r="D130" t="s">
        <v>51</v>
      </c>
      <c r="E130" t="s">
        <v>65</v>
      </c>
      <c r="F130" t="s">
        <v>54</v>
      </c>
      <c r="G130" t="s">
        <v>93</v>
      </c>
      <c r="H130" s="35">
        <v>80</v>
      </c>
      <c r="I130" s="32">
        <v>42543</v>
      </c>
      <c r="J130" s="32">
        <v>42544</v>
      </c>
      <c r="K130" t="s">
        <v>67</v>
      </c>
      <c r="L130">
        <v>323</v>
      </c>
      <c r="M130">
        <v>2</v>
      </c>
      <c r="N130">
        <v>2</v>
      </c>
      <c r="O130">
        <v>0</v>
      </c>
    </row>
    <row r="131" spans="1:19" ht="15.75" customHeight="1">
      <c r="A131" t="s">
        <v>887</v>
      </c>
      <c r="B131" t="s">
        <v>888</v>
      </c>
      <c r="C131">
        <v>84053730</v>
      </c>
      <c r="D131" t="s">
        <v>51</v>
      </c>
      <c r="E131" t="s">
        <v>65</v>
      </c>
      <c r="F131" t="s">
        <v>54</v>
      </c>
      <c r="G131" t="s">
        <v>103</v>
      </c>
      <c r="H131" s="35">
        <v>105</v>
      </c>
      <c r="I131" s="32">
        <v>42559</v>
      </c>
      <c r="J131" s="32">
        <v>42562</v>
      </c>
      <c r="K131" t="s">
        <v>67</v>
      </c>
      <c r="L131">
        <v>323</v>
      </c>
      <c r="M131">
        <v>4</v>
      </c>
      <c r="N131">
        <v>0</v>
      </c>
      <c r="O131">
        <v>0</v>
      </c>
      <c r="P131" t="s">
        <v>71</v>
      </c>
      <c r="S131" t="s">
        <v>72</v>
      </c>
    </row>
    <row r="132" spans="1:19" ht="15.75" customHeight="1">
      <c r="A132" t="s">
        <v>560</v>
      </c>
      <c r="B132" t="s">
        <v>1025</v>
      </c>
      <c r="C132">
        <v>62723907</v>
      </c>
      <c r="D132" t="s">
        <v>51</v>
      </c>
      <c r="E132" t="s">
        <v>65</v>
      </c>
      <c r="F132" t="s">
        <v>54</v>
      </c>
      <c r="G132" t="s">
        <v>117</v>
      </c>
      <c r="H132" s="35">
        <v>66.92</v>
      </c>
      <c r="I132" s="32">
        <v>42586</v>
      </c>
      <c r="J132" s="32">
        <v>42590</v>
      </c>
      <c r="K132" t="s">
        <v>67</v>
      </c>
      <c r="L132">
        <v>323</v>
      </c>
      <c r="M132">
        <v>4</v>
      </c>
      <c r="N132">
        <v>0</v>
      </c>
      <c r="O132">
        <v>0</v>
      </c>
      <c r="S132" t="s">
        <v>81</v>
      </c>
    </row>
    <row r="133" spans="1:19" ht="15.75" customHeight="1">
      <c r="A133" t="s">
        <v>1041</v>
      </c>
      <c r="B133" t="s">
        <v>1042</v>
      </c>
      <c r="C133">
        <v>11611670</v>
      </c>
      <c r="D133" t="s">
        <v>51</v>
      </c>
      <c r="E133" t="s">
        <v>52</v>
      </c>
      <c r="F133" t="s">
        <v>427</v>
      </c>
      <c r="G133" t="s">
        <v>54</v>
      </c>
      <c r="H133" s="35">
        <v>70</v>
      </c>
      <c r="I133" s="32">
        <v>42590</v>
      </c>
      <c r="J133" s="32">
        <v>42592</v>
      </c>
      <c r="K133" t="s">
        <v>67</v>
      </c>
      <c r="L133">
        <v>323</v>
      </c>
      <c r="M133">
        <v>1</v>
      </c>
      <c r="N133">
        <v>0</v>
      </c>
      <c r="O133">
        <v>0</v>
      </c>
      <c r="Q133" t="s">
        <v>90</v>
      </c>
    </row>
    <row r="134" spans="1:19" ht="15.75" customHeight="1">
      <c r="A134" t="s">
        <v>1050</v>
      </c>
      <c r="B134" t="s">
        <v>1051</v>
      </c>
      <c r="C134">
        <v>13917205</v>
      </c>
      <c r="D134" t="s">
        <v>51</v>
      </c>
      <c r="E134" t="s">
        <v>65</v>
      </c>
      <c r="F134" t="s">
        <v>54</v>
      </c>
      <c r="G134" t="s">
        <v>93</v>
      </c>
      <c r="H134" s="35">
        <v>85</v>
      </c>
      <c r="I134" s="32">
        <v>42592</v>
      </c>
      <c r="J134" s="32">
        <v>42593</v>
      </c>
      <c r="K134" t="s">
        <v>67</v>
      </c>
      <c r="L134">
        <v>323</v>
      </c>
      <c r="M134">
        <v>2</v>
      </c>
      <c r="N134">
        <v>0</v>
      </c>
      <c r="O134">
        <v>0</v>
      </c>
    </row>
    <row r="135" spans="1:19" ht="15.75" customHeight="1">
      <c r="A135" t="s">
        <v>1343</v>
      </c>
      <c r="B135" t="s">
        <v>1344</v>
      </c>
      <c r="C135">
        <v>89324156</v>
      </c>
      <c r="D135" t="s">
        <v>51</v>
      </c>
      <c r="E135" t="s">
        <v>166</v>
      </c>
      <c r="F135" t="s">
        <v>54</v>
      </c>
      <c r="G135" t="s">
        <v>54</v>
      </c>
      <c r="H135" s="35">
        <v>70</v>
      </c>
      <c r="I135" s="32">
        <v>42563</v>
      </c>
      <c r="J135" s="32">
        <v>42564</v>
      </c>
      <c r="K135" t="s">
        <v>67</v>
      </c>
      <c r="L135">
        <v>323</v>
      </c>
      <c r="M135">
        <v>1</v>
      </c>
      <c r="N135">
        <v>0</v>
      </c>
      <c r="O135">
        <v>0</v>
      </c>
      <c r="Q135" t="s">
        <v>90</v>
      </c>
    </row>
    <row r="136" spans="1:19" ht="15.75" customHeight="1">
      <c r="A136" t="s">
        <v>875</v>
      </c>
      <c r="B136" t="s">
        <v>1413</v>
      </c>
      <c r="C136">
        <v>95715449</v>
      </c>
      <c r="D136" t="s">
        <v>51</v>
      </c>
      <c r="E136" t="s">
        <v>52</v>
      </c>
      <c r="F136" t="s">
        <v>54</v>
      </c>
      <c r="G136" t="s">
        <v>54</v>
      </c>
      <c r="H136" s="35">
        <v>95</v>
      </c>
      <c r="I136" s="32">
        <v>42577</v>
      </c>
      <c r="J136" s="32">
        <v>42580</v>
      </c>
      <c r="K136" t="s">
        <v>67</v>
      </c>
      <c r="L136">
        <v>323</v>
      </c>
      <c r="M136">
        <v>1</v>
      </c>
      <c r="N136">
        <v>0</v>
      </c>
      <c r="O136">
        <v>0</v>
      </c>
    </row>
    <row r="137" spans="1:19" ht="15.75" customHeight="1">
      <c r="A137" t="s">
        <v>1436</v>
      </c>
      <c r="B137" t="s">
        <v>1437</v>
      </c>
      <c r="C137">
        <v>98657880</v>
      </c>
      <c r="D137" t="s">
        <v>51</v>
      </c>
      <c r="E137" t="s">
        <v>65</v>
      </c>
      <c r="F137" t="s">
        <v>54</v>
      </c>
      <c r="G137" t="s">
        <v>103</v>
      </c>
      <c r="H137" s="35">
        <v>105</v>
      </c>
      <c r="I137" s="32">
        <v>42580</v>
      </c>
      <c r="J137" s="32">
        <v>42581</v>
      </c>
      <c r="K137" t="s">
        <v>67</v>
      </c>
      <c r="L137">
        <v>323</v>
      </c>
      <c r="M137">
        <v>4</v>
      </c>
      <c r="N137">
        <v>0</v>
      </c>
      <c r="O137">
        <v>0</v>
      </c>
      <c r="P137" t="s">
        <v>71</v>
      </c>
      <c r="S137" t="s">
        <v>72</v>
      </c>
    </row>
    <row r="138" spans="1:19" ht="15.75" customHeight="1">
      <c r="A138" t="s">
        <v>2143</v>
      </c>
      <c r="B138" t="s">
        <v>2144</v>
      </c>
      <c r="C138">
        <v>90018983</v>
      </c>
      <c r="D138" t="s">
        <v>51</v>
      </c>
      <c r="E138" t="s">
        <v>65</v>
      </c>
      <c r="F138" t="s">
        <v>54</v>
      </c>
      <c r="G138" t="s">
        <v>66</v>
      </c>
      <c r="H138" s="35">
        <v>66.400000000000006</v>
      </c>
      <c r="I138" s="32">
        <v>42546</v>
      </c>
      <c r="J138" s="32">
        <v>42551</v>
      </c>
      <c r="K138" t="s">
        <v>67</v>
      </c>
      <c r="L138">
        <v>323</v>
      </c>
      <c r="M138">
        <v>2</v>
      </c>
      <c r="N138">
        <v>2</v>
      </c>
      <c r="O138">
        <v>0</v>
      </c>
    </row>
    <row r="139" spans="1:19" ht="15.75" customHeight="1">
      <c r="A139" t="s">
        <v>2874</v>
      </c>
      <c r="B139" t="s">
        <v>2875</v>
      </c>
      <c r="C139">
        <v>68225032</v>
      </c>
      <c r="D139" t="s">
        <v>51</v>
      </c>
      <c r="E139" t="s">
        <v>65</v>
      </c>
      <c r="F139" t="s">
        <v>54</v>
      </c>
      <c r="G139" t="s">
        <v>203</v>
      </c>
      <c r="H139" s="35">
        <v>76.5</v>
      </c>
      <c r="I139" s="32">
        <v>42526</v>
      </c>
      <c r="J139" s="32">
        <v>42527</v>
      </c>
      <c r="K139" t="s">
        <v>67</v>
      </c>
      <c r="L139">
        <v>323</v>
      </c>
      <c r="M139">
        <v>2</v>
      </c>
      <c r="N139">
        <v>0</v>
      </c>
      <c r="O139">
        <v>0</v>
      </c>
      <c r="P139" t="s">
        <v>204</v>
      </c>
      <c r="S139" t="s">
        <v>205</v>
      </c>
    </row>
    <row r="140" spans="1:19" ht="15.75" customHeight="1">
      <c r="A140" t="s">
        <v>2915</v>
      </c>
      <c r="B140" t="s">
        <v>2916</v>
      </c>
      <c r="C140">
        <v>43630633</v>
      </c>
      <c r="D140" t="s">
        <v>51</v>
      </c>
      <c r="E140" t="s">
        <v>65</v>
      </c>
      <c r="F140" t="s">
        <v>54</v>
      </c>
      <c r="G140" t="s">
        <v>75</v>
      </c>
      <c r="H140" s="35">
        <v>65.62</v>
      </c>
      <c r="I140" s="32">
        <v>42537</v>
      </c>
      <c r="J140" s="32">
        <v>42540</v>
      </c>
      <c r="K140" t="s">
        <v>67</v>
      </c>
      <c r="L140">
        <v>323</v>
      </c>
      <c r="M140">
        <v>2</v>
      </c>
      <c r="N140">
        <v>2</v>
      </c>
      <c r="O140">
        <v>0</v>
      </c>
    </row>
    <row r="141" spans="1:19" ht="15.75" customHeight="1">
      <c r="A141" t="s">
        <v>3070</v>
      </c>
      <c r="B141" t="s">
        <v>3071</v>
      </c>
      <c r="C141">
        <v>11055584</v>
      </c>
      <c r="D141" t="s">
        <v>51</v>
      </c>
      <c r="E141" t="s">
        <v>65</v>
      </c>
      <c r="F141" t="s">
        <v>54</v>
      </c>
      <c r="G141" t="s">
        <v>66</v>
      </c>
      <c r="H141" s="35">
        <v>66.400000000000006</v>
      </c>
      <c r="I141" s="32">
        <v>42570</v>
      </c>
      <c r="J141" s="32">
        <v>42572</v>
      </c>
      <c r="K141" t="s">
        <v>67</v>
      </c>
      <c r="L141">
        <v>323</v>
      </c>
      <c r="M141">
        <v>3</v>
      </c>
      <c r="N141">
        <v>1</v>
      </c>
      <c r="O141">
        <v>0</v>
      </c>
    </row>
    <row r="142" spans="1:19" ht="15.75" customHeight="1">
      <c r="A142" t="s">
        <v>3180</v>
      </c>
      <c r="B142" t="s">
        <v>3181</v>
      </c>
      <c r="C142">
        <v>30705432</v>
      </c>
      <c r="D142" t="s">
        <v>51</v>
      </c>
      <c r="E142" t="s">
        <v>65</v>
      </c>
      <c r="F142" t="s">
        <v>54</v>
      </c>
      <c r="G142" t="s">
        <v>70</v>
      </c>
      <c r="H142" s="35">
        <v>67.5</v>
      </c>
      <c r="I142" s="32">
        <v>42593</v>
      </c>
      <c r="J142" s="32">
        <v>42595</v>
      </c>
      <c r="K142" t="s">
        <v>67</v>
      </c>
      <c r="L142">
        <v>323</v>
      </c>
      <c r="M142">
        <v>2</v>
      </c>
      <c r="N142">
        <v>0</v>
      </c>
      <c r="O142">
        <v>0</v>
      </c>
      <c r="P142" t="s">
        <v>71</v>
      </c>
      <c r="S142" t="s">
        <v>72</v>
      </c>
    </row>
    <row r="143" spans="1:19" ht="15.75" customHeight="1">
      <c r="A143" t="s">
        <v>2883</v>
      </c>
      <c r="B143" t="s">
        <v>3309</v>
      </c>
      <c r="C143">
        <v>19429978</v>
      </c>
      <c r="D143" t="s">
        <v>51</v>
      </c>
      <c r="E143" t="s">
        <v>65</v>
      </c>
      <c r="F143" t="s">
        <v>54</v>
      </c>
      <c r="G143" t="s">
        <v>469</v>
      </c>
      <c r="H143" s="35">
        <v>59.2</v>
      </c>
      <c r="I143" s="32">
        <v>42530</v>
      </c>
      <c r="J143" s="32">
        <v>42533</v>
      </c>
      <c r="K143" t="s">
        <v>67</v>
      </c>
      <c r="L143">
        <v>323</v>
      </c>
      <c r="M143">
        <v>2</v>
      </c>
      <c r="N143">
        <v>0</v>
      </c>
      <c r="O143">
        <v>0</v>
      </c>
      <c r="P143" t="s">
        <v>2885</v>
      </c>
      <c r="S143" t="s">
        <v>2886</v>
      </c>
    </row>
    <row r="144" spans="1:19" ht="15.75" customHeight="1">
      <c r="A144" t="s">
        <v>3513</v>
      </c>
      <c r="B144" t="s">
        <v>3514</v>
      </c>
      <c r="C144">
        <v>87139391</v>
      </c>
      <c r="D144" t="s">
        <v>51</v>
      </c>
      <c r="E144" t="s">
        <v>65</v>
      </c>
      <c r="F144" t="s">
        <v>54</v>
      </c>
      <c r="G144" t="s">
        <v>80</v>
      </c>
      <c r="H144" s="35">
        <v>74.7</v>
      </c>
      <c r="I144" s="32">
        <v>42572</v>
      </c>
      <c r="J144" s="32">
        <v>42574</v>
      </c>
      <c r="K144" t="s">
        <v>67</v>
      </c>
      <c r="L144">
        <v>323</v>
      </c>
      <c r="M144">
        <v>2</v>
      </c>
      <c r="N144">
        <v>0</v>
      </c>
      <c r="O144">
        <v>0</v>
      </c>
      <c r="S144" t="s">
        <v>268</v>
      </c>
    </row>
    <row r="145" spans="1:19" ht="15.75" customHeight="1">
      <c r="A145" t="s">
        <v>3608</v>
      </c>
      <c r="B145" t="s">
        <v>3609</v>
      </c>
      <c r="C145">
        <v>94488904</v>
      </c>
      <c r="D145" t="s">
        <v>51</v>
      </c>
      <c r="E145" t="s">
        <v>65</v>
      </c>
      <c r="F145" t="s">
        <v>54</v>
      </c>
      <c r="G145" t="s">
        <v>103</v>
      </c>
      <c r="H145" s="35">
        <v>80</v>
      </c>
      <c r="I145" s="32">
        <v>42595</v>
      </c>
      <c r="J145" s="32">
        <v>42596</v>
      </c>
      <c r="K145" t="s">
        <v>67</v>
      </c>
      <c r="L145">
        <v>323</v>
      </c>
      <c r="M145">
        <v>4</v>
      </c>
      <c r="N145">
        <v>0</v>
      </c>
      <c r="O145">
        <v>0</v>
      </c>
      <c r="P145" t="s">
        <v>71</v>
      </c>
      <c r="S145" t="s">
        <v>72</v>
      </c>
    </row>
    <row r="146" spans="1:19" ht="15.75" customHeight="1">
      <c r="A146" t="s">
        <v>3650</v>
      </c>
      <c r="B146" t="s">
        <v>3651</v>
      </c>
      <c r="C146">
        <v>58416536</v>
      </c>
      <c r="D146" t="s">
        <v>51</v>
      </c>
      <c r="E146" t="s">
        <v>65</v>
      </c>
      <c r="F146" t="s">
        <v>54</v>
      </c>
      <c r="G146" t="s">
        <v>98</v>
      </c>
      <c r="H146" s="35">
        <v>66.400000000000006</v>
      </c>
      <c r="I146" s="32">
        <v>42509</v>
      </c>
      <c r="J146" s="32">
        <v>42511</v>
      </c>
      <c r="K146" t="s">
        <v>67</v>
      </c>
      <c r="L146">
        <v>323</v>
      </c>
      <c r="M146">
        <v>2</v>
      </c>
      <c r="N146">
        <v>0</v>
      </c>
      <c r="O146">
        <v>0</v>
      </c>
      <c r="P146" t="s">
        <v>71</v>
      </c>
      <c r="S146" t="s">
        <v>72</v>
      </c>
    </row>
    <row r="147" spans="1:19" ht="15.75" customHeight="1">
      <c r="A147" t="s">
        <v>3688</v>
      </c>
      <c r="B147" t="s">
        <v>3689</v>
      </c>
      <c r="C147">
        <v>65712783</v>
      </c>
      <c r="D147" t="s">
        <v>51</v>
      </c>
      <c r="E147" t="s">
        <v>65</v>
      </c>
      <c r="F147" t="s">
        <v>54</v>
      </c>
      <c r="G147" t="s">
        <v>80</v>
      </c>
      <c r="H147" s="35">
        <v>74.7</v>
      </c>
      <c r="I147" s="32">
        <v>42518</v>
      </c>
      <c r="J147" s="32">
        <v>42519</v>
      </c>
      <c r="K147" t="s">
        <v>67</v>
      </c>
      <c r="L147">
        <v>323</v>
      </c>
      <c r="M147">
        <v>1</v>
      </c>
      <c r="N147">
        <v>0</v>
      </c>
      <c r="O147">
        <v>0</v>
      </c>
      <c r="S147" t="s">
        <v>268</v>
      </c>
    </row>
    <row r="148" spans="1:19" ht="15.75" customHeight="1">
      <c r="A148" t="s">
        <v>2069</v>
      </c>
      <c r="B148" t="s">
        <v>3753</v>
      </c>
      <c r="C148">
        <v>71215364</v>
      </c>
      <c r="D148" t="s">
        <v>51</v>
      </c>
      <c r="E148" t="s">
        <v>65</v>
      </c>
      <c r="F148" t="s">
        <v>54</v>
      </c>
      <c r="G148" t="s">
        <v>54</v>
      </c>
      <c r="H148" s="35">
        <v>80</v>
      </c>
      <c r="I148" s="32">
        <v>42533</v>
      </c>
      <c r="J148" s="32">
        <v>42535</v>
      </c>
      <c r="K148" t="s">
        <v>67</v>
      </c>
      <c r="L148">
        <v>323</v>
      </c>
      <c r="M148">
        <v>3</v>
      </c>
      <c r="N148">
        <v>0</v>
      </c>
      <c r="O148">
        <v>0</v>
      </c>
    </row>
    <row r="149" spans="1:19" ht="15.75" customHeight="1">
      <c r="A149" t="s">
        <v>3765</v>
      </c>
      <c r="B149" t="s">
        <v>3766</v>
      </c>
      <c r="C149">
        <v>69714390</v>
      </c>
      <c r="D149" t="s">
        <v>51</v>
      </c>
      <c r="E149" t="s">
        <v>65</v>
      </c>
      <c r="F149" t="s">
        <v>54</v>
      </c>
      <c r="G149" t="s">
        <v>66</v>
      </c>
      <c r="H149" s="35">
        <v>64.319999999999993</v>
      </c>
      <c r="I149" s="32">
        <v>42535</v>
      </c>
      <c r="J149" s="32">
        <v>42537</v>
      </c>
      <c r="K149" t="s">
        <v>67</v>
      </c>
      <c r="L149">
        <v>323</v>
      </c>
      <c r="M149">
        <v>2</v>
      </c>
      <c r="N149">
        <v>2</v>
      </c>
      <c r="O149">
        <v>0</v>
      </c>
    </row>
    <row r="150" spans="1:19" ht="15.75" customHeight="1">
      <c r="A150" t="s">
        <v>4112</v>
      </c>
      <c r="B150" t="s">
        <v>4113</v>
      </c>
      <c r="C150">
        <v>65295016</v>
      </c>
      <c r="D150" t="s">
        <v>51</v>
      </c>
      <c r="E150" t="s">
        <v>52</v>
      </c>
      <c r="F150" t="s">
        <v>54</v>
      </c>
      <c r="G150" t="s">
        <v>54</v>
      </c>
      <c r="H150" s="35">
        <v>0</v>
      </c>
      <c r="I150" s="32">
        <v>42516</v>
      </c>
      <c r="J150" s="32">
        <v>42517</v>
      </c>
      <c r="K150" t="s">
        <v>67</v>
      </c>
      <c r="L150">
        <v>323</v>
      </c>
      <c r="M150">
        <v>1</v>
      </c>
      <c r="N150">
        <v>0</v>
      </c>
      <c r="O150">
        <v>0</v>
      </c>
    </row>
    <row r="151" spans="1:19" ht="15.75" customHeight="1">
      <c r="A151" t="s">
        <v>4159</v>
      </c>
      <c r="B151" t="s">
        <v>4160</v>
      </c>
      <c r="C151">
        <v>69689059</v>
      </c>
      <c r="D151" t="s">
        <v>51</v>
      </c>
      <c r="E151" t="s">
        <v>65</v>
      </c>
      <c r="F151" t="s">
        <v>54</v>
      </c>
      <c r="G151" t="s">
        <v>93</v>
      </c>
      <c r="H151" s="35">
        <v>70</v>
      </c>
      <c r="I151" s="32">
        <v>42527</v>
      </c>
      <c r="J151" s="32">
        <v>42528</v>
      </c>
      <c r="K151" t="s">
        <v>67</v>
      </c>
      <c r="L151">
        <v>323</v>
      </c>
      <c r="M151">
        <v>2</v>
      </c>
      <c r="N151">
        <v>0</v>
      </c>
      <c r="O151">
        <v>0</v>
      </c>
    </row>
    <row r="152" spans="1:19" ht="15.75" customHeight="1">
      <c r="A152" t="s">
        <v>4489</v>
      </c>
      <c r="B152" t="s">
        <v>4490</v>
      </c>
      <c r="C152">
        <v>17348721</v>
      </c>
      <c r="D152" t="s">
        <v>51</v>
      </c>
      <c r="E152" t="s">
        <v>65</v>
      </c>
      <c r="F152" t="s">
        <v>54</v>
      </c>
      <c r="G152" t="s">
        <v>103</v>
      </c>
      <c r="H152" s="35">
        <v>63.75</v>
      </c>
      <c r="I152" s="32">
        <v>42597</v>
      </c>
      <c r="J152" s="32">
        <v>42598</v>
      </c>
      <c r="K152" t="s">
        <v>67</v>
      </c>
      <c r="L152">
        <v>323</v>
      </c>
      <c r="M152">
        <v>4</v>
      </c>
      <c r="N152">
        <v>0</v>
      </c>
      <c r="O152">
        <v>0</v>
      </c>
      <c r="P152" t="s">
        <v>71</v>
      </c>
      <c r="S152" t="s">
        <v>72</v>
      </c>
    </row>
    <row r="153" spans="1:19" ht="15.75" customHeight="1">
      <c r="A153" t="s">
        <v>4815</v>
      </c>
      <c r="B153" t="s">
        <v>4816</v>
      </c>
      <c r="C153">
        <v>98341989</v>
      </c>
      <c r="D153" t="s">
        <v>64</v>
      </c>
      <c r="E153" t="s">
        <v>65</v>
      </c>
      <c r="F153" t="s">
        <v>54</v>
      </c>
      <c r="G153" t="s">
        <v>93</v>
      </c>
      <c r="H153" s="35">
        <v>105</v>
      </c>
      <c r="I153" s="32">
        <v>42580</v>
      </c>
      <c r="J153" s="32">
        <v>42581</v>
      </c>
      <c r="K153" t="s">
        <v>67</v>
      </c>
      <c r="L153">
        <v>323</v>
      </c>
      <c r="M153">
        <v>4</v>
      </c>
      <c r="N153">
        <v>0</v>
      </c>
      <c r="O153">
        <v>0</v>
      </c>
    </row>
    <row r="154" spans="1:19" ht="15.75" customHeight="1">
      <c r="A154" t="s">
        <v>4926</v>
      </c>
      <c r="B154" t="s">
        <v>4927</v>
      </c>
      <c r="C154">
        <v>63088764</v>
      </c>
      <c r="D154" t="s">
        <v>51</v>
      </c>
      <c r="E154" t="s">
        <v>65</v>
      </c>
      <c r="F154" t="s">
        <v>54</v>
      </c>
      <c r="G154" t="s">
        <v>80</v>
      </c>
      <c r="H154" s="35">
        <v>66.400000000000006</v>
      </c>
      <c r="I154" s="32">
        <v>42511</v>
      </c>
      <c r="J154" s="32">
        <v>42512</v>
      </c>
      <c r="K154" t="s">
        <v>67</v>
      </c>
      <c r="L154">
        <v>323</v>
      </c>
      <c r="M154">
        <v>1</v>
      </c>
      <c r="N154">
        <v>1</v>
      </c>
      <c r="O154">
        <v>0</v>
      </c>
      <c r="S154" t="s">
        <v>81</v>
      </c>
    </row>
    <row r="155" spans="1:19" ht="15.75" customHeight="1">
      <c r="A155" t="s">
        <v>1588</v>
      </c>
      <c r="B155" t="s">
        <v>4934</v>
      </c>
      <c r="C155">
        <v>64173188</v>
      </c>
      <c r="D155" t="s">
        <v>51</v>
      </c>
      <c r="E155" t="s">
        <v>52</v>
      </c>
      <c r="F155" t="s">
        <v>54</v>
      </c>
      <c r="G155" t="s">
        <v>54</v>
      </c>
      <c r="H155" s="35">
        <v>70</v>
      </c>
      <c r="I155" s="32">
        <v>42513</v>
      </c>
      <c r="J155" s="32">
        <v>42514</v>
      </c>
      <c r="K155" t="s">
        <v>67</v>
      </c>
      <c r="L155">
        <v>323</v>
      </c>
      <c r="M155">
        <v>1</v>
      </c>
      <c r="N155">
        <v>0</v>
      </c>
      <c r="O155">
        <v>0</v>
      </c>
    </row>
    <row r="156" spans="1:19" ht="15.75" customHeight="1">
      <c r="A156" t="s">
        <v>5253</v>
      </c>
      <c r="B156" t="s">
        <v>5254</v>
      </c>
      <c r="C156">
        <v>45858323</v>
      </c>
      <c r="D156" t="s">
        <v>51</v>
      </c>
      <c r="E156" t="s">
        <v>65</v>
      </c>
      <c r="F156" t="s">
        <v>54</v>
      </c>
      <c r="G156" t="s">
        <v>103</v>
      </c>
      <c r="H156" s="35">
        <v>110</v>
      </c>
      <c r="I156" s="32">
        <v>42574</v>
      </c>
      <c r="J156" s="32">
        <v>42577</v>
      </c>
      <c r="K156" t="s">
        <v>67</v>
      </c>
      <c r="L156">
        <v>323</v>
      </c>
      <c r="M156">
        <v>2</v>
      </c>
      <c r="N156">
        <v>0</v>
      </c>
      <c r="O156">
        <v>0</v>
      </c>
      <c r="P156" t="s">
        <v>71</v>
      </c>
      <c r="S156" t="s">
        <v>72</v>
      </c>
    </row>
    <row r="157" spans="1:19" ht="15.75" customHeight="1">
      <c r="A157" t="s">
        <v>49</v>
      </c>
      <c r="B157" t="s">
        <v>5704</v>
      </c>
      <c r="C157">
        <v>99471576</v>
      </c>
      <c r="D157" t="s">
        <v>51</v>
      </c>
      <c r="E157" t="s">
        <v>52</v>
      </c>
      <c r="F157" t="s">
        <v>53</v>
      </c>
      <c r="G157" t="s">
        <v>54</v>
      </c>
      <c r="H157" s="35">
        <v>43.48</v>
      </c>
      <c r="I157" s="32">
        <v>42502</v>
      </c>
      <c r="J157" s="32">
        <v>42505</v>
      </c>
      <c r="K157" t="s">
        <v>67</v>
      </c>
      <c r="L157">
        <v>323</v>
      </c>
      <c r="M157">
        <v>1</v>
      </c>
      <c r="N157">
        <v>0</v>
      </c>
      <c r="O157">
        <v>0</v>
      </c>
      <c r="Q157" t="s">
        <v>56</v>
      </c>
    </row>
    <row r="158" spans="1:19" ht="15.75" customHeight="1">
      <c r="A158" t="s">
        <v>2525</v>
      </c>
      <c r="B158" t="s">
        <v>5863</v>
      </c>
      <c r="C158">
        <v>91797918</v>
      </c>
      <c r="D158" t="s">
        <v>51</v>
      </c>
      <c r="E158" t="s">
        <v>65</v>
      </c>
      <c r="F158" t="s">
        <v>54</v>
      </c>
      <c r="G158" t="s">
        <v>66</v>
      </c>
      <c r="H158" s="35">
        <v>66.400000000000006</v>
      </c>
      <c r="I158" s="32">
        <v>42544</v>
      </c>
      <c r="J158" s="32">
        <v>42545</v>
      </c>
      <c r="K158" t="s">
        <v>67</v>
      </c>
      <c r="L158">
        <v>323</v>
      </c>
      <c r="M158">
        <v>2</v>
      </c>
      <c r="N158">
        <v>0</v>
      </c>
      <c r="O158">
        <v>0</v>
      </c>
    </row>
    <row r="159" spans="1:19" ht="15.75" customHeight="1">
      <c r="A159" t="s">
        <v>5904</v>
      </c>
      <c r="B159" t="s">
        <v>5905</v>
      </c>
      <c r="C159">
        <v>83376914</v>
      </c>
      <c r="D159" t="s">
        <v>51</v>
      </c>
      <c r="E159" t="s">
        <v>52</v>
      </c>
      <c r="F159" t="s">
        <v>54</v>
      </c>
      <c r="G159" t="s">
        <v>54</v>
      </c>
      <c r="H159" s="35">
        <v>85</v>
      </c>
      <c r="I159" s="32">
        <v>42552</v>
      </c>
      <c r="J159" s="32">
        <v>42553</v>
      </c>
      <c r="K159" t="s">
        <v>67</v>
      </c>
      <c r="L159">
        <v>323</v>
      </c>
      <c r="M159">
        <v>1</v>
      </c>
      <c r="N159">
        <v>0</v>
      </c>
      <c r="O159">
        <v>0</v>
      </c>
    </row>
    <row r="160" spans="1:19" ht="15.75" customHeight="1">
      <c r="A160" t="s">
        <v>5926</v>
      </c>
      <c r="B160" t="s">
        <v>5927</v>
      </c>
      <c r="C160">
        <v>25049588</v>
      </c>
      <c r="D160" t="s">
        <v>51</v>
      </c>
      <c r="E160" t="s">
        <v>65</v>
      </c>
      <c r="F160" t="s">
        <v>54</v>
      </c>
      <c r="G160" t="s">
        <v>179</v>
      </c>
      <c r="H160" s="35">
        <v>65.45</v>
      </c>
      <c r="I160" s="32">
        <v>42557</v>
      </c>
      <c r="J160" s="32">
        <v>42559</v>
      </c>
      <c r="K160" t="s">
        <v>67</v>
      </c>
      <c r="L160">
        <v>323</v>
      </c>
      <c r="M160">
        <v>4</v>
      </c>
      <c r="N160">
        <v>0</v>
      </c>
      <c r="O160">
        <v>0</v>
      </c>
      <c r="S160" t="s">
        <v>81</v>
      </c>
    </row>
    <row r="161" spans="1:19" ht="15.75" customHeight="1">
      <c r="A161" t="s">
        <v>6162</v>
      </c>
      <c r="B161" t="s">
        <v>6163</v>
      </c>
      <c r="C161">
        <v>66963428</v>
      </c>
      <c r="D161" t="s">
        <v>51</v>
      </c>
      <c r="E161" t="s">
        <v>65</v>
      </c>
      <c r="F161" t="s">
        <v>54</v>
      </c>
      <c r="G161" t="s">
        <v>80</v>
      </c>
      <c r="H161" s="35">
        <v>58.1</v>
      </c>
      <c r="I161" s="32">
        <v>42519</v>
      </c>
      <c r="J161" s="32">
        <v>42520</v>
      </c>
      <c r="K161" t="s">
        <v>67</v>
      </c>
      <c r="L161">
        <v>323</v>
      </c>
      <c r="M161">
        <v>1</v>
      </c>
      <c r="N161">
        <v>0</v>
      </c>
      <c r="O161">
        <v>0</v>
      </c>
      <c r="S161" t="s">
        <v>81</v>
      </c>
    </row>
    <row r="162" spans="1:19" ht="15.75" customHeight="1">
      <c r="A162" t="s">
        <v>6193</v>
      </c>
      <c r="B162" t="s">
        <v>6194</v>
      </c>
      <c r="C162">
        <v>65393616</v>
      </c>
      <c r="D162" t="s">
        <v>64</v>
      </c>
      <c r="E162" t="s">
        <v>65</v>
      </c>
      <c r="F162" t="s">
        <v>54</v>
      </c>
      <c r="G162" t="s">
        <v>93</v>
      </c>
      <c r="H162" s="35">
        <v>85</v>
      </c>
      <c r="I162" s="32">
        <v>42525</v>
      </c>
      <c r="J162" s="32">
        <v>42526</v>
      </c>
      <c r="K162" t="s">
        <v>67</v>
      </c>
      <c r="L162">
        <v>323</v>
      </c>
      <c r="M162">
        <v>2</v>
      </c>
      <c r="N162">
        <v>0</v>
      </c>
      <c r="O162">
        <v>0</v>
      </c>
    </row>
    <row r="163" spans="1:19" ht="15.75" customHeight="1">
      <c r="A163" t="s">
        <v>6700</v>
      </c>
      <c r="B163" t="s">
        <v>6701</v>
      </c>
      <c r="C163">
        <v>78226781</v>
      </c>
      <c r="D163" t="s">
        <v>51</v>
      </c>
      <c r="E163" t="s">
        <v>65</v>
      </c>
      <c r="F163" t="s">
        <v>54</v>
      </c>
      <c r="G163" t="s">
        <v>93</v>
      </c>
      <c r="H163" s="35">
        <v>95</v>
      </c>
      <c r="I163" s="32">
        <v>42554</v>
      </c>
      <c r="J163" s="32">
        <v>42555</v>
      </c>
      <c r="K163" t="s">
        <v>67</v>
      </c>
      <c r="L163">
        <v>323</v>
      </c>
      <c r="M163">
        <v>2</v>
      </c>
      <c r="N163">
        <v>0</v>
      </c>
      <c r="O163">
        <v>0</v>
      </c>
    </row>
    <row r="164" spans="1:19" ht="15.75" customHeight="1">
      <c r="A164" t="s">
        <v>6818</v>
      </c>
      <c r="B164" t="s">
        <v>6819</v>
      </c>
      <c r="C164">
        <v>89138329</v>
      </c>
      <c r="D164" t="s">
        <v>51</v>
      </c>
      <c r="E164" t="s">
        <v>65</v>
      </c>
      <c r="F164" t="s">
        <v>54</v>
      </c>
      <c r="G164" t="s">
        <v>179</v>
      </c>
      <c r="H164" s="35">
        <v>55.11</v>
      </c>
      <c r="I164" s="32">
        <v>42581</v>
      </c>
      <c r="J164" s="32">
        <v>42583</v>
      </c>
      <c r="K164" t="s">
        <v>67</v>
      </c>
      <c r="L164">
        <v>323</v>
      </c>
      <c r="M164">
        <v>2</v>
      </c>
      <c r="N164">
        <v>1</v>
      </c>
      <c r="O164">
        <v>0</v>
      </c>
      <c r="S164" t="s">
        <v>81</v>
      </c>
    </row>
    <row r="165" spans="1:19" ht="15.75" customHeight="1">
      <c r="A165" t="s">
        <v>283</v>
      </c>
      <c r="B165" t="s">
        <v>284</v>
      </c>
      <c r="C165">
        <v>41399581</v>
      </c>
      <c r="D165" t="s">
        <v>51</v>
      </c>
      <c r="E165" t="s">
        <v>65</v>
      </c>
      <c r="F165" t="s">
        <v>54</v>
      </c>
      <c r="G165" t="s">
        <v>98</v>
      </c>
      <c r="H165" s="35">
        <v>66.400000000000006</v>
      </c>
      <c r="I165" s="32">
        <v>42536</v>
      </c>
      <c r="J165" s="32">
        <v>42540</v>
      </c>
      <c r="K165" t="s">
        <v>67</v>
      </c>
      <c r="L165">
        <v>322</v>
      </c>
      <c r="M165">
        <v>2</v>
      </c>
      <c r="N165">
        <v>0</v>
      </c>
      <c r="O165">
        <v>0</v>
      </c>
      <c r="P165" t="s">
        <v>71</v>
      </c>
      <c r="S165" t="s">
        <v>72</v>
      </c>
    </row>
    <row r="166" spans="1:19" ht="15.75" customHeight="1">
      <c r="A166" t="s">
        <v>316</v>
      </c>
      <c r="B166" t="s">
        <v>317</v>
      </c>
      <c r="C166">
        <v>39747394</v>
      </c>
      <c r="D166" t="s">
        <v>51</v>
      </c>
      <c r="E166" t="s">
        <v>65</v>
      </c>
      <c r="F166" t="s">
        <v>54</v>
      </c>
      <c r="G166" t="s">
        <v>75</v>
      </c>
      <c r="H166" s="35">
        <v>67.5</v>
      </c>
      <c r="I166" s="32">
        <v>42541</v>
      </c>
      <c r="J166" s="32">
        <v>42543</v>
      </c>
      <c r="K166" t="s">
        <v>67</v>
      </c>
      <c r="L166">
        <v>322</v>
      </c>
      <c r="M166">
        <v>2</v>
      </c>
      <c r="N166">
        <v>2</v>
      </c>
      <c r="O166">
        <v>0</v>
      </c>
    </row>
    <row r="167" spans="1:19" ht="15.75" customHeight="1">
      <c r="A167" t="s">
        <v>870</v>
      </c>
      <c r="B167" t="s">
        <v>871</v>
      </c>
      <c r="C167">
        <v>50048758</v>
      </c>
      <c r="D167" t="s">
        <v>51</v>
      </c>
      <c r="E167" t="s">
        <v>52</v>
      </c>
      <c r="F167" t="s">
        <v>54</v>
      </c>
      <c r="G167" t="s">
        <v>54</v>
      </c>
      <c r="H167" s="35">
        <v>55</v>
      </c>
      <c r="I167" s="32">
        <v>42555</v>
      </c>
      <c r="J167" s="32">
        <v>42561</v>
      </c>
      <c r="K167" t="s">
        <v>67</v>
      </c>
      <c r="L167">
        <v>322</v>
      </c>
      <c r="M167">
        <v>1</v>
      </c>
      <c r="N167">
        <v>0</v>
      </c>
      <c r="O167">
        <v>0</v>
      </c>
    </row>
    <row r="168" spans="1:19" ht="15.75" customHeight="1">
      <c r="A168" t="s">
        <v>903</v>
      </c>
      <c r="B168" t="s">
        <v>904</v>
      </c>
      <c r="C168">
        <v>88765430</v>
      </c>
      <c r="D168" t="s">
        <v>51</v>
      </c>
      <c r="E168" t="s">
        <v>52</v>
      </c>
      <c r="F168" t="s">
        <v>54</v>
      </c>
      <c r="G168" t="s">
        <v>54</v>
      </c>
      <c r="H168" s="35">
        <v>85</v>
      </c>
      <c r="I168" s="32">
        <v>42562</v>
      </c>
      <c r="J168" s="32">
        <v>42563</v>
      </c>
      <c r="K168" t="s">
        <v>67</v>
      </c>
      <c r="L168">
        <v>322</v>
      </c>
      <c r="M168">
        <v>1</v>
      </c>
      <c r="N168">
        <v>0</v>
      </c>
      <c r="O168">
        <v>0</v>
      </c>
    </row>
    <row r="169" spans="1:19" ht="15.75" customHeight="1">
      <c r="A169" t="s">
        <v>1537</v>
      </c>
      <c r="B169" t="s">
        <v>1538</v>
      </c>
      <c r="C169">
        <v>41935526</v>
      </c>
      <c r="D169" t="s">
        <v>51</v>
      </c>
      <c r="E169" t="s">
        <v>65</v>
      </c>
      <c r="F169" t="s">
        <v>54</v>
      </c>
      <c r="G169" t="s">
        <v>70</v>
      </c>
      <c r="H169" s="35">
        <v>63.75</v>
      </c>
      <c r="I169" s="32">
        <v>42510</v>
      </c>
      <c r="J169" s="32">
        <v>42512</v>
      </c>
      <c r="K169" t="s">
        <v>67</v>
      </c>
      <c r="L169">
        <v>322</v>
      </c>
      <c r="M169">
        <v>2</v>
      </c>
      <c r="N169">
        <v>0</v>
      </c>
      <c r="O169">
        <v>0</v>
      </c>
      <c r="P169" t="s">
        <v>71</v>
      </c>
      <c r="S169" t="s">
        <v>72</v>
      </c>
    </row>
    <row r="170" spans="1:19" ht="15.75" customHeight="1">
      <c r="A170" t="s">
        <v>1730</v>
      </c>
      <c r="B170" t="s">
        <v>1731</v>
      </c>
      <c r="C170">
        <v>41889940</v>
      </c>
      <c r="D170" t="s">
        <v>51</v>
      </c>
      <c r="E170" t="s">
        <v>65</v>
      </c>
      <c r="F170" t="s">
        <v>54</v>
      </c>
      <c r="G170" t="s">
        <v>75</v>
      </c>
      <c r="H170" s="35">
        <v>69.38</v>
      </c>
      <c r="I170" s="32">
        <v>42550</v>
      </c>
      <c r="J170" s="32">
        <v>42554</v>
      </c>
      <c r="K170" t="s">
        <v>67</v>
      </c>
      <c r="L170">
        <v>322</v>
      </c>
      <c r="M170">
        <v>2</v>
      </c>
      <c r="N170">
        <v>2</v>
      </c>
      <c r="O170">
        <v>0</v>
      </c>
    </row>
    <row r="171" spans="1:19" ht="15.75" customHeight="1">
      <c r="A171" t="s">
        <v>1756</v>
      </c>
      <c r="B171" t="s">
        <v>1757</v>
      </c>
      <c r="C171">
        <v>86073390</v>
      </c>
      <c r="D171" t="s">
        <v>51</v>
      </c>
      <c r="E171" t="s">
        <v>65</v>
      </c>
      <c r="F171" t="s">
        <v>54</v>
      </c>
      <c r="G171" t="s">
        <v>80</v>
      </c>
      <c r="H171" s="35">
        <v>62.25</v>
      </c>
      <c r="I171" s="32">
        <v>42558</v>
      </c>
      <c r="J171" s="32">
        <v>42559</v>
      </c>
      <c r="K171" t="s">
        <v>67</v>
      </c>
      <c r="L171">
        <v>322</v>
      </c>
      <c r="M171">
        <v>1</v>
      </c>
      <c r="N171">
        <v>0</v>
      </c>
      <c r="O171">
        <v>0</v>
      </c>
      <c r="S171" t="s">
        <v>81</v>
      </c>
    </row>
    <row r="172" spans="1:19" ht="15.75" customHeight="1">
      <c r="A172" t="s">
        <v>1915</v>
      </c>
      <c r="B172" t="s">
        <v>1916</v>
      </c>
      <c r="C172">
        <v>35814947</v>
      </c>
      <c r="D172" t="s">
        <v>51</v>
      </c>
      <c r="E172" t="s">
        <v>65</v>
      </c>
      <c r="F172" t="s">
        <v>54</v>
      </c>
      <c r="G172" t="s">
        <v>117</v>
      </c>
      <c r="H172" s="35">
        <v>57.07</v>
      </c>
      <c r="I172" s="32">
        <v>42588</v>
      </c>
      <c r="J172" s="32">
        <v>42591</v>
      </c>
      <c r="K172" t="s">
        <v>67</v>
      </c>
      <c r="L172">
        <v>322</v>
      </c>
      <c r="M172">
        <v>2</v>
      </c>
      <c r="N172">
        <v>2</v>
      </c>
      <c r="O172">
        <v>0</v>
      </c>
      <c r="S172" t="s">
        <v>81</v>
      </c>
    </row>
    <row r="173" spans="1:19" ht="15.75" customHeight="1">
      <c r="A173" t="s">
        <v>2069</v>
      </c>
      <c r="B173" t="s">
        <v>2070</v>
      </c>
      <c r="C173">
        <v>71215364</v>
      </c>
      <c r="D173" t="s">
        <v>51</v>
      </c>
      <c r="E173" t="s">
        <v>65</v>
      </c>
      <c r="F173" t="s">
        <v>54</v>
      </c>
      <c r="G173" t="s">
        <v>54</v>
      </c>
      <c r="H173" s="35">
        <v>80</v>
      </c>
      <c r="I173" s="32">
        <v>42533</v>
      </c>
      <c r="J173" s="32">
        <v>42535</v>
      </c>
      <c r="K173" t="s">
        <v>67</v>
      </c>
      <c r="L173">
        <v>322</v>
      </c>
      <c r="M173">
        <v>2</v>
      </c>
      <c r="N173">
        <v>1</v>
      </c>
      <c r="O173">
        <v>1</v>
      </c>
    </row>
    <row r="174" spans="1:19" ht="15.75" customHeight="1">
      <c r="A174" t="s">
        <v>2333</v>
      </c>
      <c r="B174" t="s">
        <v>2334</v>
      </c>
      <c r="C174">
        <v>11874111</v>
      </c>
      <c r="D174" t="s">
        <v>51</v>
      </c>
      <c r="E174" t="s">
        <v>52</v>
      </c>
      <c r="F174" t="s">
        <v>53</v>
      </c>
      <c r="G174" t="s">
        <v>54</v>
      </c>
      <c r="H174" s="35">
        <v>71.400000000000006</v>
      </c>
      <c r="I174" s="32">
        <v>42592</v>
      </c>
      <c r="J174" s="32">
        <v>42593</v>
      </c>
      <c r="K174" t="s">
        <v>67</v>
      </c>
      <c r="L174">
        <v>322</v>
      </c>
      <c r="M174">
        <v>1</v>
      </c>
      <c r="N174">
        <v>0</v>
      </c>
      <c r="O174">
        <v>0</v>
      </c>
      <c r="Q174" t="s">
        <v>678</v>
      </c>
    </row>
    <row r="175" spans="1:19" ht="15.75" customHeight="1">
      <c r="A175" t="s">
        <v>2472</v>
      </c>
      <c r="B175" t="s">
        <v>2473</v>
      </c>
      <c r="C175">
        <v>66193504</v>
      </c>
      <c r="D175" t="s">
        <v>51</v>
      </c>
      <c r="E175" t="s">
        <v>65</v>
      </c>
      <c r="F175" t="s">
        <v>54</v>
      </c>
      <c r="G175" t="s">
        <v>93</v>
      </c>
      <c r="H175" s="35">
        <v>65</v>
      </c>
      <c r="I175" s="32">
        <v>42529</v>
      </c>
      <c r="J175" s="32">
        <v>42530</v>
      </c>
      <c r="K175" t="s">
        <v>67</v>
      </c>
      <c r="L175">
        <v>322</v>
      </c>
      <c r="M175">
        <v>2</v>
      </c>
      <c r="N175">
        <v>2</v>
      </c>
      <c r="O175">
        <v>0</v>
      </c>
    </row>
    <row r="176" spans="1:19" ht="15.75" customHeight="1">
      <c r="A176" t="s">
        <v>2955</v>
      </c>
      <c r="B176" t="s">
        <v>2956</v>
      </c>
      <c r="C176">
        <v>80382789</v>
      </c>
      <c r="D176" t="s">
        <v>51</v>
      </c>
      <c r="E176" t="s">
        <v>52</v>
      </c>
      <c r="F176" t="s">
        <v>54</v>
      </c>
      <c r="G176" t="s">
        <v>54</v>
      </c>
      <c r="H176" s="35">
        <v>95</v>
      </c>
      <c r="I176" s="32">
        <v>42546</v>
      </c>
      <c r="J176" s="32">
        <v>42547</v>
      </c>
      <c r="K176" t="s">
        <v>67</v>
      </c>
      <c r="L176">
        <v>322</v>
      </c>
      <c r="M176">
        <v>1</v>
      </c>
      <c r="N176">
        <v>0</v>
      </c>
      <c r="O176">
        <v>0</v>
      </c>
    </row>
    <row r="177" spans="1:19" ht="15.75" customHeight="1">
      <c r="A177" t="s">
        <v>3148</v>
      </c>
      <c r="B177" t="s">
        <v>3149</v>
      </c>
      <c r="C177">
        <v>87674188</v>
      </c>
      <c r="D177" t="s">
        <v>51</v>
      </c>
      <c r="E177" t="s">
        <v>52</v>
      </c>
      <c r="F177" t="s">
        <v>53</v>
      </c>
      <c r="G177" t="s">
        <v>54</v>
      </c>
      <c r="H177" s="35">
        <v>71.400000000000006</v>
      </c>
      <c r="I177" s="32">
        <v>42585</v>
      </c>
      <c r="J177" s="32">
        <v>42588</v>
      </c>
      <c r="K177" t="s">
        <v>67</v>
      </c>
      <c r="L177">
        <v>322</v>
      </c>
      <c r="M177">
        <v>1</v>
      </c>
      <c r="N177">
        <v>0</v>
      </c>
      <c r="O177">
        <v>0</v>
      </c>
      <c r="Q177" t="s">
        <v>678</v>
      </c>
    </row>
    <row r="178" spans="1:19" ht="15.75" customHeight="1">
      <c r="A178" t="s">
        <v>3559</v>
      </c>
      <c r="B178" t="s">
        <v>3560</v>
      </c>
      <c r="C178">
        <v>89138332</v>
      </c>
      <c r="D178" t="s">
        <v>51</v>
      </c>
      <c r="E178" t="s">
        <v>65</v>
      </c>
      <c r="F178" t="s">
        <v>54</v>
      </c>
      <c r="G178" t="s">
        <v>179</v>
      </c>
      <c r="H178" s="35">
        <v>55.11</v>
      </c>
      <c r="I178" s="32">
        <v>42581</v>
      </c>
      <c r="J178" s="32">
        <v>42583</v>
      </c>
      <c r="K178" t="s">
        <v>67</v>
      </c>
      <c r="L178">
        <v>322</v>
      </c>
      <c r="M178">
        <v>2</v>
      </c>
      <c r="N178">
        <v>2</v>
      </c>
      <c r="O178">
        <v>0</v>
      </c>
      <c r="S178" t="s">
        <v>81</v>
      </c>
    </row>
    <row r="179" spans="1:19" ht="15.75" customHeight="1">
      <c r="A179" t="s">
        <v>515</v>
      </c>
      <c r="B179" t="s">
        <v>3626</v>
      </c>
      <c r="C179">
        <v>81702146</v>
      </c>
      <c r="D179" t="s">
        <v>184</v>
      </c>
      <c r="E179" t="s">
        <v>65</v>
      </c>
      <c r="F179" t="s">
        <v>54</v>
      </c>
      <c r="G179" t="s">
        <v>70</v>
      </c>
      <c r="H179" s="35">
        <v>67.5</v>
      </c>
      <c r="I179" s="32">
        <v>42597</v>
      </c>
      <c r="J179" s="32">
        <v>42600</v>
      </c>
      <c r="K179" t="s">
        <v>67</v>
      </c>
      <c r="L179">
        <v>322</v>
      </c>
      <c r="M179">
        <v>3</v>
      </c>
      <c r="N179">
        <v>0</v>
      </c>
      <c r="O179">
        <v>0</v>
      </c>
      <c r="P179" t="s">
        <v>71</v>
      </c>
      <c r="S179" t="s">
        <v>72</v>
      </c>
    </row>
    <row r="180" spans="1:19" ht="15.75" customHeight="1">
      <c r="A180" t="s">
        <v>3835</v>
      </c>
      <c r="B180" t="s">
        <v>3836</v>
      </c>
      <c r="C180">
        <v>71719704</v>
      </c>
      <c r="D180" t="s">
        <v>51</v>
      </c>
      <c r="E180" t="s">
        <v>65</v>
      </c>
      <c r="F180" t="s">
        <v>54</v>
      </c>
      <c r="G180" t="s">
        <v>80</v>
      </c>
      <c r="H180" s="35">
        <v>66.400000000000006</v>
      </c>
      <c r="I180" s="32">
        <v>42548</v>
      </c>
      <c r="J180" s="32">
        <v>42550</v>
      </c>
      <c r="K180" t="s">
        <v>67</v>
      </c>
      <c r="L180">
        <v>322</v>
      </c>
      <c r="M180">
        <v>2</v>
      </c>
      <c r="N180">
        <v>2</v>
      </c>
      <c r="O180">
        <v>0</v>
      </c>
      <c r="S180" t="s">
        <v>81</v>
      </c>
    </row>
    <row r="181" spans="1:19" ht="15.75" customHeight="1">
      <c r="A181" t="s">
        <v>3070</v>
      </c>
      <c r="B181" t="s">
        <v>3933</v>
      </c>
      <c r="C181">
        <v>11055585</v>
      </c>
      <c r="D181" t="s">
        <v>51</v>
      </c>
      <c r="E181" t="s">
        <v>65</v>
      </c>
      <c r="F181" t="s">
        <v>54</v>
      </c>
      <c r="G181" t="s">
        <v>66</v>
      </c>
      <c r="H181" s="35">
        <v>66.400000000000006</v>
      </c>
      <c r="I181" s="32">
        <v>42570</v>
      </c>
      <c r="J181" s="32">
        <v>42572</v>
      </c>
      <c r="K181" t="s">
        <v>67</v>
      </c>
      <c r="L181">
        <v>322</v>
      </c>
      <c r="M181">
        <v>2</v>
      </c>
      <c r="N181">
        <v>0</v>
      </c>
      <c r="O181">
        <v>0</v>
      </c>
    </row>
    <row r="182" spans="1:19" ht="15.75" customHeight="1">
      <c r="A182" t="s">
        <v>3955</v>
      </c>
      <c r="B182" t="s">
        <v>3956</v>
      </c>
      <c r="C182">
        <v>38004593</v>
      </c>
      <c r="D182" t="s">
        <v>51</v>
      </c>
      <c r="E182" t="s">
        <v>65</v>
      </c>
      <c r="F182" t="s">
        <v>54</v>
      </c>
      <c r="G182" t="s">
        <v>117</v>
      </c>
      <c r="H182" s="35">
        <v>56.65</v>
      </c>
      <c r="I182" s="32">
        <v>42574</v>
      </c>
      <c r="J182" s="32">
        <v>42579</v>
      </c>
      <c r="K182" t="s">
        <v>67</v>
      </c>
      <c r="L182">
        <v>322</v>
      </c>
      <c r="M182">
        <v>3</v>
      </c>
      <c r="N182">
        <v>1</v>
      </c>
      <c r="O182">
        <v>0</v>
      </c>
      <c r="S182" t="s">
        <v>268</v>
      </c>
    </row>
    <row r="183" spans="1:19" ht="15.75" customHeight="1">
      <c r="A183" t="s">
        <v>1903</v>
      </c>
      <c r="B183" t="s">
        <v>4007</v>
      </c>
      <c r="C183">
        <v>52011708</v>
      </c>
      <c r="D183" t="s">
        <v>51</v>
      </c>
      <c r="E183" t="s">
        <v>52</v>
      </c>
      <c r="F183" t="s">
        <v>53</v>
      </c>
      <c r="G183" t="s">
        <v>54</v>
      </c>
      <c r="H183" s="35">
        <v>41.74</v>
      </c>
      <c r="I183" s="32">
        <v>42584</v>
      </c>
      <c r="J183" s="32">
        <v>42585</v>
      </c>
      <c r="K183" t="s">
        <v>67</v>
      </c>
      <c r="L183">
        <v>322</v>
      </c>
      <c r="M183">
        <v>1</v>
      </c>
      <c r="N183">
        <v>0</v>
      </c>
      <c r="O183">
        <v>0</v>
      </c>
      <c r="Q183" t="s">
        <v>60</v>
      </c>
    </row>
    <row r="184" spans="1:19" ht="15.75" customHeight="1">
      <c r="A184" t="s">
        <v>1048</v>
      </c>
      <c r="B184" t="s">
        <v>4696</v>
      </c>
      <c r="C184">
        <v>84594975</v>
      </c>
      <c r="D184" t="s">
        <v>64</v>
      </c>
      <c r="E184" t="s">
        <v>65</v>
      </c>
      <c r="F184" t="s">
        <v>54</v>
      </c>
      <c r="G184" t="s">
        <v>103</v>
      </c>
      <c r="H184" s="35">
        <v>95</v>
      </c>
      <c r="I184" s="32">
        <v>42554</v>
      </c>
      <c r="J184" s="32">
        <v>42555</v>
      </c>
      <c r="K184" t="s">
        <v>67</v>
      </c>
      <c r="L184">
        <v>322</v>
      </c>
      <c r="M184">
        <v>4</v>
      </c>
      <c r="N184">
        <v>0</v>
      </c>
      <c r="O184">
        <v>0</v>
      </c>
      <c r="P184" t="s">
        <v>71</v>
      </c>
      <c r="S184" t="s">
        <v>72</v>
      </c>
    </row>
    <row r="185" spans="1:19" ht="15.75" customHeight="1">
      <c r="A185" t="s">
        <v>4856</v>
      </c>
      <c r="B185" t="s">
        <v>4857</v>
      </c>
      <c r="C185">
        <v>13939869</v>
      </c>
      <c r="D185" t="s">
        <v>51</v>
      </c>
      <c r="E185" t="s">
        <v>65</v>
      </c>
      <c r="F185" t="s">
        <v>54</v>
      </c>
      <c r="G185" t="s">
        <v>80</v>
      </c>
      <c r="H185" s="35">
        <v>70.55</v>
      </c>
      <c r="I185" s="32">
        <v>42591</v>
      </c>
      <c r="J185" s="32">
        <v>42592</v>
      </c>
      <c r="K185" t="s">
        <v>67</v>
      </c>
      <c r="L185">
        <v>322</v>
      </c>
      <c r="M185">
        <v>2</v>
      </c>
      <c r="N185">
        <v>2</v>
      </c>
      <c r="O185">
        <v>0</v>
      </c>
      <c r="S185" t="s">
        <v>268</v>
      </c>
    </row>
    <row r="186" spans="1:19" ht="15.75" customHeight="1">
      <c r="A186" t="s">
        <v>4872</v>
      </c>
      <c r="B186" t="s">
        <v>4873</v>
      </c>
      <c r="C186">
        <v>30705432</v>
      </c>
      <c r="D186" t="s">
        <v>51</v>
      </c>
      <c r="E186" t="s">
        <v>65</v>
      </c>
      <c r="F186" t="s">
        <v>54</v>
      </c>
      <c r="G186" t="s">
        <v>70</v>
      </c>
      <c r="H186" s="35">
        <v>67.5</v>
      </c>
      <c r="I186" s="32">
        <v>42593</v>
      </c>
      <c r="J186" s="32">
        <v>42595</v>
      </c>
      <c r="K186" t="s">
        <v>67</v>
      </c>
      <c r="L186">
        <v>322</v>
      </c>
      <c r="M186">
        <v>2</v>
      </c>
      <c r="N186">
        <v>0</v>
      </c>
      <c r="O186">
        <v>0</v>
      </c>
      <c r="P186" t="s">
        <v>71</v>
      </c>
      <c r="S186" t="s">
        <v>72</v>
      </c>
    </row>
    <row r="187" spans="1:19" ht="15.75" customHeight="1">
      <c r="A187" t="s">
        <v>1644</v>
      </c>
      <c r="B187" t="s">
        <v>5047</v>
      </c>
      <c r="C187">
        <v>69528965</v>
      </c>
      <c r="D187" t="s">
        <v>51</v>
      </c>
      <c r="E187" t="s">
        <v>65</v>
      </c>
      <c r="F187" t="s">
        <v>54</v>
      </c>
      <c r="G187" t="s">
        <v>66</v>
      </c>
      <c r="H187" s="35">
        <v>66.400000000000006</v>
      </c>
      <c r="I187" s="32">
        <v>42535</v>
      </c>
      <c r="J187" s="32">
        <v>42536</v>
      </c>
      <c r="K187" t="s">
        <v>67</v>
      </c>
      <c r="L187">
        <v>322</v>
      </c>
      <c r="M187">
        <v>2</v>
      </c>
      <c r="N187">
        <v>0</v>
      </c>
      <c r="O187">
        <v>0</v>
      </c>
    </row>
    <row r="188" spans="1:19" ht="15.75" customHeight="1">
      <c r="A188" t="s">
        <v>5182</v>
      </c>
      <c r="B188" t="s">
        <v>5183</v>
      </c>
      <c r="C188">
        <v>88043031</v>
      </c>
      <c r="D188" t="s">
        <v>51</v>
      </c>
      <c r="E188" t="s">
        <v>65</v>
      </c>
      <c r="F188" t="s">
        <v>54</v>
      </c>
      <c r="G188" t="s">
        <v>103</v>
      </c>
      <c r="H188" s="35">
        <v>80</v>
      </c>
      <c r="I188" s="32">
        <v>42561</v>
      </c>
      <c r="J188" s="32">
        <v>42562</v>
      </c>
      <c r="K188" t="s">
        <v>67</v>
      </c>
      <c r="L188">
        <v>322</v>
      </c>
      <c r="M188">
        <v>2</v>
      </c>
      <c r="N188">
        <v>0</v>
      </c>
      <c r="O188">
        <v>0</v>
      </c>
      <c r="P188" t="s">
        <v>71</v>
      </c>
      <c r="S188" t="s">
        <v>72</v>
      </c>
    </row>
    <row r="189" spans="1:19" ht="15.75" customHeight="1">
      <c r="A189" t="s">
        <v>5197</v>
      </c>
      <c r="B189" t="s">
        <v>5198</v>
      </c>
      <c r="C189">
        <v>88978813</v>
      </c>
      <c r="D189" t="s">
        <v>51</v>
      </c>
      <c r="E189" t="s">
        <v>52</v>
      </c>
      <c r="F189" t="s">
        <v>427</v>
      </c>
      <c r="G189" t="s">
        <v>54</v>
      </c>
      <c r="H189" s="35">
        <v>85</v>
      </c>
      <c r="I189" s="32">
        <v>42563</v>
      </c>
      <c r="J189" s="32">
        <v>42566</v>
      </c>
      <c r="K189" t="s">
        <v>67</v>
      </c>
      <c r="L189">
        <v>322</v>
      </c>
      <c r="M189">
        <v>1</v>
      </c>
      <c r="N189">
        <v>0</v>
      </c>
      <c r="O189">
        <v>0</v>
      </c>
    </row>
    <row r="190" spans="1:19" ht="15.75" customHeight="1">
      <c r="A190" t="s">
        <v>5338</v>
      </c>
      <c r="B190" t="s">
        <v>5339</v>
      </c>
      <c r="C190">
        <v>75115812</v>
      </c>
      <c r="D190" t="s">
        <v>51</v>
      </c>
      <c r="E190" t="s">
        <v>65</v>
      </c>
      <c r="F190" t="s">
        <v>54</v>
      </c>
      <c r="G190" t="s">
        <v>117</v>
      </c>
      <c r="H190" s="35">
        <v>62.26</v>
      </c>
      <c r="I190" s="32">
        <v>42595</v>
      </c>
      <c r="J190" s="32">
        <v>42597</v>
      </c>
      <c r="K190" t="s">
        <v>67</v>
      </c>
      <c r="L190">
        <v>322</v>
      </c>
      <c r="M190">
        <v>2</v>
      </c>
      <c r="N190">
        <v>0</v>
      </c>
      <c r="O190">
        <v>0</v>
      </c>
      <c r="S190" t="s">
        <v>81</v>
      </c>
    </row>
    <row r="191" spans="1:19" ht="15.75" customHeight="1">
      <c r="A191" t="s">
        <v>223</v>
      </c>
      <c r="B191" t="s">
        <v>5439</v>
      </c>
      <c r="C191">
        <v>70822810</v>
      </c>
      <c r="D191" t="s">
        <v>51</v>
      </c>
      <c r="E191" t="s">
        <v>52</v>
      </c>
      <c r="F191" t="s">
        <v>53</v>
      </c>
      <c r="G191" t="s">
        <v>54</v>
      </c>
      <c r="H191" s="35">
        <v>41.74</v>
      </c>
      <c r="I191" s="32">
        <v>42527</v>
      </c>
      <c r="J191" s="32">
        <v>42529</v>
      </c>
      <c r="K191" t="s">
        <v>67</v>
      </c>
      <c r="L191">
        <v>322</v>
      </c>
      <c r="M191">
        <v>1</v>
      </c>
      <c r="N191">
        <v>0</v>
      </c>
      <c r="O191">
        <v>0</v>
      </c>
      <c r="Q191" t="s">
        <v>60</v>
      </c>
    </row>
    <row r="192" spans="1:19" ht="15.75" customHeight="1">
      <c r="A192" t="s">
        <v>5580</v>
      </c>
      <c r="B192" t="s">
        <v>5581</v>
      </c>
      <c r="C192">
        <v>31602734</v>
      </c>
      <c r="D192" t="s">
        <v>51</v>
      </c>
      <c r="E192" t="s">
        <v>52</v>
      </c>
      <c r="F192" t="s">
        <v>53</v>
      </c>
      <c r="G192" t="s">
        <v>54</v>
      </c>
      <c r="H192" s="35">
        <v>67.5</v>
      </c>
      <c r="I192" s="32">
        <v>42566</v>
      </c>
      <c r="J192" s="32">
        <v>42570</v>
      </c>
      <c r="K192" t="s">
        <v>67</v>
      </c>
      <c r="L192">
        <v>322</v>
      </c>
      <c r="M192">
        <v>1</v>
      </c>
      <c r="N192">
        <v>0</v>
      </c>
      <c r="O192">
        <v>0</v>
      </c>
      <c r="Q192" t="s">
        <v>90</v>
      </c>
    </row>
    <row r="193" spans="1:19" ht="15.75" customHeight="1">
      <c r="A193" t="s">
        <v>5651</v>
      </c>
      <c r="B193" t="s">
        <v>5652</v>
      </c>
      <c r="C193">
        <v>88334431</v>
      </c>
      <c r="D193" t="s">
        <v>51</v>
      </c>
      <c r="E193" t="s">
        <v>65</v>
      </c>
      <c r="F193" t="s">
        <v>54</v>
      </c>
      <c r="G193" t="s">
        <v>103</v>
      </c>
      <c r="H193" s="35">
        <v>94.5</v>
      </c>
      <c r="I193" s="32">
        <v>42579</v>
      </c>
      <c r="J193" s="32">
        <v>42581</v>
      </c>
      <c r="K193" t="s">
        <v>67</v>
      </c>
      <c r="L193">
        <v>322</v>
      </c>
      <c r="M193">
        <v>4</v>
      </c>
      <c r="N193">
        <v>0</v>
      </c>
      <c r="O193">
        <v>0</v>
      </c>
      <c r="P193" t="s">
        <v>71</v>
      </c>
      <c r="S193" t="s">
        <v>72</v>
      </c>
    </row>
    <row r="194" spans="1:19" ht="15.75" customHeight="1">
      <c r="A194" t="s">
        <v>5928</v>
      </c>
      <c r="B194" t="s">
        <v>5929</v>
      </c>
      <c r="C194">
        <v>85092052</v>
      </c>
      <c r="D194" t="s">
        <v>51</v>
      </c>
      <c r="E194" t="s">
        <v>65</v>
      </c>
      <c r="F194" t="s">
        <v>54</v>
      </c>
      <c r="G194" t="s">
        <v>80</v>
      </c>
      <c r="H194" s="35">
        <v>70.55</v>
      </c>
      <c r="I194" s="32">
        <v>42557</v>
      </c>
      <c r="J194" s="32">
        <v>42558</v>
      </c>
      <c r="K194" t="s">
        <v>67</v>
      </c>
      <c r="L194">
        <v>322</v>
      </c>
      <c r="M194">
        <v>3</v>
      </c>
      <c r="N194">
        <v>0</v>
      </c>
      <c r="O194">
        <v>0</v>
      </c>
      <c r="S194" t="s">
        <v>81</v>
      </c>
    </row>
    <row r="195" spans="1:19" ht="15.75" customHeight="1">
      <c r="A195" t="s">
        <v>1625</v>
      </c>
      <c r="B195" t="s">
        <v>6216</v>
      </c>
      <c r="C195">
        <v>36905367</v>
      </c>
      <c r="D195" t="s">
        <v>51</v>
      </c>
      <c r="E195" t="s">
        <v>52</v>
      </c>
      <c r="F195" t="s">
        <v>53</v>
      </c>
      <c r="G195" t="s">
        <v>54</v>
      </c>
      <c r="H195" s="35">
        <v>41.74</v>
      </c>
      <c r="I195" s="32">
        <v>42530</v>
      </c>
      <c r="J195" s="32">
        <v>42533</v>
      </c>
      <c r="K195" t="s">
        <v>67</v>
      </c>
      <c r="L195">
        <v>322</v>
      </c>
      <c r="M195">
        <v>1</v>
      </c>
      <c r="N195">
        <v>0</v>
      </c>
      <c r="O195">
        <v>0</v>
      </c>
      <c r="Q195" t="s">
        <v>60</v>
      </c>
    </row>
    <row r="196" spans="1:19" ht="15.75" customHeight="1">
      <c r="A196" t="s">
        <v>2955</v>
      </c>
      <c r="B196" t="s">
        <v>6276</v>
      </c>
      <c r="C196">
        <v>60219455</v>
      </c>
      <c r="D196" t="s">
        <v>51</v>
      </c>
      <c r="E196" t="s">
        <v>52</v>
      </c>
      <c r="F196" t="s">
        <v>53</v>
      </c>
      <c r="G196" t="s">
        <v>54</v>
      </c>
      <c r="H196" s="35">
        <v>71.67</v>
      </c>
      <c r="I196" s="32">
        <v>42543</v>
      </c>
      <c r="J196" s="32">
        <v>42546</v>
      </c>
      <c r="K196" t="s">
        <v>67</v>
      </c>
      <c r="L196">
        <v>322</v>
      </c>
      <c r="M196">
        <v>1</v>
      </c>
      <c r="N196">
        <v>0</v>
      </c>
      <c r="O196">
        <v>0</v>
      </c>
      <c r="Q196" t="s">
        <v>90</v>
      </c>
    </row>
    <row r="197" spans="1:19" ht="15.75" customHeight="1">
      <c r="A197" t="s">
        <v>6380</v>
      </c>
      <c r="B197" t="s">
        <v>6381</v>
      </c>
      <c r="C197">
        <v>92879414</v>
      </c>
      <c r="D197" t="s">
        <v>51</v>
      </c>
      <c r="E197" t="s">
        <v>65</v>
      </c>
      <c r="F197" t="s">
        <v>54</v>
      </c>
      <c r="G197" t="s">
        <v>103</v>
      </c>
      <c r="H197" s="35">
        <v>75</v>
      </c>
      <c r="I197" s="32">
        <v>42572</v>
      </c>
      <c r="J197" s="32">
        <v>42574</v>
      </c>
      <c r="K197" t="s">
        <v>67</v>
      </c>
      <c r="L197">
        <v>322</v>
      </c>
      <c r="M197">
        <v>1</v>
      </c>
      <c r="N197">
        <v>0</v>
      </c>
      <c r="O197">
        <v>0</v>
      </c>
      <c r="P197" t="s">
        <v>71</v>
      </c>
      <c r="S197" t="s">
        <v>72</v>
      </c>
    </row>
    <row r="198" spans="1:19" ht="15.75" customHeight="1">
      <c r="A198" t="s">
        <v>49</v>
      </c>
      <c r="B198" t="s">
        <v>6487</v>
      </c>
      <c r="C198">
        <v>99471197</v>
      </c>
      <c r="D198" t="s">
        <v>51</v>
      </c>
      <c r="E198" t="s">
        <v>52</v>
      </c>
      <c r="F198" t="s">
        <v>53</v>
      </c>
      <c r="G198" t="s">
        <v>54</v>
      </c>
      <c r="H198" s="35">
        <v>43.48</v>
      </c>
      <c r="I198" s="32">
        <v>42502</v>
      </c>
      <c r="J198" s="32">
        <v>42505</v>
      </c>
      <c r="K198" t="s">
        <v>67</v>
      </c>
      <c r="L198">
        <v>322</v>
      </c>
      <c r="M198">
        <v>1</v>
      </c>
      <c r="N198">
        <v>0</v>
      </c>
      <c r="O198">
        <v>0</v>
      </c>
      <c r="Q198" t="s">
        <v>56</v>
      </c>
    </row>
    <row r="199" spans="1:19" ht="15.75" customHeight="1">
      <c r="A199" t="s">
        <v>4648</v>
      </c>
      <c r="B199" t="s">
        <v>6661</v>
      </c>
      <c r="C199">
        <v>30928811</v>
      </c>
      <c r="D199" t="s">
        <v>51</v>
      </c>
      <c r="E199" t="s">
        <v>65</v>
      </c>
      <c r="F199" t="s">
        <v>54</v>
      </c>
      <c r="G199" t="s">
        <v>70</v>
      </c>
      <c r="H199" s="35">
        <v>67.5</v>
      </c>
      <c r="I199" s="32">
        <v>42547</v>
      </c>
      <c r="J199" s="32">
        <v>42548</v>
      </c>
      <c r="K199" t="s">
        <v>67</v>
      </c>
      <c r="L199">
        <v>322</v>
      </c>
      <c r="M199">
        <v>2</v>
      </c>
      <c r="N199">
        <v>0</v>
      </c>
      <c r="O199">
        <v>0</v>
      </c>
      <c r="P199" t="s">
        <v>71</v>
      </c>
      <c r="S199" t="s">
        <v>72</v>
      </c>
    </row>
    <row r="200" spans="1:19" ht="15.75" customHeight="1">
      <c r="A200" t="s">
        <v>6714</v>
      </c>
      <c r="B200" t="s">
        <v>6715</v>
      </c>
      <c r="C200">
        <v>84521741</v>
      </c>
      <c r="D200" t="s">
        <v>51</v>
      </c>
      <c r="E200" t="s">
        <v>65</v>
      </c>
      <c r="F200" t="s">
        <v>54</v>
      </c>
      <c r="G200" t="s">
        <v>108</v>
      </c>
      <c r="H200" s="35">
        <v>89.25</v>
      </c>
      <c r="I200" s="32">
        <v>42559</v>
      </c>
      <c r="J200" s="32">
        <v>42561</v>
      </c>
      <c r="K200" t="s">
        <v>67</v>
      </c>
      <c r="L200">
        <v>322</v>
      </c>
      <c r="M200">
        <v>1</v>
      </c>
      <c r="N200">
        <v>0</v>
      </c>
      <c r="O200">
        <v>0</v>
      </c>
      <c r="P200" t="s">
        <v>917</v>
      </c>
      <c r="S200" t="s">
        <v>917</v>
      </c>
    </row>
    <row r="201" spans="1:19" ht="15.75" customHeight="1">
      <c r="A201" t="s">
        <v>113</v>
      </c>
      <c r="B201" t="s">
        <v>114</v>
      </c>
      <c r="C201">
        <v>56943321</v>
      </c>
      <c r="D201" t="s">
        <v>51</v>
      </c>
      <c r="E201" t="s">
        <v>52</v>
      </c>
      <c r="F201" t="s">
        <v>53</v>
      </c>
      <c r="G201" t="s">
        <v>54</v>
      </c>
      <c r="H201" s="35">
        <v>41.74</v>
      </c>
      <c r="I201" s="32">
        <v>42512</v>
      </c>
      <c r="J201" s="32">
        <v>42513</v>
      </c>
      <c r="K201" t="s">
        <v>67</v>
      </c>
      <c r="L201">
        <v>321</v>
      </c>
      <c r="M201">
        <v>1</v>
      </c>
      <c r="N201">
        <v>0</v>
      </c>
      <c r="O201">
        <v>0</v>
      </c>
      <c r="Q201" t="s">
        <v>60</v>
      </c>
    </row>
    <row r="202" spans="1:19" ht="15.75" customHeight="1">
      <c r="A202" t="s">
        <v>127</v>
      </c>
      <c r="B202" t="s">
        <v>128</v>
      </c>
      <c r="C202">
        <v>44266483</v>
      </c>
      <c r="D202" t="s">
        <v>51</v>
      </c>
      <c r="E202" t="s">
        <v>65</v>
      </c>
      <c r="F202" t="s">
        <v>54</v>
      </c>
      <c r="G202" t="s">
        <v>93</v>
      </c>
      <c r="H202" s="35">
        <v>80</v>
      </c>
      <c r="I202" s="32">
        <v>42515</v>
      </c>
      <c r="J202" s="32">
        <v>42516</v>
      </c>
      <c r="K202" t="s">
        <v>67</v>
      </c>
      <c r="L202">
        <v>321</v>
      </c>
      <c r="M202">
        <v>4</v>
      </c>
      <c r="N202">
        <v>0</v>
      </c>
      <c r="O202">
        <v>0</v>
      </c>
    </row>
    <row r="203" spans="1:19" ht="15.75" customHeight="1">
      <c r="A203" t="s">
        <v>417</v>
      </c>
      <c r="B203" t="s">
        <v>418</v>
      </c>
      <c r="C203">
        <v>88699495</v>
      </c>
      <c r="D203" t="s">
        <v>51</v>
      </c>
      <c r="E203" t="s">
        <v>52</v>
      </c>
      <c r="F203" t="s">
        <v>54</v>
      </c>
      <c r="G203" t="s">
        <v>54</v>
      </c>
      <c r="H203" s="35">
        <v>85</v>
      </c>
      <c r="I203" s="32">
        <v>42562</v>
      </c>
      <c r="J203" s="32">
        <v>42563</v>
      </c>
      <c r="K203" t="s">
        <v>67</v>
      </c>
      <c r="L203">
        <v>321</v>
      </c>
      <c r="M203">
        <v>1</v>
      </c>
      <c r="N203">
        <v>0</v>
      </c>
      <c r="O203">
        <v>0</v>
      </c>
    </row>
    <row r="204" spans="1:19" ht="15.75" customHeight="1">
      <c r="A204" t="s">
        <v>273</v>
      </c>
      <c r="B204" t="s">
        <v>1199</v>
      </c>
      <c r="C204">
        <v>74221210</v>
      </c>
      <c r="D204" t="s">
        <v>51</v>
      </c>
      <c r="E204" t="s">
        <v>65</v>
      </c>
      <c r="F204" t="s">
        <v>54</v>
      </c>
      <c r="G204" t="s">
        <v>80</v>
      </c>
      <c r="H204" s="35">
        <v>70.55</v>
      </c>
      <c r="I204" s="32">
        <v>42535</v>
      </c>
      <c r="J204" s="32">
        <v>42536</v>
      </c>
      <c r="K204" t="s">
        <v>67</v>
      </c>
      <c r="L204">
        <v>321</v>
      </c>
      <c r="M204">
        <v>2</v>
      </c>
      <c r="N204">
        <v>0</v>
      </c>
      <c r="O204">
        <v>0</v>
      </c>
      <c r="S204" t="s">
        <v>268</v>
      </c>
    </row>
    <row r="205" spans="1:19" ht="15.75" customHeight="1">
      <c r="A205" t="s">
        <v>1263</v>
      </c>
      <c r="B205" t="s">
        <v>1264</v>
      </c>
      <c r="C205">
        <v>79869328</v>
      </c>
      <c r="D205" t="s">
        <v>51</v>
      </c>
      <c r="E205" t="s">
        <v>65</v>
      </c>
      <c r="F205" t="s">
        <v>54</v>
      </c>
      <c r="G205" t="s">
        <v>80</v>
      </c>
      <c r="H205" s="35">
        <v>78.849999999999994</v>
      </c>
      <c r="I205" s="32">
        <v>42546</v>
      </c>
      <c r="J205" s="32">
        <v>42547</v>
      </c>
      <c r="K205" t="s">
        <v>67</v>
      </c>
      <c r="L205">
        <v>321</v>
      </c>
      <c r="M205">
        <v>2</v>
      </c>
      <c r="N205">
        <v>2</v>
      </c>
      <c r="O205">
        <v>0</v>
      </c>
      <c r="S205" t="s">
        <v>268</v>
      </c>
    </row>
    <row r="206" spans="1:19" ht="15.75" customHeight="1">
      <c r="A206" t="s">
        <v>1327</v>
      </c>
      <c r="B206" t="s">
        <v>1328</v>
      </c>
      <c r="C206">
        <v>87162794</v>
      </c>
      <c r="D206" t="s">
        <v>51</v>
      </c>
      <c r="E206" t="s">
        <v>65</v>
      </c>
      <c r="F206" t="s">
        <v>54</v>
      </c>
      <c r="G206" t="s">
        <v>80</v>
      </c>
      <c r="H206" s="35">
        <v>70.55</v>
      </c>
      <c r="I206" s="32">
        <v>42560</v>
      </c>
      <c r="J206" s="32">
        <v>42561</v>
      </c>
      <c r="K206" t="s">
        <v>67</v>
      </c>
      <c r="L206">
        <v>321</v>
      </c>
      <c r="M206">
        <v>2</v>
      </c>
      <c r="N206">
        <v>1</v>
      </c>
      <c r="O206">
        <v>0</v>
      </c>
      <c r="S206" t="s">
        <v>268</v>
      </c>
    </row>
    <row r="207" spans="1:19" ht="15.75" customHeight="1">
      <c r="A207" t="s">
        <v>1584</v>
      </c>
      <c r="B207" t="s">
        <v>1585</v>
      </c>
      <c r="C207">
        <v>42906997</v>
      </c>
      <c r="D207" t="s">
        <v>51</v>
      </c>
      <c r="E207" t="s">
        <v>65</v>
      </c>
      <c r="F207" t="s">
        <v>54</v>
      </c>
      <c r="G207" t="s">
        <v>103</v>
      </c>
      <c r="H207" s="35">
        <v>80</v>
      </c>
      <c r="I207" s="32">
        <v>42521</v>
      </c>
      <c r="J207" s="32">
        <v>42528</v>
      </c>
      <c r="K207" t="s">
        <v>67</v>
      </c>
      <c r="L207">
        <v>321</v>
      </c>
      <c r="M207">
        <v>2</v>
      </c>
      <c r="N207">
        <v>0</v>
      </c>
      <c r="O207">
        <v>0</v>
      </c>
      <c r="P207" t="s">
        <v>71</v>
      </c>
      <c r="S207" t="s">
        <v>72</v>
      </c>
    </row>
    <row r="208" spans="1:19" ht="15.75" customHeight="1">
      <c r="A208" t="s">
        <v>1625</v>
      </c>
      <c r="B208" t="s">
        <v>1626</v>
      </c>
      <c r="C208">
        <v>36905346</v>
      </c>
      <c r="D208" t="s">
        <v>51</v>
      </c>
      <c r="E208" t="s">
        <v>52</v>
      </c>
      <c r="F208" t="s">
        <v>53</v>
      </c>
      <c r="G208" t="s">
        <v>54</v>
      </c>
      <c r="H208" s="35">
        <v>41.74</v>
      </c>
      <c r="I208" s="32">
        <v>42530</v>
      </c>
      <c r="J208" s="32">
        <v>42533</v>
      </c>
      <c r="K208" t="s">
        <v>67</v>
      </c>
      <c r="L208">
        <v>321</v>
      </c>
      <c r="M208">
        <v>1</v>
      </c>
      <c r="N208">
        <v>0</v>
      </c>
      <c r="O208">
        <v>0</v>
      </c>
      <c r="Q208" t="s">
        <v>60</v>
      </c>
    </row>
    <row r="209" spans="1:19" ht="15.75" customHeight="1">
      <c r="A209" t="s">
        <v>1852</v>
      </c>
      <c r="B209" t="s">
        <v>1853</v>
      </c>
      <c r="C209">
        <v>95087935</v>
      </c>
      <c r="D209" t="s">
        <v>51</v>
      </c>
      <c r="E209" t="s">
        <v>65</v>
      </c>
      <c r="F209" t="s">
        <v>54</v>
      </c>
      <c r="G209" t="s">
        <v>103</v>
      </c>
      <c r="H209" s="35">
        <v>63.75</v>
      </c>
      <c r="I209" s="32">
        <v>42575</v>
      </c>
      <c r="J209" s="32">
        <v>42577</v>
      </c>
      <c r="K209" t="s">
        <v>67</v>
      </c>
      <c r="L209">
        <v>321</v>
      </c>
      <c r="M209">
        <v>2</v>
      </c>
      <c r="N209">
        <v>0</v>
      </c>
      <c r="O209">
        <v>0</v>
      </c>
      <c r="P209" t="s">
        <v>71</v>
      </c>
      <c r="S209" t="s">
        <v>72</v>
      </c>
    </row>
    <row r="210" spans="1:19" ht="15.75" customHeight="1">
      <c r="A210" t="s">
        <v>1940</v>
      </c>
      <c r="B210" t="s">
        <v>1941</v>
      </c>
      <c r="C210">
        <v>43304194</v>
      </c>
      <c r="D210" t="s">
        <v>51</v>
      </c>
      <c r="E210" t="s">
        <v>65</v>
      </c>
      <c r="F210" t="s">
        <v>54</v>
      </c>
      <c r="G210" t="s">
        <v>98</v>
      </c>
      <c r="H210" s="35">
        <v>74.7</v>
      </c>
      <c r="I210" s="32">
        <v>42593</v>
      </c>
      <c r="J210" s="32">
        <v>42598</v>
      </c>
      <c r="K210" t="s">
        <v>67</v>
      </c>
      <c r="L210">
        <v>321</v>
      </c>
      <c r="M210">
        <v>2</v>
      </c>
      <c r="N210">
        <v>0</v>
      </c>
      <c r="O210">
        <v>0</v>
      </c>
      <c r="P210" t="s">
        <v>71</v>
      </c>
      <c r="S210" t="s">
        <v>72</v>
      </c>
    </row>
    <row r="211" spans="1:19" ht="15.75" customHeight="1">
      <c r="A211" t="s">
        <v>2099</v>
      </c>
      <c r="B211" t="s">
        <v>2100</v>
      </c>
      <c r="C211">
        <v>43649034</v>
      </c>
      <c r="D211" t="s">
        <v>51</v>
      </c>
      <c r="E211" t="s">
        <v>65</v>
      </c>
      <c r="F211" t="s">
        <v>54</v>
      </c>
      <c r="G211" t="s">
        <v>358</v>
      </c>
      <c r="H211" s="35">
        <v>71.25</v>
      </c>
      <c r="I211" s="32">
        <v>42539</v>
      </c>
      <c r="J211" s="32">
        <v>42543</v>
      </c>
      <c r="K211" t="s">
        <v>67</v>
      </c>
      <c r="L211">
        <v>321</v>
      </c>
      <c r="M211">
        <v>2</v>
      </c>
      <c r="N211">
        <v>2</v>
      </c>
      <c r="O211">
        <v>0</v>
      </c>
      <c r="S211" t="s">
        <v>231</v>
      </c>
    </row>
    <row r="212" spans="1:19" ht="15.75" customHeight="1">
      <c r="A212" t="s">
        <v>2525</v>
      </c>
      <c r="B212" t="s">
        <v>2526</v>
      </c>
      <c r="C212">
        <v>29081024</v>
      </c>
      <c r="D212" t="s">
        <v>51</v>
      </c>
      <c r="E212" t="s">
        <v>65</v>
      </c>
      <c r="F212" t="s">
        <v>54</v>
      </c>
      <c r="G212" t="s">
        <v>66</v>
      </c>
      <c r="H212" s="35">
        <v>70.55</v>
      </c>
      <c r="I212" s="32">
        <v>42543</v>
      </c>
      <c r="J212" s="32">
        <v>42544</v>
      </c>
      <c r="K212" t="s">
        <v>67</v>
      </c>
      <c r="L212">
        <v>321</v>
      </c>
      <c r="M212">
        <v>2</v>
      </c>
      <c r="N212">
        <v>2</v>
      </c>
      <c r="O212">
        <v>0</v>
      </c>
    </row>
    <row r="213" spans="1:19" ht="15.75" customHeight="1">
      <c r="A213" t="s">
        <v>2836</v>
      </c>
      <c r="B213" t="s">
        <v>2837</v>
      </c>
      <c r="C213">
        <v>62751973</v>
      </c>
      <c r="D213" t="s">
        <v>51</v>
      </c>
      <c r="E213" t="s">
        <v>65</v>
      </c>
      <c r="F213" t="s">
        <v>54</v>
      </c>
      <c r="G213" t="s">
        <v>80</v>
      </c>
      <c r="H213" s="35">
        <v>66.400000000000006</v>
      </c>
      <c r="I213" s="32">
        <v>42511</v>
      </c>
      <c r="J213" s="32">
        <v>42512</v>
      </c>
      <c r="K213" t="s">
        <v>67</v>
      </c>
      <c r="L213">
        <v>321</v>
      </c>
      <c r="M213">
        <v>2</v>
      </c>
      <c r="N213">
        <v>0</v>
      </c>
      <c r="O213">
        <v>0</v>
      </c>
      <c r="S213" t="s">
        <v>81</v>
      </c>
    </row>
    <row r="214" spans="1:19" ht="15.75" customHeight="1">
      <c r="A214" t="s">
        <v>3128</v>
      </c>
      <c r="B214" t="s">
        <v>3129</v>
      </c>
      <c r="C214">
        <v>38244879</v>
      </c>
      <c r="D214" t="s">
        <v>51</v>
      </c>
      <c r="E214" t="s">
        <v>65</v>
      </c>
      <c r="F214" t="s">
        <v>54</v>
      </c>
      <c r="G214" t="s">
        <v>75</v>
      </c>
      <c r="H214" s="35">
        <v>69</v>
      </c>
      <c r="I214" s="32">
        <v>42580</v>
      </c>
      <c r="J214" s="32">
        <v>42585</v>
      </c>
      <c r="K214" t="s">
        <v>67</v>
      </c>
      <c r="L214">
        <v>321</v>
      </c>
      <c r="M214">
        <v>4</v>
      </c>
      <c r="N214">
        <v>0</v>
      </c>
      <c r="O214">
        <v>0</v>
      </c>
    </row>
    <row r="215" spans="1:19" ht="15.75" customHeight="1">
      <c r="A215" t="s">
        <v>123</v>
      </c>
      <c r="B215" t="s">
        <v>3662</v>
      </c>
      <c r="C215">
        <v>20074433</v>
      </c>
      <c r="D215" t="s">
        <v>51</v>
      </c>
      <c r="E215" t="s">
        <v>52</v>
      </c>
      <c r="F215" t="s">
        <v>53</v>
      </c>
      <c r="G215" t="s">
        <v>54</v>
      </c>
      <c r="H215" s="35">
        <v>43.48</v>
      </c>
      <c r="I215" s="32">
        <v>42513</v>
      </c>
      <c r="J215" s="32">
        <v>42515</v>
      </c>
      <c r="K215" t="s">
        <v>67</v>
      </c>
      <c r="L215">
        <v>321</v>
      </c>
      <c r="M215">
        <v>1</v>
      </c>
      <c r="N215">
        <v>0</v>
      </c>
      <c r="O215">
        <v>0</v>
      </c>
      <c r="Q215" t="s">
        <v>56</v>
      </c>
    </row>
    <row r="216" spans="1:19" ht="15.75" customHeight="1">
      <c r="A216" t="s">
        <v>2525</v>
      </c>
      <c r="B216" t="s">
        <v>3804</v>
      </c>
      <c r="C216">
        <v>91801192</v>
      </c>
      <c r="D216" t="s">
        <v>51</v>
      </c>
      <c r="E216" t="s">
        <v>65</v>
      </c>
      <c r="F216" t="s">
        <v>54</v>
      </c>
      <c r="G216" t="s">
        <v>66</v>
      </c>
      <c r="H216" s="35">
        <v>66.400000000000006</v>
      </c>
      <c r="I216" s="32">
        <v>42544</v>
      </c>
      <c r="J216" s="32">
        <v>42546</v>
      </c>
      <c r="K216" t="s">
        <v>67</v>
      </c>
      <c r="L216">
        <v>321</v>
      </c>
      <c r="M216">
        <v>2</v>
      </c>
      <c r="N216">
        <v>1</v>
      </c>
      <c r="O216">
        <v>0</v>
      </c>
    </row>
    <row r="217" spans="1:19" ht="15.75" customHeight="1">
      <c r="A217" t="s">
        <v>3902</v>
      </c>
      <c r="B217" t="s">
        <v>3903</v>
      </c>
      <c r="C217">
        <v>90434110</v>
      </c>
      <c r="D217" t="s">
        <v>51</v>
      </c>
      <c r="E217" t="s">
        <v>166</v>
      </c>
      <c r="F217" t="s">
        <v>54</v>
      </c>
      <c r="G217" t="s">
        <v>54</v>
      </c>
      <c r="H217" s="35">
        <v>100</v>
      </c>
      <c r="I217" s="32">
        <v>42565</v>
      </c>
      <c r="J217" s="32">
        <v>42566</v>
      </c>
      <c r="K217" t="s">
        <v>67</v>
      </c>
      <c r="L217">
        <v>321</v>
      </c>
      <c r="M217">
        <v>1</v>
      </c>
      <c r="N217">
        <v>0</v>
      </c>
      <c r="O217">
        <v>0</v>
      </c>
    </row>
    <row r="218" spans="1:19" ht="15.75" customHeight="1">
      <c r="A218" t="s">
        <v>4017</v>
      </c>
      <c r="B218" t="s">
        <v>4018</v>
      </c>
      <c r="C218">
        <v>87675825</v>
      </c>
      <c r="D218" t="s">
        <v>51</v>
      </c>
      <c r="E218" t="s">
        <v>52</v>
      </c>
      <c r="F218" t="s">
        <v>53</v>
      </c>
      <c r="G218" t="s">
        <v>54</v>
      </c>
      <c r="H218" s="35">
        <v>76.3</v>
      </c>
      <c r="I218" s="32">
        <v>42587</v>
      </c>
      <c r="J218" s="32">
        <v>42592</v>
      </c>
      <c r="K218" t="s">
        <v>67</v>
      </c>
      <c r="L218">
        <v>321</v>
      </c>
      <c r="M218">
        <v>1</v>
      </c>
      <c r="N218">
        <v>0</v>
      </c>
      <c r="O218">
        <v>0</v>
      </c>
      <c r="Q218" t="s">
        <v>678</v>
      </c>
    </row>
    <row r="219" spans="1:19" ht="15.75" customHeight="1">
      <c r="A219" t="s">
        <v>4040</v>
      </c>
      <c r="B219" t="s">
        <v>4041</v>
      </c>
      <c r="C219">
        <v>11874146</v>
      </c>
      <c r="D219" t="s">
        <v>51</v>
      </c>
      <c r="E219" t="s">
        <v>52</v>
      </c>
      <c r="F219" t="s">
        <v>53</v>
      </c>
      <c r="G219" t="s">
        <v>54</v>
      </c>
      <c r="H219" s="35">
        <v>71.400000000000006</v>
      </c>
      <c r="I219" s="32">
        <v>42592</v>
      </c>
      <c r="J219" s="32">
        <v>42593</v>
      </c>
      <c r="K219" t="s">
        <v>67</v>
      </c>
      <c r="L219">
        <v>321</v>
      </c>
      <c r="M219">
        <v>1</v>
      </c>
      <c r="N219">
        <v>0</v>
      </c>
      <c r="O219">
        <v>0</v>
      </c>
      <c r="Q219" t="s">
        <v>678</v>
      </c>
    </row>
    <row r="220" spans="1:19" ht="15.75" customHeight="1">
      <c r="A220" t="s">
        <v>4133</v>
      </c>
      <c r="B220" t="s">
        <v>4134</v>
      </c>
      <c r="C220">
        <v>66950719</v>
      </c>
      <c r="D220" t="s">
        <v>51</v>
      </c>
      <c r="E220" t="s">
        <v>65</v>
      </c>
      <c r="F220" t="s">
        <v>54</v>
      </c>
      <c r="G220" t="s">
        <v>80</v>
      </c>
      <c r="H220" s="35">
        <v>58.1</v>
      </c>
      <c r="I220" s="32">
        <v>42519</v>
      </c>
      <c r="J220" s="32">
        <v>42520</v>
      </c>
      <c r="K220" t="s">
        <v>67</v>
      </c>
      <c r="L220">
        <v>321</v>
      </c>
      <c r="M220">
        <v>2</v>
      </c>
      <c r="N220">
        <v>0</v>
      </c>
      <c r="O220">
        <v>0</v>
      </c>
      <c r="S220" t="s">
        <v>81</v>
      </c>
    </row>
    <row r="221" spans="1:19" ht="15.75" customHeight="1">
      <c r="A221" t="s">
        <v>4770</v>
      </c>
      <c r="B221" t="s">
        <v>4771</v>
      </c>
      <c r="C221">
        <v>92007257</v>
      </c>
      <c r="D221" t="s">
        <v>51</v>
      </c>
      <c r="E221" t="s">
        <v>52</v>
      </c>
      <c r="F221" t="s">
        <v>54</v>
      </c>
      <c r="G221" t="s">
        <v>54</v>
      </c>
      <c r="H221" s="35">
        <v>85</v>
      </c>
      <c r="I221" s="32">
        <v>42573</v>
      </c>
      <c r="J221" s="32">
        <v>42574</v>
      </c>
      <c r="K221" t="s">
        <v>67</v>
      </c>
      <c r="L221">
        <v>321</v>
      </c>
      <c r="M221">
        <v>1</v>
      </c>
      <c r="N221">
        <v>0</v>
      </c>
      <c r="O221">
        <v>0</v>
      </c>
      <c r="P221" t="s">
        <v>71</v>
      </c>
    </row>
    <row r="222" spans="1:19" ht="15.75" customHeight="1">
      <c r="A222" t="s">
        <v>4946</v>
      </c>
      <c r="B222" t="s">
        <v>4947</v>
      </c>
      <c r="C222">
        <v>34020897</v>
      </c>
      <c r="D222" t="s">
        <v>51</v>
      </c>
      <c r="E222" t="s">
        <v>65</v>
      </c>
      <c r="F222" t="s">
        <v>54</v>
      </c>
      <c r="G222" t="s">
        <v>75</v>
      </c>
      <c r="H222" s="35">
        <v>67.5</v>
      </c>
      <c r="I222" s="32">
        <v>42516</v>
      </c>
      <c r="J222" s="32">
        <v>42519</v>
      </c>
      <c r="K222" t="s">
        <v>67</v>
      </c>
      <c r="L222">
        <v>321</v>
      </c>
      <c r="M222">
        <v>2</v>
      </c>
      <c r="N222">
        <v>0</v>
      </c>
      <c r="O222">
        <v>0</v>
      </c>
    </row>
    <row r="223" spans="1:19" ht="15.75" customHeight="1">
      <c r="A223" t="s">
        <v>5201</v>
      </c>
      <c r="B223" t="s">
        <v>5202</v>
      </c>
      <c r="C223">
        <v>89287315</v>
      </c>
      <c r="D223" t="s">
        <v>51</v>
      </c>
      <c r="E223" t="s">
        <v>166</v>
      </c>
      <c r="F223" t="s">
        <v>54</v>
      </c>
      <c r="G223" t="s">
        <v>54</v>
      </c>
      <c r="H223" s="35">
        <v>100</v>
      </c>
      <c r="I223" s="32">
        <v>42563</v>
      </c>
      <c r="J223" s="32">
        <v>42565</v>
      </c>
      <c r="K223" t="s">
        <v>67</v>
      </c>
      <c r="L223">
        <v>321</v>
      </c>
      <c r="M223">
        <v>1</v>
      </c>
      <c r="N223">
        <v>0</v>
      </c>
      <c r="O223">
        <v>0</v>
      </c>
    </row>
    <row r="224" spans="1:19" ht="15.75" customHeight="1">
      <c r="A224" t="s">
        <v>1813</v>
      </c>
      <c r="B224" t="s">
        <v>5237</v>
      </c>
      <c r="C224">
        <v>85166324</v>
      </c>
      <c r="D224" t="s">
        <v>51</v>
      </c>
      <c r="E224" t="s">
        <v>52</v>
      </c>
      <c r="F224" t="s">
        <v>53</v>
      </c>
      <c r="G224" t="s">
        <v>54</v>
      </c>
      <c r="H224" s="35">
        <v>41.74</v>
      </c>
      <c r="I224" s="32">
        <v>42570</v>
      </c>
      <c r="J224" s="32">
        <v>42571</v>
      </c>
      <c r="K224" t="s">
        <v>67</v>
      </c>
      <c r="L224">
        <v>321</v>
      </c>
      <c r="M224">
        <v>1</v>
      </c>
      <c r="N224">
        <v>0</v>
      </c>
      <c r="O224">
        <v>0</v>
      </c>
      <c r="Q224" t="s">
        <v>60</v>
      </c>
    </row>
    <row r="225" spans="1:19" ht="15.75" customHeight="1">
      <c r="A225" t="s">
        <v>5257</v>
      </c>
      <c r="B225" t="s">
        <v>5258</v>
      </c>
      <c r="C225">
        <v>92895127</v>
      </c>
      <c r="D225" t="s">
        <v>51</v>
      </c>
      <c r="E225" t="s">
        <v>65</v>
      </c>
      <c r="F225" t="s">
        <v>54</v>
      </c>
      <c r="G225" t="s">
        <v>103</v>
      </c>
      <c r="H225" s="35">
        <v>85</v>
      </c>
      <c r="I225" s="32">
        <v>42574</v>
      </c>
      <c r="J225" s="32">
        <v>42575</v>
      </c>
      <c r="K225" t="s">
        <v>67</v>
      </c>
      <c r="L225">
        <v>321</v>
      </c>
      <c r="M225">
        <v>2</v>
      </c>
      <c r="N225">
        <v>0</v>
      </c>
      <c r="O225">
        <v>0</v>
      </c>
      <c r="P225" t="s">
        <v>71</v>
      </c>
      <c r="S225" t="s">
        <v>72</v>
      </c>
    </row>
    <row r="226" spans="1:19" ht="15.75" customHeight="1">
      <c r="A226" t="s">
        <v>875</v>
      </c>
      <c r="B226" t="s">
        <v>5275</v>
      </c>
      <c r="C226">
        <v>95715513</v>
      </c>
      <c r="D226" t="s">
        <v>51</v>
      </c>
      <c r="E226" t="s">
        <v>52</v>
      </c>
      <c r="F226" t="s">
        <v>54</v>
      </c>
      <c r="G226" t="s">
        <v>54</v>
      </c>
      <c r="H226" s="35">
        <v>95</v>
      </c>
      <c r="I226" s="32">
        <v>42577</v>
      </c>
      <c r="J226" s="32">
        <v>42580</v>
      </c>
      <c r="K226" t="s">
        <v>67</v>
      </c>
      <c r="L226">
        <v>321</v>
      </c>
      <c r="M226">
        <v>1</v>
      </c>
      <c r="N226">
        <v>0</v>
      </c>
      <c r="O226">
        <v>0</v>
      </c>
    </row>
    <row r="227" spans="1:19" ht="15.75" customHeight="1">
      <c r="A227" t="s">
        <v>5728</v>
      </c>
      <c r="B227" t="s">
        <v>5729</v>
      </c>
      <c r="C227">
        <v>58416536</v>
      </c>
      <c r="D227" t="s">
        <v>51</v>
      </c>
      <c r="E227" t="s">
        <v>65</v>
      </c>
      <c r="F227" t="s">
        <v>54</v>
      </c>
      <c r="G227" t="s">
        <v>98</v>
      </c>
      <c r="H227" s="35">
        <v>66.400000000000006</v>
      </c>
      <c r="I227" s="32">
        <v>42509</v>
      </c>
      <c r="J227" s="32">
        <v>42511</v>
      </c>
      <c r="K227" t="s">
        <v>67</v>
      </c>
      <c r="L227">
        <v>321</v>
      </c>
      <c r="M227">
        <v>2</v>
      </c>
      <c r="N227">
        <v>0</v>
      </c>
      <c r="O227">
        <v>0</v>
      </c>
      <c r="P227" t="s">
        <v>71</v>
      </c>
      <c r="S227" t="s">
        <v>72</v>
      </c>
    </row>
    <row r="228" spans="1:19" ht="15.75" customHeight="1">
      <c r="A228" t="s">
        <v>5580</v>
      </c>
      <c r="B228" t="s">
        <v>5986</v>
      </c>
      <c r="C228">
        <v>31602719</v>
      </c>
      <c r="D228" t="s">
        <v>51</v>
      </c>
      <c r="E228" t="s">
        <v>52</v>
      </c>
      <c r="F228" t="s">
        <v>53</v>
      </c>
      <c r="G228" t="s">
        <v>54</v>
      </c>
      <c r="H228" s="35">
        <v>67.5</v>
      </c>
      <c r="I228" s="32">
        <v>42566</v>
      </c>
      <c r="J228" s="32">
        <v>42570</v>
      </c>
      <c r="K228" t="s">
        <v>67</v>
      </c>
      <c r="L228">
        <v>321</v>
      </c>
      <c r="M228">
        <v>1</v>
      </c>
      <c r="N228">
        <v>0</v>
      </c>
      <c r="O228">
        <v>0</v>
      </c>
      <c r="Q228" t="s">
        <v>90</v>
      </c>
    </row>
    <row r="229" spans="1:19" ht="15.75" customHeight="1">
      <c r="A229" t="s">
        <v>49</v>
      </c>
      <c r="B229" t="s">
        <v>6116</v>
      </c>
      <c r="C229">
        <v>99471210</v>
      </c>
      <c r="D229" t="s">
        <v>51</v>
      </c>
      <c r="E229" t="s">
        <v>52</v>
      </c>
      <c r="F229" t="s">
        <v>53</v>
      </c>
      <c r="G229" t="s">
        <v>54</v>
      </c>
      <c r="H229" s="35">
        <v>43.48</v>
      </c>
      <c r="I229" s="32">
        <v>42502</v>
      </c>
      <c r="J229" s="32">
        <v>42505</v>
      </c>
      <c r="K229" t="s">
        <v>67</v>
      </c>
      <c r="L229">
        <v>321</v>
      </c>
      <c r="M229">
        <v>1</v>
      </c>
      <c r="N229">
        <v>0</v>
      </c>
      <c r="O229">
        <v>0</v>
      </c>
      <c r="Q229" t="s">
        <v>56</v>
      </c>
    </row>
    <row r="230" spans="1:19" ht="15.75" customHeight="1">
      <c r="A230" t="s">
        <v>6206</v>
      </c>
      <c r="B230" t="s">
        <v>6207</v>
      </c>
      <c r="C230">
        <v>61158034</v>
      </c>
      <c r="D230" t="s">
        <v>51</v>
      </c>
      <c r="E230" t="s">
        <v>65</v>
      </c>
      <c r="F230" t="s">
        <v>54</v>
      </c>
      <c r="G230" t="s">
        <v>80</v>
      </c>
      <c r="H230" s="35">
        <v>66.400000000000006</v>
      </c>
      <c r="I230" s="32">
        <v>42528</v>
      </c>
      <c r="J230" s="32">
        <v>42530</v>
      </c>
      <c r="K230" t="s">
        <v>67</v>
      </c>
      <c r="L230">
        <v>321</v>
      </c>
      <c r="M230">
        <v>3</v>
      </c>
      <c r="N230">
        <v>0</v>
      </c>
      <c r="O230">
        <v>0</v>
      </c>
      <c r="S230" t="s">
        <v>81</v>
      </c>
    </row>
    <row r="231" spans="1:19" ht="15.75" customHeight="1">
      <c r="A231" t="s">
        <v>557</v>
      </c>
      <c r="B231" t="s">
        <v>6442</v>
      </c>
      <c r="C231">
        <v>97144838</v>
      </c>
      <c r="D231" t="s">
        <v>51</v>
      </c>
      <c r="E231" t="s">
        <v>52</v>
      </c>
      <c r="F231" t="s">
        <v>53</v>
      </c>
      <c r="G231" t="s">
        <v>54</v>
      </c>
      <c r="H231" s="35">
        <v>41.74</v>
      </c>
      <c r="I231" s="32">
        <v>42585</v>
      </c>
      <c r="J231" s="32">
        <v>42587</v>
      </c>
      <c r="K231" t="s">
        <v>67</v>
      </c>
      <c r="L231">
        <v>321</v>
      </c>
      <c r="M231">
        <v>1</v>
      </c>
      <c r="N231">
        <v>0</v>
      </c>
      <c r="O231">
        <v>0</v>
      </c>
      <c r="Q231" t="s">
        <v>60</v>
      </c>
    </row>
    <row r="232" spans="1:19" ht="15.75" customHeight="1">
      <c r="A232" t="s">
        <v>6584</v>
      </c>
      <c r="B232" t="s">
        <v>6585</v>
      </c>
      <c r="C232">
        <v>72611353</v>
      </c>
      <c r="D232" t="s">
        <v>51</v>
      </c>
      <c r="E232" t="s">
        <v>65</v>
      </c>
      <c r="F232" t="s">
        <v>54</v>
      </c>
      <c r="G232" t="s">
        <v>179</v>
      </c>
      <c r="H232" s="35">
        <v>55.11</v>
      </c>
      <c r="I232" s="32">
        <v>42534</v>
      </c>
      <c r="J232" s="32">
        <v>42535</v>
      </c>
      <c r="K232" t="s">
        <v>67</v>
      </c>
      <c r="L232">
        <v>321</v>
      </c>
      <c r="M232">
        <v>3</v>
      </c>
      <c r="N232">
        <v>0</v>
      </c>
      <c r="O232">
        <v>0</v>
      </c>
      <c r="S232" t="s">
        <v>293</v>
      </c>
    </row>
    <row r="233" spans="1:19" ht="15.75" customHeight="1">
      <c r="A233" t="s">
        <v>6602</v>
      </c>
      <c r="B233" t="s">
        <v>6603</v>
      </c>
      <c r="C233">
        <v>76416975</v>
      </c>
      <c r="D233" t="s">
        <v>51</v>
      </c>
      <c r="E233" t="s">
        <v>166</v>
      </c>
      <c r="F233" t="s">
        <v>54</v>
      </c>
      <c r="G233" t="s">
        <v>54</v>
      </c>
      <c r="H233" s="35">
        <v>90</v>
      </c>
      <c r="I233" s="32">
        <v>42538</v>
      </c>
      <c r="J233" s="32">
        <v>42539</v>
      </c>
      <c r="K233" t="s">
        <v>67</v>
      </c>
      <c r="L233">
        <v>321</v>
      </c>
      <c r="M233">
        <v>1</v>
      </c>
      <c r="N233">
        <v>0</v>
      </c>
      <c r="O233">
        <v>0</v>
      </c>
    </row>
    <row r="234" spans="1:19" ht="15.75" customHeight="1">
      <c r="A234" t="s">
        <v>189</v>
      </c>
      <c r="B234" t="s">
        <v>190</v>
      </c>
      <c r="C234">
        <v>44238065</v>
      </c>
      <c r="D234" t="s">
        <v>51</v>
      </c>
      <c r="E234" t="s">
        <v>65</v>
      </c>
      <c r="F234" t="s">
        <v>54</v>
      </c>
      <c r="G234" t="s">
        <v>75</v>
      </c>
      <c r="H234" s="35">
        <v>63.75</v>
      </c>
      <c r="I234" s="32">
        <v>42524</v>
      </c>
      <c r="J234" s="32">
        <v>42525</v>
      </c>
      <c r="K234" t="s">
        <v>67</v>
      </c>
      <c r="L234">
        <v>320</v>
      </c>
      <c r="M234">
        <v>3</v>
      </c>
      <c r="N234">
        <v>0</v>
      </c>
      <c r="O234">
        <v>0</v>
      </c>
    </row>
    <row r="235" spans="1:19" ht="15.75" customHeight="1">
      <c r="A235" t="s">
        <v>206</v>
      </c>
      <c r="B235" t="s">
        <v>207</v>
      </c>
      <c r="C235">
        <v>15731040</v>
      </c>
      <c r="D235" t="s">
        <v>51</v>
      </c>
      <c r="E235" t="s">
        <v>65</v>
      </c>
      <c r="F235" t="s">
        <v>54</v>
      </c>
      <c r="G235" t="s">
        <v>98</v>
      </c>
      <c r="H235" s="35">
        <v>70.55</v>
      </c>
      <c r="I235" s="32">
        <v>42525</v>
      </c>
      <c r="J235" s="32">
        <v>42527</v>
      </c>
      <c r="K235" t="s">
        <v>67</v>
      </c>
      <c r="L235">
        <v>320</v>
      </c>
      <c r="M235">
        <v>2</v>
      </c>
      <c r="N235">
        <v>0</v>
      </c>
      <c r="O235">
        <v>0</v>
      </c>
      <c r="P235" t="s">
        <v>71</v>
      </c>
      <c r="S235" t="s">
        <v>72</v>
      </c>
    </row>
    <row r="236" spans="1:19" ht="15.75" customHeight="1">
      <c r="A236" t="s">
        <v>790</v>
      </c>
      <c r="B236" t="s">
        <v>791</v>
      </c>
      <c r="C236">
        <v>39491207</v>
      </c>
      <c r="D236" t="s">
        <v>51</v>
      </c>
      <c r="E236" t="s">
        <v>65</v>
      </c>
      <c r="F236" t="s">
        <v>54</v>
      </c>
      <c r="G236" t="s">
        <v>75</v>
      </c>
      <c r="H236" s="35">
        <v>71.25</v>
      </c>
      <c r="I236" s="32">
        <v>42538</v>
      </c>
      <c r="J236" s="32">
        <v>42540</v>
      </c>
      <c r="K236" t="s">
        <v>67</v>
      </c>
      <c r="L236">
        <v>320</v>
      </c>
      <c r="M236">
        <v>2</v>
      </c>
      <c r="N236">
        <v>0</v>
      </c>
      <c r="O236">
        <v>0</v>
      </c>
    </row>
    <row r="237" spans="1:19" ht="15.75" customHeight="1">
      <c r="A237" t="s">
        <v>931</v>
      </c>
      <c r="B237" t="s">
        <v>932</v>
      </c>
      <c r="C237">
        <v>89853853</v>
      </c>
      <c r="D237" t="s">
        <v>51</v>
      </c>
      <c r="E237" t="s">
        <v>65</v>
      </c>
      <c r="F237" t="s">
        <v>54</v>
      </c>
      <c r="G237" t="s">
        <v>103</v>
      </c>
      <c r="H237" s="35">
        <v>70</v>
      </c>
      <c r="I237" s="32">
        <v>42568</v>
      </c>
      <c r="J237" s="32">
        <v>42569</v>
      </c>
      <c r="K237" t="s">
        <v>67</v>
      </c>
      <c r="L237">
        <v>320</v>
      </c>
      <c r="M237">
        <v>4</v>
      </c>
      <c r="N237">
        <v>0</v>
      </c>
      <c r="O237">
        <v>0</v>
      </c>
      <c r="P237" t="s">
        <v>71</v>
      </c>
      <c r="S237" t="s">
        <v>72</v>
      </c>
    </row>
    <row r="238" spans="1:19" ht="15.75" customHeight="1">
      <c r="A238" t="s">
        <v>1167</v>
      </c>
      <c r="B238" t="s">
        <v>1168</v>
      </c>
      <c r="C238">
        <v>66477510</v>
      </c>
      <c r="D238" t="s">
        <v>51</v>
      </c>
      <c r="E238" t="s">
        <v>65</v>
      </c>
      <c r="F238" t="s">
        <v>54</v>
      </c>
      <c r="G238" t="s">
        <v>93</v>
      </c>
      <c r="H238" s="35">
        <v>65</v>
      </c>
      <c r="I238" s="32">
        <v>42527</v>
      </c>
      <c r="J238" s="32">
        <v>42529</v>
      </c>
      <c r="K238" t="s">
        <v>67</v>
      </c>
      <c r="L238">
        <v>320</v>
      </c>
      <c r="M238">
        <v>2</v>
      </c>
      <c r="N238">
        <v>1</v>
      </c>
      <c r="O238">
        <v>0</v>
      </c>
    </row>
    <row r="239" spans="1:19" ht="15.75" customHeight="1">
      <c r="A239" t="s">
        <v>1177</v>
      </c>
      <c r="B239" t="s">
        <v>1178</v>
      </c>
      <c r="C239">
        <v>71553267</v>
      </c>
      <c r="D239" t="s">
        <v>51</v>
      </c>
      <c r="E239" t="s">
        <v>65</v>
      </c>
      <c r="F239" t="s">
        <v>54</v>
      </c>
      <c r="G239" t="s">
        <v>80</v>
      </c>
      <c r="H239" s="35">
        <v>62.25</v>
      </c>
      <c r="I239" s="32">
        <v>42529</v>
      </c>
      <c r="J239" s="32">
        <v>42530</v>
      </c>
      <c r="K239" t="s">
        <v>67</v>
      </c>
      <c r="L239">
        <v>320</v>
      </c>
      <c r="M239">
        <v>3</v>
      </c>
      <c r="N239">
        <v>0</v>
      </c>
      <c r="O239">
        <v>0</v>
      </c>
      <c r="S239" t="s">
        <v>268</v>
      </c>
    </row>
    <row r="240" spans="1:19" ht="15.75" customHeight="1">
      <c r="A240" t="s">
        <v>1261</v>
      </c>
      <c r="B240" t="s">
        <v>1262</v>
      </c>
      <c r="C240">
        <v>34666265</v>
      </c>
      <c r="D240" t="s">
        <v>51</v>
      </c>
      <c r="E240" t="s">
        <v>65</v>
      </c>
      <c r="F240" t="s">
        <v>54</v>
      </c>
      <c r="G240" t="s">
        <v>117</v>
      </c>
      <c r="H240" s="35">
        <v>57.58</v>
      </c>
      <c r="I240" s="32">
        <v>42546</v>
      </c>
      <c r="J240" s="32">
        <v>42548</v>
      </c>
      <c r="K240" t="s">
        <v>67</v>
      </c>
      <c r="L240">
        <v>320</v>
      </c>
      <c r="M240">
        <v>2</v>
      </c>
      <c r="N240">
        <v>2</v>
      </c>
      <c r="O240">
        <v>0</v>
      </c>
      <c r="S240" t="s">
        <v>81</v>
      </c>
    </row>
    <row r="241" spans="1:19" ht="15.75" customHeight="1">
      <c r="A241" t="s">
        <v>1261</v>
      </c>
      <c r="B241" t="s">
        <v>1270</v>
      </c>
      <c r="C241">
        <v>80833031</v>
      </c>
      <c r="D241" t="s">
        <v>51</v>
      </c>
      <c r="E241" t="s">
        <v>65</v>
      </c>
      <c r="F241" t="s">
        <v>54</v>
      </c>
      <c r="G241" t="s">
        <v>93</v>
      </c>
      <c r="H241" s="35">
        <v>70</v>
      </c>
      <c r="I241" s="32">
        <v>42548</v>
      </c>
      <c r="J241" s="32">
        <v>42549</v>
      </c>
      <c r="K241" t="s">
        <v>67</v>
      </c>
      <c r="L241">
        <v>320</v>
      </c>
      <c r="M241">
        <v>2</v>
      </c>
      <c r="N241">
        <v>2</v>
      </c>
      <c r="O241">
        <v>0</v>
      </c>
    </row>
    <row r="242" spans="1:19" ht="15.75" customHeight="1">
      <c r="A242" t="s">
        <v>1512</v>
      </c>
      <c r="B242" t="s">
        <v>1513</v>
      </c>
      <c r="C242">
        <v>75665508</v>
      </c>
      <c r="D242" t="s">
        <v>51</v>
      </c>
      <c r="E242" t="s">
        <v>65</v>
      </c>
      <c r="F242" t="s">
        <v>54</v>
      </c>
      <c r="G242" t="s">
        <v>75</v>
      </c>
      <c r="H242" s="35">
        <v>68.25</v>
      </c>
      <c r="I242" s="32">
        <v>42597</v>
      </c>
      <c r="J242" s="32">
        <v>42602</v>
      </c>
      <c r="K242" t="s">
        <v>67</v>
      </c>
      <c r="L242">
        <v>320</v>
      </c>
      <c r="M242">
        <v>3</v>
      </c>
      <c r="N242">
        <v>0</v>
      </c>
      <c r="O242">
        <v>0</v>
      </c>
    </row>
    <row r="243" spans="1:19" ht="15.75" customHeight="1">
      <c r="A243" t="s">
        <v>2001</v>
      </c>
      <c r="B243" t="s">
        <v>2002</v>
      </c>
      <c r="C243">
        <v>41994456</v>
      </c>
      <c r="D243" t="s">
        <v>51</v>
      </c>
      <c r="E243" t="s">
        <v>65</v>
      </c>
      <c r="F243" t="s">
        <v>54</v>
      </c>
      <c r="G243" t="s">
        <v>98</v>
      </c>
      <c r="H243" s="35">
        <v>66.400000000000006</v>
      </c>
      <c r="I243" s="32">
        <v>42516</v>
      </c>
      <c r="J243" s="32">
        <v>42518</v>
      </c>
      <c r="K243" t="s">
        <v>67</v>
      </c>
      <c r="L243">
        <v>320</v>
      </c>
      <c r="M243">
        <v>2</v>
      </c>
      <c r="N243">
        <v>0</v>
      </c>
      <c r="O243">
        <v>0</v>
      </c>
      <c r="P243" t="s">
        <v>71</v>
      </c>
      <c r="S243" t="s">
        <v>72</v>
      </c>
    </row>
    <row r="244" spans="1:19" ht="15.75" customHeight="1">
      <c r="A244" t="s">
        <v>454</v>
      </c>
      <c r="B244" t="s">
        <v>2226</v>
      </c>
      <c r="C244">
        <v>90232066</v>
      </c>
      <c r="D244" t="s">
        <v>51</v>
      </c>
      <c r="E244" t="s">
        <v>166</v>
      </c>
      <c r="F244" t="s">
        <v>54</v>
      </c>
      <c r="G244" t="s">
        <v>54</v>
      </c>
      <c r="H244" s="35">
        <v>55</v>
      </c>
      <c r="I244" s="32">
        <v>42570</v>
      </c>
      <c r="J244" s="32">
        <v>42571</v>
      </c>
      <c r="K244" t="s">
        <v>67</v>
      </c>
      <c r="L244">
        <v>320</v>
      </c>
      <c r="M244">
        <v>1</v>
      </c>
      <c r="N244">
        <v>0</v>
      </c>
      <c r="O244">
        <v>0</v>
      </c>
    </row>
    <row r="245" spans="1:19" ht="15.75" customHeight="1">
      <c r="A245" t="s">
        <v>2343</v>
      </c>
      <c r="B245" t="s">
        <v>2344</v>
      </c>
      <c r="C245">
        <v>15964852</v>
      </c>
      <c r="D245" t="s">
        <v>51</v>
      </c>
      <c r="E245" t="s">
        <v>65</v>
      </c>
      <c r="F245" t="s">
        <v>54</v>
      </c>
      <c r="G245" t="s">
        <v>80</v>
      </c>
      <c r="H245" s="35">
        <v>80.92</v>
      </c>
      <c r="I245" s="32">
        <v>42594</v>
      </c>
      <c r="J245" s="32">
        <v>42596</v>
      </c>
      <c r="K245" t="s">
        <v>67</v>
      </c>
      <c r="L245">
        <v>320</v>
      </c>
      <c r="M245">
        <v>2</v>
      </c>
      <c r="N245">
        <v>0</v>
      </c>
      <c r="O245">
        <v>0</v>
      </c>
      <c r="S245" t="s">
        <v>268</v>
      </c>
    </row>
    <row r="246" spans="1:19" ht="15.75" customHeight="1">
      <c r="A246" t="s">
        <v>2434</v>
      </c>
      <c r="B246" t="s">
        <v>2435</v>
      </c>
      <c r="C246">
        <v>55598661</v>
      </c>
      <c r="D246" t="s">
        <v>51</v>
      </c>
      <c r="E246" t="s">
        <v>65</v>
      </c>
      <c r="F246" t="s">
        <v>54</v>
      </c>
      <c r="G246" t="s">
        <v>75</v>
      </c>
      <c r="H246" s="35">
        <v>60</v>
      </c>
      <c r="I246" s="32">
        <v>42523</v>
      </c>
      <c r="J246" s="32">
        <v>42524</v>
      </c>
      <c r="K246" t="s">
        <v>67</v>
      </c>
      <c r="L246">
        <v>320</v>
      </c>
      <c r="M246">
        <v>2</v>
      </c>
      <c r="N246">
        <v>0</v>
      </c>
      <c r="O246">
        <v>0</v>
      </c>
    </row>
    <row r="247" spans="1:19" ht="15.75" customHeight="1">
      <c r="A247" t="s">
        <v>2633</v>
      </c>
      <c r="B247" t="s">
        <v>2634</v>
      </c>
      <c r="C247">
        <v>84922875</v>
      </c>
      <c r="D247" t="s">
        <v>51</v>
      </c>
      <c r="E247" t="s">
        <v>65</v>
      </c>
      <c r="F247" t="s">
        <v>54</v>
      </c>
      <c r="G247" t="s">
        <v>103</v>
      </c>
      <c r="H247" s="35">
        <v>95</v>
      </c>
      <c r="I247" s="32">
        <v>42562</v>
      </c>
      <c r="J247" s="32">
        <v>42566</v>
      </c>
      <c r="K247" t="s">
        <v>67</v>
      </c>
      <c r="L247">
        <v>320</v>
      </c>
      <c r="M247">
        <v>4</v>
      </c>
      <c r="N247">
        <v>0</v>
      </c>
      <c r="O247">
        <v>0</v>
      </c>
      <c r="P247" t="s">
        <v>71</v>
      </c>
      <c r="S247" t="s">
        <v>72</v>
      </c>
    </row>
    <row r="248" spans="1:19" ht="15.75" customHeight="1">
      <c r="A248" t="s">
        <v>2887</v>
      </c>
      <c r="B248" t="s">
        <v>2888</v>
      </c>
      <c r="C248">
        <v>66834458</v>
      </c>
      <c r="D248" t="s">
        <v>51</v>
      </c>
      <c r="E248" t="s">
        <v>65</v>
      </c>
      <c r="F248" t="s">
        <v>54</v>
      </c>
      <c r="G248" t="s">
        <v>93</v>
      </c>
      <c r="H248" s="35">
        <v>90</v>
      </c>
      <c r="I248" s="32">
        <v>42531</v>
      </c>
      <c r="J248" s="32">
        <v>42533</v>
      </c>
      <c r="K248" t="s">
        <v>67</v>
      </c>
      <c r="L248">
        <v>320</v>
      </c>
      <c r="M248">
        <v>2</v>
      </c>
      <c r="N248">
        <v>1</v>
      </c>
      <c r="O248">
        <v>0</v>
      </c>
    </row>
    <row r="249" spans="1:19" ht="15.75" customHeight="1">
      <c r="A249" t="s">
        <v>3076</v>
      </c>
      <c r="B249" t="s">
        <v>3077</v>
      </c>
      <c r="C249">
        <v>89242740</v>
      </c>
      <c r="D249" t="s">
        <v>51</v>
      </c>
      <c r="E249" t="s">
        <v>65</v>
      </c>
      <c r="F249" t="s">
        <v>54</v>
      </c>
      <c r="G249" t="s">
        <v>103</v>
      </c>
      <c r="H249" s="35">
        <v>85</v>
      </c>
      <c r="I249" s="32">
        <v>42571</v>
      </c>
      <c r="J249" s="32">
        <v>42572</v>
      </c>
      <c r="K249" t="s">
        <v>67</v>
      </c>
      <c r="L249">
        <v>320</v>
      </c>
      <c r="M249">
        <v>4</v>
      </c>
      <c r="N249">
        <v>0</v>
      </c>
      <c r="O249">
        <v>0</v>
      </c>
      <c r="P249" t="s">
        <v>71</v>
      </c>
      <c r="S249" t="s">
        <v>72</v>
      </c>
    </row>
    <row r="250" spans="1:19" ht="15.75" customHeight="1">
      <c r="A250" t="s">
        <v>3361</v>
      </c>
      <c r="B250" t="s">
        <v>3362</v>
      </c>
      <c r="C250">
        <v>77109466</v>
      </c>
      <c r="D250" t="s">
        <v>51</v>
      </c>
      <c r="E250" t="s">
        <v>65</v>
      </c>
      <c r="F250" t="s">
        <v>54</v>
      </c>
      <c r="G250" t="s">
        <v>80</v>
      </c>
      <c r="H250" s="35">
        <v>66.400000000000006</v>
      </c>
      <c r="I250" s="32">
        <v>42540</v>
      </c>
      <c r="J250" s="32">
        <v>42541</v>
      </c>
      <c r="K250" t="s">
        <v>67</v>
      </c>
      <c r="L250">
        <v>320</v>
      </c>
      <c r="M250">
        <v>2</v>
      </c>
      <c r="N250">
        <v>0</v>
      </c>
      <c r="O250">
        <v>0</v>
      </c>
      <c r="S250" t="s">
        <v>81</v>
      </c>
    </row>
    <row r="251" spans="1:19" ht="15.75" customHeight="1">
      <c r="A251" t="s">
        <v>681</v>
      </c>
      <c r="B251" t="s">
        <v>3687</v>
      </c>
      <c r="C251">
        <v>36178894</v>
      </c>
      <c r="D251" t="s">
        <v>51</v>
      </c>
      <c r="E251" t="s">
        <v>65</v>
      </c>
      <c r="F251" t="s">
        <v>54</v>
      </c>
      <c r="G251" t="s">
        <v>75</v>
      </c>
      <c r="H251" s="35">
        <v>67.5</v>
      </c>
      <c r="I251" s="32">
        <v>42518</v>
      </c>
      <c r="J251" s="32">
        <v>42521</v>
      </c>
      <c r="K251" t="s">
        <v>67</v>
      </c>
      <c r="L251">
        <v>320</v>
      </c>
      <c r="M251">
        <v>2</v>
      </c>
      <c r="N251">
        <v>1</v>
      </c>
      <c r="O251">
        <v>0</v>
      </c>
    </row>
    <row r="252" spans="1:19" ht="15.75" customHeight="1">
      <c r="A252" t="s">
        <v>1765</v>
      </c>
      <c r="B252" t="s">
        <v>3880</v>
      </c>
      <c r="C252">
        <v>85027594</v>
      </c>
      <c r="D252" t="s">
        <v>51</v>
      </c>
      <c r="E252" t="s">
        <v>65</v>
      </c>
      <c r="F252" t="s">
        <v>54</v>
      </c>
      <c r="G252" t="s">
        <v>93</v>
      </c>
      <c r="H252" s="35">
        <v>85</v>
      </c>
      <c r="I252" s="32">
        <v>42560</v>
      </c>
      <c r="J252" s="32">
        <v>42561</v>
      </c>
      <c r="K252" t="s">
        <v>67</v>
      </c>
      <c r="L252">
        <v>320</v>
      </c>
      <c r="M252">
        <v>2</v>
      </c>
      <c r="N252">
        <v>0</v>
      </c>
      <c r="O252">
        <v>0</v>
      </c>
    </row>
    <row r="253" spans="1:19" ht="15.75" customHeight="1">
      <c r="A253" t="s">
        <v>4138</v>
      </c>
      <c r="B253" t="s">
        <v>4139</v>
      </c>
      <c r="C253">
        <v>53133326</v>
      </c>
      <c r="D253" t="s">
        <v>51</v>
      </c>
      <c r="E253" t="s">
        <v>65</v>
      </c>
      <c r="F253" t="s">
        <v>54</v>
      </c>
      <c r="G253" t="s">
        <v>75</v>
      </c>
      <c r="H253" s="35">
        <v>60</v>
      </c>
      <c r="I253" s="32">
        <v>42521</v>
      </c>
      <c r="J253" s="32">
        <v>42522</v>
      </c>
      <c r="K253" t="s">
        <v>67</v>
      </c>
      <c r="L253">
        <v>320</v>
      </c>
      <c r="M253">
        <v>2</v>
      </c>
      <c r="N253">
        <v>0</v>
      </c>
      <c r="O253">
        <v>0</v>
      </c>
    </row>
    <row r="254" spans="1:19" ht="15.75" customHeight="1">
      <c r="A254" t="s">
        <v>4186</v>
      </c>
      <c r="B254" t="s">
        <v>4187</v>
      </c>
      <c r="C254">
        <v>73842706</v>
      </c>
      <c r="D254" t="s">
        <v>51</v>
      </c>
      <c r="E254" t="s">
        <v>65</v>
      </c>
      <c r="F254" t="s">
        <v>54</v>
      </c>
      <c r="G254" t="s">
        <v>80</v>
      </c>
      <c r="H254" s="35">
        <v>66.400000000000006</v>
      </c>
      <c r="I254" s="32">
        <v>42533</v>
      </c>
      <c r="J254" s="32">
        <v>42536</v>
      </c>
      <c r="K254" t="s">
        <v>67</v>
      </c>
      <c r="L254">
        <v>320</v>
      </c>
      <c r="M254">
        <v>1</v>
      </c>
      <c r="N254">
        <v>1</v>
      </c>
      <c r="O254">
        <v>0</v>
      </c>
      <c r="S254" t="s">
        <v>81</v>
      </c>
    </row>
    <row r="255" spans="1:19" ht="15.75" customHeight="1">
      <c r="A255" t="s">
        <v>4242</v>
      </c>
      <c r="B255" t="s">
        <v>4243</v>
      </c>
      <c r="C255">
        <v>78584765</v>
      </c>
      <c r="D255" t="s">
        <v>51</v>
      </c>
      <c r="E255" t="s">
        <v>52</v>
      </c>
      <c r="F255" t="s">
        <v>53</v>
      </c>
      <c r="G255" t="s">
        <v>54</v>
      </c>
      <c r="H255" s="35">
        <v>71.400000000000006</v>
      </c>
      <c r="I255" s="32">
        <v>42543</v>
      </c>
      <c r="J255" s="32">
        <v>42544</v>
      </c>
      <c r="K255" t="s">
        <v>67</v>
      </c>
      <c r="L255">
        <v>320</v>
      </c>
      <c r="M255">
        <v>1</v>
      </c>
      <c r="N255">
        <v>0</v>
      </c>
      <c r="O255">
        <v>0</v>
      </c>
      <c r="Q255" t="s">
        <v>678</v>
      </c>
    </row>
    <row r="256" spans="1:19" ht="15.75" customHeight="1">
      <c r="A256" t="s">
        <v>4459</v>
      </c>
      <c r="B256" t="s">
        <v>4460</v>
      </c>
      <c r="C256">
        <v>94107390</v>
      </c>
      <c r="D256" t="s">
        <v>51</v>
      </c>
      <c r="E256" t="s">
        <v>65</v>
      </c>
      <c r="F256" t="s">
        <v>54</v>
      </c>
      <c r="G256" t="s">
        <v>80</v>
      </c>
      <c r="H256" s="35">
        <v>70.55</v>
      </c>
      <c r="I256" s="32">
        <v>42591</v>
      </c>
      <c r="J256" s="32">
        <v>42592</v>
      </c>
      <c r="K256" t="s">
        <v>67</v>
      </c>
      <c r="L256">
        <v>320</v>
      </c>
      <c r="M256">
        <v>2</v>
      </c>
      <c r="N256">
        <v>1</v>
      </c>
      <c r="O256">
        <v>0</v>
      </c>
      <c r="S256" t="s">
        <v>268</v>
      </c>
    </row>
    <row r="257" spans="1:19" ht="15.75" customHeight="1">
      <c r="A257" t="s">
        <v>4464</v>
      </c>
      <c r="B257" t="s">
        <v>4465</v>
      </c>
      <c r="C257">
        <v>96738816</v>
      </c>
      <c r="D257" t="s">
        <v>51</v>
      </c>
      <c r="E257" t="s">
        <v>65</v>
      </c>
      <c r="F257" t="s">
        <v>427</v>
      </c>
      <c r="G257" t="s">
        <v>80</v>
      </c>
      <c r="H257" s="35">
        <v>70.55</v>
      </c>
      <c r="I257" s="32">
        <v>42592</v>
      </c>
      <c r="J257" s="32">
        <v>42594</v>
      </c>
      <c r="K257" t="s">
        <v>67</v>
      </c>
      <c r="L257">
        <v>320</v>
      </c>
      <c r="M257">
        <v>2</v>
      </c>
      <c r="N257">
        <v>0</v>
      </c>
      <c r="O257">
        <v>0</v>
      </c>
      <c r="S257" t="s">
        <v>268</v>
      </c>
    </row>
    <row r="258" spans="1:19" ht="15.75" customHeight="1">
      <c r="A258" t="s">
        <v>4512</v>
      </c>
      <c r="B258" t="s">
        <v>4513</v>
      </c>
      <c r="C258">
        <v>61082855</v>
      </c>
      <c r="D258" t="s">
        <v>51</v>
      </c>
      <c r="E258" t="s">
        <v>65</v>
      </c>
      <c r="F258" t="s">
        <v>54</v>
      </c>
      <c r="G258" t="s">
        <v>80</v>
      </c>
      <c r="H258" s="35">
        <v>62.25</v>
      </c>
      <c r="I258" s="32">
        <v>42511</v>
      </c>
      <c r="J258" s="32">
        <v>42514</v>
      </c>
      <c r="K258" t="s">
        <v>67</v>
      </c>
      <c r="L258">
        <v>320</v>
      </c>
      <c r="M258">
        <v>2</v>
      </c>
      <c r="N258">
        <v>1</v>
      </c>
      <c r="O258">
        <v>0</v>
      </c>
      <c r="S258" t="s">
        <v>81</v>
      </c>
    </row>
    <row r="259" spans="1:19" ht="15.75" customHeight="1">
      <c r="A259" t="s">
        <v>3361</v>
      </c>
      <c r="B259" t="s">
        <v>4616</v>
      </c>
      <c r="C259">
        <v>77522458</v>
      </c>
      <c r="D259" t="s">
        <v>51</v>
      </c>
      <c r="E259" t="s">
        <v>65</v>
      </c>
      <c r="F259" t="s">
        <v>54</v>
      </c>
      <c r="G259" t="s">
        <v>179</v>
      </c>
      <c r="H259" s="35">
        <v>55.11</v>
      </c>
      <c r="I259" s="32">
        <v>42541</v>
      </c>
      <c r="J259" s="32">
        <v>42542</v>
      </c>
      <c r="K259" t="s">
        <v>67</v>
      </c>
      <c r="L259">
        <v>320</v>
      </c>
      <c r="M259">
        <v>2</v>
      </c>
      <c r="N259">
        <v>0</v>
      </c>
      <c r="O259">
        <v>0</v>
      </c>
      <c r="S259" t="s">
        <v>81</v>
      </c>
    </row>
    <row r="260" spans="1:19" ht="15.75" customHeight="1">
      <c r="A260" t="s">
        <v>1684</v>
      </c>
      <c r="B260" t="s">
        <v>4625</v>
      </c>
      <c r="C260">
        <v>34304548</v>
      </c>
      <c r="D260" t="s">
        <v>51</v>
      </c>
      <c r="E260" t="s">
        <v>65</v>
      </c>
      <c r="F260" t="s">
        <v>54</v>
      </c>
      <c r="G260" t="s">
        <v>75</v>
      </c>
      <c r="H260" s="35">
        <v>67.5</v>
      </c>
      <c r="I260" s="32">
        <v>42542</v>
      </c>
      <c r="J260" s="32">
        <v>42543</v>
      </c>
      <c r="K260" t="s">
        <v>67</v>
      </c>
      <c r="L260">
        <v>320</v>
      </c>
      <c r="M260">
        <v>3</v>
      </c>
      <c r="N260">
        <v>1</v>
      </c>
      <c r="O260">
        <v>0</v>
      </c>
    </row>
    <row r="261" spans="1:19" ht="15.75" customHeight="1">
      <c r="A261" t="s">
        <v>4671</v>
      </c>
      <c r="B261" t="s">
        <v>4672</v>
      </c>
      <c r="C261">
        <v>64886766</v>
      </c>
      <c r="D261" t="s">
        <v>51</v>
      </c>
      <c r="E261" t="s">
        <v>65</v>
      </c>
      <c r="F261" t="s">
        <v>54</v>
      </c>
      <c r="G261" t="s">
        <v>75</v>
      </c>
      <c r="H261" s="35">
        <v>90</v>
      </c>
      <c r="I261" s="32">
        <v>42552</v>
      </c>
      <c r="J261" s="32">
        <v>42554</v>
      </c>
      <c r="K261" t="s">
        <v>67</v>
      </c>
      <c r="L261">
        <v>320</v>
      </c>
      <c r="M261">
        <v>2</v>
      </c>
      <c r="N261">
        <v>0</v>
      </c>
      <c r="O261">
        <v>0</v>
      </c>
    </row>
    <row r="262" spans="1:19" ht="15.75" customHeight="1">
      <c r="A262" t="s">
        <v>4766</v>
      </c>
      <c r="B262" t="s">
        <v>4767</v>
      </c>
      <c r="C262">
        <v>91715116</v>
      </c>
      <c r="D262" t="s">
        <v>51</v>
      </c>
      <c r="E262" t="s">
        <v>65</v>
      </c>
      <c r="F262" t="s">
        <v>54</v>
      </c>
      <c r="G262" t="s">
        <v>93</v>
      </c>
      <c r="H262" s="35">
        <v>81.67</v>
      </c>
      <c r="I262" s="32">
        <v>42572</v>
      </c>
      <c r="J262" s="32">
        <v>42575</v>
      </c>
      <c r="K262" t="s">
        <v>67</v>
      </c>
      <c r="L262">
        <v>320</v>
      </c>
      <c r="M262">
        <v>4</v>
      </c>
      <c r="N262">
        <v>0</v>
      </c>
      <c r="O262">
        <v>0</v>
      </c>
    </row>
    <row r="263" spans="1:19" ht="15.75" customHeight="1">
      <c r="A263" t="s">
        <v>4805</v>
      </c>
      <c r="B263" t="s">
        <v>4806</v>
      </c>
      <c r="C263">
        <v>87944627</v>
      </c>
      <c r="D263" t="s">
        <v>51</v>
      </c>
      <c r="E263" t="s">
        <v>65</v>
      </c>
      <c r="F263" t="s">
        <v>54</v>
      </c>
      <c r="G263" t="s">
        <v>93</v>
      </c>
      <c r="H263" s="35">
        <v>98.75</v>
      </c>
      <c r="I263" s="32">
        <v>42579</v>
      </c>
      <c r="J263" s="32">
        <v>42583</v>
      </c>
      <c r="K263" t="s">
        <v>67</v>
      </c>
      <c r="L263">
        <v>320</v>
      </c>
      <c r="M263">
        <v>2</v>
      </c>
      <c r="N263">
        <v>2</v>
      </c>
      <c r="O263">
        <v>0</v>
      </c>
    </row>
    <row r="264" spans="1:19" ht="15.75" customHeight="1">
      <c r="A264" t="s">
        <v>1903</v>
      </c>
      <c r="B264" t="s">
        <v>4841</v>
      </c>
      <c r="C264">
        <v>52011941</v>
      </c>
      <c r="D264" t="s">
        <v>51</v>
      </c>
      <c r="E264" t="s">
        <v>52</v>
      </c>
      <c r="F264" t="s">
        <v>53</v>
      </c>
      <c r="G264" t="s">
        <v>54</v>
      </c>
      <c r="H264" s="35">
        <v>41.74</v>
      </c>
      <c r="I264" s="32">
        <v>42584</v>
      </c>
      <c r="J264" s="32">
        <v>42585</v>
      </c>
      <c r="K264" t="s">
        <v>67</v>
      </c>
      <c r="L264">
        <v>320</v>
      </c>
      <c r="M264">
        <v>1</v>
      </c>
      <c r="N264">
        <v>0</v>
      </c>
      <c r="O264">
        <v>0</v>
      </c>
      <c r="Q264" t="s">
        <v>60</v>
      </c>
    </row>
    <row r="265" spans="1:19" ht="15.75" customHeight="1">
      <c r="A265" t="s">
        <v>574</v>
      </c>
      <c r="B265" t="s">
        <v>4854</v>
      </c>
      <c r="C265">
        <v>19214752</v>
      </c>
      <c r="D265" t="s">
        <v>51</v>
      </c>
      <c r="E265" t="s">
        <v>52</v>
      </c>
      <c r="F265" t="s">
        <v>53</v>
      </c>
      <c r="G265" t="s">
        <v>54</v>
      </c>
      <c r="H265" s="35">
        <v>41.74</v>
      </c>
      <c r="I265" s="32">
        <v>42589</v>
      </c>
      <c r="J265" s="32">
        <v>42591</v>
      </c>
      <c r="K265" t="s">
        <v>67</v>
      </c>
      <c r="L265">
        <v>320</v>
      </c>
      <c r="M265">
        <v>1</v>
      </c>
      <c r="N265">
        <v>0</v>
      </c>
      <c r="O265">
        <v>0</v>
      </c>
      <c r="Q265" t="s">
        <v>60</v>
      </c>
    </row>
    <row r="266" spans="1:19" ht="15.75" customHeight="1">
      <c r="A266" t="s">
        <v>49</v>
      </c>
      <c r="B266" t="s">
        <v>4904</v>
      </c>
      <c r="C266">
        <v>99471600</v>
      </c>
      <c r="D266" t="s">
        <v>51</v>
      </c>
      <c r="E266" t="s">
        <v>52</v>
      </c>
      <c r="F266" t="s">
        <v>53</v>
      </c>
      <c r="G266" t="s">
        <v>54</v>
      </c>
      <c r="H266" s="35">
        <v>43.48</v>
      </c>
      <c r="I266" s="32">
        <v>42502</v>
      </c>
      <c r="J266" s="32">
        <v>42505</v>
      </c>
      <c r="K266" t="s">
        <v>67</v>
      </c>
      <c r="L266">
        <v>320</v>
      </c>
      <c r="M266">
        <v>1</v>
      </c>
      <c r="N266">
        <v>0</v>
      </c>
      <c r="O266">
        <v>0</v>
      </c>
      <c r="Q266" t="s">
        <v>56</v>
      </c>
    </row>
    <row r="267" spans="1:19" ht="15.75" customHeight="1">
      <c r="A267" t="s">
        <v>4186</v>
      </c>
      <c r="B267" t="s">
        <v>5056</v>
      </c>
      <c r="C267">
        <v>75096488</v>
      </c>
      <c r="D267" t="s">
        <v>51</v>
      </c>
      <c r="E267" t="s">
        <v>52</v>
      </c>
      <c r="F267" t="s">
        <v>54</v>
      </c>
      <c r="G267" t="s">
        <v>54</v>
      </c>
      <c r="H267" s="35">
        <v>72</v>
      </c>
      <c r="I267" s="32">
        <v>42536</v>
      </c>
      <c r="J267" s="32">
        <v>42538</v>
      </c>
      <c r="K267" t="s">
        <v>67</v>
      </c>
      <c r="L267">
        <v>320</v>
      </c>
      <c r="M267">
        <v>1</v>
      </c>
      <c r="N267">
        <v>0</v>
      </c>
      <c r="O267">
        <v>0</v>
      </c>
    </row>
    <row r="268" spans="1:19" ht="15.75" customHeight="1">
      <c r="A268" t="s">
        <v>4242</v>
      </c>
      <c r="B268" t="s">
        <v>5115</v>
      </c>
      <c r="C268">
        <v>78586188</v>
      </c>
      <c r="D268" t="s">
        <v>51</v>
      </c>
      <c r="E268" t="s">
        <v>52</v>
      </c>
      <c r="F268" t="s">
        <v>53</v>
      </c>
      <c r="G268" t="s">
        <v>54</v>
      </c>
      <c r="H268" s="35">
        <v>77</v>
      </c>
      <c r="I268" s="32">
        <v>42545</v>
      </c>
      <c r="J268" s="32">
        <v>42546</v>
      </c>
      <c r="K268" t="s">
        <v>67</v>
      </c>
      <c r="L268">
        <v>320</v>
      </c>
      <c r="M268">
        <v>1</v>
      </c>
      <c r="N268">
        <v>0</v>
      </c>
      <c r="O268">
        <v>0</v>
      </c>
      <c r="Q268" t="s">
        <v>678</v>
      </c>
    </row>
    <row r="269" spans="1:19" ht="15.75" customHeight="1">
      <c r="A269" t="s">
        <v>5128</v>
      </c>
      <c r="B269" t="s">
        <v>5129</v>
      </c>
      <c r="C269">
        <v>81629988</v>
      </c>
      <c r="D269" t="s">
        <v>51</v>
      </c>
      <c r="E269" t="s">
        <v>65</v>
      </c>
      <c r="F269" t="s">
        <v>54</v>
      </c>
      <c r="G269" t="s">
        <v>93</v>
      </c>
      <c r="H269" s="35">
        <v>75</v>
      </c>
      <c r="I269" s="32">
        <v>42549</v>
      </c>
      <c r="J269" s="32">
        <v>42551</v>
      </c>
      <c r="K269" t="s">
        <v>67</v>
      </c>
      <c r="L269">
        <v>320</v>
      </c>
      <c r="M269">
        <v>3</v>
      </c>
      <c r="N269">
        <v>1</v>
      </c>
      <c r="O269">
        <v>0</v>
      </c>
    </row>
    <row r="270" spans="1:19" ht="15.75" customHeight="1">
      <c r="A270" t="s">
        <v>5262</v>
      </c>
      <c r="B270" t="s">
        <v>5263</v>
      </c>
      <c r="C270">
        <v>48004015</v>
      </c>
      <c r="D270" t="s">
        <v>51</v>
      </c>
      <c r="E270" t="s">
        <v>65</v>
      </c>
      <c r="F270" t="s">
        <v>54</v>
      </c>
      <c r="G270" t="s">
        <v>117</v>
      </c>
      <c r="H270" s="35">
        <v>65.36</v>
      </c>
      <c r="I270" s="32">
        <v>42575</v>
      </c>
      <c r="J270" s="32">
        <v>42579</v>
      </c>
      <c r="K270" t="s">
        <v>67</v>
      </c>
      <c r="L270">
        <v>320</v>
      </c>
      <c r="M270">
        <v>2</v>
      </c>
      <c r="N270">
        <v>2</v>
      </c>
      <c r="O270">
        <v>0</v>
      </c>
      <c r="S270" t="s">
        <v>81</v>
      </c>
    </row>
    <row r="271" spans="1:19" ht="15.75" customHeight="1">
      <c r="A271" t="s">
        <v>5453</v>
      </c>
      <c r="B271" t="s">
        <v>5454</v>
      </c>
      <c r="C271">
        <v>72306831</v>
      </c>
      <c r="D271" t="s">
        <v>64</v>
      </c>
      <c r="E271" t="s">
        <v>65</v>
      </c>
      <c r="F271" t="s">
        <v>54</v>
      </c>
      <c r="G271" t="s">
        <v>103</v>
      </c>
      <c r="H271" s="35">
        <v>75</v>
      </c>
      <c r="I271" s="32">
        <v>42530</v>
      </c>
      <c r="J271" s="32">
        <v>42531</v>
      </c>
      <c r="K271" t="s">
        <v>67</v>
      </c>
      <c r="L271">
        <v>320</v>
      </c>
      <c r="M271">
        <v>2</v>
      </c>
      <c r="N271">
        <v>0</v>
      </c>
      <c r="O271">
        <v>0</v>
      </c>
      <c r="P271" t="s">
        <v>71</v>
      </c>
      <c r="S271" t="s">
        <v>72</v>
      </c>
    </row>
    <row r="272" spans="1:19" ht="15.75" customHeight="1">
      <c r="A272" t="s">
        <v>5527</v>
      </c>
      <c r="B272" t="s">
        <v>5528</v>
      </c>
      <c r="C272">
        <v>59048627</v>
      </c>
      <c r="D272" t="s">
        <v>51</v>
      </c>
      <c r="E272" t="s">
        <v>52</v>
      </c>
      <c r="F272" t="s">
        <v>53</v>
      </c>
      <c r="G272" t="s">
        <v>54</v>
      </c>
      <c r="H272" s="35">
        <v>70</v>
      </c>
      <c r="I272" s="32">
        <v>42551</v>
      </c>
      <c r="J272" s="32">
        <v>42552</v>
      </c>
      <c r="K272" t="s">
        <v>67</v>
      </c>
      <c r="L272">
        <v>320</v>
      </c>
      <c r="M272">
        <v>1</v>
      </c>
      <c r="N272">
        <v>0</v>
      </c>
      <c r="O272">
        <v>0</v>
      </c>
      <c r="Q272" t="s">
        <v>90</v>
      </c>
    </row>
    <row r="273" spans="1:19" ht="15.75" customHeight="1">
      <c r="A273" t="s">
        <v>929</v>
      </c>
      <c r="B273" t="s">
        <v>5985</v>
      </c>
      <c r="C273">
        <v>85258836</v>
      </c>
      <c r="D273" t="s">
        <v>51</v>
      </c>
      <c r="E273" t="s">
        <v>52</v>
      </c>
      <c r="F273" t="s">
        <v>54</v>
      </c>
      <c r="G273" t="s">
        <v>66</v>
      </c>
      <c r="H273" s="35">
        <v>70.55</v>
      </c>
      <c r="I273" s="32">
        <v>42566</v>
      </c>
      <c r="J273" s="32">
        <v>42568</v>
      </c>
      <c r="K273" t="s">
        <v>67</v>
      </c>
      <c r="L273">
        <v>320</v>
      </c>
      <c r="M273">
        <v>1</v>
      </c>
      <c r="N273">
        <v>1</v>
      </c>
      <c r="O273">
        <v>0</v>
      </c>
    </row>
    <row r="274" spans="1:19" ht="15.75" customHeight="1">
      <c r="A274" t="s">
        <v>557</v>
      </c>
      <c r="B274" t="s">
        <v>6062</v>
      </c>
      <c r="C274">
        <v>90467090</v>
      </c>
      <c r="D274" t="s">
        <v>51</v>
      </c>
      <c r="E274" t="s">
        <v>52</v>
      </c>
      <c r="F274" t="s">
        <v>53</v>
      </c>
      <c r="G274" t="s">
        <v>54</v>
      </c>
      <c r="H274" s="35">
        <v>41.74</v>
      </c>
      <c r="I274" s="32">
        <v>42585</v>
      </c>
      <c r="J274" s="32">
        <v>42587</v>
      </c>
      <c r="K274" t="s">
        <v>67</v>
      </c>
      <c r="L274">
        <v>320</v>
      </c>
      <c r="M274">
        <v>1</v>
      </c>
      <c r="N274">
        <v>0</v>
      </c>
      <c r="O274">
        <v>0</v>
      </c>
      <c r="Q274" t="s">
        <v>60</v>
      </c>
    </row>
    <row r="275" spans="1:19" ht="15.75" customHeight="1">
      <c r="A275" t="s">
        <v>6106</v>
      </c>
      <c r="B275" t="s">
        <v>6107</v>
      </c>
      <c r="C275">
        <v>88181583</v>
      </c>
      <c r="D275" t="s">
        <v>51</v>
      </c>
      <c r="E275" t="s">
        <v>65</v>
      </c>
      <c r="F275" t="s">
        <v>54</v>
      </c>
      <c r="G275" t="s">
        <v>75</v>
      </c>
      <c r="H275" s="35">
        <v>67.5</v>
      </c>
      <c r="I275" s="32">
        <v>42596</v>
      </c>
      <c r="J275" s="32">
        <v>42597</v>
      </c>
      <c r="K275" t="s">
        <v>67</v>
      </c>
      <c r="L275">
        <v>320</v>
      </c>
      <c r="M275">
        <v>2</v>
      </c>
      <c r="N275">
        <v>2</v>
      </c>
      <c r="O275">
        <v>0</v>
      </c>
    </row>
    <row r="276" spans="1:19" ht="15.75" customHeight="1">
      <c r="A276" t="s">
        <v>1774</v>
      </c>
      <c r="B276" t="s">
        <v>6344</v>
      </c>
      <c r="C276">
        <v>86367872</v>
      </c>
      <c r="D276" t="s">
        <v>184</v>
      </c>
      <c r="E276" t="s">
        <v>65</v>
      </c>
      <c r="F276" t="s">
        <v>54</v>
      </c>
      <c r="G276" t="s">
        <v>80</v>
      </c>
      <c r="H276" s="35">
        <v>59.48</v>
      </c>
      <c r="I276" s="32">
        <v>42561</v>
      </c>
      <c r="J276" s="32">
        <v>42564</v>
      </c>
      <c r="K276" t="s">
        <v>67</v>
      </c>
      <c r="L276">
        <v>320</v>
      </c>
      <c r="M276">
        <v>1</v>
      </c>
      <c r="N276">
        <v>2</v>
      </c>
      <c r="O276">
        <v>0</v>
      </c>
      <c r="S276" t="s">
        <v>268</v>
      </c>
    </row>
    <row r="277" spans="1:19" ht="15.75" customHeight="1">
      <c r="A277" t="s">
        <v>570</v>
      </c>
      <c r="B277" t="s">
        <v>6452</v>
      </c>
      <c r="C277">
        <v>90610436</v>
      </c>
      <c r="D277" t="s">
        <v>51</v>
      </c>
      <c r="E277" t="s">
        <v>52</v>
      </c>
      <c r="F277" t="s">
        <v>53</v>
      </c>
      <c r="G277" t="s">
        <v>54</v>
      </c>
      <c r="H277" s="35">
        <v>41.74</v>
      </c>
      <c r="I277" s="32">
        <v>42587</v>
      </c>
      <c r="J277" s="32">
        <v>42589</v>
      </c>
      <c r="K277" t="s">
        <v>67</v>
      </c>
      <c r="L277">
        <v>320</v>
      </c>
      <c r="M277">
        <v>1</v>
      </c>
      <c r="N277">
        <v>0</v>
      </c>
      <c r="O277">
        <v>0</v>
      </c>
      <c r="Q277" t="s">
        <v>60</v>
      </c>
    </row>
    <row r="278" spans="1:19" ht="15.75" customHeight="1">
      <c r="A278" t="s">
        <v>6516</v>
      </c>
      <c r="B278" t="s">
        <v>6517</v>
      </c>
      <c r="C278">
        <v>64625142</v>
      </c>
      <c r="D278" t="s">
        <v>51</v>
      </c>
      <c r="E278" t="s">
        <v>65</v>
      </c>
      <c r="F278" t="s">
        <v>54</v>
      </c>
      <c r="G278" t="s">
        <v>98</v>
      </c>
      <c r="H278" s="35">
        <v>66.400000000000006</v>
      </c>
      <c r="I278" s="32">
        <v>42515</v>
      </c>
      <c r="J278" s="32">
        <v>42516</v>
      </c>
      <c r="K278" t="s">
        <v>67</v>
      </c>
      <c r="L278">
        <v>320</v>
      </c>
      <c r="M278">
        <v>2</v>
      </c>
      <c r="N278">
        <v>0</v>
      </c>
      <c r="O278">
        <v>0</v>
      </c>
      <c r="P278" t="s">
        <v>71</v>
      </c>
      <c r="S278" t="s">
        <v>72</v>
      </c>
    </row>
    <row r="279" spans="1:19" ht="15.75" customHeight="1">
      <c r="A279" t="s">
        <v>4242</v>
      </c>
      <c r="B279" t="s">
        <v>6632</v>
      </c>
      <c r="C279">
        <v>78007050</v>
      </c>
      <c r="D279" t="s">
        <v>51</v>
      </c>
      <c r="E279" t="s">
        <v>65</v>
      </c>
      <c r="F279" t="s">
        <v>54</v>
      </c>
      <c r="G279" t="s">
        <v>80</v>
      </c>
      <c r="H279" s="35">
        <v>70.55</v>
      </c>
      <c r="I279" s="32">
        <v>42544</v>
      </c>
      <c r="J279" s="32">
        <v>42545</v>
      </c>
      <c r="K279" t="s">
        <v>67</v>
      </c>
      <c r="L279">
        <v>320</v>
      </c>
      <c r="M279">
        <v>2</v>
      </c>
      <c r="N279">
        <v>0</v>
      </c>
      <c r="O279">
        <v>0</v>
      </c>
      <c r="S279" t="s">
        <v>81</v>
      </c>
    </row>
    <row r="280" spans="1:19" ht="15.75" customHeight="1">
      <c r="A280" t="s">
        <v>5151</v>
      </c>
      <c r="B280" t="s">
        <v>6699</v>
      </c>
      <c r="C280">
        <v>26829875</v>
      </c>
      <c r="D280" t="s">
        <v>51</v>
      </c>
      <c r="E280" t="s">
        <v>52</v>
      </c>
      <c r="F280" t="s">
        <v>53</v>
      </c>
      <c r="G280" t="s">
        <v>54</v>
      </c>
      <c r="H280" s="35">
        <v>55</v>
      </c>
      <c r="I280" s="32">
        <v>42554</v>
      </c>
      <c r="J280" s="32">
        <v>42560</v>
      </c>
      <c r="K280" t="s">
        <v>67</v>
      </c>
      <c r="L280">
        <v>320</v>
      </c>
      <c r="M280">
        <v>1</v>
      </c>
      <c r="N280">
        <v>0</v>
      </c>
      <c r="O280">
        <v>0</v>
      </c>
    </row>
    <row r="281" spans="1:19" ht="15.75" customHeight="1">
      <c r="A281" t="s">
        <v>454</v>
      </c>
      <c r="B281" t="s">
        <v>6762</v>
      </c>
      <c r="C281">
        <v>90231027</v>
      </c>
      <c r="D281" t="s">
        <v>51</v>
      </c>
      <c r="E281" t="s">
        <v>166</v>
      </c>
      <c r="F281" t="s">
        <v>54</v>
      </c>
      <c r="G281" t="s">
        <v>54</v>
      </c>
      <c r="H281" s="35">
        <v>55</v>
      </c>
      <c r="I281" s="32">
        <v>42569</v>
      </c>
      <c r="J281" s="32">
        <v>42570</v>
      </c>
      <c r="K281" t="s">
        <v>67</v>
      </c>
      <c r="L281">
        <v>320</v>
      </c>
      <c r="M281">
        <v>1</v>
      </c>
      <c r="N281">
        <v>0</v>
      </c>
      <c r="O281">
        <v>0</v>
      </c>
    </row>
    <row r="282" spans="1:19" ht="15.75" customHeight="1">
      <c r="A282" t="s">
        <v>123</v>
      </c>
      <c r="B282" t="s">
        <v>124</v>
      </c>
      <c r="C282">
        <v>20073931</v>
      </c>
      <c r="D282" t="s">
        <v>51</v>
      </c>
      <c r="E282" t="s">
        <v>52</v>
      </c>
      <c r="F282" t="s">
        <v>53</v>
      </c>
      <c r="G282" t="s">
        <v>54</v>
      </c>
      <c r="H282" s="35">
        <v>43.48</v>
      </c>
      <c r="I282" s="32">
        <v>42513</v>
      </c>
      <c r="J282" s="32">
        <v>42515</v>
      </c>
      <c r="K282" t="s">
        <v>67</v>
      </c>
      <c r="L282">
        <v>319</v>
      </c>
      <c r="M282">
        <v>1</v>
      </c>
      <c r="N282">
        <v>0</v>
      </c>
      <c r="O282">
        <v>0</v>
      </c>
      <c r="Q282" t="s">
        <v>56</v>
      </c>
    </row>
    <row r="283" spans="1:19" ht="15.75" customHeight="1">
      <c r="A283" t="s">
        <v>175</v>
      </c>
      <c r="B283" t="s">
        <v>176</v>
      </c>
      <c r="C283">
        <v>55598660</v>
      </c>
      <c r="D283" t="s">
        <v>51</v>
      </c>
      <c r="E283" t="s">
        <v>65</v>
      </c>
      <c r="F283" t="s">
        <v>54</v>
      </c>
      <c r="G283" t="s">
        <v>75</v>
      </c>
      <c r="H283" s="35">
        <v>60</v>
      </c>
      <c r="I283" s="32">
        <v>42523</v>
      </c>
      <c r="J283" s="32">
        <v>42524</v>
      </c>
      <c r="K283" t="s">
        <v>67</v>
      </c>
      <c r="L283">
        <v>319</v>
      </c>
      <c r="M283">
        <v>2</v>
      </c>
      <c r="N283">
        <v>0</v>
      </c>
      <c r="O283">
        <v>0</v>
      </c>
    </row>
    <row r="284" spans="1:19" ht="15.75" customHeight="1">
      <c r="A284" t="s">
        <v>245</v>
      </c>
      <c r="B284" t="s">
        <v>246</v>
      </c>
      <c r="C284">
        <v>72919356</v>
      </c>
      <c r="D284" t="s">
        <v>51</v>
      </c>
      <c r="E284" t="s">
        <v>166</v>
      </c>
      <c r="F284" t="s">
        <v>54</v>
      </c>
      <c r="G284" t="s">
        <v>54</v>
      </c>
      <c r="H284" s="35">
        <v>90</v>
      </c>
      <c r="I284" s="32">
        <v>42531</v>
      </c>
      <c r="J284" s="32">
        <v>42532</v>
      </c>
      <c r="K284" t="s">
        <v>67</v>
      </c>
      <c r="L284">
        <v>319</v>
      </c>
      <c r="M284">
        <v>1</v>
      </c>
      <c r="N284">
        <v>0</v>
      </c>
      <c r="O284">
        <v>0</v>
      </c>
    </row>
    <row r="285" spans="1:19" ht="15.75" customHeight="1">
      <c r="A285" t="s">
        <v>266</v>
      </c>
      <c r="B285" t="s">
        <v>267</v>
      </c>
      <c r="C285">
        <v>74221227</v>
      </c>
      <c r="D285" t="s">
        <v>51</v>
      </c>
      <c r="E285" t="s">
        <v>65</v>
      </c>
      <c r="F285" t="s">
        <v>54</v>
      </c>
      <c r="G285" t="s">
        <v>80</v>
      </c>
      <c r="H285" s="35">
        <v>70.55</v>
      </c>
      <c r="I285" s="32">
        <v>42535</v>
      </c>
      <c r="J285" s="32">
        <v>42536</v>
      </c>
      <c r="K285" t="s">
        <v>67</v>
      </c>
      <c r="L285">
        <v>319</v>
      </c>
      <c r="M285">
        <v>2</v>
      </c>
      <c r="N285">
        <v>0</v>
      </c>
      <c r="O285">
        <v>0</v>
      </c>
      <c r="S285" t="s">
        <v>268</v>
      </c>
    </row>
    <row r="286" spans="1:19" ht="15.75" customHeight="1">
      <c r="A286" t="s">
        <v>273</v>
      </c>
      <c r="B286" t="s">
        <v>274</v>
      </c>
      <c r="C286">
        <v>74221074</v>
      </c>
      <c r="D286" t="s">
        <v>64</v>
      </c>
      <c r="E286" t="s">
        <v>65</v>
      </c>
      <c r="F286" t="s">
        <v>54</v>
      </c>
      <c r="G286" t="s">
        <v>80</v>
      </c>
      <c r="H286" s="35">
        <v>70.55</v>
      </c>
      <c r="I286" s="32">
        <v>42535</v>
      </c>
      <c r="J286" s="32">
        <v>42536</v>
      </c>
      <c r="K286" t="s">
        <v>67</v>
      </c>
      <c r="L286">
        <v>319</v>
      </c>
      <c r="M286">
        <v>2</v>
      </c>
      <c r="N286">
        <v>0</v>
      </c>
      <c r="O286">
        <v>0</v>
      </c>
      <c r="S286" t="s">
        <v>268</v>
      </c>
    </row>
    <row r="287" spans="1:19" ht="15.75" customHeight="1">
      <c r="A287" t="s">
        <v>570</v>
      </c>
      <c r="B287" t="s">
        <v>571</v>
      </c>
      <c r="C287">
        <v>90610315</v>
      </c>
      <c r="D287" t="s">
        <v>51</v>
      </c>
      <c r="E287" t="s">
        <v>52</v>
      </c>
      <c r="F287" t="s">
        <v>53</v>
      </c>
      <c r="G287" t="s">
        <v>54</v>
      </c>
      <c r="H287" s="35">
        <v>41.74</v>
      </c>
      <c r="I287" s="32">
        <v>42587</v>
      </c>
      <c r="J287" s="32">
        <v>42589</v>
      </c>
      <c r="K287" t="s">
        <v>67</v>
      </c>
      <c r="L287">
        <v>319</v>
      </c>
      <c r="M287">
        <v>1</v>
      </c>
      <c r="N287">
        <v>0</v>
      </c>
      <c r="O287">
        <v>0</v>
      </c>
      <c r="Q287" t="s">
        <v>60</v>
      </c>
    </row>
    <row r="288" spans="1:19" ht="15.75" customHeight="1">
      <c r="A288" t="s">
        <v>1009</v>
      </c>
      <c r="B288" t="s">
        <v>1010</v>
      </c>
      <c r="C288">
        <v>43381452</v>
      </c>
      <c r="D288" t="s">
        <v>51</v>
      </c>
      <c r="E288" t="s">
        <v>65</v>
      </c>
      <c r="F288" t="s">
        <v>54</v>
      </c>
      <c r="G288" t="s">
        <v>117</v>
      </c>
      <c r="H288" s="35">
        <v>56.03</v>
      </c>
      <c r="I288" s="32">
        <v>42583</v>
      </c>
      <c r="J288" s="32">
        <v>42587</v>
      </c>
      <c r="K288" t="s">
        <v>67</v>
      </c>
      <c r="L288">
        <v>319</v>
      </c>
      <c r="M288">
        <v>2</v>
      </c>
      <c r="N288">
        <v>2</v>
      </c>
      <c r="O288">
        <v>0</v>
      </c>
      <c r="S288" t="s">
        <v>268</v>
      </c>
    </row>
    <row r="289" spans="1:19" ht="15.75" customHeight="1">
      <c r="A289" t="s">
        <v>1082</v>
      </c>
      <c r="B289" t="s">
        <v>1083</v>
      </c>
      <c r="C289">
        <v>60017334</v>
      </c>
      <c r="D289" t="s">
        <v>51</v>
      </c>
      <c r="E289" t="s">
        <v>166</v>
      </c>
      <c r="F289" t="s">
        <v>54</v>
      </c>
      <c r="G289" t="s">
        <v>54</v>
      </c>
      <c r="H289" s="35">
        <v>85</v>
      </c>
      <c r="I289" s="32">
        <v>42504</v>
      </c>
      <c r="J289" s="32">
        <v>42505</v>
      </c>
      <c r="K289" t="s">
        <v>67</v>
      </c>
      <c r="L289">
        <v>319</v>
      </c>
      <c r="M289">
        <v>1</v>
      </c>
      <c r="N289">
        <v>0</v>
      </c>
      <c r="O289">
        <v>0</v>
      </c>
    </row>
    <row r="290" spans="1:19" ht="15.75" customHeight="1">
      <c r="A290" t="s">
        <v>76</v>
      </c>
      <c r="B290" t="s">
        <v>1095</v>
      </c>
      <c r="C290">
        <v>31606009</v>
      </c>
      <c r="D290" t="s">
        <v>51</v>
      </c>
      <c r="E290" t="s">
        <v>52</v>
      </c>
      <c r="F290" t="s">
        <v>53</v>
      </c>
      <c r="G290" t="s">
        <v>54</v>
      </c>
      <c r="H290" s="35">
        <v>41.74</v>
      </c>
      <c r="I290" s="32">
        <v>42508</v>
      </c>
      <c r="J290" s="32">
        <v>42509</v>
      </c>
      <c r="K290" t="s">
        <v>67</v>
      </c>
      <c r="L290">
        <v>319</v>
      </c>
      <c r="M290">
        <v>1</v>
      </c>
      <c r="N290">
        <v>0</v>
      </c>
      <c r="O290">
        <v>0</v>
      </c>
      <c r="Q290" t="s">
        <v>60</v>
      </c>
    </row>
    <row r="291" spans="1:19" ht="15.75" customHeight="1">
      <c r="A291" t="s">
        <v>1129</v>
      </c>
      <c r="B291" t="s">
        <v>1130</v>
      </c>
      <c r="C291">
        <v>65380306</v>
      </c>
      <c r="D291" t="s">
        <v>51</v>
      </c>
      <c r="E291" t="s">
        <v>65</v>
      </c>
      <c r="F291" t="s">
        <v>54</v>
      </c>
      <c r="G291" t="s">
        <v>103</v>
      </c>
      <c r="H291" s="35">
        <v>70</v>
      </c>
      <c r="I291" s="32">
        <v>42516</v>
      </c>
      <c r="J291" s="32">
        <v>42517</v>
      </c>
      <c r="K291" t="s">
        <v>67</v>
      </c>
      <c r="L291">
        <v>319</v>
      </c>
      <c r="M291">
        <v>2</v>
      </c>
      <c r="N291">
        <v>0</v>
      </c>
      <c r="O291">
        <v>0</v>
      </c>
      <c r="P291" t="s">
        <v>71</v>
      </c>
      <c r="S291" t="s">
        <v>72</v>
      </c>
    </row>
    <row r="292" spans="1:19" ht="15.75" customHeight="1">
      <c r="A292" t="s">
        <v>1677</v>
      </c>
      <c r="B292" t="s">
        <v>1678</v>
      </c>
      <c r="C292">
        <v>77682545</v>
      </c>
      <c r="D292" t="s">
        <v>51</v>
      </c>
      <c r="E292" t="s">
        <v>65</v>
      </c>
      <c r="F292" t="s">
        <v>54</v>
      </c>
      <c r="G292" t="s">
        <v>103</v>
      </c>
      <c r="H292" s="35">
        <v>80</v>
      </c>
      <c r="I292" s="32">
        <v>42541</v>
      </c>
      <c r="J292" s="32">
        <v>42542</v>
      </c>
      <c r="K292" t="s">
        <v>67</v>
      </c>
      <c r="L292">
        <v>319</v>
      </c>
      <c r="M292">
        <v>4</v>
      </c>
      <c r="N292">
        <v>0</v>
      </c>
      <c r="O292">
        <v>0</v>
      </c>
      <c r="P292" t="s">
        <v>71</v>
      </c>
      <c r="S292" t="s">
        <v>72</v>
      </c>
    </row>
    <row r="293" spans="1:19" ht="15.75" customHeight="1">
      <c r="A293" t="s">
        <v>1684</v>
      </c>
      <c r="B293" t="s">
        <v>1685</v>
      </c>
      <c r="C293">
        <v>34304547</v>
      </c>
      <c r="D293" t="s">
        <v>51</v>
      </c>
      <c r="E293" t="s">
        <v>65</v>
      </c>
      <c r="F293" t="s">
        <v>54</v>
      </c>
      <c r="G293" t="s">
        <v>75</v>
      </c>
      <c r="H293" s="35">
        <v>67.5</v>
      </c>
      <c r="I293" s="32">
        <v>42542</v>
      </c>
      <c r="J293" s="32">
        <v>42543</v>
      </c>
      <c r="K293" t="s">
        <v>67</v>
      </c>
      <c r="L293">
        <v>319</v>
      </c>
      <c r="M293">
        <v>2</v>
      </c>
      <c r="N293">
        <v>2</v>
      </c>
      <c r="O293">
        <v>0</v>
      </c>
    </row>
    <row r="294" spans="1:19" ht="15.75" customHeight="1">
      <c r="A294" t="s">
        <v>1765</v>
      </c>
      <c r="B294" t="s">
        <v>1766</v>
      </c>
      <c r="C294">
        <v>85027595</v>
      </c>
      <c r="D294" t="s">
        <v>51</v>
      </c>
      <c r="E294" t="s">
        <v>65</v>
      </c>
      <c r="F294" t="s">
        <v>54</v>
      </c>
      <c r="G294" t="s">
        <v>93</v>
      </c>
      <c r="H294" s="35">
        <v>85</v>
      </c>
      <c r="I294" s="32">
        <v>42560</v>
      </c>
      <c r="J294" s="32">
        <v>42561</v>
      </c>
      <c r="K294" t="s">
        <v>67</v>
      </c>
      <c r="L294">
        <v>319</v>
      </c>
      <c r="M294">
        <v>2</v>
      </c>
      <c r="N294">
        <v>1</v>
      </c>
      <c r="O294">
        <v>0</v>
      </c>
    </row>
    <row r="295" spans="1:19" ht="15.75" customHeight="1">
      <c r="A295" t="s">
        <v>1801</v>
      </c>
      <c r="B295" t="s">
        <v>1802</v>
      </c>
      <c r="C295">
        <v>91355999</v>
      </c>
      <c r="D295" t="s">
        <v>51</v>
      </c>
      <c r="E295" t="s">
        <v>52</v>
      </c>
      <c r="F295" t="s">
        <v>54</v>
      </c>
      <c r="G295" t="s">
        <v>54</v>
      </c>
      <c r="H295" s="35">
        <v>80</v>
      </c>
      <c r="I295" s="32">
        <v>42567</v>
      </c>
      <c r="J295" s="32">
        <v>42568</v>
      </c>
      <c r="K295" t="s">
        <v>67</v>
      </c>
      <c r="L295">
        <v>319</v>
      </c>
      <c r="M295">
        <v>1</v>
      </c>
      <c r="N295">
        <v>0</v>
      </c>
      <c r="O295">
        <v>0</v>
      </c>
    </row>
    <row r="296" spans="1:19" ht="15.75" customHeight="1">
      <c r="A296" t="s">
        <v>206</v>
      </c>
      <c r="B296" t="s">
        <v>2038</v>
      </c>
      <c r="C296">
        <v>15731040</v>
      </c>
      <c r="D296" t="s">
        <v>51</v>
      </c>
      <c r="E296" t="s">
        <v>65</v>
      </c>
      <c r="F296" t="s">
        <v>54</v>
      </c>
      <c r="G296" t="s">
        <v>98</v>
      </c>
      <c r="H296" s="35">
        <v>70.55</v>
      </c>
      <c r="I296" s="32">
        <v>42525</v>
      </c>
      <c r="J296" s="32">
        <v>42527</v>
      </c>
      <c r="K296" t="s">
        <v>67</v>
      </c>
      <c r="L296">
        <v>319</v>
      </c>
      <c r="M296">
        <v>2</v>
      </c>
      <c r="N296">
        <v>0</v>
      </c>
      <c r="O296">
        <v>0</v>
      </c>
      <c r="P296" t="s">
        <v>71</v>
      </c>
      <c r="S296" t="s">
        <v>72</v>
      </c>
    </row>
    <row r="297" spans="1:19" ht="15.75" customHeight="1">
      <c r="A297" t="s">
        <v>2066</v>
      </c>
      <c r="B297" t="s">
        <v>2067</v>
      </c>
      <c r="C297">
        <v>40174373</v>
      </c>
      <c r="D297" t="s">
        <v>64</v>
      </c>
      <c r="E297" t="s">
        <v>65</v>
      </c>
      <c r="F297" t="s">
        <v>54</v>
      </c>
      <c r="G297" t="s">
        <v>93</v>
      </c>
      <c r="H297" s="35">
        <v>83.33</v>
      </c>
      <c r="I297" s="32">
        <v>42531</v>
      </c>
      <c r="J297" s="32">
        <v>42534</v>
      </c>
      <c r="K297" t="s">
        <v>67</v>
      </c>
      <c r="L297">
        <v>319</v>
      </c>
      <c r="M297">
        <v>2</v>
      </c>
      <c r="N297">
        <v>1</v>
      </c>
      <c r="O297">
        <v>0</v>
      </c>
    </row>
    <row r="298" spans="1:19" ht="15.75" customHeight="1">
      <c r="A298" t="s">
        <v>2102</v>
      </c>
      <c r="B298" t="s">
        <v>2103</v>
      </c>
      <c r="C298">
        <v>75411446</v>
      </c>
      <c r="D298" t="s">
        <v>51</v>
      </c>
      <c r="E298" t="s">
        <v>52</v>
      </c>
      <c r="F298" t="s">
        <v>54</v>
      </c>
      <c r="G298" t="s">
        <v>54</v>
      </c>
      <c r="H298" s="35">
        <v>85</v>
      </c>
      <c r="I298" s="32">
        <v>42539</v>
      </c>
      <c r="J298" s="32">
        <v>42540</v>
      </c>
      <c r="K298" t="s">
        <v>67</v>
      </c>
      <c r="L298">
        <v>319</v>
      </c>
      <c r="M298">
        <v>1</v>
      </c>
      <c r="N298">
        <v>0</v>
      </c>
      <c r="O298">
        <v>0</v>
      </c>
    </row>
    <row r="299" spans="1:19" ht="15.75" customHeight="1">
      <c r="A299" t="s">
        <v>2108</v>
      </c>
      <c r="B299" t="s">
        <v>2109</v>
      </c>
      <c r="C299">
        <v>77239884</v>
      </c>
      <c r="D299" t="s">
        <v>51</v>
      </c>
      <c r="E299" t="s">
        <v>65</v>
      </c>
      <c r="F299" t="s">
        <v>54</v>
      </c>
      <c r="G299" t="s">
        <v>103</v>
      </c>
      <c r="H299" s="35">
        <v>80</v>
      </c>
      <c r="I299" s="32">
        <v>42540</v>
      </c>
      <c r="J299" s="32">
        <v>42541</v>
      </c>
      <c r="K299" t="s">
        <v>67</v>
      </c>
      <c r="L299">
        <v>319</v>
      </c>
      <c r="M299">
        <v>4</v>
      </c>
      <c r="N299">
        <v>0</v>
      </c>
      <c r="O299">
        <v>0</v>
      </c>
      <c r="P299" t="s">
        <v>71</v>
      </c>
      <c r="S299" t="s">
        <v>72</v>
      </c>
    </row>
    <row r="300" spans="1:19" ht="15.75" customHeight="1">
      <c r="A300" t="s">
        <v>2192</v>
      </c>
      <c r="B300" t="s">
        <v>2193</v>
      </c>
      <c r="C300">
        <v>84922875</v>
      </c>
      <c r="D300" t="s">
        <v>51</v>
      </c>
      <c r="E300" t="s">
        <v>65</v>
      </c>
      <c r="F300" t="s">
        <v>444</v>
      </c>
      <c r="G300" t="s">
        <v>103</v>
      </c>
      <c r="H300" s="35">
        <v>95</v>
      </c>
      <c r="I300" s="32">
        <v>42562</v>
      </c>
      <c r="J300" s="32">
        <v>42566</v>
      </c>
      <c r="K300" t="s">
        <v>67</v>
      </c>
      <c r="L300">
        <v>319</v>
      </c>
      <c r="M300">
        <v>4</v>
      </c>
      <c r="N300">
        <v>0</v>
      </c>
      <c r="O300">
        <v>0</v>
      </c>
      <c r="P300" t="s">
        <v>71</v>
      </c>
      <c r="S300" t="s">
        <v>72</v>
      </c>
    </row>
    <row r="301" spans="1:19" ht="15.75" customHeight="1">
      <c r="A301" t="s">
        <v>454</v>
      </c>
      <c r="B301" t="s">
        <v>2229</v>
      </c>
      <c r="C301">
        <v>90231997</v>
      </c>
      <c r="D301" t="s">
        <v>51</v>
      </c>
      <c r="E301" t="s">
        <v>166</v>
      </c>
      <c r="F301" t="s">
        <v>54</v>
      </c>
      <c r="G301" t="s">
        <v>54</v>
      </c>
      <c r="H301" s="35">
        <v>55</v>
      </c>
      <c r="I301" s="32">
        <v>42570</v>
      </c>
      <c r="J301" s="32">
        <v>42571</v>
      </c>
      <c r="K301" t="s">
        <v>67</v>
      </c>
      <c r="L301">
        <v>319</v>
      </c>
      <c r="M301">
        <v>1</v>
      </c>
      <c r="N301">
        <v>0</v>
      </c>
      <c r="O301">
        <v>0</v>
      </c>
    </row>
    <row r="302" spans="1:19" ht="15.75" customHeight="1">
      <c r="A302" t="s">
        <v>2248</v>
      </c>
      <c r="B302" t="s">
        <v>2249</v>
      </c>
      <c r="C302">
        <v>72078248</v>
      </c>
      <c r="D302" t="s">
        <v>51</v>
      </c>
      <c r="E302" t="s">
        <v>65</v>
      </c>
      <c r="F302" t="s">
        <v>54</v>
      </c>
      <c r="G302" t="s">
        <v>93</v>
      </c>
      <c r="H302" s="35">
        <v>90</v>
      </c>
      <c r="I302" s="32">
        <v>42575</v>
      </c>
      <c r="J302" s="32">
        <v>42577</v>
      </c>
      <c r="K302" t="s">
        <v>67</v>
      </c>
      <c r="L302">
        <v>319</v>
      </c>
      <c r="M302">
        <v>1</v>
      </c>
      <c r="N302">
        <v>1</v>
      </c>
      <c r="O302">
        <v>0</v>
      </c>
    </row>
    <row r="303" spans="1:19" ht="15.75" customHeight="1">
      <c r="A303" t="s">
        <v>2323</v>
      </c>
      <c r="B303" t="s">
        <v>2324</v>
      </c>
      <c r="C303">
        <v>14148032</v>
      </c>
      <c r="D303" t="s">
        <v>51</v>
      </c>
      <c r="E303" t="s">
        <v>52</v>
      </c>
      <c r="F303" t="s">
        <v>427</v>
      </c>
      <c r="G303" t="s">
        <v>54</v>
      </c>
      <c r="H303" s="35">
        <v>85</v>
      </c>
      <c r="I303" s="32">
        <v>42591</v>
      </c>
      <c r="J303" s="32">
        <v>42592</v>
      </c>
      <c r="K303" t="s">
        <v>67</v>
      </c>
      <c r="L303">
        <v>319</v>
      </c>
      <c r="M303">
        <v>1</v>
      </c>
      <c r="N303">
        <v>0</v>
      </c>
      <c r="O303">
        <v>0</v>
      </c>
    </row>
    <row r="304" spans="1:19" ht="15.75" customHeight="1">
      <c r="A304" t="s">
        <v>818</v>
      </c>
      <c r="B304" t="s">
        <v>2529</v>
      </c>
      <c r="C304">
        <v>29688383</v>
      </c>
      <c r="D304" t="s">
        <v>51</v>
      </c>
      <c r="E304" t="s">
        <v>52</v>
      </c>
      <c r="F304" t="s">
        <v>53</v>
      </c>
      <c r="G304" t="s">
        <v>54</v>
      </c>
      <c r="H304" s="35">
        <v>41.74</v>
      </c>
      <c r="I304" s="32">
        <v>42543</v>
      </c>
      <c r="J304" s="32">
        <v>42545</v>
      </c>
      <c r="K304" t="s">
        <v>67</v>
      </c>
      <c r="L304">
        <v>319</v>
      </c>
      <c r="M304">
        <v>1</v>
      </c>
      <c r="N304">
        <v>0</v>
      </c>
      <c r="O304">
        <v>0</v>
      </c>
      <c r="Q304" t="s">
        <v>60</v>
      </c>
    </row>
    <row r="305" spans="1:19" ht="15.75" customHeight="1">
      <c r="A305" t="s">
        <v>574</v>
      </c>
      <c r="B305" t="s">
        <v>2771</v>
      </c>
      <c r="C305">
        <v>19214668</v>
      </c>
      <c r="D305" t="s">
        <v>51</v>
      </c>
      <c r="E305" t="s">
        <v>52</v>
      </c>
      <c r="F305" t="s">
        <v>53</v>
      </c>
      <c r="G305" t="s">
        <v>54</v>
      </c>
      <c r="H305" s="35">
        <v>41.74</v>
      </c>
      <c r="I305" s="32">
        <v>42589</v>
      </c>
      <c r="J305" s="32">
        <v>42591</v>
      </c>
      <c r="K305" t="s">
        <v>67</v>
      </c>
      <c r="L305">
        <v>319</v>
      </c>
      <c r="M305">
        <v>1</v>
      </c>
      <c r="N305">
        <v>0</v>
      </c>
      <c r="O305">
        <v>0</v>
      </c>
      <c r="Q305" t="s">
        <v>60</v>
      </c>
    </row>
    <row r="306" spans="1:19" ht="15.75" customHeight="1">
      <c r="A306" t="s">
        <v>2796</v>
      </c>
      <c r="B306" t="s">
        <v>2797</v>
      </c>
      <c r="C306">
        <v>52292024</v>
      </c>
      <c r="D306" t="s">
        <v>51</v>
      </c>
      <c r="E306" t="s">
        <v>65</v>
      </c>
      <c r="F306" t="s">
        <v>54</v>
      </c>
      <c r="G306" t="s">
        <v>70</v>
      </c>
      <c r="H306" s="35">
        <v>82.5</v>
      </c>
      <c r="I306" s="32">
        <v>42594</v>
      </c>
      <c r="J306" s="32">
        <v>42596</v>
      </c>
      <c r="K306" t="s">
        <v>67</v>
      </c>
      <c r="L306">
        <v>319</v>
      </c>
      <c r="M306">
        <v>2</v>
      </c>
      <c r="N306">
        <v>0</v>
      </c>
      <c r="O306">
        <v>0</v>
      </c>
      <c r="P306" t="s">
        <v>71</v>
      </c>
      <c r="S306" t="s">
        <v>72</v>
      </c>
    </row>
    <row r="307" spans="1:19" ht="15.75" customHeight="1">
      <c r="A307" t="s">
        <v>113</v>
      </c>
      <c r="B307" t="s">
        <v>2842</v>
      </c>
      <c r="C307">
        <v>56943355</v>
      </c>
      <c r="D307" t="s">
        <v>51</v>
      </c>
      <c r="E307" t="s">
        <v>52</v>
      </c>
      <c r="F307" t="s">
        <v>53</v>
      </c>
      <c r="G307" t="s">
        <v>54</v>
      </c>
      <c r="H307" s="35">
        <v>41.74</v>
      </c>
      <c r="I307" s="32">
        <v>42512</v>
      </c>
      <c r="J307" s="32">
        <v>42513</v>
      </c>
      <c r="K307" t="s">
        <v>67</v>
      </c>
      <c r="L307">
        <v>319</v>
      </c>
      <c r="M307">
        <v>1</v>
      </c>
      <c r="N307">
        <v>0</v>
      </c>
      <c r="O307">
        <v>0</v>
      </c>
      <c r="Q307" t="s">
        <v>60</v>
      </c>
    </row>
    <row r="308" spans="1:19" ht="15.75" customHeight="1">
      <c r="A308" t="s">
        <v>1895</v>
      </c>
      <c r="B308" t="s">
        <v>3135</v>
      </c>
      <c r="C308">
        <v>99670547</v>
      </c>
      <c r="D308" t="s">
        <v>184</v>
      </c>
      <c r="E308" t="s">
        <v>65</v>
      </c>
      <c r="F308" t="s">
        <v>54</v>
      </c>
      <c r="G308" t="s">
        <v>103</v>
      </c>
      <c r="H308" s="35">
        <v>80</v>
      </c>
      <c r="I308" s="32">
        <v>42582</v>
      </c>
      <c r="J308" s="32">
        <v>42586</v>
      </c>
      <c r="K308" t="s">
        <v>67</v>
      </c>
      <c r="L308">
        <v>319</v>
      </c>
      <c r="M308">
        <v>1</v>
      </c>
      <c r="N308">
        <v>0</v>
      </c>
      <c r="O308">
        <v>0</v>
      </c>
      <c r="P308" t="s">
        <v>71</v>
      </c>
      <c r="S308" t="s">
        <v>72</v>
      </c>
    </row>
    <row r="309" spans="1:19" ht="15.75" customHeight="1">
      <c r="A309" t="s">
        <v>3285</v>
      </c>
      <c r="B309" t="s">
        <v>3286</v>
      </c>
      <c r="C309">
        <v>54975580</v>
      </c>
      <c r="D309" t="s">
        <v>51</v>
      </c>
      <c r="E309" t="s">
        <v>65</v>
      </c>
      <c r="F309" t="s">
        <v>54</v>
      </c>
      <c r="G309" t="s">
        <v>75</v>
      </c>
      <c r="H309" s="35">
        <v>63.75</v>
      </c>
      <c r="I309" s="32">
        <v>42524</v>
      </c>
      <c r="J309" s="32">
        <v>42525</v>
      </c>
      <c r="K309" t="s">
        <v>67</v>
      </c>
      <c r="L309">
        <v>319</v>
      </c>
      <c r="M309">
        <v>1</v>
      </c>
      <c r="N309">
        <v>1</v>
      </c>
      <c r="O309">
        <v>0</v>
      </c>
    </row>
    <row r="310" spans="1:19" ht="15.75" customHeight="1">
      <c r="A310" t="s">
        <v>509</v>
      </c>
      <c r="B310" t="s">
        <v>3542</v>
      </c>
      <c r="C310">
        <v>86827554</v>
      </c>
      <c r="D310" t="s">
        <v>51</v>
      </c>
      <c r="E310" t="s">
        <v>65</v>
      </c>
      <c r="F310" t="s">
        <v>427</v>
      </c>
      <c r="G310" t="s">
        <v>511</v>
      </c>
      <c r="H310" s="35">
        <v>60</v>
      </c>
      <c r="I310" s="32">
        <v>42578</v>
      </c>
      <c r="J310" s="32">
        <v>42582</v>
      </c>
      <c r="K310" t="s">
        <v>67</v>
      </c>
      <c r="L310">
        <v>319</v>
      </c>
      <c r="M310">
        <v>2</v>
      </c>
      <c r="N310">
        <v>2</v>
      </c>
      <c r="O310">
        <v>0</v>
      </c>
      <c r="P310" t="s">
        <v>512</v>
      </c>
    </row>
    <row r="311" spans="1:19" ht="15.75" customHeight="1">
      <c r="A311" t="s">
        <v>3633</v>
      </c>
      <c r="B311" t="s">
        <v>3634</v>
      </c>
      <c r="C311">
        <v>42671871</v>
      </c>
      <c r="D311" t="s">
        <v>51</v>
      </c>
      <c r="E311" t="s">
        <v>65</v>
      </c>
      <c r="F311" t="s">
        <v>54</v>
      </c>
      <c r="G311" t="s">
        <v>75</v>
      </c>
      <c r="H311" s="35">
        <v>60</v>
      </c>
      <c r="I311" s="32">
        <v>42505</v>
      </c>
      <c r="J311" s="32">
        <v>42507</v>
      </c>
      <c r="K311" t="s">
        <v>67</v>
      </c>
      <c r="L311">
        <v>319</v>
      </c>
      <c r="M311">
        <v>2</v>
      </c>
      <c r="N311">
        <v>2</v>
      </c>
      <c r="O311">
        <v>0</v>
      </c>
    </row>
    <row r="312" spans="1:19" ht="15.75" customHeight="1">
      <c r="A312" t="s">
        <v>266</v>
      </c>
      <c r="B312" t="s">
        <v>3769</v>
      </c>
      <c r="C312">
        <v>74221067</v>
      </c>
      <c r="D312" t="s">
        <v>64</v>
      </c>
      <c r="E312" t="s">
        <v>65</v>
      </c>
      <c r="F312" t="s">
        <v>54</v>
      </c>
      <c r="G312" t="s">
        <v>80</v>
      </c>
      <c r="H312" s="35">
        <v>70.55</v>
      </c>
      <c r="I312" s="32">
        <v>42535</v>
      </c>
      <c r="J312" s="32">
        <v>42536</v>
      </c>
      <c r="K312" t="s">
        <v>67</v>
      </c>
      <c r="L312">
        <v>319</v>
      </c>
      <c r="M312">
        <v>2</v>
      </c>
      <c r="N312">
        <v>0</v>
      </c>
      <c r="O312">
        <v>0</v>
      </c>
      <c r="S312" t="s">
        <v>268</v>
      </c>
    </row>
    <row r="313" spans="1:19" ht="15.75" customHeight="1">
      <c r="A313" t="s">
        <v>3833</v>
      </c>
      <c r="B313" t="s">
        <v>3834</v>
      </c>
      <c r="C313">
        <v>44748929</v>
      </c>
      <c r="D313" t="s">
        <v>51</v>
      </c>
      <c r="E313" t="s">
        <v>65</v>
      </c>
      <c r="F313" t="s">
        <v>54</v>
      </c>
      <c r="G313" t="s">
        <v>75</v>
      </c>
      <c r="H313" s="35">
        <v>68.25</v>
      </c>
      <c r="I313" s="32">
        <v>42548</v>
      </c>
      <c r="J313" s="32">
        <v>42553</v>
      </c>
      <c r="K313" t="s">
        <v>67</v>
      </c>
      <c r="L313">
        <v>319</v>
      </c>
      <c r="M313">
        <v>2</v>
      </c>
      <c r="N313">
        <v>2</v>
      </c>
      <c r="O313">
        <v>0</v>
      </c>
    </row>
    <row r="314" spans="1:19" ht="15.75" customHeight="1">
      <c r="A314" t="s">
        <v>653</v>
      </c>
      <c r="B314" t="s">
        <v>4091</v>
      </c>
      <c r="C314">
        <v>62768932</v>
      </c>
      <c r="D314" t="s">
        <v>51</v>
      </c>
      <c r="E314" t="s">
        <v>65</v>
      </c>
      <c r="F314" t="s">
        <v>54</v>
      </c>
      <c r="G314" t="s">
        <v>103</v>
      </c>
      <c r="H314" s="35">
        <v>80</v>
      </c>
      <c r="I314" s="32">
        <v>42511</v>
      </c>
      <c r="J314" s="32">
        <v>42512</v>
      </c>
      <c r="K314" t="s">
        <v>67</v>
      </c>
      <c r="L314">
        <v>319</v>
      </c>
      <c r="M314">
        <v>2</v>
      </c>
      <c r="N314">
        <v>0</v>
      </c>
      <c r="O314">
        <v>0</v>
      </c>
      <c r="P314" t="s">
        <v>71</v>
      </c>
      <c r="S314" t="s">
        <v>72</v>
      </c>
    </row>
    <row r="315" spans="1:19" ht="15.75" customHeight="1">
      <c r="A315" t="s">
        <v>4347</v>
      </c>
      <c r="B315" t="s">
        <v>4348</v>
      </c>
      <c r="C315">
        <v>89758027</v>
      </c>
      <c r="D315" t="s">
        <v>51</v>
      </c>
      <c r="E315" t="s">
        <v>65</v>
      </c>
      <c r="F315" t="s">
        <v>54</v>
      </c>
      <c r="G315" t="s">
        <v>103</v>
      </c>
      <c r="H315" s="35">
        <v>70</v>
      </c>
      <c r="I315" s="32">
        <v>42568</v>
      </c>
      <c r="J315" s="32">
        <v>42569</v>
      </c>
      <c r="K315" t="s">
        <v>67</v>
      </c>
      <c r="L315">
        <v>319</v>
      </c>
      <c r="M315">
        <v>4</v>
      </c>
      <c r="N315">
        <v>0</v>
      </c>
      <c r="O315">
        <v>0</v>
      </c>
      <c r="P315" t="s">
        <v>71</v>
      </c>
      <c r="S315" t="s">
        <v>72</v>
      </c>
    </row>
    <row r="316" spans="1:19" ht="15.75" customHeight="1">
      <c r="A316" t="s">
        <v>2335</v>
      </c>
      <c r="B316" t="s">
        <v>4466</v>
      </c>
      <c r="C316">
        <v>92902579</v>
      </c>
      <c r="D316" t="s">
        <v>51</v>
      </c>
      <c r="E316" t="s">
        <v>65</v>
      </c>
      <c r="F316" t="s">
        <v>427</v>
      </c>
      <c r="G316" t="s">
        <v>93</v>
      </c>
      <c r="H316" s="35">
        <v>105</v>
      </c>
      <c r="I316" s="32">
        <v>42592</v>
      </c>
      <c r="J316" s="32">
        <v>42594</v>
      </c>
      <c r="K316" t="s">
        <v>67</v>
      </c>
      <c r="L316">
        <v>319</v>
      </c>
      <c r="M316">
        <v>2</v>
      </c>
      <c r="N316">
        <v>0</v>
      </c>
      <c r="O316">
        <v>0</v>
      </c>
    </row>
    <row r="317" spans="1:19" ht="15.75" customHeight="1">
      <c r="A317" t="s">
        <v>4503</v>
      </c>
      <c r="B317" t="s">
        <v>4504</v>
      </c>
      <c r="C317">
        <v>61327987</v>
      </c>
      <c r="D317" t="s">
        <v>51</v>
      </c>
      <c r="E317" t="s">
        <v>166</v>
      </c>
      <c r="F317" t="s">
        <v>54</v>
      </c>
      <c r="G317" t="s">
        <v>54</v>
      </c>
      <c r="H317" s="35">
        <v>95</v>
      </c>
      <c r="I317" s="32">
        <v>42507</v>
      </c>
      <c r="J317" s="32">
        <v>42508</v>
      </c>
      <c r="K317" t="s">
        <v>67</v>
      </c>
      <c r="L317">
        <v>319</v>
      </c>
      <c r="M317">
        <v>1</v>
      </c>
      <c r="N317">
        <v>0</v>
      </c>
      <c r="O317">
        <v>0</v>
      </c>
    </row>
    <row r="318" spans="1:19" ht="15.75" customHeight="1">
      <c r="A318" t="s">
        <v>4597</v>
      </c>
      <c r="B318" t="s">
        <v>4598</v>
      </c>
      <c r="C318">
        <v>35132423</v>
      </c>
      <c r="D318" t="s">
        <v>51</v>
      </c>
      <c r="E318" t="s">
        <v>65</v>
      </c>
      <c r="F318" t="s">
        <v>54</v>
      </c>
      <c r="G318" t="s">
        <v>117</v>
      </c>
      <c r="H318" s="35">
        <v>52.91</v>
      </c>
      <c r="I318" s="32">
        <v>42536</v>
      </c>
      <c r="J318" s="32">
        <v>42539</v>
      </c>
      <c r="K318" t="s">
        <v>67</v>
      </c>
      <c r="L318">
        <v>319</v>
      </c>
      <c r="M318">
        <v>2</v>
      </c>
      <c r="N318">
        <v>0</v>
      </c>
      <c r="O318">
        <v>0</v>
      </c>
      <c r="S318" t="s">
        <v>81</v>
      </c>
    </row>
    <row r="319" spans="1:19" ht="15.75" customHeight="1">
      <c r="A319" t="s">
        <v>4763</v>
      </c>
      <c r="B319" t="s">
        <v>4764</v>
      </c>
      <c r="C319">
        <v>92196559</v>
      </c>
      <c r="D319" t="s">
        <v>51</v>
      </c>
      <c r="E319" t="s">
        <v>65</v>
      </c>
      <c r="F319" t="s">
        <v>54</v>
      </c>
      <c r="G319" t="s">
        <v>80</v>
      </c>
      <c r="H319" s="35">
        <v>70.55</v>
      </c>
      <c r="I319" s="32">
        <v>42571</v>
      </c>
      <c r="J319" s="32">
        <v>42572</v>
      </c>
      <c r="K319" t="s">
        <v>67</v>
      </c>
      <c r="L319">
        <v>319</v>
      </c>
      <c r="M319">
        <v>2</v>
      </c>
      <c r="N319">
        <v>2</v>
      </c>
      <c r="O319">
        <v>0</v>
      </c>
      <c r="S319" t="s">
        <v>81</v>
      </c>
    </row>
    <row r="320" spans="1:19" ht="15.75" customHeight="1">
      <c r="A320" t="s">
        <v>5149</v>
      </c>
      <c r="B320" t="s">
        <v>5150</v>
      </c>
      <c r="C320">
        <v>99228118</v>
      </c>
      <c r="D320" t="s">
        <v>51</v>
      </c>
      <c r="E320" t="s">
        <v>65</v>
      </c>
      <c r="F320" t="s">
        <v>54</v>
      </c>
      <c r="G320" t="s">
        <v>66</v>
      </c>
      <c r="H320" s="35">
        <v>66.400000000000006</v>
      </c>
      <c r="I320" s="32">
        <v>42553</v>
      </c>
      <c r="J320" s="32">
        <v>42555</v>
      </c>
      <c r="K320" t="s">
        <v>67</v>
      </c>
      <c r="L320">
        <v>319</v>
      </c>
      <c r="M320">
        <v>2</v>
      </c>
      <c r="N320">
        <v>1</v>
      </c>
      <c r="O320">
        <v>0</v>
      </c>
    </row>
    <row r="321" spans="1:19" ht="15.75" customHeight="1">
      <c r="A321" t="s">
        <v>5151</v>
      </c>
      <c r="B321" t="s">
        <v>5159</v>
      </c>
      <c r="C321">
        <v>26829916</v>
      </c>
      <c r="D321" t="s">
        <v>51</v>
      </c>
      <c r="E321" t="s">
        <v>52</v>
      </c>
      <c r="F321" t="s">
        <v>53</v>
      </c>
      <c r="G321" t="s">
        <v>54</v>
      </c>
      <c r="H321" s="35">
        <v>55</v>
      </c>
      <c r="I321" s="32">
        <v>42555</v>
      </c>
      <c r="J321" s="32">
        <v>42560</v>
      </c>
      <c r="K321" t="s">
        <v>67</v>
      </c>
      <c r="L321">
        <v>319</v>
      </c>
      <c r="M321">
        <v>1</v>
      </c>
      <c r="N321">
        <v>0</v>
      </c>
      <c r="O321">
        <v>0</v>
      </c>
    </row>
    <row r="322" spans="1:19" ht="15.75" customHeight="1">
      <c r="A322" t="s">
        <v>454</v>
      </c>
      <c r="B322" t="s">
        <v>5230</v>
      </c>
      <c r="C322">
        <v>90231093</v>
      </c>
      <c r="D322" t="s">
        <v>51</v>
      </c>
      <c r="E322" t="s">
        <v>166</v>
      </c>
      <c r="F322" t="s">
        <v>54</v>
      </c>
      <c r="G322" t="s">
        <v>54</v>
      </c>
      <c r="H322" s="35">
        <v>55</v>
      </c>
      <c r="I322" s="32">
        <v>42569</v>
      </c>
      <c r="J322" s="32">
        <v>42570</v>
      </c>
      <c r="K322" t="s">
        <v>67</v>
      </c>
      <c r="L322">
        <v>319</v>
      </c>
      <c r="M322">
        <v>1</v>
      </c>
      <c r="N322">
        <v>0</v>
      </c>
      <c r="O322">
        <v>0</v>
      </c>
    </row>
    <row r="323" spans="1:19" ht="15.75" customHeight="1">
      <c r="A323" t="s">
        <v>5396</v>
      </c>
      <c r="B323" t="s">
        <v>5397</v>
      </c>
      <c r="C323">
        <v>65709251</v>
      </c>
      <c r="D323" t="s">
        <v>51</v>
      </c>
      <c r="E323" t="s">
        <v>65</v>
      </c>
      <c r="F323" t="s">
        <v>54</v>
      </c>
      <c r="G323" t="s">
        <v>80</v>
      </c>
      <c r="H323" s="35">
        <v>74.7</v>
      </c>
      <c r="I323" s="32">
        <v>42517</v>
      </c>
      <c r="J323" s="32">
        <v>42520</v>
      </c>
      <c r="K323" t="s">
        <v>67</v>
      </c>
      <c r="L323">
        <v>319</v>
      </c>
      <c r="M323">
        <v>2</v>
      </c>
      <c r="N323">
        <v>0</v>
      </c>
      <c r="O323">
        <v>0</v>
      </c>
      <c r="S323" t="s">
        <v>293</v>
      </c>
    </row>
    <row r="324" spans="1:19" ht="15.75" customHeight="1">
      <c r="A324" t="s">
        <v>5455</v>
      </c>
      <c r="B324" t="s">
        <v>5456</v>
      </c>
      <c r="C324">
        <v>72981070</v>
      </c>
      <c r="D324" t="s">
        <v>51</v>
      </c>
      <c r="E324" t="s">
        <v>65</v>
      </c>
      <c r="F324" t="s">
        <v>54</v>
      </c>
      <c r="G324" t="s">
        <v>54</v>
      </c>
      <c r="H324" s="35">
        <v>90</v>
      </c>
      <c r="I324" s="32">
        <v>42532</v>
      </c>
      <c r="J324" s="32">
        <v>42534</v>
      </c>
      <c r="K324" t="s">
        <v>67</v>
      </c>
      <c r="L324">
        <v>319</v>
      </c>
      <c r="M324">
        <v>2</v>
      </c>
      <c r="N324">
        <v>0</v>
      </c>
      <c r="O324">
        <v>0</v>
      </c>
      <c r="S324" t="s">
        <v>231</v>
      </c>
    </row>
    <row r="325" spans="1:19" ht="15.75" customHeight="1">
      <c r="A325" t="s">
        <v>5510</v>
      </c>
      <c r="B325" t="s">
        <v>5511</v>
      </c>
      <c r="C325">
        <v>74774931</v>
      </c>
      <c r="D325" t="s">
        <v>51</v>
      </c>
      <c r="E325" t="s">
        <v>65</v>
      </c>
      <c r="F325" t="s">
        <v>54</v>
      </c>
      <c r="G325" t="s">
        <v>93</v>
      </c>
      <c r="H325" s="35">
        <v>95</v>
      </c>
      <c r="I325" s="32">
        <v>42545</v>
      </c>
      <c r="J325" s="32">
        <v>42548</v>
      </c>
      <c r="K325" t="s">
        <v>67</v>
      </c>
      <c r="L325">
        <v>319</v>
      </c>
      <c r="M325">
        <v>2</v>
      </c>
      <c r="N325">
        <v>1</v>
      </c>
      <c r="O325">
        <v>0</v>
      </c>
    </row>
    <row r="326" spans="1:19" ht="15.75" customHeight="1">
      <c r="A326" t="s">
        <v>5739</v>
      </c>
      <c r="B326" t="s">
        <v>5740</v>
      </c>
      <c r="C326">
        <v>62395556</v>
      </c>
      <c r="D326" t="s">
        <v>51</v>
      </c>
      <c r="E326" t="s">
        <v>52</v>
      </c>
      <c r="F326" t="s">
        <v>53</v>
      </c>
      <c r="G326" t="s">
        <v>54</v>
      </c>
      <c r="H326" s="35">
        <v>60</v>
      </c>
      <c r="I326" s="32">
        <v>42510</v>
      </c>
      <c r="J326" s="32">
        <v>42511</v>
      </c>
      <c r="K326" t="s">
        <v>67</v>
      </c>
      <c r="L326">
        <v>319</v>
      </c>
      <c r="M326">
        <v>1</v>
      </c>
      <c r="N326">
        <v>0</v>
      </c>
      <c r="O326">
        <v>0</v>
      </c>
      <c r="Q326" t="s">
        <v>90</v>
      </c>
    </row>
    <row r="327" spans="1:19" ht="15.75" customHeight="1">
      <c r="A327" t="s">
        <v>6003</v>
      </c>
      <c r="B327" t="s">
        <v>6004</v>
      </c>
      <c r="C327">
        <v>86061178</v>
      </c>
      <c r="D327" t="s">
        <v>51</v>
      </c>
      <c r="E327" t="s">
        <v>65</v>
      </c>
      <c r="F327" t="s">
        <v>54</v>
      </c>
      <c r="G327" t="s">
        <v>93</v>
      </c>
      <c r="H327" s="35">
        <v>90</v>
      </c>
      <c r="I327" s="32">
        <v>42572</v>
      </c>
      <c r="J327" s="32">
        <v>42575</v>
      </c>
      <c r="K327" t="s">
        <v>67</v>
      </c>
      <c r="L327">
        <v>319</v>
      </c>
      <c r="M327">
        <v>2</v>
      </c>
      <c r="N327">
        <v>2</v>
      </c>
      <c r="O327">
        <v>0</v>
      </c>
    </row>
    <row r="328" spans="1:19" ht="15.75" customHeight="1">
      <c r="A328" t="s">
        <v>6108</v>
      </c>
      <c r="B328" t="s">
        <v>6109</v>
      </c>
      <c r="C328">
        <v>75799089</v>
      </c>
      <c r="D328" t="s">
        <v>51</v>
      </c>
      <c r="E328" t="s">
        <v>65</v>
      </c>
      <c r="F328" t="s">
        <v>54</v>
      </c>
      <c r="G328" t="s">
        <v>75</v>
      </c>
      <c r="H328" s="35">
        <v>67.5</v>
      </c>
      <c r="I328" s="32">
        <v>42596</v>
      </c>
      <c r="J328" s="32">
        <v>42599</v>
      </c>
      <c r="K328" t="s">
        <v>67</v>
      </c>
      <c r="L328">
        <v>319</v>
      </c>
      <c r="M328">
        <v>2</v>
      </c>
      <c r="N328">
        <v>0</v>
      </c>
      <c r="O328">
        <v>0</v>
      </c>
    </row>
    <row r="329" spans="1:19" ht="15.75" customHeight="1">
      <c r="A329" t="s">
        <v>6202</v>
      </c>
      <c r="B329" t="s">
        <v>6203</v>
      </c>
      <c r="C329">
        <v>60966275</v>
      </c>
      <c r="D329" t="s">
        <v>51</v>
      </c>
      <c r="E329" t="s">
        <v>65</v>
      </c>
      <c r="F329" t="s">
        <v>54</v>
      </c>
      <c r="G329" t="s">
        <v>80</v>
      </c>
      <c r="H329" s="35">
        <v>73.66</v>
      </c>
      <c r="I329" s="32">
        <v>42527</v>
      </c>
      <c r="J329" s="32">
        <v>42531</v>
      </c>
      <c r="K329" t="s">
        <v>67</v>
      </c>
      <c r="L329">
        <v>319</v>
      </c>
      <c r="M329">
        <v>2</v>
      </c>
      <c r="N329">
        <v>0</v>
      </c>
      <c r="O329">
        <v>0</v>
      </c>
      <c r="S329" t="s">
        <v>81</v>
      </c>
    </row>
    <row r="330" spans="1:19" ht="15.75" customHeight="1">
      <c r="A330" t="s">
        <v>6802</v>
      </c>
      <c r="B330" t="s">
        <v>6803</v>
      </c>
      <c r="C330">
        <v>89524573</v>
      </c>
      <c r="D330" t="s">
        <v>51</v>
      </c>
      <c r="E330" t="s">
        <v>65</v>
      </c>
      <c r="F330" t="s">
        <v>54</v>
      </c>
      <c r="G330" t="s">
        <v>103</v>
      </c>
      <c r="H330" s="35">
        <v>95</v>
      </c>
      <c r="I330" s="32">
        <v>42577</v>
      </c>
      <c r="J330" s="32">
        <v>42578</v>
      </c>
      <c r="K330" t="s">
        <v>67</v>
      </c>
      <c r="L330">
        <v>319</v>
      </c>
      <c r="M330">
        <v>4</v>
      </c>
      <c r="N330">
        <v>0</v>
      </c>
      <c r="O330">
        <v>0</v>
      </c>
      <c r="P330" t="s">
        <v>71</v>
      </c>
      <c r="S330" t="s">
        <v>72</v>
      </c>
    </row>
    <row r="331" spans="1:19" ht="15.75" customHeight="1">
      <c r="A331" t="s">
        <v>247</v>
      </c>
      <c r="B331" t="s">
        <v>248</v>
      </c>
      <c r="C331">
        <v>11524675</v>
      </c>
      <c r="D331" t="s">
        <v>51</v>
      </c>
      <c r="E331" t="s">
        <v>52</v>
      </c>
      <c r="F331" t="s">
        <v>53</v>
      </c>
      <c r="G331" t="s">
        <v>54</v>
      </c>
      <c r="H331" s="35">
        <v>41.74</v>
      </c>
      <c r="I331" s="32">
        <v>42531</v>
      </c>
      <c r="J331" s="32">
        <v>42534</v>
      </c>
      <c r="K331" t="s">
        <v>55</v>
      </c>
      <c r="L331">
        <v>318</v>
      </c>
      <c r="M331">
        <v>1</v>
      </c>
      <c r="N331">
        <v>0</v>
      </c>
      <c r="O331">
        <v>0</v>
      </c>
      <c r="Q331" t="s">
        <v>60</v>
      </c>
    </row>
    <row r="332" spans="1:19" ht="15.75" customHeight="1">
      <c r="A332" t="s">
        <v>300</v>
      </c>
      <c r="B332" t="s">
        <v>301</v>
      </c>
      <c r="C332">
        <v>66720980</v>
      </c>
      <c r="D332" t="s">
        <v>51</v>
      </c>
      <c r="E332" t="s">
        <v>65</v>
      </c>
      <c r="F332" t="s">
        <v>54</v>
      </c>
      <c r="G332" t="s">
        <v>103</v>
      </c>
      <c r="H332" s="35">
        <v>100</v>
      </c>
      <c r="I332" s="32">
        <v>42538</v>
      </c>
      <c r="J332" s="32">
        <v>42541</v>
      </c>
      <c r="K332" t="s">
        <v>55</v>
      </c>
      <c r="L332">
        <v>318</v>
      </c>
      <c r="M332">
        <v>2</v>
      </c>
      <c r="N332">
        <v>0</v>
      </c>
      <c r="O332">
        <v>0</v>
      </c>
      <c r="P332" t="s">
        <v>71</v>
      </c>
      <c r="S332" t="s">
        <v>72</v>
      </c>
    </row>
    <row r="333" spans="1:19" ht="15.75" customHeight="1">
      <c r="A333" t="s">
        <v>574</v>
      </c>
      <c r="B333" t="s">
        <v>575</v>
      </c>
      <c r="C333">
        <v>19214662</v>
      </c>
      <c r="D333" t="s">
        <v>51</v>
      </c>
      <c r="E333" t="s">
        <v>52</v>
      </c>
      <c r="F333" t="s">
        <v>53</v>
      </c>
      <c r="G333" t="s">
        <v>54</v>
      </c>
      <c r="H333" s="35">
        <v>41.74</v>
      </c>
      <c r="I333" s="32">
        <v>42589</v>
      </c>
      <c r="J333" s="32">
        <v>42591</v>
      </c>
      <c r="K333" t="s">
        <v>55</v>
      </c>
      <c r="L333">
        <v>318</v>
      </c>
      <c r="M333">
        <v>1</v>
      </c>
      <c r="N333">
        <v>0</v>
      </c>
      <c r="O333">
        <v>0</v>
      </c>
      <c r="Q333" t="s">
        <v>60</v>
      </c>
    </row>
    <row r="334" spans="1:19" ht="15.75" customHeight="1">
      <c r="A334" t="s">
        <v>234</v>
      </c>
      <c r="B334" t="s">
        <v>741</v>
      </c>
      <c r="C334">
        <v>88853258</v>
      </c>
      <c r="D334" t="s">
        <v>51</v>
      </c>
      <c r="E334" t="s">
        <v>52</v>
      </c>
      <c r="F334" t="s">
        <v>53</v>
      </c>
      <c r="G334" t="s">
        <v>54</v>
      </c>
      <c r="H334" s="35">
        <v>41.74</v>
      </c>
      <c r="I334" s="32">
        <v>42529</v>
      </c>
      <c r="J334" s="32">
        <v>42531</v>
      </c>
      <c r="K334" t="s">
        <v>55</v>
      </c>
      <c r="L334">
        <v>318</v>
      </c>
      <c r="M334">
        <v>1</v>
      </c>
      <c r="N334">
        <v>0</v>
      </c>
      <c r="O334">
        <v>0</v>
      </c>
      <c r="Q334" t="s">
        <v>60</v>
      </c>
    </row>
    <row r="335" spans="1:19" ht="15.75" customHeight="1">
      <c r="A335" t="s">
        <v>843</v>
      </c>
      <c r="B335" t="s">
        <v>844</v>
      </c>
      <c r="C335">
        <v>82163436</v>
      </c>
      <c r="D335" t="s">
        <v>51</v>
      </c>
      <c r="E335" t="s">
        <v>52</v>
      </c>
      <c r="F335" t="s">
        <v>54</v>
      </c>
      <c r="G335" t="s">
        <v>54</v>
      </c>
      <c r="H335" s="35">
        <v>80</v>
      </c>
      <c r="I335" s="32">
        <v>42549</v>
      </c>
      <c r="J335" s="32">
        <v>42550</v>
      </c>
      <c r="K335" t="s">
        <v>55</v>
      </c>
      <c r="L335">
        <v>318</v>
      </c>
      <c r="M335">
        <v>1</v>
      </c>
      <c r="N335">
        <v>0</v>
      </c>
      <c r="O335">
        <v>0</v>
      </c>
    </row>
    <row r="336" spans="1:19" ht="15.75" customHeight="1">
      <c r="A336" t="s">
        <v>648</v>
      </c>
      <c r="B336" t="s">
        <v>1101</v>
      </c>
      <c r="C336">
        <v>11867665</v>
      </c>
      <c r="D336" t="s">
        <v>51</v>
      </c>
      <c r="E336" t="s">
        <v>52</v>
      </c>
      <c r="F336" t="s">
        <v>53</v>
      </c>
      <c r="G336" t="s">
        <v>54</v>
      </c>
      <c r="H336" s="35">
        <v>43.48</v>
      </c>
      <c r="I336" s="32">
        <v>42510</v>
      </c>
      <c r="J336" s="32">
        <v>42513</v>
      </c>
      <c r="K336" t="s">
        <v>55</v>
      </c>
      <c r="L336">
        <v>318</v>
      </c>
      <c r="M336">
        <v>1</v>
      </c>
      <c r="N336">
        <v>0</v>
      </c>
      <c r="O336">
        <v>0</v>
      </c>
      <c r="Q336" t="s">
        <v>56</v>
      </c>
    </row>
    <row r="337" spans="1:19" ht="15.75" customHeight="1">
      <c r="A337" t="s">
        <v>123</v>
      </c>
      <c r="B337" t="s">
        <v>1119</v>
      </c>
      <c r="C337">
        <v>20073973</v>
      </c>
      <c r="D337" t="s">
        <v>51</v>
      </c>
      <c r="E337" t="s">
        <v>52</v>
      </c>
      <c r="F337" t="s">
        <v>53</v>
      </c>
      <c r="G337" t="s">
        <v>54</v>
      </c>
      <c r="H337" s="35">
        <v>43.48</v>
      </c>
      <c r="I337" s="32">
        <v>42513</v>
      </c>
      <c r="J337" s="32">
        <v>42515</v>
      </c>
      <c r="K337" t="s">
        <v>55</v>
      </c>
      <c r="L337">
        <v>318</v>
      </c>
      <c r="M337">
        <v>1</v>
      </c>
      <c r="N337">
        <v>0</v>
      </c>
      <c r="O337">
        <v>0</v>
      </c>
      <c r="Q337" t="s">
        <v>56</v>
      </c>
    </row>
    <row r="338" spans="1:19" ht="15.75" customHeight="1">
      <c r="A338" t="s">
        <v>1300</v>
      </c>
      <c r="B338" t="s">
        <v>1301</v>
      </c>
      <c r="C338">
        <v>93548423</v>
      </c>
      <c r="D338" t="s">
        <v>51</v>
      </c>
      <c r="E338" t="s">
        <v>52</v>
      </c>
      <c r="F338" t="s">
        <v>54</v>
      </c>
      <c r="G338" t="s">
        <v>54</v>
      </c>
      <c r="H338" s="35">
        <v>55</v>
      </c>
      <c r="I338" s="32">
        <v>42553</v>
      </c>
      <c r="J338" s="32">
        <v>42561</v>
      </c>
      <c r="K338" t="s">
        <v>55</v>
      </c>
      <c r="L338">
        <v>318</v>
      </c>
      <c r="M338">
        <v>1</v>
      </c>
      <c r="N338">
        <v>0</v>
      </c>
      <c r="O338">
        <v>0</v>
      </c>
    </row>
    <row r="339" spans="1:19" ht="15.75" customHeight="1">
      <c r="A339" t="s">
        <v>1693</v>
      </c>
      <c r="B339" t="s">
        <v>1694</v>
      </c>
      <c r="C339">
        <v>76984604</v>
      </c>
      <c r="D339" t="s">
        <v>51</v>
      </c>
      <c r="E339" t="s">
        <v>65</v>
      </c>
      <c r="F339" t="s">
        <v>54</v>
      </c>
      <c r="G339" t="s">
        <v>103</v>
      </c>
      <c r="H339" s="35">
        <v>100</v>
      </c>
      <c r="I339" s="32">
        <v>42543</v>
      </c>
      <c r="J339" s="32">
        <v>42546</v>
      </c>
      <c r="K339" t="s">
        <v>55</v>
      </c>
      <c r="L339">
        <v>318</v>
      </c>
      <c r="M339">
        <v>4</v>
      </c>
      <c r="N339">
        <v>0</v>
      </c>
      <c r="O339">
        <v>0</v>
      </c>
      <c r="P339" t="s">
        <v>71</v>
      </c>
      <c r="S339" t="s">
        <v>72</v>
      </c>
    </row>
    <row r="340" spans="1:19" ht="15.75" customHeight="1">
      <c r="A340" t="s">
        <v>1950</v>
      </c>
      <c r="B340" t="s">
        <v>1951</v>
      </c>
      <c r="C340">
        <v>16785089</v>
      </c>
      <c r="D340" t="s">
        <v>51</v>
      </c>
      <c r="E340" t="s">
        <v>65</v>
      </c>
      <c r="F340" t="s">
        <v>54</v>
      </c>
      <c r="G340" t="s">
        <v>54</v>
      </c>
      <c r="H340" s="35">
        <v>80</v>
      </c>
      <c r="I340" s="32">
        <v>42596</v>
      </c>
      <c r="J340" s="32">
        <v>42598</v>
      </c>
      <c r="K340" t="s">
        <v>55</v>
      </c>
      <c r="L340">
        <v>318</v>
      </c>
      <c r="M340">
        <v>1</v>
      </c>
      <c r="N340">
        <v>0</v>
      </c>
      <c r="O340">
        <v>0</v>
      </c>
      <c r="S340" t="s">
        <v>231</v>
      </c>
    </row>
    <row r="341" spans="1:19" ht="15.75" customHeight="1">
      <c r="A341" t="s">
        <v>171</v>
      </c>
      <c r="B341" t="s">
        <v>2022</v>
      </c>
      <c r="C341">
        <v>88855044</v>
      </c>
      <c r="D341" t="s">
        <v>51</v>
      </c>
      <c r="E341" t="s">
        <v>52</v>
      </c>
      <c r="F341" t="s">
        <v>53</v>
      </c>
      <c r="G341" t="s">
        <v>54</v>
      </c>
      <c r="H341" s="35">
        <v>41.74</v>
      </c>
      <c r="I341" s="32">
        <v>42522</v>
      </c>
      <c r="J341" s="32">
        <v>42524</v>
      </c>
      <c r="K341" t="s">
        <v>55</v>
      </c>
      <c r="L341">
        <v>318</v>
      </c>
      <c r="M341">
        <v>1</v>
      </c>
      <c r="N341">
        <v>0</v>
      </c>
      <c r="O341">
        <v>0</v>
      </c>
      <c r="Q341" t="s">
        <v>60</v>
      </c>
    </row>
    <row r="342" spans="1:19" ht="15.75" customHeight="1">
      <c r="A342" t="s">
        <v>1160</v>
      </c>
      <c r="B342" t="s">
        <v>2033</v>
      </c>
      <c r="C342">
        <v>88858112</v>
      </c>
      <c r="D342" t="s">
        <v>51</v>
      </c>
      <c r="E342" t="s">
        <v>52</v>
      </c>
      <c r="F342" t="s">
        <v>53</v>
      </c>
      <c r="G342" t="s">
        <v>54</v>
      </c>
      <c r="H342" s="35">
        <v>41.74</v>
      </c>
      <c r="I342" s="32">
        <v>42524</v>
      </c>
      <c r="J342" s="32">
        <v>42526</v>
      </c>
      <c r="K342" t="s">
        <v>55</v>
      </c>
      <c r="L342">
        <v>318</v>
      </c>
      <c r="M342">
        <v>1</v>
      </c>
      <c r="N342">
        <v>0</v>
      </c>
      <c r="O342">
        <v>0</v>
      </c>
      <c r="Q342" t="s">
        <v>60</v>
      </c>
    </row>
    <row r="343" spans="1:19" ht="15.75" customHeight="1">
      <c r="A343" t="s">
        <v>2145</v>
      </c>
      <c r="B343" t="s">
        <v>2146</v>
      </c>
      <c r="C343">
        <v>65008259</v>
      </c>
      <c r="D343" t="s">
        <v>51</v>
      </c>
      <c r="E343" t="s">
        <v>65</v>
      </c>
      <c r="F343" t="s">
        <v>54</v>
      </c>
      <c r="G343" t="s">
        <v>93</v>
      </c>
      <c r="H343" s="35">
        <v>90</v>
      </c>
      <c r="I343" s="32">
        <v>42546</v>
      </c>
      <c r="J343" s="32">
        <v>42549</v>
      </c>
      <c r="K343" t="s">
        <v>55</v>
      </c>
      <c r="L343">
        <v>318</v>
      </c>
      <c r="M343">
        <v>3</v>
      </c>
      <c r="N343">
        <v>1</v>
      </c>
      <c r="O343">
        <v>0</v>
      </c>
    </row>
    <row r="344" spans="1:19" ht="15.75" customHeight="1">
      <c r="A344" t="s">
        <v>2694</v>
      </c>
      <c r="B344" t="s">
        <v>2695</v>
      </c>
      <c r="C344">
        <v>91485607</v>
      </c>
      <c r="D344" t="s">
        <v>51</v>
      </c>
      <c r="E344" t="s">
        <v>65</v>
      </c>
      <c r="F344" t="s">
        <v>54</v>
      </c>
      <c r="G344" t="s">
        <v>80</v>
      </c>
      <c r="H344" s="35">
        <v>74.7</v>
      </c>
      <c r="I344" s="32">
        <v>42571</v>
      </c>
      <c r="J344" s="32">
        <v>42572</v>
      </c>
      <c r="K344" t="s">
        <v>55</v>
      </c>
      <c r="L344">
        <v>318</v>
      </c>
      <c r="M344">
        <v>2</v>
      </c>
      <c r="N344">
        <v>1</v>
      </c>
      <c r="O344">
        <v>0</v>
      </c>
      <c r="S344" t="s">
        <v>81</v>
      </c>
    </row>
    <row r="345" spans="1:19" ht="15.75" customHeight="1">
      <c r="A345" t="s">
        <v>2743</v>
      </c>
      <c r="B345" t="s">
        <v>2744</v>
      </c>
      <c r="C345">
        <v>99816839</v>
      </c>
      <c r="D345" t="s">
        <v>51</v>
      </c>
      <c r="E345" t="s">
        <v>52</v>
      </c>
      <c r="F345" t="s">
        <v>427</v>
      </c>
      <c r="G345" t="s">
        <v>103</v>
      </c>
      <c r="H345" s="35">
        <v>0</v>
      </c>
      <c r="I345" s="32">
        <v>42583</v>
      </c>
      <c r="J345" s="32">
        <v>42585</v>
      </c>
      <c r="K345" t="s">
        <v>55</v>
      </c>
      <c r="L345">
        <v>318</v>
      </c>
      <c r="M345">
        <v>4</v>
      </c>
      <c r="N345">
        <v>0</v>
      </c>
      <c r="O345">
        <v>0</v>
      </c>
      <c r="P345" t="s">
        <v>71</v>
      </c>
    </row>
    <row r="346" spans="1:19" ht="15.75" customHeight="1">
      <c r="A346" t="s">
        <v>2760</v>
      </c>
      <c r="B346" t="s">
        <v>2761</v>
      </c>
      <c r="C346">
        <v>85594029</v>
      </c>
      <c r="D346" t="s">
        <v>51</v>
      </c>
      <c r="E346" t="s">
        <v>65</v>
      </c>
      <c r="F346" t="s">
        <v>54</v>
      </c>
      <c r="G346" t="s">
        <v>80</v>
      </c>
      <c r="H346" s="35">
        <v>93.38</v>
      </c>
      <c r="I346" s="32">
        <v>42585</v>
      </c>
      <c r="J346" s="32">
        <v>42589</v>
      </c>
      <c r="K346" t="s">
        <v>55</v>
      </c>
      <c r="L346">
        <v>318</v>
      </c>
      <c r="M346">
        <v>4</v>
      </c>
      <c r="N346">
        <v>0</v>
      </c>
      <c r="O346">
        <v>0</v>
      </c>
      <c r="S346" t="s">
        <v>268</v>
      </c>
    </row>
    <row r="347" spans="1:19" ht="15.75" customHeight="1">
      <c r="A347" t="s">
        <v>214</v>
      </c>
      <c r="B347" t="s">
        <v>2877</v>
      </c>
      <c r="C347">
        <v>20071923</v>
      </c>
      <c r="D347" t="s">
        <v>51</v>
      </c>
      <c r="E347" t="s">
        <v>52</v>
      </c>
      <c r="F347" t="s">
        <v>53</v>
      </c>
      <c r="G347" t="s">
        <v>54</v>
      </c>
      <c r="H347" s="35">
        <v>43.48</v>
      </c>
      <c r="I347" s="32">
        <v>42526</v>
      </c>
      <c r="J347" s="32">
        <v>42529</v>
      </c>
      <c r="K347" t="s">
        <v>55</v>
      </c>
      <c r="L347">
        <v>318</v>
      </c>
      <c r="M347">
        <v>1</v>
      </c>
      <c r="N347">
        <v>0</v>
      </c>
      <c r="O347">
        <v>0</v>
      </c>
      <c r="Q347" t="s">
        <v>56</v>
      </c>
    </row>
    <row r="348" spans="1:19" ht="15.75" customHeight="1">
      <c r="A348" t="s">
        <v>3091</v>
      </c>
      <c r="B348" t="s">
        <v>3092</v>
      </c>
      <c r="C348">
        <v>74876275</v>
      </c>
      <c r="D348" t="s">
        <v>51</v>
      </c>
      <c r="E348" t="s">
        <v>65</v>
      </c>
      <c r="F348" t="s">
        <v>427</v>
      </c>
      <c r="G348" t="s">
        <v>54</v>
      </c>
      <c r="H348" s="35">
        <v>104.44</v>
      </c>
      <c r="I348" s="32">
        <v>42573</v>
      </c>
      <c r="J348" s="32">
        <v>42582</v>
      </c>
      <c r="K348" t="s">
        <v>55</v>
      </c>
      <c r="L348">
        <v>318</v>
      </c>
      <c r="M348">
        <v>2</v>
      </c>
      <c r="N348">
        <v>0</v>
      </c>
      <c r="O348">
        <v>0</v>
      </c>
    </row>
    <row r="349" spans="1:19" ht="15.75" customHeight="1">
      <c r="A349" t="s">
        <v>755</v>
      </c>
      <c r="B349" t="s">
        <v>3485</v>
      </c>
      <c r="C349">
        <v>85090661</v>
      </c>
      <c r="D349" t="s">
        <v>51</v>
      </c>
      <c r="E349" t="s">
        <v>65</v>
      </c>
      <c r="F349" t="s">
        <v>444</v>
      </c>
      <c r="G349" t="s">
        <v>93</v>
      </c>
      <c r="H349" s="35">
        <v>110</v>
      </c>
      <c r="I349" s="32">
        <v>42566</v>
      </c>
      <c r="J349" s="32">
        <v>42568</v>
      </c>
      <c r="K349" t="s">
        <v>55</v>
      </c>
      <c r="L349">
        <v>318</v>
      </c>
      <c r="M349">
        <v>1</v>
      </c>
      <c r="N349">
        <v>0</v>
      </c>
      <c r="O349">
        <v>0</v>
      </c>
    </row>
    <row r="350" spans="1:19" ht="15.75" customHeight="1">
      <c r="A350" t="s">
        <v>3848</v>
      </c>
      <c r="B350" t="s">
        <v>3849</v>
      </c>
      <c r="C350">
        <v>76461325</v>
      </c>
      <c r="D350" t="s">
        <v>51</v>
      </c>
      <c r="E350" t="s">
        <v>65</v>
      </c>
      <c r="F350" t="s">
        <v>54</v>
      </c>
      <c r="G350" t="s">
        <v>93</v>
      </c>
      <c r="H350" s="35">
        <v>110</v>
      </c>
      <c r="I350" s="32">
        <v>42552</v>
      </c>
      <c r="J350" s="32">
        <v>42553</v>
      </c>
      <c r="K350" t="s">
        <v>55</v>
      </c>
      <c r="L350">
        <v>318</v>
      </c>
      <c r="M350">
        <v>3</v>
      </c>
      <c r="N350">
        <v>0</v>
      </c>
      <c r="O350">
        <v>1</v>
      </c>
    </row>
    <row r="351" spans="1:19" ht="15.75" customHeight="1">
      <c r="A351" t="s">
        <v>2684</v>
      </c>
      <c r="B351" t="s">
        <v>3939</v>
      </c>
      <c r="C351">
        <v>85111070</v>
      </c>
      <c r="D351" t="s">
        <v>51</v>
      </c>
      <c r="E351" t="s">
        <v>65</v>
      </c>
      <c r="F351" t="s">
        <v>54</v>
      </c>
      <c r="G351" t="s">
        <v>3940</v>
      </c>
      <c r="H351" s="35">
        <v>82.5</v>
      </c>
      <c r="I351" s="32">
        <v>42572</v>
      </c>
      <c r="J351" s="32">
        <v>42573</v>
      </c>
      <c r="K351" t="s">
        <v>55</v>
      </c>
      <c r="L351">
        <v>318</v>
      </c>
      <c r="M351">
        <v>2</v>
      </c>
      <c r="N351">
        <v>1</v>
      </c>
      <c r="O351">
        <v>0</v>
      </c>
      <c r="S351" t="s">
        <v>231</v>
      </c>
    </row>
    <row r="352" spans="1:19" ht="15.75" customHeight="1">
      <c r="A352" t="s">
        <v>76</v>
      </c>
      <c r="B352" t="s">
        <v>4075</v>
      </c>
      <c r="C352">
        <v>31605897</v>
      </c>
      <c r="D352" t="s">
        <v>51</v>
      </c>
      <c r="E352" t="s">
        <v>52</v>
      </c>
      <c r="F352" t="s">
        <v>53</v>
      </c>
      <c r="G352" t="s">
        <v>54</v>
      </c>
      <c r="H352" s="35">
        <v>41.74</v>
      </c>
      <c r="I352" s="32">
        <v>42508</v>
      </c>
      <c r="J352" s="32">
        <v>42509</v>
      </c>
      <c r="K352" t="s">
        <v>55</v>
      </c>
      <c r="L352">
        <v>318</v>
      </c>
      <c r="M352">
        <v>1</v>
      </c>
      <c r="N352">
        <v>0</v>
      </c>
      <c r="O352">
        <v>0</v>
      </c>
      <c r="Q352" t="s">
        <v>60</v>
      </c>
    </row>
    <row r="353" spans="1:19" ht="15.75" customHeight="1">
      <c r="A353" t="s">
        <v>147</v>
      </c>
      <c r="B353" t="s">
        <v>4136</v>
      </c>
      <c r="C353">
        <v>59032340</v>
      </c>
      <c r="D353" t="s">
        <v>51</v>
      </c>
      <c r="E353" t="s">
        <v>52</v>
      </c>
      <c r="F353" t="s">
        <v>53</v>
      </c>
      <c r="G353" t="s">
        <v>54</v>
      </c>
      <c r="H353" s="35">
        <v>41.74</v>
      </c>
      <c r="I353" s="32">
        <v>42520</v>
      </c>
      <c r="J353" s="32">
        <v>42521</v>
      </c>
      <c r="K353" t="s">
        <v>55</v>
      </c>
      <c r="L353">
        <v>318</v>
      </c>
      <c r="M353">
        <v>1</v>
      </c>
      <c r="N353">
        <v>0</v>
      </c>
      <c r="O353">
        <v>0</v>
      </c>
      <c r="Q353" t="s">
        <v>60</v>
      </c>
    </row>
    <row r="354" spans="1:19" ht="15.75" customHeight="1">
      <c r="A354" t="s">
        <v>4194</v>
      </c>
      <c r="B354" t="s">
        <v>4195</v>
      </c>
      <c r="C354">
        <v>65360587</v>
      </c>
      <c r="D354" t="s">
        <v>51</v>
      </c>
      <c r="E354" t="s">
        <v>65</v>
      </c>
      <c r="F354" t="s">
        <v>54</v>
      </c>
      <c r="G354" t="s">
        <v>54</v>
      </c>
      <c r="H354" s="35">
        <v>80</v>
      </c>
      <c r="I354" s="32">
        <v>42534</v>
      </c>
      <c r="J354" s="32">
        <v>42536</v>
      </c>
      <c r="K354" t="s">
        <v>55</v>
      </c>
      <c r="L354">
        <v>318</v>
      </c>
      <c r="M354">
        <v>4</v>
      </c>
      <c r="N354">
        <v>0</v>
      </c>
      <c r="O354">
        <v>0</v>
      </c>
      <c r="S354" t="s">
        <v>231</v>
      </c>
    </row>
    <row r="355" spans="1:19" ht="15.75" customHeight="1">
      <c r="A355" t="s">
        <v>2679</v>
      </c>
      <c r="B355" t="s">
        <v>4355</v>
      </c>
      <c r="C355">
        <v>84294084</v>
      </c>
      <c r="D355" t="s">
        <v>51</v>
      </c>
      <c r="E355" t="s">
        <v>65</v>
      </c>
      <c r="F355" t="s">
        <v>2686</v>
      </c>
      <c r="G355" t="s">
        <v>54</v>
      </c>
      <c r="H355" s="35">
        <v>100</v>
      </c>
      <c r="I355" s="32">
        <v>42569</v>
      </c>
      <c r="J355" s="32">
        <v>42571</v>
      </c>
      <c r="K355" t="s">
        <v>55</v>
      </c>
      <c r="L355">
        <v>318</v>
      </c>
      <c r="M355">
        <v>1</v>
      </c>
      <c r="N355">
        <v>0</v>
      </c>
      <c r="O355">
        <v>0</v>
      </c>
      <c r="S355" t="s">
        <v>231</v>
      </c>
    </row>
    <row r="356" spans="1:19" ht="15.75" customHeight="1">
      <c r="A356" t="s">
        <v>617</v>
      </c>
      <c r="B356" t="s">
        <v>4501</v>
      </c>
      <c r="C356">
        <v>99472952</v>
      </c>
      <c r="D356" t="s">
        <v>51</v>
      </c>
      <c r="E356" t="s">
        <v>52</v>
      </c>
      <c r="F356" t="s">
        <v>53</v>
      </c>
      <c r="G356" t="s">
        <v>54</v>
      </c>
      <c r="H356" s="35">
        <v>43.48</v>
      </c>
      <c r="I356" s="32">
        <v>42504</v>
      </c>
      <c r="J356" s="32">
        <v>42507</v>
      </c>
      <c r="K356" t="s">
        <v>55</v>
      </c>
      <c r="L356">
        <v>318</v>
      </c>
      <c r="M356">
        <v>1</v>
      </c>
      <c r="N356">
        <v>0</v>
      </c>
      <c r="O356">
        <v>0</v>
      </c>
      <c r="Q356" t="s">
        <v>56</v>
      </c>
    </row>
    <row r="357" spans="1:19" ht="15.75" customHeight="1">
      <c r="A357" t="s">
        <v>1567</v>
      </c>
      <c r="B357" t="s">
        <v>4529</v>
      </c>
      <c r="C357">
        <v>64617879</v>
      </c>
      <c r="D357" t="s">
        <v>51</v>
      </c>
      <c r="E357" t="s">
        <v>52</v>
      </c>
      <c r="F357" t="s">
        <v>54</v>
      </c>
      <c r="G357" t="s">
        <v>54</v>
      </c>
      <c r="H357" s="35">
        <v>85</v>
      </c>
      <c r="I357" s="32">
        <v>42517</v>
      </c>
      <c r="J357" s="32">
        <v>42520</v>
      </c>
      <c r="K357" t="s">
        <v>55</v>
      </c>
      <c r="L357">
        <v>318</v>
      </c>
      <c r="M357">
        <v>1</v>
      </c>
      <c r="N357">
        <v>0</v>
      </c>
      <c r="O357">
        <v>0</v>
      </c>
    </row>
    <row r="358" spans="1:19" ht="15.75" customHeight="1">
      <c r="A358" t="s">
        <v>4874</v>
      </c>
      <c r="B358" t="s">
        <v>4875</v>
      </c>
      <c r="C358">
        <v>98446040</v>
      </c>
      <c r="D358" t="s">
        <v>51</v>
      </c>
      <c r="E358" t="s">
        <v>65</v>
      </c>
      <c r="F358" t="s">
        <v>54</v>
      </c>
      <c r="G358" t="s">
        <v>80</v>
      </c>
      <c r="H358" s="35">
        <v>83</v>
      </c>
      <c r="I358" s="32">
        <v>42594</v>
      </c>
      <c r="J358" s="32">
        <v>42596</v>
      </c>
      <c r="K358" t="s">
        <v>55</v>
      </c>
      <c r="L358">
        <v>318</v>
      </c>
      <c r="M358">
        <v>3</v>
      </c>
      <c r="N358">
        <v>0</v>
      </c>
      <c r="O358">
        <v>0</v>
      </c>
      <c r="S358" t="s">
        <v>81</v>
      </c>
    </row>
    <row r="359" spans="1:19" ht="15.75" customHeight="1">
      <c r="A359" t="s">
        <v>755</v>
      </c>
      <c r="B359" t="s">
        <v>5989</v>
      </c>
      <c r="C359">
        <v>91409790</v>
      </c>
      <c r="D359" t="s">
        <v>51</v>
      </c>
      <c r="E359" t="s">
        <v>65</v>
      </c>
      <c r="F359" t="s">
        <v>54</v>
      </c>
      <c r="G359" t="s">
        <v>93</v>
      </c>
      <c r="H359" s="35">
        <v>75</v>
      </c>
      <c r="I359" s="32">
        <v>42568</v>
      </c>
      <c r="J359" s="32">
        <v>42569</v>
      </c>
      <c r="K359" t="s">
        <v>55</v>
      </c>
      <c r="L359">
        <v>318</v>
      </c>
      <c r="M359">
        <v>2</v>
      </c>
      <c r="N359">
        <v>0</v>
      </c>
      <c r="O359">
        <v>0</v>
      </c>
    </row>
    <row r="360" spans="1:19" ht="15.75" customHeight="1">
      <c r="A360" t="s">
        <v>585</v>
      </c>
      <c r="B360" t="s">
        <v>6090</v>
      </c>
      <c r="C360">
        <v>27402031</v>
      </c>
      <c r="D360" t="s">
        <v>51</v>
      </c>
      <c r="E360" t="s">
        <v>52</v>
      </c>
      <c r="F360" t="s">
        <v>53</v>
      </c>
      <c r="G360" t="s">
        <v>54</v>
      </c>
      <c r="H360" s="35">
        <v>41.74</v>
      </c>
      <c r="I360" s="32">
        <v>42591</v>
      </c>
      <c r="J360" s="32">
        <v>42594</v>
      </c>
      <c r="K360" t="s">
        <v>55</v>
      </c>
      <c r="L360">
        <v>318</v>
      </c>
      <c r="M360">
        <v>1</v>
      </c>
      <c r="N360">
        <v>0</v>
      </c>
      <c r="O360">
        <v>0</v>
      </c>
      <c r="Q360" t="s">
        <v>60</v>
      </c>
    </row>
    <row r="361" spans="1:19" ht="15.75" customHeight="1">
      <c r="A361" t="s">
        <v>6345</v>
      </c>
      <c r="B361" t="s">
        <v>6346</v>
      </c>
      <c r="C361">
        <v>79416255</v>
      </c>
      <c r="D361" t="s">
        <v>51</v>
      </c>
      <c r="E361" t="s">
        <v>65</v>
      </c>
      <c r="F361" t="s">
        <v>54</v>
      </c>
      <c r="G361" t="s">
        <v>103</v>
      </c>
      <c r="H361" s="35">
        <v>100</v>
      </c>
      <c r="I361" s="32">
        <v>42562</v>
      </c>
      <c r="J361" s="32">
        <v>42566</v>
      </c>
      <c r="K361" t="s">
        <v>55</v>
      </c>
      <c r="L361">
        <v>318</v>
      </c>
      <c r="M361">
        <v>4</v>
      </c>
      <c r="N361">
        <v>0</v>
      </c>
      <c r="O361">
        <v>0</v>
      </c>
      <c r="P361" t="s">
        <v>71</v>
      </c>
      <c r="S361" t="s">
        <v>72</v>
      </c>
    </row>
    <row r="362" spans="1:19" ht="15.75" customHeight="1">
      <c r="A362" t="s">
        <v>1125</v>
      </c>
      <c r="B362" t="s">
        <v>6521</v>
      </c>
      <c r="C362">
        <v>64817910</v>
      </c>
      <c r="D362" t="s">
        <v>64</v>
      </c>
      <c r="E362" t="s">
        <v>65</v>
      </c>
      <c r="F362" t="s">
        <v>54</v>
      </c>
      <c r="G362" t="s">
        <v>93</v>
      </c>
      <c r="H362" s="35">
        <v>86.67</v>
      </c>
      <c r="I362" s="32">
        <v>42515</v>
      </c>
      <c r="J362" s="32">
        <v>42518</v>
      </c>
      <c r="K362" t="s">
        <v>55</v>
      </c>
      <c r="L362">
        <v>318</v>
      </c>
      <c r="M362">
        <v>2</v>
      </c>
      <c r="N362">
        <v>0</v>
      </c>
      <c r="O362">
        <v>0</v>
      </c>
    </row>
    <row r="363" spans="1:19" ht="15.75" customHeight="1">
      <c r="A363" t="s">
        <v>2743</v>
      </c>
      <c r="B363" t="s">
        <v>6833</v>
      </c>
      <c r="C363">
        <v>96582759</v>
      </c>
      <c r="D363" t="s">
        <v>184</v>
      </c>
      <c r="E363" t="s">
        <v>65</v>
      </c>
      <c r="F363" t="s">
        <v>54</v>
      </c>
      <c r="G363" t="s">
        <v>103</v>
      </c>
      <c r="H363" s="35">
        <v>85</v>
      </c>
      <c r="I363" s="32">
        <v>42582</v>
      </c>
      <c r="J363" s="32">
        <v>42585</v>
      </c>
      <c r="K363" t="s">
        <v>55</v>
      </c>
      <c r="L363">
        <v>318</v>
      </c>
      <c r="M363">
        <v>4</v>
      </c>
      <c r="N363">
        <v>0</v>
      </c>
      <c r="O363">
        <v>0</v>
      </c>
      <c r="P363" t="s">
        <v>71</v>
      </c>
      <c r="S363" t="s">
        <v>72</v>
      </c>
    </row>
    <row r="364" spans="1:19" ht="15.75" customHeight="1">
      <c r="A364" t="s">
        <v>171</v>
      </c>
      <c r="B364" t="s">
        <v>173</v>
      </c>
      <c r="C364">
        <v>88854478</v>
      </c>
      <c r="D364" t="s">
        <v>51</v>
      </c>
      <c r="E364" t="s">
        <v>52</v>
      </c>
      <c r="F364" t="s">
        <v>53</v>
      </c>
      <c r="G364" t="s">
        <v>54</v>
      </c>
      <c r="H364" s="35">
        <v>41.74</v>
      </c>
      <c r="I364" s="32">
        <v>42522</v>
      </c>
      <c r="J364" s="32">
        <v>42524</v>
      </c>
      <c r="K364" t="s">
        <v>55</v>
      </c>
      <c r="L364">
        <v>317</v>
      </c>
      <c r="M364">
        <v>1</v>
      </c>
      <c r="N364">
        <v>0</v>
      </c>
      <c r="O364">
        <v>0</v>
      </c>
      <c r="Q364" t="s">
        <v>60</v>
      </c>
    </row>
    <row r="365" spans="1:19" ht="15.75" customHeight="1">
      <c r="A365" t="s">
        <v>234</v>
      </c>
      <c r="B365" t="s">
        <v>235</v>
      </c>
      <c r="C365">
        <v>88853350</v>
      </c>
      <c r="D365" t="s">
        <v>51</v>
      </c>
      <c r="E365" t="s">
        <v>52</v>
      </c>
      <c r="F365" t="s">
        <v>53</v>
      </c>
      <c r="G365" t="s">
        <v>54</v>
      </c>
      <c r="H365" s="35">
        <v>41.74</v>
      </c>
      <c r="I365" s="32">
        <v>42529</v>
      </c>
      <c r="J365" s="32">
        <v>42531</v>
      </c>
      <c r="K365" t="s">
        <v>55</v>
      </c>
      <c r="L365">
        <v>317</v>
      </c>
      <c r="M365">
        <v>1</v>
      </c>
      <c r="N365">
        <v>0</v>
      </c>
      <c r="O365">
        <v>0</v>
      </c>
      <c r="Q365" t="s">
        <v>60</v>
      </c>
    </row>
    <row r="366" spans="1:19" ht="15.75" customHeight="1">
      <c r="A366" t="s">
        <v>361</v>
      </c>
      <c r="B366" t="s">
        <v>362</v>
      </c>
      <c r="C366">
        <v>83199958</v>
      </c>
      <c r="D366" t="s">
        <v>51</v>
      </c>
      <c r="E366" t="s">
        <v>166</v>
      </c>
      <c r="F366" t="s">
        <v>54</v>
      </c>
      <c r="G366" t="s">
        <v>54</v>
      </c>
      <c r="H366" s="35">
        <v>90</v>
      </c>
      <c r="I366" s="32">
        <v>42551</v>
      </c>
      <c r="J366" s="32">
        <v>42556</v>
      </c>
      <c r="K366" t="s">
        <v>55</v>
      </c>
      <c r="L366">
        <v>317</v>
      </c>
      <c r="M366">
        <v>1</v>
      </c>
      <c r="N366">
        <v>0</v>
      </c>
      <c r="O366">
        <v>0</v>
      </c>
    </row>
    <row r="367" spans="1:19" ht="15.75" customHeight="1">
      <c r="A367" t="s">
        <v>361</v>
      </c>
      <c r="B367" t="s">
        <v>380</v>
      </c>
      <c r="C367">
        <v>83809634</v>
      </c>
      <c r="D367" t="s">
        <v>64</v>
      </c>
      <c r="E367" t="s">
        <v>52</v>
      </c>
      <c r="F367" t="s">
        <v>54</v>
      </c>
      <c r="G367" t="s">
        <v>54</v>
      </c>
      <c r="H367" s="35">
        <v>100</v>
      </c>
      <c r="I367" s="32">
        <v>42554</v>
      </c>
      <c r="J367" s="32">
        <v>42556</v>
      </c>
      <c r="K367" t="s">
        <v>55</v>
      </c>
      <c r="L367">
        <v>317</v>
      </c>
      <c r="M367">
        <v>1</v>
      </c>
      <c r="N367">
        <v>0</v>
      </c>
      <c r="O367">
        <v>0</v>
      </c>
    </row>
    <row r="368" spans="1:19" ht="15.75" customHeight="1">
      <c r="A368" t="s">
        <v>574</v>
      </c>
      <c r="B368" t="s">
        <v>576</v>
      </c>
      <c r="C368">
        <v>19214747</v>
      </c>
      <c r="D368" t="s">
        <v>51</v>
      </c>
      <c r="E368" t="s">
        <v>52</v>
      </c>
      <c r="F368" t="s">
        <v>53</v>
      </c>
      <c r="G368" t="s">
        <v>54</v>
      </c>
      <c r="H368" s="35">
        <v>41.74</v>
      </c>
      <c r="I368" s="32">
        <v>42589</v>
      </c>
      <c r="J368" s="32">
        <v>42591</v>
      </c>
      <c r="K368" t="s">
        <v>55</v>
      </c>
      <c r="L368">
        <v>317</v>
      </c>
      <c r="M368">
        <v>1</v>
      </c>
      <c r="N368">
        <v>0</v>
      </c>
      <c r="O368">
        <v>0</v>
      </c>
      <c r="Q368" t="s">
        <v>60</v>
      </c>
    </row>
    <row r="369" spans="1:19" ht="15.75" customHeight="1">
      <c r="A369" t="s">
        <v>76</v>
      </c>
      <c r="B369" t="s">
        <v>638</v>
      </c>
      <c r="C369">
        <v>31605969</v>
      </c>
      <c r="D369" t="s">
        <v>51</v>
      </c>
      <c r="E369" t="s">
        <v>52</v>
      </c>
      <c r="F369" t="s">
        <v>53</v>
      </c>
      <c r="G369" t="s">
        <v>54</v>
      </c>
      <c r="H369" s="35">
        <v>41.74</v>
      </c>
      <c r="I369" s="32">
        <v>42508</v>
      </c>
      <c r="J369" s="32">
        <v>42509</v>
      </c>
      <c r="K369" t="s">
        <v>55</v>
      </c>
      <c r="L369">
        <v>317</v>
      </c>
      <c r="M369">
        <v>1</v>
      </c>
      <c r="N369">
        <v>0</v>
      </c>
      <c r="O369">
        <v>0</v>
      </c>
      <c r="Q369" t="s">
        <v>60</v>
      </c>
    </row>
    <row r="370" spans="1:19" ht="15.75" customHeight="1">
      <c r="A370" t="s">
        <v>570</v>
      </c>
      <c r="B370" t="s">
        <v>1026</v>
      </c>
      <c r="C370">
        <v>90610296</v>
      </c>
      <c r="D370" t="s">
        <v>51</v>
      </c>
      <c r="E370" t="s">
        <v>52</v>
      </c>
      <c r="F370" t="s">
        <v>53</v>
      </c>
      <c r="G370" t="s">
        <v>54</v>
      </c>
      <c r="H370" s="35">
        <v>41.74</v>
      </c>
      <c r="I370" s="32">
        <v>42587</v>
      </c>
      <c r="J370" s="32">
        <v>42589</v>
      </c>
      <c r="K370" t="s">
        <v>55</v>
      </c>
      <c r="L370">
        <v>317</v>
      </c>
      <c r="M370">
        <v>1</v>
      </c>
      <c r="N370">
        <v>0</v>
      </c>
      <c r="O370">
        <v>0</v>
      </c>
      <c r="Q370" t="s">
        <v>60</v>
      </c>
    </row>
    <row r="371" spans="1:19" ht="15.75" customHeight="1">
      <c r="A371" t="s">
        <v>1524</v>
      </c>
      <c r="B371" t="s">
        <v>1525</v>
      </c>
      <c r="C371">
        <v>60334393</v>
      </c>
      <c r="D371" t="s">
        <v>51</v>
      </c>
      <c r="E371" t="s">
        <v>166</v>
      </c>
      <c r="F371" t="s">
        <v>54</v>
      </c>
      <c r="G371" t="s">
        <v>54</v>
      </c>
      <c r="H371" s="35">
        <v>85</v>
      </c>
      <c r="I371" s="32">
        <v>42505</v>
      </c>
      <c r="J371" s="32">
        <v>42507</v>
      </c>
      <c r="K371" t="s">
        <v>55</v>
      </c>
      <c r="L371">
        <v>317</v>
      </c>
      <c r="M371">
        <v>1</v>
      </c>
      <c r="N371">
        <v>0</v>
      </c>
      <c r="O371">
        <v>0</v>
      </c>
    </row>
    <row r="372" spans="1:19" ht="15.75" customHeight="1">
      <c r="A372" t="s">
        <v>1567</v>
      </c>
      <c r="B372" t="s">
        <v>1568</v>
      </c>
      <c r="C372">
        <v>64618424</v>
      </c>
      <c r="D372" t="s">
        <v>51</v>
      </c>
      <c r="E372" t="s">
        <v>52</v>
      </c>
      <c r="F372" t="s">
        <v>54</v>
      </c>
      <c r="G372" t="s">
        <v>54</v>
      </c>
      <c r="H372" s="35">
        <v>85</v>
      </c>
      <c r="I372" s="32">
        <v>42517</v>
      </c>
      <c r="J372" s="32">
        <v>42520</v>
      </c>
      <c r="K372" t="s">
        <v>55</v>
      </c>
      <c r="L372">
        <v>317</v>
      </c>
      <c r="M372">
        <v>1</v>
      </c>
      <c r="N372">
        <v>0</v>
      </c>
      <c r="O372">
        <v>0</v>
      </c>
    </row>
    <row r="373" spans="1:19" ht="15.75" customHeight="1">
      <c r="A373" t="s">
        <v>818</v>
      </c>
      <c r="B373" t="s">
        <v>1691</v>
      </c>
      <c r="C373">
        <v>29688153</v>
      </c>
      <c r="D373" t="s">
        <v>51</v>
      </c>
      <c r="E373" t="s">
        <v>52</v>
      </c>
      <c r="F373" t="s">
        <v>53</v>
      </c>
      <c r="G373" t="s">
        <v>54</v>
      </c>
      <c r="H373" s="35">
        <v>41.74</v>
      </c>
      <c r="I373" s="32">
        <v>42543</v>
      </c>
      <c r="J373" s="32">
        <v>42545</v>
      </c>
      <c r="K373" t="s">
        <v>55</v>
      </c>
      <c r="L373">
        <v>317</v>
      </c>
      <c r="M373">
        <v>1</v>
      </c>
      <c r="N373">
        <v>0</v>
      </c>
      <c r="O373">
        <v>0</v>
      </c>
      <c r="Q373" t="s">
        <v>60</v>
      </c>
    </row>
    <row r="374" spans="1:19" ht="15.75" customHeight="1">
      <c r="A374" t="s">
        <v>1702</v>
      </c>
      <c r="B374" t="s">
        <v>1703</v>
      </c>
      <c r="C374">
        <v>77205557</v>
      </c>
      <c r="D374" t="s">
        <v>51</v>
      </c>
      <c r="E374" t="s">
        <v>52</v>
      </c>
      <c r="F374" t="s">
        <v>53</v>
      </c>
      <c r="G374" t="s">
        <v>54</v>
      </c>
      <c r="H374" s="35">
        <v>80</v>
      </c>
      <c r="I374" s="32">
        <v>42545</v>
      </c>
      <c r="J374" s="32">
        <v>42546</v>
      </c>
      <c r="K374" t="s">
        <v>55</v>
      </c>
      <c r="L374">
        <v>317</v>
      </c>
      <c r="M374">
        <v>1</v>
      </c>
      <c r="N374">
        <v>0</v>
      </c>
      <c r="O374">
        <v>0</v>
      </c>
      <c r="Q374" t="s">
        <v>90</v>
      </c>
    </row>
    <row r="375" spans="1:19" ht="15.75" customHeight="1">
      <c r="A375" t="s">
        <v>1845</v>
      </c>
      <c r="B375" t="s">
        <v>1846</v>
      </c>
      <c r="C375">
        <v>90893900</v>
      </c>
      <c r="D375" t="s">
        <v>51</v>
      </c>
      <c r="E375" t="s">
        <v>65</v>
      </c>
      <c r="F375" t="s">
        <v>54</v>
      </c>
      <c r="G375" t="s">
        <v>103</v>
      </c>
      <c r="H375" s="35">
        <v>90</v>
      </c>
      <c r="I375" s="32">
        <v>42574</v>
      </c>
      <c r="J375" s="32">
        <v>42576</v>
      </c>
      <c r="K375" t="s">
        <v>55</v>
      </c>
      <c r="L375">
        <v>317</v>
      </c>
      <c r="M375">
        <v>2</v>
      </c>
      <c r="N375">
        <v>0</v>
      </c>
      <c r="O375">
        <v>0</v>
      </c>
      <c r="P375" t="s">
        <v>71</v>
      </c>
      <c r="S375" t="s">
        <v>72</v>
      </c>
    </row>
    <row r="376" spans="1:19" ht="15.75" customHeight="1">
      <c r="A376" t="s">
        <v>2271</v>
      </c>
      <c r="B376" t="s">
        <v>2272</v>
      </c>
      <c r="C376">
        <v>94353690</v>
      </c>
      <c r="D376" t="s">
        <v>51</v>
      </c>
      <c r="E376" t="s">
        <v>52</v>
      </c>
      <c r="F376" t="s">
        <v>54</v>
      </c>
      <c r="G376" t="s">
        <v>54</v>
      </c>
      <c r="H376" s="35">
        <v>110</v>
      </c>
      <c r="I376" s="32">
        <v>42579</v>
      </c>
      <c r="J376" s="32">
        <v>42582</v>
      </c>
      <c r="K376" t="s">
        <v>55</v>
      </c>
      <c r="L376">
        <v>317</v>
      </c>
      <c r="M376">
        <v>4</v>
      </c>
      <c r="N376">
        <v>0</v>
      </c>
      <c r="O376">
        <v>0</v>
      </c>
      <c r="P376" t="s">
        <v>71</v>
      </c>
    </row>
    <row r="377" spans="1:19" ht="15.75" customHeight="1">
      <c r="A377" t="s">
        <v>557</v>
      </c>
      <c r="B377" t="s">
        <v>2299</v>
      </c>
      <c r="C377">
        <v>97144965</v>
      </c>
      <c r="D377" t="s">
        <v>51</v>
      </c>
      <c r="E377" t="s">
        <v>52</v>
      </c>
      <c r="F377" t="s">
        <v>53</v>
      </c>
      <c r="G377" t="s">
        <v>54</v>
      </c>
      <c r="H377" s="35">
        <v>41.74</v>
      </c>
      <c r="I377" s="32">
        <v>42585</v>
      </c>
      <c r="J377" s="32">
        <v>42587</v>
      </c>
      <c r="K377" t="s">
        <v>55</v>
      </c>
      <c r="L377">
        <v>317</v>
      </c>
      <c r="M377">
        <v>1</v>
      </c>
      <c r="N377">
        <v>0</v>
      </c>
      <c r="O377">
        <v>0</v>
      </c>
      <c r="Q377" t="s">
        <v>60</v>
      </c>
    </row>
    <row r="378" spans="1:19" ht="15.75" customHeight="1">
      <c r="A378" t="s">
        <v>2335</v>
      </c>
      <c r="B378" t="s">
        <v>2336</v>
      </c>
      <c r="C378">
        <v>92903183</v>
      </c>
      <c r="D378" t="s">
        <v>51</v>
      </c>
      <c r="E378" t="s">
        <v>65</v>
      </c>
      <c r="F378" t="s">
        <v>427</v>
      </c>
      <c r="G378" t="s">
        <v>93</v>
      </c>
      <c r="H378" s="35">
        <v>110</v>
      </c>
      <c r="I378" s="32">
        <v>42592</v>
      </c>
      <c r="J378" s="32">
        <v>42594</v>
      </c>
      <c r="K378" t="s">
        <v>55</v>
      </c>
      <c r="L378">
        <v>317</v>
      </c>
      <c r="M378">
        <v>2</v>
      </c>
      <c r="N378">
        <v>2</v>
      </c>
      <c r="O378">
        <v>0</v>
      </c>
    </row>
    <row r="379" spans="1:19" ht="15.75" customHeight="1">
      <c r="A379" t="s">
        <v>214</v>
      </c>
      <c r="B379" t="s">
        <v>2454</v>
      </c>
      <c r="C379">
        <v>20071467</v>
      </c>
      <c r="D379" t="s">
        <v>51</v>
      </c>
      <c r="E379" t="s">
        <v>52</v>
      </c>
      <c r="F379" t="s">
        <v>53</v>
      </c>
      <c r="G379" t="s">
        <v>54</v>
      </c>
      <c r="H379" s="35">
        <v>43.48</v>
      </c>
      <c r="I379" s="32">
        <v>42526</v>
      </c>
      <c r="J379" s="32">
        <v>42529</v>
      </c>
      <c r="K379" t="s">
        <v>55</v>
      </c>
      <c r="L379">
        <v>317</v>
      </c>
      <c r="M379">
        <v>1</v>
      </c>
      <c r="N379">
        <v>0</v>
      </c>
      <c r="O379">
        <v>0</v>
      </c>
      <c r="Q379" t="s">
        <v>56</v>
      </c>
    </row>
    <row r="380" spans="1:19" ht="15.75" customHeight="1">
      <c r="A380" t="s">
        <v>2623</v>
      </c>
      <c r="B380" t="s">
        <v>2624</v>
      </c>
      <c r="C380">
        <v>87026531</v>
      </c>
      <c r="D380" t="s">
        <v>51</v>
      </c>
      <c r="E380" t="s">
        <v>65</v>
      </c>
      <c r="F380" t="s">
        <v>54</v>
      </c>
      <c r="G380" t="s">
        <v>103</v>
      </c>
      <c r="H380" s="35">
        <v>70</v>
      </c>
      <c r="I380" s="32">
        <v>42561</v>
      </c>
      <c r="J380" s="32">
        <v>42569</v>
      </c>
      <c r="K380" t="s">
        <v>55</v>
      </c>
      <c r="L380">
        <v>317</v>
      </c>
      <c r="M380">
        <v>3</v>
      </c>
      <c r="N380">
        <v>0</v>
      </c>
      <c r="O380">
        <v>0</v>
      </c>
      <c r="P380" t="s">
        <v>71</v>
      </c>
      <c r="S380" t="s">
        <v>72</v>
      </c>
    </row>
    <row r="381" spans="1:19" ht="15.75" customHeight="1">
      <c r="A381" t="s">
        <v>2679</v>
      </c>
      <c r="B381" t="s">
        <v>2680</v>
      </c>
      <c r="C381">
        <v>84295672</v>
      </c>
      <c r="D381" t="s">
        <v>51</v>
      </c>
      <c r="E381" t="s">
        <v>65</v>
      </c>
      <c r="F381" t="s">
        <v>54</v>
      </c>
      <c r="G381" t="s">
        <v>54</v>
      </c>
      <c r="H381" s="35">
        <v>100</v>
      </c>
      <c r="I381" s="32">
        <v>42569</v>
      </c>
      <c r="J381" s="32">
        <v>42571</v>
      </c>
      <c r="K381" t="s">
        <v>55</v>
      </c>
      <c r="L381">
        <v>317</v>
      </c>
      <c r="M381">
        <v>1</v>
      </c>
      <c r="N381">
        <v>0</v>
      </c>
      <c r="O381">
        <v>0</v>
      </c>
      <c r="S381" t="s">
        <v>231</v>
      </c>
    </row>
    <row r="382" spans="1:19" ht="15.75" customHeight="1">
      <c r="A382" t="s">
        <v>2145</v>
      </c>
      <c r="B382" t="s">
        <v>2957</v>
      </c>
      <c r="C382">
        <v>65008258</v>
      </c>
      <c r="D382" t="s">
        <v>51</v>
      </c>
      <c r="E382" t="s">
        <v>65</v>
      </c>
      <c r="F382" t="s">
        <v>54</v>
      </c>
      <c r="G382" t="s">
        <v>93</v>
      </c>
      <c r="H382" s="35">
        <v>90</v>
      </c>
      <c r="I382" s="32">
        <v>42546</v>
      </c>
      <c r="J382" s="32">
        <v>42549</v>
      </c>
      <c r="K382" t="s">
        <v>55</v>
      </c>
      <c r="L382">
        <v>317</v>
      </c>
      <c r="M382">
        <v>3</v>
      </c>
      <c r="N382">
        <v>1</v>
      </c>
      <c r="O382">
        <v>0</v>
      </c>
    </row>
    <row r="383" spans="1:19" ht="15.75" customHeight="1">
      <c r="A383" t="s">
        <v>3074</v>
      </c>
      <c r="B383" t="s">
        <v>3075</v>
      </c>
      <c r="C383">
        <v>90421774</v>
      </c>
      <c r="D383" t="s">
        <v>51</v>
      </c>
      <c r="E383" t="s">
        <v>65</v>
      </c>
      <c r="F383" t="s">
        <v>54</v>
      </c>
      <c r="G383" t="s">
        <v>103</v>
      </c>
      <c r="H383" s="35">
        <v>90</v>
      </c>
      <c r="I383" s="32">
        <v>42571</v>
      </c>
      <c r="J383" s="32">
        <v>42574</v>
      </c>
      <c r="K383" t="s">
        <v>55</v>
      </c>
      <c r="L383">
        <v>317</v>
      </c>
      <c r="M383">
        <v>4</v>
      </c>
      <c r="N383">
        <v>0</v>
      </c>
      <c r="O383">
        <v>0</v>
      </c>
      <c r="P383" t="s">
        <v>71</v>
      </c>
      <c r="S383" t="s">
        <v>72</v>
      </c>
    </row>
    <row r="384" spans="1:19" ht="15.75" customHeight="1">
      <c r="A384" t="s">
        <v>3105</v>
      </c>
      <c r="B384" t="s">
        <v>3106</v>
      </c>
      <c r="C384">
        <v>94057465</v>
      </c>
      <c r="D384" t="s">
        <v>51</v>
      </c>
      <c r="E384" t="s">
        <v>65</v>
      </c>
      <c r="F384" t="s">
        <v>54</v>
      </c>
      <c r="G384" t="s">
        <v>93</v>
      </c>
      <c r="H384" s="35">
        <v>100</v>
      </c>
      <c r="I384" s="32">
        <v>42576</v>
      </c>
      <c r="J384" s="32">
        <v>42577</v>
      </c>
      <c r="K384" t="s">
        <v>55</v>
      </c>
      <c r="L384">
        <v>317</v>
      </c>
      <c r="M384">
        <v>2</v>
      </c>
      <c r="N384">
        <v>0</v>
      </c>
      <c r="O384">
        <v>0</v>
      </c>
    </row>
    <row r="385" spans="1:19" ht="15.75" customHeight="1">
      <c r="A385" t="s">
        <v>3352</v>
      </c>
      <c r="B385" t="s">
        <v>3353</v>
      </c>
      <c r="C385">
        <v>66720980</v>
      </c>
      <c r="D385" t="s">
        <v>51</v>
      </c>
      <c r="E385" t="s">
        <v>65</v>
      </c>
      <c r="F385" t="s">
        <v>54</v>
      </c>
      <c r="G385" t="s">
        <v>103</v>
      </c>
      <c r="H385" s="35">
        <v>100</v>
      </c>
      <c r="I385" s="32">
        <v>42538</v>
      </c>
      <c r="J385" s="32">
        <v>42541</v>
      </c>
      <c r="K385" t="s">
        <v>55</v>
      </c>
      <c r="L385">
        <v>317</v>
      </c>
      <c r="M385">
        <v>2</v>
      </c>
      <c r="N385">
        <v>0</v>
      </c>
      <c r="O385">
        <v>0</v>
      </c>
      <c r="P385" t="s">
        <v>71</v>
      </c>
      <c r="S385" t="s">
        <v>72</v>
      </c>
    </row>
    <row r="386" spans="1:19" ht="15.75" customHeight="1">
      <c r="A386" t="s">
        <v>3587</v>
      </c>
      <c r="B386" t="s">
        <v>3588</v>
      </c>
      <c r="C386">
        <v>14116210</v>
      </c>
      <c r="D386" t="s">
        <v>51</v>
      </c>
      <c r="E386" t="s">
        <v>65</v>
      </c>
      <c r="F386" t="s">
        <v>54</v>
      </c>
      <c r="G386" t="s">
        <v>80</v>
      </c>
      <c r="H386" s="35">
        <v>74.7</v>
      </c>
      <c r="I386" s="32">
        <v>42591</v>
      </c>
      <c r="J386" s="32">
        <v>42592</v>
      </c>
      <c r="K386" t="s">
        <v>55</v>
      </c>
      <c r="L386">
        <v>317</v>
      </c>
      <c r="M386">
        <v>2</v>
      </c>
      <c r="N386">
        <v>2</v>
      </c>
      <c r="O386">
        <v>0</v>
      </c>
      <c r="S386" t="s">
        <v>81</v>
      </c>
    </row>
    <row r="387" spans="1:19" ht="15.75" customHeight="1">
      <c r="A387" t="s">
        <v>3602</v>
      </c>
      <c r="B387" t="s">
        <v>3603</v>
      </c>
      <c r="C387">
        <v>92177221</v>
      </c>
      <c r="D387" t="s">
        <v>51</v>
      </c>
      <c r="E387" t="s">
        <v>65</v>
      </c>
      <c r="F387" t="s">
        <v>54</v>
      </c>
      <c r="G387" t="s">
        <v>203</v>
      </c>
      <c r="H387" s="35">
        <v>103.5</v>
      </c>
      <c r="I387" s="32">
        <v>42594</v>
      </c>
      <c r="J387" s="32">
        <v>42597</v>
      </c>
      <c r="K387" t="s">
        <v>55</v>
      </c>
      <c r="L387">
        <v>317</v>
      </c>
      <c r="M387">
        <v>1</v>
      </c>
      <c r="N387">
        <v>0</v>
      </c>
      <c r="O387">
        <v>0</v>
      </c>
      <c r="P387" t="s">
        <v>3470</v>
      </c>
    </row>
    <row r="388" spans="1:19" ht="15.75" customHeight="1">
      <c r="A388" t="s">
        <v>247</v>
      </c>
      <c r="B388" t="s">
        <v>4178</v>
      </c>
      <c r="C388">
        <v>11524634</v>
      </c>
      <c r="D388" t="s">
        <v>51</v>
      </c>
      <c r="E388" t="s">
        <v>52</v>
      </c>
      <c r="F388" t="s">
        <v>53</v>
      </c>
      <c r="G388" t="s">
        <v>54</v>
      </c>
      <c r="H388" s="35">
        <v>41.74</v>
      </c>
      <c r="I388" s="32">
        <v>42531</v>
      </c>
      <c r="J388" s="32">
        <v>42534</v>
      </c>
      <c r="K388" t="s">
        <v>55</v>
      </c>
      <c r="L388">
        <v>317</v>
      </c>
      <c r="M388">
        <v>1</v>
      </c>
      <c r="N388">
        <v>0</v>
      </c>
      <c r="O388">
        <v>0</v>
      </c>
      <c r="Q388" t="s">
        <v>60</v>
      </c>
    </row>
    <row r="389" spans="1:19" ht="15.75" customHeight="1">
      <c r="A389" t="s">
        <v>4285</v>
      </c>
      <c r="B389" t="s">
        <v>4286</v>
      </c>
      <c r="C389">
        <v>85274293</v>
      </c>
      <c r="D389" t="s">
        <v>51</v>
      </c>
      <c r="E389" t="s">
        <v>65</v>
      </c>
      <c r="F389" t="s">
        <v>54</v>
      </c>
      <c r="G389" t="s">
        <v>80</v>
      </c>
      <c r="H389" s="35">
        <v>74.7</v>
      </c>
      <c r="I389" s="32">
        <v>42556</v>
      </c>
      <c r="J389" s="32">
        <v>42561</v>
      </c>
      <c r="K389" t="s">
        <v>55</v>
      </c>
      <c r="L389">
        <v>317</v>
      </c>
      <c r="M389">
        <v>4</v>
      </c>
      <c r="N389">
        <v>0</v>
      </c>
      <c r="O389">
        <v>0</v>
      </c>
      <c r="S389" t="s">
        <v>293</v>
      </c>
    </row>
    <row r="390" spans="1:19" ht="15.75" customHeight="1">
      <c r="A390" t="s">
        <v>49</v>
      </c>
      <c r="B390" t="s">
        <v>4902</v>
      </c>
      <c r="C390">
        <v>99471196</v>
      </c>
      <c r="D390" t="s">
        <v>51</v>
      </c>
      <c r="E390" t="s">
        <v>52</v>
      </c>
      <c r="F390" t="s">
        <v>53</v>
      </c>
      <c r="G390" t="s">
        <v>54</v>
      </c>
      <c r="H390" s="35">
        <v>43.48</v>
      </c>
      <c r="I390" s="32">
        <v>42502</v>
      </c>
      <c r="J390" s="32">
        <v>42505</v>
      </c>
      <c r="K390" t="s">
        <v>55</v>
      </c>
      <c r="L390">
        <v>317</v>
      </c>
      <c r="M390">
        <v>1</v>
      </c>
      <c r="N390">
        <v>0</v>
      </c>
      <c r="O390">
        <v>0</v>
      </c>
      <c r="Q390" t="s">
        <v>56</v>
      </c>
    </row>
    <row r="391" spans="1:19" ht="15.75" customHeight="1">
      <c r="A391" t="s">
        <v>123</v>
      </c>
      <c r="B391" t="s">
        <v>4936</v>
      </c>
      <c r="C391">
        <v>20074066</v>
      </c>
      <c r="D391" t="s">
        <v>51</v>
      </c>
      <c r="E391" t="s">
        <v>52</v>
      </c>
      <c r="F391" t="s">
        <v>53</v>
      </c>
      <c r="G391" t="s">
        <v>54</v>
      </c>
      <c r="H391" s="35">
        <v>43.48</v>
      </c>
      <c r="I391" s="32">
        <v>42513</v>
      </c>
      <c r="J391" s="32">
        <v>42515</v>
      </c>
      <c r="K391" t="s">
        <v>55</v>
      </c>
      <c r="L391">
        <v>317</v>
      </c>
      <c r="M391">
        <v>1</v>
      </c>
      <c r="N391">
        <v>0</v>
      </c>
      <c r="O391">
        <v>0</v>
      </c>
      <c r="Q391" t="s">
        <v>56</v>
      </c>
    </row>
    <row r="392" spans="1:19" ht="15.75" customHeight="1">
      <c r="A392" t="s">
        <v>5199</v>
      </c>
      <c r="B392" t="s">
        <v>5200</v>
      </c>
      <c r="C392">
        <v>89121500</v>
      </c>
      <c r="D392" t="s">
        <v>51</v>
      </c>
      <c r="E392" t="s">
        <v>52</v>
      </c>
      <c r="F392" t="s">
        <v>427</v>
      </c>
      <c r="G392" t="s">
        <v>54</v>
      </c>
      <c r="H392" s="35">
        <v>80</v>
      </c>
      <c r="I392" s="32">
        <v>42563</v>
      </c>
      <c r="J392" s="32">
        <v>42566</v>
      </c>
      <c r="K392" t="s">
        <v>55</v>
      </c>
      <c r="L392">
        <v>317</v>
      </c>
      <c r="M392">
        <v>1</v>
      </c>
      <c r="N392">
        <v>0</v>
      </c>
      <c r="O392">
        <v>0</v>
      </c>
    </row>
    <row r="393" spans="1:19" ht="15.75" customHeight="1">
      <c r="A393" t="s">
        <v>648</v>
      </c>
      <c r="B393" t="s">
        <v>5366</v>
      </c>
      <c r="C393">
        <v>11867648</v>
      </c>
      <c r="D393" t="s">
        <v>51</v>
      </c>
      <c r="E393" t="s">
        <v>52</v>
      </c>
      <c r="F393" t="s">
        <v>53</v>
      </c>
      <c r="G393" t="s">
        <v>54</v>
      </c>
      <c r="H393" s="35">
        <v>43.48</v>
      </c>
      <c r="I393" s="32">
        <v>42510</v>
      </c>
      <c r="J393" s="32">
        <v>42513</v>
      </c>
      <c r="K393" t="s">
        <v>55</v>
      </c>
      <c r="L393">
        <v>317</v>
      </c>
      <c r="M393">
        <v>1</v>
      </c>
      <c r="N393">
        <v>0</v>
      </c>
      <c r="O393">
        <v>0</v>
      </c>
      <c r="Q393" t="s">
        <v>56</v>
      </c>
    </row>
    <row r="394" spans="1:19" ht="15.75" customHeight="1">
      <c r="A394" t="s">
        <v>147</v>
      </c>
      <c r="B394" t="s">
        <v>6167</v>
      </c>
      <c r="C394">
        <v>59032161</v>
      </c>
      <c r="D394" t="s">
        <v>51</v>
      </c>
      <c r="E394" t="s">
        <v>52</v>
      </c>
      <c r="F394" t="s">
        <v>53</v>
      </c>
      <c r="G394" t="s">
        <v>54</v>
      </c>
      <c r="H394" s="35">
        <v>41.74</v>
      </c>
      <c r="I394" s="32">
        <v>42520</v>
      </c>
      <c r="J394" s="32">
        <v>42521</v>
      </c>
      <c r="K394" t="s">
        <v>55</v>
      </c>
      <c r="L394">
        <v>317</v>
      </c>
      <c r="M394">
        <v>1</v>
      </c>
      <c r="N394">
        <v>0</v>
      </c>
      <c r="O394">
        <v>0</v>
      </c>
      <c r="Q394" t="s">
        <v>60</v>
      </c>
    </row>
    <row r="395" spans="1:19" ht="15.75" customHeight="1">
      <c r="A395" t="s">
        <v>6228</v>
      </c>
      <c r="B395" t="s">
        <v>6229</v>
      </c>
      <c r="C395">
        <v>72387796</v>
      </c>
      <c r="D395" t="s">
        <v>51</v>
      </c>
      <c r="E395" t="s">
        <v>65</v>
      </c>
      <c r="F395" t="s">
        <v>54</v>
      </c>
      <c r="G395" t="s">
        <v>80</v>
      </c>
      <c r="H395" s="35">
        <v>68.48</v>
      </c>
      <c r="I395" s="32">
        <v>42534</v>
      </c>
      <c r="J395" s="32">
        <v>42538</v>
      </c>
      <c r="K395" t="s">
        <v>55</v>
      </c>
      <c r="L395">
        <v>317</v>
      </c>
      <c r="M395">
        <v>3</v>
      </c>
      <c r="N395">
        <v>0</v>
      </c>
      <c r="O395">
        <v>0</v>
      </c>
      <c r="S395" t="s">
        <v>268</v>
      </c>
    </row>
    <row r="396" spans="1:19" ht="15.75" customHeight="1">
      <c r="A396" t="s">
        <v>843</v>
      </c>
      <c r="B396" t="s">
        <v>6306</v>
      </c>
      <c r="C396">
        <v>82163402</v>
      </c>
      <c r="D396" t="s">
        <v>51</v>
      </c>
      <c r="E396" t="s">
        <v>52</v>
      </c>
      <c r="F396" t="s">
        <v>54</v>
      </c>
      <c r="G396" t="s">
        <v>54</v>
      </c>
      <c r="H396" s="35">
        <v>80</v>
      </c>
      <c r="I396" s="32">
        <v>42549</v>
      </c>
      <c r="J396" s="32">
        <v>42550</v>
      </c>
      <c r="K396" t="s">
        <v>55</v>
      </c>
      <c r="L396">
        <v>317</v>
      </c>
      <c r="M396">
        <v>1</v>
      </c>
      <c r="N396">
        <v>0</v>
      </c>
      <c r="O396">
        <v>0</v>
      </c>
    </row>
    <row r="397" spans="1:19" ht="15.75" customHeight="1">
      <c r="A397" t="s">
        <v>6347</v>
      </c>
      <c r="B397" t="s">
        <v>6348</v>
      </c>
      <c r="C397">
        <v>70379986</v>
      </c>
      <c r="D397" t="s">
        <v>51</v>
      </c>
      <c r="E397" t="s">
        <v>65</v>
      </c>
      <c r="F397" t="s">
        <v>54</v>
      </c>
      <c r="G397" t="s">
        <v>103</v>
      </c>
      <c r="H397" s="35">
        <v>90</v>
      </c>
      <c r="I397" s="32">
        <v>42562</v>
      </c>
      <c r="J397" s="32">
        <v>42563</v>
      </c>
      <c r="K397" t="s">
        <v>55</v>
      </c>
      <c r="L397">
        <v>317</v>
      </c>
      <c r="M397">
        <v>2</v>
      </c>
      <c r="N397">
        <v>0</v>
      </c>
      <c r="O397">
        <v>0</v>
      </c>
      <c r="P397" t="s">
        <v>71</v>
      </c>
      <c r="S397" t="s">
        <v>72</v>
      </c>
    </row>
    <row r="398" spans="1:19" ht="15.75" customHeight="1">
      <c r="A398" t="s">
        <v>6400</v>
      </c>
      <c r="B398" t="s">
        <v>6401</v>
      </c>
      <c r="C398">
        <v>89524573</v>
      </c>
      <c r="D398" t="s">
        <v>51</v>
      </c>
      <c r="E398" t="s">
        <v>65</v>
      </c>
      <c r="F398" t="s">
        <v>54</v>
      </c>
      <c r="G398" t="s">
        <v>103</v>
      </c>
      <c r="H398" s="35">
        <v>100</v>
      </c>
      <c r="I398" s="32">
        <v>42577</v>
      </c>
      <c r="J398" s="32">
        <v>42578</v>
      </c>
      <c r="K398" t="s">
        <v>55</v>
      </c>
      <c r="L398">
        <v>317</v>
      </c>
      <c r="M398">
        <v>3</v>
      </c>
      <c r="N398">
        <v>0</v>
      </c>
      <c r="O398">
        <v>0</v>
      </c>
      <c r="P398" t="s">
        <v>71</v>
      </c>
      <c r="S398" t="s">
        <v>72</v>
      </c>
    </row>
    <row r="399" spans="1:19" ht="15.75" customHeight="1">
      <c r="A399" t="s">
        <v>1160</v>
      </c>
      <c r="B399" t="s">
        <v>6558</v>
      </c>
      <c r="C399">
        <v>88858132</v>
      </c>
      <c r="D399" t="s">
        <v>51</v>
      </c>
      <c r="E399" t="s">
        <v>52</v>
      </c>
      <c r="F399" t="s">
        <v>53</v>
      </c>
      <c r="G399" t="s">
        <v>54</v>
      </c>
      <c r="H399" s="35">
        <v>41.74</v>
      </c>
      <c r="I399" s="32">
        <v>42524</v>
      </c>
      <c r="J399" s="32">
        <v>42526</v>
      </c>
      <c r="K399" t="s">
        <v>55</v>
      </c>
      <c r="L399">
        <v>317</v>
      </c>
      <c r="M399">
        <v>1</v>
      </c>
      <c r="N399">
        <v>0</v>
      </c>
      <c r="O399">
        <v>0</v>
      </c>
      <c r="Q399" t="s">
        <v>60</v>
      </c>
    </row>
    <row r="400" spans="1:19" ht="15.75" customHeight="1">
      <c r="A400" t="s">
        <v>6746</v>
      </c>
      <c r="B400" t="s">
        <v>6747</v>
      </c>
      <c r="C400">
        <v>84668527</v>
      </c>
      <c r="D400" t="s">
        <v>51</v>
      </c>
      <c r="E400" t="s">
        <v>65</v>
      </c>
      <c r="F400" t="s">
        <v>54</v>
      </c>
      <c r="G400" t="s">
        <v>54</v>
      </c>
      <c r="H400" s="35">
        <v>110</v>
      </c>
      <c r="I400" s="32">
        <v>42566</v>
      </c>
      <c r="J400" s="32">
        <v>42568</v>
      </c>
      <c r="K400" t="s">
        <v>55</v>
      </c>
      <c r="L400">
        <v>317</v>
      </c>
      <c r="M400">
        <v>1</v>
      </c>
      <c r="N400">
        <v>2</v>
      </c>
      <c r="O400">
        <v>0</v>
      </c>
      <c r="S400" t="s">
        <v>231</v>
      </c>
    </row>
    <row r="401" spans="1:19" ht="15.75" customHeight="1">
      <c r="A401" t="s">
        <v>6808</v>
      </c>
      <c r="B401" t="s">
        <v>6809</v>
      </c>
      <c r="C401">
        <v>89338646</v>
      </c>
      <c r="D401" t="s">
        <v>51</v>
      </c>
      <c r="E401" t="s">
        <v>65</v>
      </c>
      <c r="F401" t="s">
        <v>54</v>
      </c>
      <c r="G401" t="s">
        <v>103</v>
      </c>
      <c r="H401" s="35">
        <v>100</v>
      </c>
      <c r="I401" s="32">
        <v>42578</v>
      </c>
      <c r="J401" s="32">
        <v>42579</v>
      </c>
      <c r="K401" t="s">
        <v>55</v>
      </c>
      <c r="L401">
        <v>317</v>
      </c>
      <c r="M401">
        <v>4</v>
      </c>
      <c r="N401">
        <v>0</v>
      </c>
      <c r="O401">
        <v>0</v>
      </c>
      <c r="P401" t="s">
        <v>71</v>
      </c>
      <c r="S401" t="s">
        <v>72</v>
      </c>
    </row>
    <row r="402" spans="1:19" ht="15.75" customHeight="1">
      <c r="A402" t="s">
        <v>6827</v>
      </c>
      <c r="B402" t="s">
        <v>6828</v>
      </c>
      <c r="C402">
        <v>96582759</v>
      </c>
      <c r="D402" t="s">
        <v>51</v>
      </c>
      <c r="E402" t="s">
        <v>65</v>
      </c>
      <c r="F402" t="s">
        <v>427</v>
      </c>
      <c r="G402" t="s">
        <v>103</v>
      </c>
      <c r="H402" s="35">
        <v>85</v>
      </c>
      <c r="I402" s="32">
        <v>42582</v>
      </c>
      <c r="J402" s="32">
        <v>42585</v>
      </c>
      <c r="K402" t="s">
        <v>55</v>
      </c>
      <c r="L402">
        <v>317</v>
      </c>
      <c r="M402">
        <v>4</v>
      </c>
      <c r="N402">
        <v>0</v>
      </c>
      <c r="O402">
        <v>0</v>
      </c>
      <c r="P402" t="s">
        <v>71</v>
      </c>
      <c r="S402" t="s">
        <v>72</v>
      </c>
    </row>
    <row r="403" spans="1:19" ht="15.75" customHeight="1">
      <c r="A403" t="s">
        <v>49</v>
      </c>
      <c r="B403" t="s">
        <v>50</v>
      </c>
      <c r="C403">
        <v>99471051</v>
      </c>
      <c r="D403" t="s">
        <v>51</v>
      </c>
      <c r="E403" t="s">
        <v>52</v>
      </c>
      <c r="F403" t="s">
        <v>53</v>
      </c>
      <c r="G403" t="s">
        <v>54</v>
      </c>
      <c r="H403" s="35">
        <v>43.48</v>
      </c>
      <c r="I403" s="32">
        <v>42502</v>
      </c>
      <c r="J403" s="32">
        <v>42505</v>
      </c>
      <c r="K403" t="s">
        <v>55</v>
      </c>
      <c r="L403">
        <v>316</v>
      </c>
      <c r="M403">
        <v>1</v>
      </c>
      <c r="N403">
        <v>0</v>
      </c>
      <c r="O403">
        <v>0</v>
      </c>
      <c r="Q403" t="s">
        <v>56</v>
      </c>
    </row>
    <row r="404" spans="1:19" ht="15.75" customHeight="1">
      <c r="A404" t="s">
        <v>214</v>
      </c>
      <c r="B404" t="s">
        <v>216</v>
      </c>
      <c r="C404">
        <v>20072033</v>
      </c>
      <c r="D404" t="s">
        <v>51</v>
      </c>
      <c r="E404" t="s">
        <v>52</v>
      </c>
      <c r="F404" t="s">
        <v>53</v>
      </c>
      <c r="G404" t="s">
        <v>54</v>
      </c>
      <c r="H404" s="35">
        <v>43.48</v>
      </c>
      <c r="I404" s="32">
        <v>42526</v>
      </c>
      <c r="J404" s="32">
        <v>42529</v>
      </c>
      <c r="K404" t="s">
        <v>55</v>
      </c>
      <c r="L404">
        <v>316</v>
      </c>
      <c r="M404">
        <v>1</v>
      </c>
      <c r="N404">
        <v>0</v>
      </c>
      <c r="O404">
        <v>0</v>
      </c>
      <c r="Q404" t="s">
        <v>56</v>
      </c>
    </row>
    <row r="405" spans="1:19" ht="15.75" customHeight="1">
      <c r="A405" t="s">
        <v>949</v>
      </c>
      <c r="B405" t="s">
        <v>950</v>
      </c>
      <c r="C405">
        <v>85166354</v>
      </c>
      <c r="D405" t="s">
        <v>51</v>
      </c>
      <c r="E405" t="s">
        <v>52</v>
      </c>
      <c r="F405" t="s">
        <v>53</v>
      </c>
      <c r="G405" t="s">
        <v>54</v>
      </c>
      <c r="H405" s="35">
        <v>41.74</v>
      </c>
      <c r="I405" s="32">
        <v>42570</v>
      </c>
      <c r="J405" s="32">
        <v>42571</v>
      </c>
      <c r="K405" t="s">
        <v>55</v>
      </c>
      <c r="L405">
        <v>316</v>
      </c>
      <c r="M405">
        <v>1</v>
      </c>
      <c r="N405">
        <v>0</v>
      </c>
      <c r="O405">
        <v>0</v>
      </c>
      <c r="Q405" t="s">
        <v>60</v>
      </c>
    </row>
    <row r="406" spans="1:19" ht="15.75" customHeight="1">
      <c r="A406" t="s">
        <v>956</v>
      </c>
      <c r="B406" t="s">
        <v>957</v>
      </c>
      <c r="C406">
        <v>89470420</v>
      </c>
      <c r="D406" t="s">
        <v>51</v>
      </c>
      <c r="E406" t="s">
        <v>65</v>
      </c>
      <c r="F406" t="s">
        <v>427</v>
      </c>
      <c r="G406" t="s">
        <v>93</v>
      </c>
      <c r="H406" s="35">
        <v>85</v>
      </c>
      <c r="I406" s="32">
        <v>42571</v>
      </c>
      <c r="J406" s="32">
        <v>42573</v>
      </c>
      <c r="K406" t="s">
        <v>55</v>
      </c>
      <c r="L406">
        <v>316</v>
      </c>
      <c r="M406">
        <v>2</v>
      </c>
      <c r="N406">
        <v>2</v>
      </c>
      <c r="O406">
        <v>0</v>
      </c>
    </row>
    <row r="407" spans="1:19" ht="15.75" customHeight="1">
      <c r="A407" t="s">
        <v>987</v>
      </c>
      <c r="B407" t="s">
        <v>988</v>
      </c>
      <c r="C407">
        <v>98666295</v>
      </c>
      <c r="D407" t="s">
        <v>51</v>
      </c>
      <c r="E407" t="s">
        <v>65</v>
      </c>
      <c r="F407" t="s">
        <v>54</v>
      </c>
      <c r="G407" t="s">
        <v>103</v>
      </c>
      <c r="H407" s="35">
        <v>110</v>
      </c>
      <c r="I407" s="32">
        <v>42581</v>
      </c>
      <c r="J407" s="32">
        <v>42582</v>
      </c>
      <c r="K407" t="s">
        <v>55</v>
      </c>
      <c r="L407">
        <v>316</v>
      </c>
      <c r="M407">
        <v>2</v>
      </c>
      <c r="N407">
        <v>0</v>
      </c>
      <c r="O407">
        <v>0</v>
      </c>
      <c r="P407" t="s">
        <v>71</v>
      </c>
      <c r="S407" t="s">
        <v>72</v>
      </c>
    </row>
    <row r="408" spans="1:19" ht="15.75" customHeight="1">
      <c r="A408" t="s">
        <v>1043</v>
      </c>
      <c r="B408" t="s">
        <v>1044</v>
      </c>
      <c r="C408">
        <v>93870756</v>
      </c>
      <c r="D408" t="s">
        <v>51</v>
      </c>
      <c r="E408" t="s">
        <v>65</v>
      </c>
      <c r="F408" t="s">
        <v>54</v>
      </c>
      <c r="G408" t="s">
        <v>80</v>
      </c>
      <c r="H408" s="35">
        <v>73.319999999999993</v>
      </c>
      <c r="I408" s="32">
        <v>42590</v>
      </c>
      <c r="J408" s="32">
        <v>42593</v>
      </c>
      <c r="K408" t="s">
        <v>55</v>
      </c>
      <c r="L408">
        <v>316</v>
      </c>
      <c r="M408">
        <v>2</v>
      </c>
      <c r="N408">
        <v>2</v>
      </c>
      <c r="O408">
        <v>0</v>
      </c>
      <c r="S408" t="s">
        <v>268</v>
      </c>
    </row>
    <row r="409" spans="1:19" ht="15.75" customHeight="1">
      <c r="A409" t="s">
        <v>1056</v>
      </c>
      <c r="B409" t="s">
        <v>1057</v>
      </c>
      <c r="C409">
        <v>97966794</v>
      </c>
      <c r="D409" t="s">
        <v>51</v>
      </c>
      <c r="E409" t="s">
        <v>65</v>
      </c>
      <c r="F409" t="s">
        <v>54</v>
      </c>
      <c r="G409" t="s">
        <v>108</v>
      </c>
      <c r="H409" s="35">
        <v>76.5</v>
      </c>
      <c r="I409" s="32">
        <v>42593</v>
      </c>
      <c r="J409" s="32">
        <v>42596</v>
      </c>
      <c r="K409" t="s">
        <v>55</v>
      </c>
      <c r="L409">
        <v>316</v>
      </c>
      <c r="M409">
        <v>2</v>
      </c>
      <c r="N409">
        <v>2</v>
      </c>
      <c r="O409">
        <v>0</v>
      </c>
      <c r="P409" t="s">
        <v>1058</v>
      </c>
      <c r="S409" t="s">
        <v>1059</v>
      </c>
    </row>
    <row r="410" spans="1:19" ht="15.75" customHeight="1">
      <c r="A410" t="s">
        <v>1243</v>
      </c>
      <c r="B410" t="s">
        <v>1244</v>
      </c>
      <c r="C410">
        <v>71533515</v>
      </c>
      <c r="D410" t="s">
        <v>51</v>
      </c>
      <c r="E410" t="s">
        <v>65</v>
      </c>
      <c r="F410" t="s">
        <v>54</v>
      </c>
      <c r="G410" t="s">
        <v>93</v>
      </c>
      <c r="H410" s="35">
        <v>96.25</v>
      </c>
      <c r="I410" s="32">
        <v>42543</v>
      </c>
      <c r="J410" s="32">
        <v>42547</v>
      </c>
      <c r="K410" t="s">
        <v>55</v>
      </c>
      <c r="L410">
        <v>316</v>
      </c>
      <c r="M410">
        <v>2</v>
      </c>
      <c r="N410">
        <v>2</v>
      </c>
      <c r="O410">
        <v>0</v>
      </c>
    </row>
    <row r="411" spans="1:19" ht="15.75" customHeight="1">
      <c r="A411" t="s">
        <v>1285</v>
      </c>
      <c r="B411" t="s">
        <v>1286</v>
      </c>
      <c r="C411">
        <v>23899685</v>
      </c>
      <c r="D411" t="s">
        <v>51</v>
      </c>
      <c r="E411" t="s">
        <v>52</v>
      </c>
      <c r="F411" t="s">
        <v>54</v>
      </c>
      <c r="G411" t="s">
        <v>54</v>
      </c>
      <c r="H411" s="35">
        <v>55</v>
      </c>
      <c r="I411" s="32">
        <v>42552</v>
      </c>
      <c r="J411" s="32">
        <v>42561</v>
      </c>
      <c r="K411" t="s">
        <v>55</v>
      </c>
      <c r="L411">
        <v>316</v>
      </c>
      <c r="M411">
        <v>1</v>
      </c>
      <c r="N411">
        <v>0</v>
      </c>
      <c r="O411">
        <v>0</v>
      </c>
    </row>
    <row r="412" spans="1:19" ht="15.75" customHeight="1">
      <c r="A412" t="s">
        <v>1385</v>
      </c>
      <c r="B412" t="s">
        <v>1386</v>
      </c>
      <c r="C412">
        <v>78896922</v>
      </c>
      <c r="D412" t="s">
        <v>51</v>
      </c>
      <c r="E412" t="s">
        <v>65</v>
      </c>
      <c r="F412" t="s">
        <v>427</v>
      </c>
      <c r="G412" t="s">
        <v>54</v>
      </c>
      <c r="H412" s="35">
        <v>105</v>
      </c>
      <c r="I412" s="32">
        <v>42573</v>
      </c>
      <c r="J412" s="32">
        <v>42575</v>
      </c>
      <c r="K412" t="s">
        <v>55</v>
      </c>
      <c r="L412">
        <v>316</v>
      </c>
      <c r="M412">
        <v>2</v>
      </c>
      <c r="N412">
        <v>0</v>
      </c>
      <c r="O412">
        <v>0</v>
      </c>
    </row>
    <row r="413" spans="1:19" ht="15.75" customHeight="1">
      <c r="A413" t="s">
        <v>1910</v>
      </c>
      <c r="B413" t="s">
        <v>1911</v>
      </c>
      <c r="C413">
        <v>99360232</v>
      </c>
      <c r="D413" t="s">
        <v>51</v>
      </c>
      <c r="E413" t="s">
        <v>52</v>
      </c>
      <c r="F413" t="s">
        <v>54</v>
      </c>
      <c r="G413" t="s">
        <v>54</v>
      </c>
      <c r="H413" s="35">
        <v>90</v>
      </c>
      <c r="I413" s="32">
        <v>42586</v>
      </c>
      <c r="J413" s="32">
        <v>42588</v>
      </c>
      <c r="K413" t="s">
        <v>55</v>
      </c>
      <c r="L413">
        <v>316</v>
      </c>
      <c r="M413">
        <v>2</v>
      </c>
      <c r="N413">
        <v>2</v>
      </c>
      <c r="O413">
        <v>0</v>
      </c>
      <c r="P413" t="s">
        <v>384</v>
      </c>
    </row>
    <row r="414" spans="1:19" ht="15.75" customHeight="1">
      <c r="A414" t="s">
        <v>2198</v>
      </c>
      <c r="B414" t="s">
        <v>2199</v>
      </c>
      <c r="C414">
        <v>86052978</v>
      </c>
      <c r="D414" t="s">
        <v>51</v>
      </c>
      <c r="E414" t="s">
        <v>65</v>
      </c>
      <c r="F414" t="s">
        <v>444</v>
      </c>
      <c r="G414" t="s">
        <v>93</v>
      </c>
      <c r="H414" s="35">
        <v>96.67</v>
      </c>
      <c r="I414" s="32">
        <v>42564</v>
      </c>
      <c r="J414" s="32">
        <v>42567</v>
      </c>
      <c r="K414" t="s">
        <v>55</v>
      </c>
      <c r="L414">
        <v>316</v>
      </c>
      <c r="M414">
        <v>1</v>
      </c>
      <c r="N414">
        <v>3</v>
      </c>
      <c r="O414">
        <v>0</v>
      </c>
    </row>
    <row r="415" spans="1:19" ht="15.75" customHeight="1">
      <c r="A415" t="s">
        <v>2250</v>
      </c>
      <c r="B415" t="s">
        <v>2251</v>
      </c>
      <c r="C415">
        <v>61372088</v>
      </c>
      <c r="D415" t="s">
        <v>51</v>
      </c>
      <c r="E415" t="s">
        <v>52</v>
      </c>
      <c r="F415" t="s">
        <v>53</v>
      </c>
      <c r="G415" t="s">
        <v>54</v>
      </c>
      <c r="H415" s="35">
        <v>71.400000000000006</v>
      </c>
      <c r="I415" s="32">
        <v>42575</v>
      </c>
      <c r="J415" s="32">
        <v>42577</v>
      </c>
      <c r="K415" t="s">
        <v>55</v>
      </c>
      <c r="L415">
        <v>316</v>
      </c>
      <c r="M415">
        <v>1</v>
      </c>
      <c r="N415">
        <v>0</v>
      </c>
      <c r="O415">
        <v>0</v>
      </c>
      <c r="Q415" t="s">
        <v>678</v>
      </c>
    </row>
    <row r="416" spans="1:19" ht="15.75" customHeight="1">
      <c r="A416" t="s">
        <v>123</v>
      </c>
      <c r="B416" t="s">
        <v>2388</v>
      </c>
      <c r="C416">
        <v>20074390</v>
      </c>
      <c r="D416" t="s">
        <v>51</v>
      </c>
      <c r="E416" t="s">
        <v>52</v>
      </c>
      <c r="F416" t="s">
        <v>53</v>
      </c>
      <c r="G416" t="s">
        <v>54</v>
      </c>
      <c r="H416" s="35">
        <v>43.48</v>
      </c>
      <c r="I416" s="32">
        <v>42513</v>
      </c>
      <c r="J416" s="32">
        <v>42515</v>
      </c>
      <c r="K416" t="s">
        <v>55</v>
      </c>
      <c r="L416">
        <v>316</v>
      </c>
      <c r="M416">
        <v>1</v>
      </c>
      <c r="N416">
        <v>0</v>
      </c>
      <c r="O416">
        <v>0</v>
      </c>
      <c r="Q416" t="s">
        <v>56</v>
      </c>
    </row>
    <row r="417" spans="1:19" ht="15.75" customHeight="1">
      <c r="A417" t="s">
        <v>2669</v>
      </c>
      <c r="B417" t="s">
        <v>2670</v>
      </c>
      <c r="C417">
        <v>80470598</v>
      </c>
      <c r="D417" t="s">
        <v>51</v>
      </c>
      <c r="E417" t="s">
        <v>65</v>
      </c>
      <c r="F417" t="s">
        <v>54</v>
      </c>
      <c r="G417" t="s">
        <v>54</v>
      </c>
      <c r="H417" s="35">
        <v>110</v>
      </c>
      <c r="I417" s="32">
        <v>42567</v>
      </c>
      <c r="J417" s="32">
        <v>42570</v>
      </c>
      <c r="K417" t="s">
        <v>55</v>
      </c>
      <c r="L417">
        <v>316</v>
      </c>
      <c r="M417">
        <v>2</v>
      </c>
      <c r="N417">
        <v>0</v>
      </c>
      <c r="O417">
        <v>0</v>
      </c>
      <c r="S417" t="s">
        <v>231</v>
      </c>
    </row>
    <row r="418" spans="1:19" ht="15.75" customHeight="1">
      <c r="A418" t="s">
        <v>1097</v>
      </c>
      <c r="B418" t="s">
        <v>2824</v>
      </c>
      <c r="C418">
        <v>99481157</v>
      </c>
      <c r="D418" t="s">
        <v>51</v>
      </c>
      <c r="E418" t="s">
        <v>52</v>
      </c>
      <c r="F418" t="s">
        <v>53</v>
      </c>
      <c r="G418" t="s">
        <v>54</v>
      </c>
      <c r="H418" s="35">
        <v>41.74</v>
      </c>
      <c r="I418" s="32">
        <v>42508</v>
      </c>
      <c r="J418" s="32">
        <v>42510</v>
      </c>
      <c r="K418" t="s">
        <v>55</v>
      </c>
      <c r="L418">
        <v>316</v>
      </c>
      <c r="M418">
        <v>1</v>
      </c>
      <c r="N418">
        <v>0</v>
      </c>
      <c r="O418">
        <v>0</v>
      </c>
      <c r="Q418" t="s">
        <v>60</v>
      </c>
    </row>
    <row r="419" spans="1:19" ht="15.75" customHeight="1">
      <c r="A419" t="s">
        <v>2917</v>
      </c>
      <c r="B419" t="s">
        <v>2918</v>
      </c>
      <c r="C419">
        <v>68941179</v>
      </c>
      <c r="D419" t="s">
        <v>51</v>
      </c>
      <c r="E419" t="s">
        <v>65</v>
      </c>
      <c r="F419" t="s">
        <v>54</v>
      </c>
      <c r="G419" t="s">
        <v>80</v>
      </c>
      <c r="H419" s="35">
        <v>83</v>
      </c>
      <c r="I419" s="32">
        <v>42538</v>
      </c>
      <c r="J419" s="32">
        <v>42540</v>
      </c>
      <c r="K419" t="s">
        <v>55</v>
      </c>
      <c r="L419">
        <v>316</v>
      </c>
      <c r="M419">
        <v>4</v>
      </c>
      <c r="N419">
        <v>0</v>
      </c>
      <c r="O419">
        <v>0</v>
      </c>
      <c r="S419" t="s">
        <v>81</v>
      </c>
    </row>
    <row r="420" spans="1:19" ht="15.75" customHeight="1">
      <c r="A420" t="s">
        <v>2558</v>
      </c>
      <c r="B420" t="s">
        <v>2965</v>
      </c>
      <c r="C420">
        <v>82547710</v>
      </c>
      <c r="D420" t="s">
        <v>51</v>
      </c>
      <c r="E420" t="s">
        <v>52</v>
      </c>
      <c r="F420" t="s">
        <v>54</v>
      </c>
      <c r="G420" t="s">
        <v>54</v>
      </c>
      <c r="H420" s="35">
        <v>0</v>
      </c>
      <c r="I420" s="32">
        <v>42550</v>
      </c>
      <c r="J420" s="32">
        <v>42551</v>
      </c>
      <c r="K420" t="s">
        <v>55</v>
      </c>
      <c r="L420">
        <v>316</v>
      </c>
      <c r="M420">
        <v>2</v>
      </c>
      <c r="N420">
        <v>1</v>
      </c>
      <c r="O420">
        <v>0</v>
      </c>
      <c r="S420" t="s">
        <v>81</v>
      </c>
    </row>
    <row r="421" spans="1:19" ht="15.75" customHeight="1">
      <c r="A421" t="s">
        <v>3113</v>
      </c>
      <c r="B421" t="s">
        <v>3114</v>
      </c>
      <c r="C421">
        <v>79532056</v>
      </c>
      <c r="D421" t="s">
        <v>51</v>
      </c>
      <c r="E421" t="s">
        <v>65</v>
      </c>
      <c r="F421" t="s">
        <v>54</v>
      </c>
      <c r="G421" t="s">
        <v>103</v>
      </c>
      <c r="H421" s="35">
        <v>100</v>
      </c>
      <c r="I421" s="32">
        <v>42577</v>
      </c>
      <c r="J421" s="32">
        <v>42579</v>
      </c>
      <c r="K421" t="s">
        <v>55</v>
      </c>
      <c r="L421">
        <v>316</v>
      </c>
      <c r="M421">
        <v>4</v>
      </c>
      <c r="N421">
        <v>0</v>
      </c>
      <c r="O421">
        <v>0</v>
      </c>
      <c r="P421" t="s">
        <v>71</v>
      </c>
      <c r="S421" t="s">
        <v>72</v>
      </c>
    </row>
    <row r="422" spans="1:19" ht="15.75" customHeight="1">
      <c r="A422" t="s">
        <v>1160</v>
      </c>
      <c r="B422" t="s">
        <v>3719</v>
      </c>
      <c r="C422">
        <v>88858149</v>
      </c>
      <c r="D422" t="s">
        <v>51</v>
      </c>
      <c r="E422" t="s">
        <v>52</v>
      </c>
      <c r="F422" t="s">
        <v>53</v>
      </c>
      <c r="G422" t="s">
        <v>54</v>
      </c>
      <c r="H422" s="35">
        <v>41.74</v>
      </c>
      <c r="I422" s="32">
        <v>42524</v>
      </c>
      <c r="J422" s="32">
        <v>42526</v>
      </c>
      <c r="K422" t="s">
        <v>55</v>
      </c>
      <c r="L422">
        <v>316</v>
      </c>
      <c r="M422">
        <v>1</v>
      </c>
      <c r="N422">
        <v>0</v>
      </c>
      <c r="O422">
        <v>0</v>
      </c>
      <c r="Q422" t="s">
        <v>60</v>
      </c>
    </row>
    <row r="423" spans="1:19" ht="15.75" customHeight="1">
      <c r="A423" t="s">
        <v>3749</v>
      </c>
      <c r="B423" t="s">
        <v>3750</v>
      </c>
      <c r="C423">
        <v>53868304</v>
      </c>
      <c r="D423" t="s">
        <v>51</v>
      </c>
      <c r="E423" t="s">
        <v>65</v>
      </c>
      <c r="F423" t="s">
        <v>54</v>
      </c>
      <c r="G423" t="s">
        <v>93</v>
      </c>
      <c r="H423" s="35">
        <v>115</v>
      </c>
      <c r="I423" s="32">
        <v>42531</v>
      </c>
      <c r="J423" s="32">
        <v>42535</v>
      </c>
      <c r="K423" t="s">
        <v>55</v>
      </c>
      <c r="L423">
        <v>316</v>
      </c>
      <c r="M423">
        <v>2</v>
      </c>
      <c r="N423">
        <v>0</v>
      </c>
      <c r="O423">
        <v>0</v>
      </c>
    </row>
    <row r="424" spans="1:19" ht="15.75" customHeight="1">
      <c r="A424" t="s">
        <v>832</v>
      </c>
      <c r="B424" t="s">
        <v>3826</v>
      </c>
      <c r="C424">
        <v>74471359</v>
      </c>
      <c r="D424" t="s">
        <v>51</v>
      </c>
      <c r="E424" t="s">
        <v>52</v>
      </c>
      <c r="F424" t="s">
        <v>53</v>
      </c>
      <c r="G424" t="s">
        <v>54</v>
      </c>
      <c r="H424" s="35">
        <v>41.74</v>
      </c>
      <c r="I424" s="32">
        <v>42547</v>
      </c>
      <c r="J424" s="32">
        <v>42548</v>
      </c>
      <c r="K424" t="s">
        <v>55</v>
      </c>
      <c r="L424">
        <v>316</v>
      </c>
      <c r="M424">
        <v>1</v>
      </c>
      <c r="N424">
        <v>0</v>
      </c>
      <c r="O424">
        <v>0</v>
      </c>
      <c r="Q424" t="s">
        <v>60</v>
      </c>
    </row>
    <row r="425" spans="1:19" ht="15.75" customHeight="1">
      <c r="A425" t="s">
        <v>3885</v>
      </c>
      <c r="B425" t="s">
        <v>3886</v>
      </c>
      <c r="C425">
        <v>87314333</v>
      </c>
      <c r="D425" t="s">
        <v>51</v>
      </c>
      <c r="E425" t="s">
        <v>65</v>
      </c>
      <c r="F425" t="s">
        <v>54</v>
      </c>
      <c r="G425" t="s">
        <v>93</v>
      </c>
      <c r="H425" s="35">
        <v>76.67</v>
      </c>
      <c r="I425" s="32">
        <v>42561</v>
      </c>
      <c r="J425" s="32">
        <v>42564</v>
      </c>
      <c r="K425" t="s">
        <v>55</v>
      </c>
      <c r="L425">
        <v>316</v>
      </c>
      <c r="M425">
        <v>2</v>
      </c>
      <c r="N425">
        <v>1</v>
      </c>
      <c r="O425">
        <v>0</v>
      </c>
    </row>
    <row r="426" spans="1:19" ht="15.75" customHeight="1">
      <c r="A426" t="s">
        <v>234</v>
      </c>
      <c r="B426" t="s">
        <v>4168</v>
      </c>
      <c r="C426">
        <v>88853309</v>
      </c>
      <c r="D426" t="s">
        <v>51</v>
      </c>
      <c r="E426" t="s">
        <v>52</v>
      </c>
      <c r="F426" t="s">
        <v>53</v>
      </c>
      <c r="G426" t="s">
        <v>54</v>
      </c>
      <c r="H426" s="35">
        <v>41.74</v>
      </c>
      <c r="I426" s="32">
        <v>42529</v>
      </c>
      <c r="J426" s="32">
        <v>42531</v>
      </c>
      <c r="K426" t="s">
        <v>55</v>
      </c>
      <c r="L426">
        <v>316</v>
      </c>
      <c r="M426">
        <v>1</v>
      </c>
      <c r="N426">
        <v>0</v>
      </c>
      <c r="O426">
        <v>0</v>
      </c>
      <c r="Q426" t="s">
        <v>60</v>
      </c>
    </row>
    <row r="427" spans="1:19" ht="15.75" customHeight="1">
      <c r="A427" t="s">
        <v>4481</v>
      </c>
      <c r="B427" t="s">
        <v>4482</v>
      </c>
      <c r="C427">
        <v>16706421</v>
      </c>
      <c r="D427" t="s">
        <v>184</v>
      </c>
      <c r="E427" t="s">
        <v>52</v>
      </c>
      <c r="F427" t="s">
        <v>54</v>
      </c>
      <c r="G427" t="s">
        <v>54</v>
      </c>
      <c r="H427" s="35">
        <v>85</v>
      </c>
      <c r="I427" s="32">
        <v>42596</v>
      </c>
      <c r="J427" s="32">
        <v>42597</v>
      </c>
      <c r="K427" t="s">
        <v>55</v>
      </c>
      <c r="L427">
        <v>316</v>
      </c>
      <c r="M427">
        <v>1</v>
      </c>
      <c r="N427">
        <v>0</v>
      </c>
      <c r="O427">
        <v>0</v>
      </c>
    </row>
    <row r="428" spans="1:19" ht="15.75" customHeight="1">
      <c r="A428" t="s">
        <v>2809</v>
      </c>
      <c r="B428" t="s">
        <v>4495</v>
      </c>
      <c r="C428">
        <v>81702146</v>
      </c>
      <c r="D428" t="s">
        <v>184</v>
      </c>
      <c r="E428" t="s">
        <v>65</v>
      </c>
      <c r="F428" t="s">
        <v>54</v>
      </c>
      <c r="G428" t="s">
        <v>1212</v>
      </c>
      <c r="H428" s="35">
        <v>71.25</v>
      </c>
      <c r="I428" s="32">
        <v>42597</v>
      </c>
      <c r="J428" s="32">
        <v>42600</v>
      </c>
      <c r="K428" t="s">
        <v>55</v>
      </c>
      <c r="L428">
        <v>316</v>
      </c>
      <c r="M428">
        <v>4</v>
      </c>
      <c r="N428">
        <v>0</v>
      </c>
      <c r="O428">
        <v>0</v>
      </c>
      <c r="P428" t="s">
        <v>71</v>
      </c>
      <c r="S428" t="s">
        <v>72</v>
      </c>
    </row>
    <row r="429" spans="1:19" ht="15.75" customHeight="1">
      <c r="A429" t="s">
        <v>648</v>
      </c>
      <c r="B429" t="s">
        <v>4510</v>
      </c>
      <c r="C429">
        <v>11867691</v>
      </c>
      <c r="D429" t="s">
        <v>51</v>
      </c>
      <c r="E429" t="s">
        <v>52</v>
      </c>
      <c r="F429" t="s">
        <v>53</v>
      </c>
      <c r="G429" t="s">
        <v>54</v>
      </c>
      <c r="H429" s="35">
        <v>43.48</v>
      </c>
      <c r="I429" s="32">
        <v>42510</v>
      </c>
      <c r="J429" s="32">
        <v>42513</v>
      </c>
      <c r="K429" t="s">
        <v>55</v>
      </c>
      <c r="L429">
        <v>316</v>
      </c>
      <c r="M429">
        <v>1</v>
      </c>
      <c r="N429">
        <v>0</v>
      </c>
      <c r="O429">
        <v>0</v>
      </c>
      <c r="Q429" t="s">
        <v>56</v>
      </c>
    </row>
    <row r="430" spans="1:19" ht="15.75" customHeight="1">
      <c r="A430" t="s">
        <v>4584</v>
      </c>
      <c r="B430" t="s">
        <v>4585</v>
      </c>
      <c r="C430">
        <v>74221225</v>
      </c>
      <c r="D430" t="s">
        <v>51</v>
      </c>
      <c r="E430" t="s">
        <v>65</v>
      </c>
      <c r="F430" t="s">
        <v>54</v>
      </c>
      <c r="G430" t="s">
        <v>80</v>
      </c>
      <c r="H430" s="35">
        <v>70.55</v>
      </c>
      <c r="I430" s="32">
        <v>42535</v>
      </c>
      <c r="J430" s="32">
        <v>42536</v>
      </c>
      <c r="K430" t="s">
        <v>55</v>
      </c>
      <c r="L430">
        <v>316</v>
      </c>
      <c r="M430">
        <v>2</v>
      </c>
      <c r="N430">
        <v>0</v>
      </c>
      <c r="O430">
        <v>0</v>
      </c>
      <c r="S430" t="s">
        <v>268</v>
      </c>
    </row>
    <row r="431" spans="1:19" ht="15.75" customHeight="1">
      <c r="A431" t="s">
        <v>4849</v>
      </c>
      <c r="B431" t="s">
        <v>4850</v>
      </c>
      <c r="C431">
        <v>93475758</v>
      </c>
      <c r="D431" t="s">
        <v>51</v>
      </c>
      <c r="E431" t="s">
        <v>65</v>
      </c>
      <c r="F431" t="s">
        <v>54</v>
      </c>
      <c r="G431" t="s">
        <v>93</v>
      </c>
      <c r="H431" s="35">
        <v>90</v>
      </c>
      <c r="I431" s="32">
        <v>42588</v>
      </c>
      <c r="J431" s="32">
        <v>42590</v>
      </c>
      <c r="K431" t="s">
        <v>55</v>
      </c>
      <c r="L431">
        <v>316</v>
      </c>
      <c r="M431">
        <v>2</v>
      </c>
      <c r="N431">
        <v>0</v>
      </c>
      <c r="O431">
        <v>0</v>
      </c>
    </row>
    <row r="432" spans="1:19" ht="15.75" customHeight="1">
      <c r="A432" t="s">
        <v>3835</v>
      </c>
      <c r="B432" t="s">
        <v>5122</v>
      </c>
      <c r="C432">
        <v>71717471</v>
      </c>
      <c r="D432" t="s">
        <v>51</v>
      </c>
      <c r="E432" t="s">
        <v>65</v>
      </c>
      <c r="F432" t="s">
        <v>54</v>
      </c>
      <c r="G432" t="s">
        <v>80</v>
      </c>
      <c r="H432" s="35">
        <v>66.400000000000006</v>
      </c>
      <c r="I432" s="32">
        <v>42548</v>
      </c>
      <c r="J432" s="32">
        <v>42550</v>
      </c>
      <c r="K432" t="s">
        <v>55</v>
      </c>
      <c r="L432">
        <v>316</v>
      </c>
      <c r="M432">
        <v>2</v>
      </c>
      <c r="N432">
        <v>2</v>
      </c>
      <c r="O432">
        <v>0</v>
      </c>
      <c r="S432" t="s">
        <v>81</v>
      </c>
    </row>
    <row r="433" spans="1:19" ht="15.75" customHeight="1">
      <c r="A433" t="s">
        <v>5309</v>
      </c>
      <c r="B433" t="s">
        <v>5310</v>
      </c>
      <c r="C433">
        <v>99948425</v>
      </c>
      <c r="D433" t="s">
        <v>51</v>
      </c>
      <c r="E433" t="s">
        <v>52</v>
      </c>
      <c r="F433" t="s">
        <v>427</v>
      </c>
      <c r="G433" t="s">
        <v>54</v>
      </c>
      <c r="H433" s="35">
        <v>95</v>
      </c>
      <c r="I433" s="32">
        <v>42585</v>
      </c>
      <c r="J433" s="32">
        <v>42586</v>
      </c>
      <c r="K433" t="s">
        <v>55</v>
      </c>
      <c r="L433">
        <v>316</v>
      </c>
      <c r="M433">
        <v>1</v>
      </c>
      <c r="N433">
        <v>0</v>
      </c>
      <c r="O433">
        <v>0</v>
      </c>
    </row>
    <row r="434" spans="1:19" ht="15.75" customHeight="1">
      <c r="A434" t="s">
        <v>5411</v>
      </c>
      <c r="B434" t="s">
        <v>5412</v>
      </c>
      <c r="C434">
        <v>59974521</v>
      </c>
      <c r="D434" t="s">
        <v>51</v>
      </c>
      <c r="E434" t="s">
        <v>65</v>
      </c>
      <c r="F434" t="s">
        <v>54</v>
      </c>
      <c r="G434" t="s">
        <v>3463</v>
      </c>
      <c r="H434" s="35">
        <v>82.5</v>
      </c>
      <c r="I434" s="32">
        <v>42519</v>
      </c>
      <c r="J434" s="32">
        <v>42522</v>
      </c>
      <c r="K434" t="s">
        <v>55</v>
      </c>
      <c r="L434">
        <v>316</v>
      </c>
      <c r="M434">
        <v>3</v>
      </c>
      <c r="N434">
        <v>1</v>
      </c>
      <c r="O434">
        <v>0</v>
      </c>
      <c r="S434" t="s">
        <v>231</v>
      </c>
    </row>
    <row r="435" spans="1:19" ht="15.75" customHeight="1">
      <c r="A435" t="s">
        <v>2071</v>
      </c>
      <c r="B435" t="s">
        <v>5463</v>
      </c>
      <c r="C435">
        <v>74221071</v>
      </c>
      <c r="D435" t="s">
        <v>64</v>
      </c>
      <c r="E435" t="s">
        <v>65</v>
      </c>
      <c r="F435" t="s">
        <v>54</v>
      </c>
      <c r="G435" t="s">
        <v>80</v>
      </c>
      <c r="H435" s="35">
        <v>70.55</v>
      </c>
      <c r="I435" s="32">
        <v>42535</v>
      </c>
      <c r="J435" s="32">
        <v>42536</v>
      </c>
      <c r="K435" t="s">
        <v>55</v>
      </c>
      <c r="L435">
        <v>316</v>
      </c>
      <c r="M435">
        <v>2</v>
      </c>
      <c r="N435">
        <v>0</v>
      </c>
      <c r="O435">
        <v>0</v>
      </c>
      <c r="S435" t="s">
        <v>268</v>
      </c>
    </row>
    <row r="436" spans="1:19" ht="15.75" customHeight="1">
      <c r="A436" t="s">
        <v>6155</v>
      </c>
      <c r="B436" t="s">
        <v>6156</v>
      </c>
      <c r="C436">
        <v>59241191</v>
      </c>
      <c r="D436" t="s">
        <v>51</v>
      </c>
      <c r="E436" t="s">
        <v>65</v>
      </c>
      <c r="F436" t="s">
        <v>54</v>
      </c>
      <c r="G436" t="s">
        <v>628</v>
      </c>
      <c r="H436" s="35">
        <v>95.45</v>
      </c>
      <c r="I436" s="32">
        <v>42518</v>
      </c>
      <c r="J436" s="32">
        <v>42519</v>
      </c>
      <c r="K436" t="s">
        <v>55</v>
      </c>
      <c r="L436">
        <v>316</v>
      </c>
      <c r="M436">
        <v>2</v>
      </c>
      <c r="N436">
        <v>2</v>
      </c>
      <c r="O436">
        <v>0</v>
      </c>
      <c r="P436" t="s">
        <v>6157</v>
      </c>
    </row>
    <row r="437" spans="1:19" ht="15.75" customHeight="1">
      <c r="A437" t="s">
        <v>171</v>
      </c>
      <c r="B437" t="s">
        <v>6173</v>
      </c>
      <c r="C437">
        <v>88855120</v>
      </c>
      <c r="D437" t="s">
        <v>51</v>
      </c>
      <c r="E437" t="s">
        <v>52</v>
      </c>
      <c r="F437" t="s">
        <v>53</v>
      </c>
      <c r="G437" t="s">
        <v>54</v>
      </c>
      <c r="H437" s="35">
        <v>41.74</v>
      </c>
      <c r="I437" s="32">
        <v>42522</v>
      </c>
      <c r="J437" s="32">
        <v>42524</v>
      </c>
      <c r="K437" t="s">
        <v>55</v>
      </c>
      <c r="L437">
        <v>316</v>
      </c>
      <c r="M437">
        <v>1</v>
      </c>
      <c r="N437">
        <v>0</v>
      </c>
      <c r="O437">
        <v>0</v>
      </c>
      <c r="Q437" t="s">
        <v>60</v>
      </c>
    </row>
    <row r="438" spans="1:19" ht="15.75" customHeight="1">
      <c r="A438" t="s">
        <v>6406</v>
      </c>
      <c r="B438" t="s">
        <v>6407</v>
      </c>
      <c r="C438">
        <v>93577804</v>
      </c>
      <c r="D438" t="s">
        <v>51</v>
      </c>
      <c r="E438" t="s">
        <v>65</v>
      </c>
      <c r="F438" t="s">
        <v>54</v>
      </c>
      <c r="G438" t="s">
        <v>80</v>
      </c>
      <c r="H438" s="35">
        <v>91.3</v>
      </c>
      <c r="I438" s="32">
        <v>42579</v>
      </c>
      <c r="J438" s="32">
        <v>42581</v>
      </c>
      <c r="K438" t="s">
        <v>55</v>
      </c>
      <c r="L438">
        <v>316</v>
      </c>
      <c r="M438">
        <v>3</v>
      </c>
      <c r="N438">
        <v>0</v>
      </c>
      <c r="O438">
        <v>1</v>
      </c>
      <c r="S438" t="s">
        <v>293</v>
      </c>
    </row>
    <row r="439" spans="1:19" ht="15.75" customHeight="1">
      <c r="A439" t="s">
        <v>5309</v>
      </c>
      <c r="B439" t="s">
        <v>6822</v>
      </c>
      <c r="C439">
        <v>97969435</v>
      </c>
      <c r="D439" t="s">
        <v>51</v>
      </c>
      <c r="E439" t="s">
        <v>65</v>
      </c>
      <c r="F439" t="s">
        <v>2686</v>
      </c>
      <c r="G439" t="s">
        <v>54</v>
      </c>
      <c r="H439" s="35">
        <v>70.55</v>
      </c>
      <c r="I439" s="32">
        <v>42582</v>
      </c>
      <c r="J439" s="32">
        <v>42585</v>
      </c>
      <c r="K439" t="s">
        <v>55</v>
      </c>
      <c r="L439">
        <v>316</v>
      </c>
      <c r="M439">
        <v>2</v>
      </c>
      <c r="N439">
        <v>0</v>
      </c>
      <c r="O439">
        <v>0</v>
      </c>
      <c r="S439" t="s">
        <v>81</v>
      </c>
    </row>
    <row r="440" spans="1:19" ht="15.75" customHeight="1">
      <c r="A440" t="s">
        <v>99</v>
      </c>
      <c r="B440" t="s">
        <v>100</v>
      </c>
      <c r="C440">
        <v>29616770</v>
      </c>
      <c r="D440" t="s">
        <v>51</v>
      </c>
      <c r="E440" t="s">
        <v>52</v>
      </c>
      <c r="F440" t="s">
        <v>53</v>
      </c>
      <c r="G440" t="s">
        <v>54</v>
      </c>
      <c r="H440" s="35">
        <v>41.74</v>
      </c>
      <c r="I440" s="32">
        <v>42511</v>
      </c>
      <c r="J440" s="32">
        <v>42514</v>
      </c>
      <c r="K440" t="s">
        <v>55</v>
      </c>
      <c r="L440">
        <v>315</v>
      </c>
      <c r="M440">
        <v>1</v>
      </c>
      <c r="N440">
        <v>0</v>
      </c>
      <c r="O440">
        <v>0</v>
      </c>
      <c r="Q440" t="s">
        <v>60</v>
      </c>
    </row>
    <row r="441" spans="1:19" ht="15.75" customHeight="1">
      <c r="A441" t="s">
        <v>658</v>
      </c>
      <c r="B441" t="s">
        <v>1553</v>
      </c>
      <c r="C441">
        <v>57623988</v>
      </c>
      <c r="D441" t="s">
        <v>51</v>
      </c>
      <c r="E441" t="s">
        <v>52</v>
      </c>
      <c r="F441" t="s">
        <v>53</v>
      </c>
      <c r="G441" t="s">
        <v>54</v>
      </c>
      <c r="H441" s="35">
        <v>41.74</v>
      </c>
      <c r="I441" s="32">
        <v>42514</v>
      </c>
      <c r="J441" s="32">
        <v>42515</v>
      </c>
      <c r="K441" t="s">
        <v>55</v>
      </c>
      <c r="L441">
        <v>315</v>
      </c>
      <c r="M441">
        <v>1</v>
      </c>
      <c r="N441">
        <v>0</v>
      </c>
      <c r="O441">
        <v>0</v>
      </c>
      <c r="Q441" t="s">
        <v>60</v>
      </c>
    </row>
    <row r="442" spans="1:19" ht="15.75" customHeight="1">
      <c r="A442" t="s">
        <v>585</v>
      </c>
      <c r="B442" t="s">
        <v>1929</v>
      </c>
      <c r="C442">
        <v>27401815</v>
      </c>
      <c r="D442" t="s">
        <v>51</v>
      </c>
      <c r="E442" t="s">
        <v>52</v>
      </c>
      <c r="F442" t="s">
        <v>53</v>
      </c>
      <c r="G442" t="s">
        <v>54</v>
      </c>
      <c r="H442" s="35">
        <v>41.74</v>
      </c>
      <c r="I442" s="32">
        <v>42591</v>
      </c>
      <c r="J442" s="32">
        <v>42594</v>
      </c>
      <c r="K442" t="s">
        <v>55</v>
      </c>
      <c r="L442">
        <v>315</v>
      </c>
      <c r="M442">
        <v>1</v>
      </c>
      <c r="N442">
        <v>0</v>
      </c>
      <c r="O442">
        <v>0</v>
      </c>
      <c r="Q442" t="s">
        <v>60</v>
      </c>
    </row>
    <row r="443" spans="1:19" ht="15.75" customHeight="1">
      <c r="A443" t="s">
        <v>601</v>
      </c>
      <c r="B443" t="s">
        <v>1944</v>
      </c>
      <c r="C443">
        <v>92690315</v>
      </c>
      <c r="D443" t="s">
        <v>51</v>
      </c>
      <c r="E443" t="s">
        <v>52</v>
      </c>
      <c r="F443" t="s">
        <v>53</v>
      </c>
      <c r="G443" t="s">
        <v>54</v>
      </c>
      <c r="H443" s="35">
        <v>41.74</v>
      </c>
      <c r="I443" s="32">
        <v>42594</v>
      </c>
      <c r="J443" s="32">
        <v>42596</v>
      </c>
      <c r="K443" t="s">
        <v>55</v>
      </c>
      <c r="L443">
        <v>315</v>
      </c>
      <c r="M443">
        <v>1</v>
      </c>
      <c r="N443">
        <v>0</v>
      </c>
      <c r="O443">
        <v>0</v>
      </c>
      <c r="Q443" t="s">
        <v>60</v>
      </c>
    </row>
    <row r="444" spans="1:19" ht="15.75" customHeight="1">
      <c r="A444" t="s">
        <v>2071</v>
      </c>
      <c r="B444" t="s">
        <v>2072</v>
      </c>
      <c r="C444">
        <v>74221201</v>
      </c>
      <c r="D444" t="s">
        <v>51</v>
      </c>
      <c r="E444" t="s">
        <v>65</v>
      </c>
      <c r="F444" t="s">
        <v>54</v>
      </c>
      <c r="G444" t="s">
        <v>80</v>
      </c>
      <c r="H444" s="35">
        <v>70.55</v>
      </c>
      <c r="I444" s="32">
        <v>42535</v>
      </c>
      <c r="J444" s="32">
        <v>42536</v>
      </c>
      <c r="K444" t="s">
        <v>55</v>
      </c>
      <c r="L444">
        <v>315</v>
      </c>
      <c r="M444">
        <v>2</v>
      </c>
      <c r="N444">
        <v>0</v>
      </c>
      <c r="O444">
        <v>0</v>
      </c>
      <c r="S444" t="s">
        <v>268</v>
      </c>
    </row>
    <row r="445" spans="1:19" ht="15.75" customHeight="1">
      <c r="A445" t="s">
        <v>2371</v>
      </c>
      <c r="B445" t="s">
        <v>2372</v>
      </c>
      <c r="C445">
        <v>60389923</v>
      </c>
      <c r="D445" t="s">
        <v>51</v>
      </c>
      <c r="E445" t="s">
        <v>166</v>
      </c>
      <c r="F445" t="s">
        <v>54</v>
      </c>
      <c r="G445" t="s">
        <v>54</v>
      </c>
      <c r="H445" s="35">
        <v>90</v>
      </c>
      <c r="I445" s="32">
        <v>42505</v>
      </c>
      <c r="J445" s="32">
        <v>42506</v>
      </c>
      <c r="K445" t="s">
        <v>55</v>
      </c>
      <c r="L445">
        <v>315</v>
      </c>
      <c r="M445">
        <v>1</v>
      </c>
      <c r="N445">
        <v>0</v>
      </c>
      <c r="O445">
        <v>0</v>
      </c>
    </row>
    <row r="446" spans="1:19" ht="15.75" customHeight="1">
      <c r="A446" t="s">
        <v>2405</v>
      </c>
      <c r="B446" t="s">
        <v>2406</v>
      </c>
      <c r="C446">
        <v>65390056</v>
      </c>
      <c r="D446" t="s">
        <v>51</v>
      </c>
      <c r="E446" t="s">
        <v>65</v>
      </c>
      <c r="F446" t="s">
        <v>54</v>
      </c>
      <c r="G446" t="s">
        <v>93</v>
      </c>
      <c r="H446" s="35">
        <v>87.5</v>
      </c>
      <c r="I446" s="32">
        <v>42517</v>
      </c>
      <c r="J446" s="32">
        <v>42521</v>
      </c>
      <c r="K446" t="s">
        <v>55</v>
      </c>
      <c r="L446">
        <v>315</v>
      </c>
      <c r="M446">
        <v>2</v>
      </c>
      <c r="N446">
        <v>0</v>
      </c>
      <c r="O446">
        <v>0</v>
      </c>
    </row>
    <row r="447" spans="1:19" ht="15.75" customHeight="1">
      <c r="A447" t="s">
        <v>2558</v>
      </c>
      <c r="B447" t="s">
        <v>2570</v>
      </c>
      <c r="C447">
        <v>82547452</v>
      </c>
      <c r="D447" t="s">
        <v>51</v>
      </c>
      <c r="E447" t="s">
        <v>52</v>
      </c>
      <c r="F447" t="s">
        <v>54</v>
      </c>
      <c r="G447" t="s">
        <v>54</v>
      </c>
      <c r="H447" s="35">
        <v>0</v>
      </c>
      <c r="I447" s="32">
        <v>42550</v>
      </c>
      <c r="J447" s="32">
        <v>42551</v>
      </c>
      <c r="K447" t="s">
        <v>55</v>
      </c>
      <c r="L447">
        <v>315</v>
      </c>
      <c r="M447">
        <v>2</v>
      </c>
      <c r="N447">
        <v>1</v>
      </c>
      <c r="O447">
        <v>0</v>
      </c>
      <c r="S447" t="s">
        <v>81</v>
      </c>
    </row>
    <row r="448" spans="1:19" ht="15.75" customHeight="1">
      <c r="A448" t="s">
        <v>1160</v>
      </c>
      <c r="B448" t="s">
        <v>2864</v>
      </c>
      <c r="C448">
        <v>88858320</v>
      </c>
      <c r="D448" t="s">
        <v>51</v>
      </c>
      <c r="E448" t="s">
        <v>52</v>
      </c>
      <c r="F448" t="s">
        <v>53</v>
      </c>
      <c r="G448" t="s">
        <v>54</v>
      </c>
      <c r="H448" s="35">
        <v>41.74</v>
      </c>
      <c r="I448" s="32">
        <v>42524</v>
      </c>
      <c r="J448" s="32">
        <v>42526</v>
      </c>
      <c r="K448" t="s">
        <v>55</v>
      </c>
      <c r="L448">
        <v>315</v>
      </c>
      <c r="M448">
        <v>1</v>
      </c>
      <c r="N448">
        <v>0</v>
      </c>
      <c r="O448">
        <v>0</v>
      </c>
      <c r="Q448" t="s">
        <v>60</v>
      </c>
    </row>
    <row r="449" spans="1:19" ht="15.75" customHeight="1">
      <c r="A449" t="s">
        <v>214</v>
      </c>
      <c r="B449" t="s">
        <v>2876</v>
      </c>
      <c r="C449">
        <v>20072109</v>
      </c>
      <c r="D449" t="s">
        <v>51</v>
      </c>
      <c r="E449" t="s">
        <v>52</v>
      </c>
      <c r="F449" t="s">
        <v>53</v>
      </c>
      <c r="G449" t="s">
        <v>54</v>
      </c>
      <c r="H449" s="35">
        <v>43.48</v>
      </c>
      <c r="I449" s="32">
        <v>42526</v>
      </c>
      <c r="J449" s="32">
        <v>42529</v>
      </c>
      <c r="K449" t="s">
        <v>55</v>
      </c>
      <c r="L449">
        <v>315</v>
      </c>
      <c r="M449">
        <v>1</v>
      </c>
      <c r="N449">
        <v>0</v>
      </c>
      <c r="O449">
        <v>0</v>
      </c>
      <c r="Q449" t="s">
        <v>56</v>
      </c>
    </row>
    <row r="450" spans="1:19" ht="15.75" customHeight="1">
      <c r="A450" t="s">
        <v>3205</v>
      </c>
      <c r="B450" t="s">
        <v>3206</v>
      </c>
      <c r="C450">
        <v>10850111</v>
      </c>
      <c r="D450" t="s">
        <v>51</v>
      </c>
      <c r="E450" t="s">
        <v>65</v>
      </c>
      <c r="F450" t="s">
        <v>427</v>
      </c>
      <c r="G450" t="s">
        <v>93</v>
      </c>
      <c r="H450" s="35">
        <v>85</v>
      </c>
      <c r="I450" s="32">
        <v>42597</v>
      </c>
      <c r="J450" s="32">
        <v>42599</v>
      </c>
      <c r="K450" t="s">
        <v>55</v>
      </c>
      <c r="L450">
        <v>315</v>
      </c>
      <c r="M450">
        <v>2</v>
      </c>
      <c r="N450">
        <v>2</v>
      </c>
      <c r="O450">
        <v>0</v>
      </c>
    </row>
    <row r="451" spans="1:19" ht="15.75" customHeight="1">
      <c r="A451" t="s">
        <v>247</v>
      </c>
      <c r="B451" t="s">
        <v>3314</v>
      </c>
      <c r="C451">
        <v>11524663</v>
      </c>
      <c r="D451" t="s">
        <v>51</v>
      </c>
      <c r="E451" t="s">
        <v>52</v>
      </c>
      <c r="F451" t="s">
        <v>53</v>
      </c>
      <c r="G451" t="s">
        <v>54</v>
      </c>
      <c r="H451" s="35">
        <v>41.74</v>
      </c>
      <c r="I451" s="32">
        <v>42531</v>
      </c>
      <c r="J451" s="32">
        <v>42534</v>
      </c>
      <c r="K451" t="s">
        <v>55</v>
      </c>
      <c r="L451">
        <v>315</v>
      </c>
      <c r="M451">
        <v>1</v>
      </c>
      <c r="N451">
        <v>0</v>
      </c>
      <c r="O451">
        <v>0</v>
      </c>
      <c r="Q451" t="s">
        <v>60</v>
      </c>
    </row>
    <row r="452" spans="1:19" ht="15.75" customHeight="1">
      <c r="A452" t="s">
        <v>832</v>
      </c>
      <c r="B452" t="s">
        <v>3827</v>
      </c>
      <c r="C452">
        <v>74471220</v>
      </c>
      <c r="D452" t="s">
        <v>51</v>
      </c>
      <c r="E452" t="s">
        <v>52</v>
      </c>
      <c r="F452" t="s">
        <v>53</v>
      </c>
      <c r="G452" t="s">
        <v>54</v>
      </c>
      <c r="H452" s="35">
        <v>41.74</v>
      </c>
      <c r="I452" s="32">
        <v>42547</v>
      </c>
      <c r="J452" s="32">
        <v>42548</v>
      </c>
      <c r="K452" t="s">
        <v>55</v>
      </c>
      <c r="L452">
        <v>315</v>
      </c>
      <c r="M452">
        <v>1</v>
      </c>
      <c r="N452">
        <v>0</v>
      </c>
      <c r="O452">
        <v>0</v>
      </c>
      <c r="Q452" t="s">
        <v>60</v>
      </c>
    </row>
    <row r="453" spans="1:19" ht="15.75" customHeight="1">
      <c r="A453" t="s">
        <v>378</v>
      </c>
      <c r="B453" t="s">
        <v>3852</v>
      </c>
      <c r="C453">
        <v>11319096</v>
      </c>
      <c r="D453" t="s">
        <v>51</v>
      </c>
      <c r="E453" t="s">
        <v>52</v>
      </c>
      <c r="F453" t="s">
        <v>54</v>
      </c>
      <c r="G453" t="s">
        <v>54</v>
      </c>
      <c r="H453" s="35">
        <v>55</v>
      </c>
      <c r="I453" s="32">
        <v>42552</v>
      </c>
      <c r="J453" s="32">
        <v>42560</v>
      </c>
      <c r="K453" t="s">
        <v>55</v>
      </c>
      <c r="L453">
        <v>315</v>
      </c>
      <c r="M453">
        <v>1</v>
      </c>
      <c r="N453">
        <v>0</v>
      </c>
      <c r="O453">
        <v>0</v>
      </c>
      <c r="P453" t="s">
        <v>869</v>
      </c>
    </row>
    <row r="454" spans="1:19" ht="15.75" customHeight="1">
      <c r="A454" t="s">
        <v>3891</v>
      </c>
      <c r="B454" t="s">
        <v>3892</v>
      </c>
      <c r="C454">
        <v>71211678</v>
      </c>
      <c r="D454" t="s">
        <v>51</v>
      </c>
      <c r="E454" t="s">
        <v>52</v>
      </c>
      <c r="F454" t="s">
        <v>54</v>
      </c>
      <c r="G454" t="s">
        <v>54</v>
      </c>
      <c r="H454" s="35">
        <v>55</v>
      </c>
      <c r="I454" s="32">
        <v>42562</v>
      </c>
      <c r="J454" s="32">
        <v>42591</v>
      </c>
      <c r="K454" t="s">
        <v>55</v>
      </c>
      <c r="L454">
        <v>315</v>
      </c>
      <c r="M454">
        <v>1</v>
      </c>
      <c r="N454">
        <v>0</v>
      </c>
      <c r="O454">
        <v>0</v>
      </c>
    </row>
    <row r="455" spans="1:19" ht="15.75" customHeight="1">
      <c r="A455" t="s">
        <v>2155</v>
      </c>
      <c r="B455" t="s">
        <v>4255</v>
      </c>
      <c r="C455">
        <v>77835440</v>
      </c>
      <c r="D455" t="s">
        <v>51</v>
      </c>
      <c r="E455" t="s">
        <v>52</v>
      </c>
      <c r="F455" t="s">
        <v>54</v>
      </c>
      <c r="G455" t="s">
        <v>54</v>
      </c>
      <c r="H455" s="35">
        <v>0</v>
      </c>
      <c r="I455" s="32">
        <v>42546</v>
      </c>
      <c r="J455" s="32">
        <v>42547</v>
      </c>
      <c r="K455" t="s">
        <v>55</v>
      </c>
      <c r="L455">
        <v>315</v>
      </c>
      <c r="M455">
        <v>1</v>
      </c>
      <c r="N455">
        <v>0</v>
      </c>
      <c r="O455">
        <v>0</v>
      </c>
    </row>
    <row r="456" spans="1:19" ht="15.75" customHeight="1">
      <c r="A456" t="s">
        <v>4707</v>
      </c>
      <c r="B456" t="s">
        <v>4708</v>
      </c>
      <c r="C456">
        <v>84926226</v>
      </c>
      <c r="D456" t="s">
        <v>51</v>
      </c>
      <c r="E456" t="s">
        <v>65</v>
      </c>
      <c r="F456" t="s">
        <v>54</v>
      </c>
      <c r="G456" t="s">
        <v>93</v>
      </c>
      <c r="H456" s="35">
        <v>90</v>
      </c>
      <c r="I456" s="32">
        <v>42560</v>
      </c>
      <c r="J456" s="32">
        <v>42561</v>
      </c>
      <c r="K456" t="s">
        <v>55</v>
      </c>
      <c r="L456">
        <v>315</v>
      </c>
      <c r="M456">
        <v>4</v>
      </c>
      <c r="N456">
        <v>0</v>
      </c>
      <c r="O456">
        <v>0</v>
      </c>
    </row>
    <row r="457" spans="1:19" ht="15.75" customHeight="1">
      <c r="A457" t="s">
        <v>696</v>
      </c>
      <c r="B457" t="s">
        <v>4977</v>
      </c>
      <c r="C457">
        <v>14272956</v>
      </c>
      <c r="D457" t="s">
        <v>51</v>
      </c>
      <c r="E457" t="s">
        <v>52</v>
      </c>
      <c r="F457" t="s">
        <v>53</v>
      </c>
      <c r="G457" t="s">
        <v>54</v>
      </c>
      <c r="H457" s="35">
        <v>41.74</v>
      </c>
      <c r="I457" s="32">
        <v>42521</v>
      </c>
      <c r="J457" s="32">
        <v>42523</v>
      </c>
      <c r="K457" t="s">
        <v>55</v>
      </c>
      <c r="L457">
        <v>315</v>
      </c>
      <c r="M457">
        <v>1</v>
      </c>
      <c r="N457">
        <v>0</v>
      </c>
      <c r="O457">
        <v>0</v>
      </c>
      <c r="Q457" t="s">
        <v>60</v>
      </c>
    </row>
    <row r="458" spans="1:19" ht="15.75" customHeight="1">
      <c r="A458" t="s">
        <v>5100</v>
      </c>
      <c r="B458" t="s">
        <v>5101</v>
      </c>
      <c r="C458">
        <v>78516428</v>
      </c>
      <c r="D458" t="s">
        <v>51</v>
      </c>
      <c r="E458" t="s">
        <v>166</v>
      </c>
      <c r="F458" t="s">
        <v>54</v>
      </c>
      <c r="G458" t="s">
        <v>54</v>
      </c>
      <c r="H458" s="35">
        <v>85</v>
      </c>
      <c r="I458" s="32">
        <v>42542</v>
      </c>
      <c r="J458" s="32">
        <v>42543</v>
      </c>
      <c r="K458" t="s">
        <v>55</v>
      </c>
      <c r="L458">
        <v>315</v>
      </c>
      <c r="M458">
        <v>1</v>
      </c>
      <c r="N458">
        <v>0</v>
      </c>
      <c r="O458">
        <v>0</v>
      </c>
    </row>
    <row r="459" spans="1:19" ht="15.75" customHeight="1">
      <c r="A459" t="s">
        <v>49</v>
      </c>
      <c r="B459" t="s">
        <v>5703</v>
      </c>
      <c r="C459">
        <v>99471060</v>
      </c>
      <c r="D459" t="s">
        <v>51</v>
      </c>
      <c r="E459" t="s">
        <v>52</v>
      </c>
      <c r="F459" t="s">
        <v>53</v>
      </c>
      <c r="G459" t="s">
        <v>54</v>
      </c>
      <c r="H459" s="35">
        <v>43.48</v>
      </c>
      <c r="I459" s="32">
        <v>42502</v>
      </c>
      <c r="J459" s="32">
        <v>42505</v>
      </c>
      <c r="K459" t="s">
        <v>55</v>
      </c>
      <c r="L459">
        <v>315</v>
      </c>
      <c r="M459">
        <v>1</v>
      </c>
      <c r="N459">
        <v>0</v>
      </c>
      <c r="O459">
        <v>0</v>
      </c>
      <c r="Q459" t="s">
        <v>56</v>
      </c>
    </row>
    <row r="460" spans="1:19" ht="15.75" customHeight="1">
      <c r="A460" t="s">
        <v>234</v>
      </c>
      <c r="B460" t="s">
        <v>6573</v>
      </c>
      <c r="C460">
        <v>88853324</v>
      </c>
      <c r="D460" t="s">
        <v>51</v>
      </c>
      <c r="E460" t="s">
        <v>52</v>
      </c>
      <c r="F460" t="s">
        <v>53</v>
      </c>
      <c r="G460" t="s">
        <v>54</v>
      </c>
      <c r="H460" s="35">
        <v>41.74</v>
      </c>
      <c r="I460" s="32">
        <v>42529</v>
      </c>
      <c r="J460" s="32">
        <v>42531</v>
      </c>
      <c r="K460" t="s">
        <v>55</v>
      </c>
      <c r="L460">
        <v>315</v>
      </c>
      <c r="M460">
        <v>1</v>
      </c>
      <c r="N460">
        <v>0</v>
      </c>
      <c r="O460">
        <v>0</v>
      </c>
      <c r="Q460" t="s">
        <v>60</v>
      </c>
    </row>
    <row r="461" spans="1:19" ht="15.75" customHeight="1">
      <c r="A461" t="s">
        <v>6605</v>
      </c>
      <c r="B461" t="s">
        <v>6606</v>
      </c>
      <c r="C461">
        <v>66720980</v>
      </c>
      <c r="D461" t="s">
        <v>51</v>
      </c>
      <c r="E461" t="s">
        <v>65</v>
      </c>
      <c r="F461" t="s">
        <v>54</v>
      </c>
      <c r="G461" t="s">
        <v>103</v>
      </c>
      <c r="H461" s="35">
        <v>100</v>
      </c>
      <c r="I461" s="32">
        <v>42538</v>
      </c>
      <c r="J461" s="32">
        <v>42541</v>
      </c>
      <c r="K461" t="s">
        <v>55</v>
      </c>
      <c r="L461">
        <v>315</v>
      </c>
      <c r="M461">
        <v>2</v>
      </c>
      <c r="N461">
        <v>0</v>
      </c>
      <c r="O461">
        <v>0</v>
      </c>
      <c r="P461" t="s">
        <v>71</v>
      </c>
      <c r="S461" t="s">
        <v>72</v>
      </c>
    </row>
    <row r="462" spans="1:19" ht="15.75" customHeight="1">
      <c r="A462" t="s">
        <v>171</v>
      </c>
      <c r="B462" t="s">
        <v>174</v>
      </c>
      <c r="C462">
        <v>88854401</v>
      </c>
      <c r="D462" t="s">
        <v>51</v>
      </c>
      <c r="E462" t="s">
        <v>52</v>
      </c>
      <c r="F462" t="s">
        <v>53</v>
      </c>
      <c r="G462" t="s">
        <v>54</v>
      </c>
      <c r="H462" s="35">
        <v>41.74</v>
      </c>
      <c r="I462" s="32">
        <v>42522</v>
      </c>
      <c r="J462" s="32">
        <v>42524</v>
      </c>
      <c r="K462" t="s">
        <v>55</v>
      </c>
      <c r="L462">
        <v>314</v>
      </c>
      <c r="M462">
        <v>1</v>
      </c>
      <c r="N462">
        <v>0</v>
      </c>
      <c r="O462">
        <v>0</v>
      </c>
      <c r="Q462" t="s">
        <v>60</v>
      </c>
    </row>
    <row r="463" spans="1:19" ht="15.75" customHeight="1">
      <c r="A463" t="s">
        <v>509</v>
      </c>
      <c r="B463" t="s">
        <v>510</v>
      </c>
      <c r="C463">
        <v>86827554</v>
      </c>
      <c r="D463" t="s">
        <v>51</v>
      </c>
      <c r="E463" t="s">
        <v>65</v>
      </c>
      <c r="F463" t="s">
        <v>53</v>
      </c>
      <c r="G463" t="s">
        <v>511</v>
      </c>
      <c r="H463" s="35">
        <v>66</v>
      </c>
      <c r="I463" s="32">
        <v>42579</v>
      </c>
      <c r="J463" s="32">
        <v>42582</v>
      </c>
      <c r="K463" t="s">
        <v>55</v>
      </c>
      <c r="L463">
        <v>314</v>
      </c>
      <c r="M463">
        <v>2</v>
      </c>
      <c r="N463">
        <v>2</v>
      </c>
      <c r="O463">
        <v>0</v>
      </c>
      <c r="P463" t="s">
        <v>512</v>
      </c>
    </row>
    <row r="464" spans="1:19" ht="15.75" customHeight="1">
      <c r="A464" t="s">
        <v>1007</v>
      </c>
      <c r="B464" t="s">
        <v>1008</v>
      </c>
      <c r="C464">
        <v>92864703</v>
      </c>
      <c r="D464" t="s">
        <v>51</v>
      </c>
      <c r="E464" t="s">
        <v>65</v>
      </c>
      <c r="F464" t="s">
        <v>54</v>
      </c>
      <c r="G464" t="s">
        <v>103</v>
      </c>
      <c r="H464" s="35">
        <v>110</v>
      </c>
      <c r="I464" s="32">
        <v>42583</v>
      </c>
      <c r="J464" s="32">
        <v>42588</v>
      </c>
      <c r="K464" t="s">
        <v>55</v>
      </c>
      <c r="L464">
        <v>314</v>
      </c>
      <c r="M464">
        <v>4</v>
      </c>
      <c r="N464">
        <v>0</v>
      </c>
      <c r="O464">
        <v>0</v>
      </c>
      <c r="P464" t="s">
        <v>71</v>
      </c>
      <c r="S464" t="s">
        <v>72</v>
      </c>
    </row>
    <row r="465" spans="1:19" ht="15.75" customHeight="1">
      <c r="A465" t="s">
        <v>1066</v>
      </c>
      <c r="B465" t="s">
        <v>1067</v>
      </c>
      <c r="C465">
        <v>15901105</v>
      </c>
      <c r="D465" t="s">
        <v>51</v>
      </c>
      <c r="E465" t="s">
        <v>52</v>
      </c>
      <c r="F465" t="s">
        <v>54</v>
      </c>
      <c r="G465" t="s">
        <v>54</v>
      </c>
      <c r="H465" s="35">
        <v>40</v>
      </c>
      <c r="I465" s="32">
        <v>42595</v>
      </c>
      <c r="J465" s="32">
        <v>42598</v>
      </c>
      <c r="K465" t="s">
        <v>55</v>
      </c>
      <c r="L465">
        <v>314</v>
      </c>
      <c r="M465">
        <v>1</v>
      </c>
      <c r="N465">
        <v>0</v>
      </c>
      <c r="O465">
        <v>0</v>
      </c>
    </row>
    <row r="466" spans="1:19" ht="15.75" customHeight="1">
      <c r="A466" t="s">
        <v>76</v>
      </c>
      <c r="B466" t="s">
        <v>1096</v>
      </c>
      <c r="C466">
        <v>31605841</v>
      </c>
      <c r="D466" t="s">
        <v>51</v>
      </c>
      <c r="E466" t="s">
        <v>52</v>
      </c>
      <c r="F466" t="s">
        <v>53</v>
      </c>
      <c r="G466" t="s">
        <v>54</v>
      </c>
      <c r="H466" s="35">
        <v>41.74</v>
      </c>
      <c r="I466" s="32">
        <v>42508</v>
      </c>
      <c r="J466" s="32">
        <v>42509</v>
      </c>
      <c r="K466" t="s">
        <v>55</v>
      </c>
      <c r="L466">
        <v>314</v>
      </c>
      <c r="M466">
        <v>1</v>
      </c>
      <c r="N466">
        <v>0</v>
      </c>
      <c r="O466">
        <v>0</v>
      </c>
      <c r="Q466" t="s">
        <v>60</v>
      </c>
    </row>
    <row r="467" spans="1:19" ht="15.75" customHeight="1">
      <c r="A467" t="s">
        <v>648</v>
      </c>
      <c r="B467" t="s">
        <v>1102</v>
      </c>
      <c r="C467">
        <v>11867657</v>
      </c>
      <c r="D467" t="s">
        <v>51</v>
      </c>
      <c r="E467" t="s">
        <v>52</v>
      </c>
      <c r="F467" t="s">
        <v>53</v>
      </c>
      <c r="G467" t="s">
        <v>54</v>
      </c>
      <c r="H467" s="35">
        <v>43.48</v>
      </c>
      <c r="I467" s="32">
        <v>42510</v>
      </c>
      <c r="J467" s="32">
        <v>42513</v>
      </c>
      <c r="K467" t="s">
        <v>55</v>
      </c>
      <c r="L467">
        <v>314</v>
      </c>
      <c r="M467">
        <v>1</v>
      </c>
      <c r="N467">
        <v>0</v>
      </c>
      <c r="O467">
        <v>0</v>
      </c>
      <c r="Q467" t="s">
        <v>56</v>
      </c>
    </row>
    <row r="468" spans="1:19" ht="15.75" customHeight="1">
      <c r="A468" t="s">
        <v>1573</v>
      </c>
      <c r="B468" t="s">
        <v>1574</v>
      </c>
      <c r="C468">
        <v>53946293</v>
      </c>
      <c r="D468" t="s">
        <v>51</v>
      </c>
      <c r="E468" t="s">
        <v>52</v>
      </c>
      <c r="F468" t="s">
        <v>54</v>
      </c>
      <c r="G468" t="s">
        <v>54</v>
      </c>
      <c r="H468" s="35">
        <v>85</v>
      </c>
      <c r="I468" s="32">
        <v>42518</v>
      </c>
      <c r="J468" s="32">
        <v>42520</v>
      </c>
      <c r="K468" t="s">
        <v>55</v>
      </c>
      <c r="L468">
        <v>314</v>
      </c>
      <c r="M468">
        <v>1</v>
      </c>
      <c r="N468">
        <v>0</v>
      </c>
      <c r="O468">
        <v>0</v>
      </c>
    </row>
    <row r="469" spans="1:19" ht="15.75" customHeight="1">
      <c r="A469" t="s">
        <v>1671</v>
      </c>
      <c r="B469" t="s">
        <v>1672</v>
      </c>
      <c r="C469">
        <v>74860661</v>
      </c>
      <c r="D469" t="s">
        <v>51</v>
      </c>
      <c r="E469" t="s">
        <v>65</v>
      </c>
      <c r="F469" t="s">
        <v>54</v>
      </c>
      <c r="G469" t="s">
        <v>93</v>
      </c>
      <c r="H469" s="35">
        <v>90</v>
      </c>
      <c r="I469" s="32">
        <v>42540</v>
      </c>
      <c r="J469" s="32">
        <v>42540</v>
      </c>
      <c r="K469" t="s">
        <v>55</v>
      </c>
      <c r="L469">
        <v>314</v>
      </c>
      <c r="M469">
        <v>2</v>
      </c>
      <c r="N469">
        <v>1</v>
      </c>
      <c r="O469">
        <v>0</v>
      </c>
    </row>
    <row r="470" spans="1:19" ht="15.75" customHeight="1">
      <c r="A470" t="s">
        <v>1747</v>
      </c>
      <c r="B470" t="s">
        <v>1748</v>
      </c>
      <c r="C470">
        <v>19336430</v>
      </c>
      <c r="D470" t="s">
        <v>51</v>
      </c>
      <c r="E470" t="s">
        <v>52</v>
      </c>
      <c r="F470" t="s">
        <v>54</v>
      </c>
      <c r="G470" t="s">
        <v>54</v>
      </c>
      <c r="H470" s="35">
        <v>55</v>
      </c>
      <c r="I470" s="32">
        <v>42554</v>
      </c>
      <c r="J470" s="32">
        <v>42561</v>
      </c>
      <c r="K470" t="s">
        <v>55</v>
      </c>
      <c r="L470">
        <v>314</v>
      </c>
      <c r="M470">
        <v>1</v>
      </c>
      <c r="N470">
        <v>0</v>
      </c>
      <c r="O470">
        <v>0</v>
      </c>
    </row>
    <row r="471" spans="1:19" ht="15.75" customHeight="1">
      <c r="A471" t="s">
        <v>1409</v>
      </c>
      <c r="B471" t="s">
        <v>1861</v>
      </c>
      <c r="C471">
        <v>29640597</v>
      </c>
      <c r="D471" t="s">
        <v>51</v>
      </c>
      <c r="E471" t="s">
        <v>52</v>
      </c>
      <c r="F471" t="s">
        <v>53</v>
      </c>
      <c r="G471" t="s">
        <v>54</v>
      </c>
      <c r="H471" s="35">
        <v>41.74</v>
      </c>
      <c r="I471" s="32">
        <v>42576</v>
      </c>
      <c r="J471" s="32">
        <v>42579</v>
      </c>
      <c r="K471" t="s">
        <v>55</v>
      </c>
      <c r="L471">
        <v>314</v>
      </c>
      <c r="M471">
        <v>1</v>
      </c>
      <c r="N471">
        <v>0</v>
      </c>
      <c r="O471">
        <v>0</v>
      </c>
      <c r="Q471" t="s">
        <v>60</v>
      </c>
    </row>
    <row r="472" spans="1:19" ht="15.75" customHeight="1">
      <c r="A472" t="s">
        <v>2139</v>
      </c>
      <c r="B472" t="s">
        <v>2140</v>
      </c>
      <c r="C472">
        <v>63504037</v>
      </c>
      <c r="D472" t="s">
        <v>51</v>
      </c>
      <c r="E472" t="s">
        <v>65</v>
      </c>
      <c r="F472" t="s">
        <v>54</v>
      </c>
      <c r="G472" t="s">
        <v>117</v>
      </c>
      <c r="H472" s="35">
        <v>77.81</v>
      </c>
      <c r="I472" s="32">
        <v>42545</v>
      </c>
      <c r="J472" s="32">
        <v>42547</v>
      </c>
      <c r="K472" t="s">
        <v>55</v>
      </c>
      <c r="L472">
        <v>314</v>
      </c>
      <c r="M472">
        <v>2</v>
      </c>
      <c r="N472">
        <v>2</v>
      </c>
      <c r="O472">
        <v>0</v>
      </c>
      <c r="S472" t="s">
        <v>81</v>
      </c>
    </row>
    <row r="473" spans="1:19" ht="15.75" customHeight="1">
      <c r="A473" t="s">
        <v>2480</v>
      </c>
      <c r="B473" t="s">
        <v>2481</v>
      </c>
      <c r="C473">
        <v>67962886</v>
      </c>
      <c r="D473" t="s">
        <v>51</v>
      </c>
      <c r="E473" t="s">
        <v>52</v>
      </c>
      <c r="F473" t="s">
        <v>53</v>
      </c>
      <c r="G473" t="s">
        <v>54</v>
      </c>
      <c r="H473" s="35">
        <v>41.74</v>
      </c>
      <c r="I473" s="32">
        <v>42534</v>
      </c>
      <c r="J473" s="32">
        <v>42538</v>
      </c>
      <c r="K473" t="s">
        <v>55</v>
      </c>
      <c r="L473">
        <v>314</v>
      </c>
      <c r="M473">
        <v>1</v>
      </c>
      <c r="N473">
        <v>0</v>
      </c>
      <c r="O473">
        <v>0</v>
      </c>
      <c r="Q473" t="s">
        <v>60</v>
      </c>
    </row>
    <row r="474" spans="1:19" ht="15.75" customHeight="1">
      <c r="A474" t="s">
        <v>2556</v>
      </c>
      <c r="B474" t="s">
        <v>2557</v>
      </c>
      <c r="C474">
        <v>73689728</v>
      </c>
      <c r="D474" t="s">
        <v>51</v>
      </c>
      <c r="E474" t="s">
        <v>65</v>
      </c>
      <c r="F474" t="s">
        <v>54</v>
      </c>
      <c r="G474" t="s">
        <v>80</v>
      </c>
      <c r="H474" s="35">
        <v>70.55</v>
      </c>
      <c r="I474" s="32">
        <v>42547</v>
      </c>
      <c r="J474" s="32">
        <v>42551</v>
      </c>
      <c r="K474" t="s">
        <v>55</v>
      </c>
      <c r="L474">
        <v>314</v>
      </c>
      <c r="M474">
        <v>2</v>
      </c>
      <c r="N474">
        <v>1</v>
      </c>
      <c r="O474">
        <v>0</v>
      </c>
      <c r="S474" t="s">
        <v>81</v>
      </c>
    </row>
    <row r="475" spans="1:19" ht="15.75" customHeight="1">
      <c r="A475" t="s">
        <v>585</v>
      </c>
      <c r="B475" t="s">
        <v>2775</v>
      </c>
      <c r="C475">
        <v>27401912</v>
      </c>
      <c r="D475" t="s">
        <v>51</v>
      </c>
      <c r="E475" t="s">
        <v>52</v>
      </c>
      <c r="F475" t="s">
        <v>53</v>
      </c>
      <c r="G475" t="s">
        <v>54</v>
      </c>
      <c r="H475" s="35">
        <v>41.74</v>
      </c>
      <c r="I475" s="32">
        <v>42591</v>
      </c>
      <c r="J475" s="32">
        <v>42594</v>
      </c>
      <c r="K475" t="s">
        <v>55</v>
      </c>
      <c r="L475">
        <v>314</v>
      </c>
      <c r="M475">
        <v>1</v>
      </c>
      <c r="N475">
        <v>0</v>
      </c>
      <c r="O475">
        <v>0</v>
      </c>
      <c r="Q475" t="s">
        <v>60</v>
      </c>
    </row>
    <row r="476" spans="1:19" ht="15.75" customHeight="1">
      <c r="A476" t="s">
        <v>49</v>
      </c>
      <c r="B476" t="s">
        <v>2811</v>
      </c>
      <c r="C476">
        <v>99471604</v>
      </c>
      <c r="D476" t="s">
        <v>51</v>
      </c>
      <c r="E476" t="s">
        <v>52</v>
      </c>
      <c r="F476" t="s">
        <v>53</v>
      </c>
      <c r="G476" t="s">
        <v>54</v>
      </c>
      <c r="H476" s="35">
        <v>43.48</v>
      </c>
      <c r="I476" s="32">
        <v>42502</v>
      </c>
      <c r="J476" s="32">
        <v>42505</v>
      </c>
      <c r="K476" t="s">
        <v>55</v>
      </c>
      <c r="L476">
        <v>314</v>
      </c>
      <c r="M476">
        <v>1</v>
      </c>
      <c r="N476">
        <v>0</v>
      </c>
      <c r="O476">
        <v>0</v>
      </c>
      <c r="Q476" t="s">
        <v>56</v>
      </c>
    </row>
    <row r="477" spans="1:19" ht="15.75" customHeight="1">
      <c r="A477" t="s">
        <v>123</v>
      </c>
      <c r="B477" t="s">
        <v>3229</v>
      </c>
      <c r="C477">
        <v>20073992</v>
      </c>
      <c r="D477" t="s">
        <v>51</v>
      </c>
      <c r="E477" t="s">
        <v>52</v>
      </c>
      <c r="F477" t="s">
        <v>53</v>
      </c>
      <c r="G477" t="s">
        <v>54</v>
      </c>
      <c r="H477" s="35">
        <v>43.48</v>
      </c>
      <c r="I477" s="32">
        <v>42513</v>
      </c>
      <c r="J477" s="32">
        <v>42515</v>
      </c>
      <c r="K477" t="s">
        <v>55</v>
      </c>
      <c r="L477">
        <v>314</v>
      </c>
      <c r="M477">
        <v>1</v>
      </c>
      <c r="N477">
        <v>0</v>
      </c>
      <c r="O477">
        <v>0</v>
      </c>
      <c r="Q477" t="s">
        <v>56</v>
      </c>
    </row>
    <row r="478" spans="1:19" ht="15.75" customHeight="1">
      <c r="A478" t="s">
        <v>3419</v>
      </c>
      <c r="B478" t="s">
        <v>3420</v>
      </c>
      <c r="C478">
        <v>41502505</v>
      </c>
      <c r="D478" t="s">
        <v>51</v>
      </c>
      <c r="E478" t="s">
        <v>65</v>
      </c>
      <c r="F478" t="s">
        <v>54</v>
      </c>
      <c r="G478" t="s">
        <v>358</v>
      </c>
      <c r="H478" s="35">
        <v>71.25</v>
      </c>
      <c r="I478" s="32">
        <v>42551</v>
      </c>
      <c r="J478" s="32">
        <v>42554</v>
      </c>
      <c r="K478" t="s">
        <v>55</v>
      </c>
      <c r="L478">
        <v>314</v>
      </c>
      <c r="M478">
        <v>3</v>
      </c>
      <c r="N478">
        <v>0</v>
      </c>
      <c r="O478">
        <v>1</v>
      </c>
    </row>
    <row r="479" spans="1:19" ht="15.75" customHeight="1">
      <c r="A479" t="s">
        <v>214</v>
      </c>
      <c r="B479" t="s">
        <v>3727</v>
      </c>
      <c r="C479">
        <v>20071667</v>
      </c>
      <c r="D479" t="s">
        <v>51</v>
      </c>
      <c r="E479" t="s">
        <v>52</v>
      </c>
      <c r="F479" t="s">
        <v>53</v>
      </c>
      <c r="G479" t="s">
        <v>54</v>
      </c>
      <c r="H479" s="35">
        <v>43.48</v>
      </c>
      <c r="I479" s="32">
        <v>42526</v>
      </c>
      <c r="J479" s="32">
        <v>42529</v>
      </c>
      <c r="K479" t="s">
        <v>55</v>
      </c>
      <c r="L479">
        <v>314</v>
      </c>
      <c r="M479">
        <v>1</v>
      </c>
      <c r="N479">
        <v>0</v>
      </c>
      <c r="O479">
        <v>0</v>
      </c>
      <c r="Q479" t="s">
        <v>56</v>
      </c>
    </row>
    <row r="480" spans="1:19" ht="15.75" customHeight="1">
      <c r="A480" t="s">
        <v>247</v>
      </c>
      <c r="B480" t="s">
        <v>4174</v>
      </c>
      <c r="C480">
        <v>11524677</v>
      </c>
      <c r="D480" t="s">
        <v>51</v>
      </c>
      <c r="E480" t="s">
        <v>52</v>
      </c>
      <c r="F480" t="s">
        <v>53</v>
      </c>
      <c r="G480" t="s">
        <v>54</v>
      </c>
      <c r="H480" s="35">
        <v>41.74</v>
      </c>
      <c r="I480" s="32">
        <v>42531</v>
      </c>
      <c r="J480" s="32">
        <v>42534</v>
      </c>
      <c r="K480" t="s">
        <v>55</v>
      </c>
      <c r="L480">
        <v>314</v>
      </c>
      <c r="M480">
        <v>1</v>
      </c>
      <c r="N480">
        <v>0</v>
      </c>
      <c r="O480">
        <v>0</v>
      </c>
      <c r="Q480" t="s">
        <v>60</v>
      </c>
    </row>
    <row r="481" spans="1:19" ht="15.75" customHeight="1">
      <c r="A481" t="s">
        <v>5087</v>
      </c>
      <c r="B481" t="s">
        <v>5088</v>
      </c>
      <c r="C481">
        <v>67252386</v>
      </c>
      <c r="D481" t="s">
        <v>51</v>
      </c>
      <c r="E481" t="s">
        <v>65</v>
      </c>
      <c r="F481" t="s">
        <v>54</v>
      </c>
      <c r="G481" t="s">
        <v>103</v>
      </c>
      <c r="H481" s="35">
        <v>85</v>
      </c>
      <c r="I481" s="32">
        <v>42540</v>
      </c>
      <c r="J481" s="32">
        <v>42542</v>
      </c>
      <c r="K481" t="s">
        <v>55</v>
      </c>
      <c r="L481">
        <v>314</v>
      </c>
      <c r="M481">
        <v>2</v>
      </c>
      <c r="N481">
        <v>0</v>
      </c>
      <c r="O481">
        <v>0</v>
      </c>
      <c r="P481" t="s">
        <v>71</v>
      </c>
      <c r="S481" t="s">
        <v>72</v>
      </c>
    </row>
    <row r="482" spans="1:19" ht="15.75" customHeight="1">
      <c r="A482" t="s">
        <v>5321</v>
      </c>
      <c r="B482" t="s">
        <v>5322</v>
      </c>
      <c r="C482">
        <v>87742991</v>
      </c>
      <c r="D482" t="s">
        <v>51</v>
      </c>
      <c r="E482" t="s">
        <v>52</v>
      </c>
      <c r="F482" t="s">
        <v>53</v>
      </c>
      <c r="G482" t="s">
        <v>54</v>
      </c>
      <c r="H482" s="35">
        <v>80</v>
      </c>
      <c r="I482" s="32">
        <v>42588</v>
      </c>
      <c r="J482" s="32">
        <v>42590</v>
      </c>
      <c r="K482" t="s">
        <v>55</v>
      </c>
      <c r="L482">
        <v>314</v>
      </c>
      <c r="M482">
        <v>1</v>
      </c>
      <c r="N482">
        <v>0</v>
      </c>
      <c r="O482">
        <v>0</v>
      </c>
      <c r="Q482" t="s">
        <v>90</v>
      </c>
    </row>
    <row r="483" spans="1:19" ht="15.75" customHeight="1">
      <c r="A483" t="s">
        <v>234</v>
      </c>
      <c r="B483" t="s">
        <v>5449</v>
      </c>
      <c r="C483">
        <v>88853459</v>
      </c>
      <c r="D483" t="s">
        <v>51</v>
      </c>
      <c r="E483" t="s">
        <v>52</v>
      </c>
      <c r="F483" t="s">
        <v>53</v>
      </c>
      <c r="G483" t="s">
        <v>54</v>
      </c>
      <c r="H483" s="35">
        <v>41.74</v>
      </c>
      <c r="I483" s="32">
        <v>42529</v>
      </c>
      <c r="J483" s="32">
        <v>42531</v>
      </c>
      <c r="K483" t="s">
        <v>55</v>
      </c>
      <c r="L483">
        <v>314</v>
      </c>
      <c r="M483">
        <v>1</v>
      </c>
      <c r="N483">
        <v>0</v>
      </c>
      <c r="O483">
        <v>0</v>
      </c>
      <c r="Q483" t="s">
        <v>60</v>
      </c>
    </row>
    <row r="484" spans="1:19" ht="15.75" customHeight="1">
      <c r="A484" t="s">
        <v>5478</v>
      </c>
      <c r="B484" t="s">
        <v>5479</v>
      </c>
      <c r="C484">
        <v>72058987</v>
      </c>
      <c r="D484" t="s">
        <v>51</v>
      </c>
      <c r="E484" t="s">
        <v>65</v>
      </c>
      <c r="F484" t="s">
        <v>54</v>
      </c>
      <c r="G484" t="s">
        <v>511</v>
      </c>
      <c r="H484" s="35">
        <v>60</v>
      </c>
      <c r="I484" s="32">
        <v>42539</v>
      </c>
      <c r="J484" s="32">
        <v>42540</v>
      </c>
      <c r="K484" t="s">
        <v>55</v>
      </c>
      <c r="L484">
        <v>314</v>
      </c>
      <c r="M484">
        <v>2</v>
      </c>
      <c r="N484">
        <v>0</v>
      </c>
      <c r="O484">
        <v>0</v>
      </c>
      <c r="P484" t="s">
        <v>512</v>
      </c>
      <c r="S484" t="s">
        <v>231</v>
      </c>
    </row>
    <row r="485" spans="1:19" ht="15.75" customHeight="1">
      <c r="A485" t="s">
        <v>5772</v>
      </c>
      <c r="B485" t="s">
        <v>5773</v>
      </c>
      <c r="C485">
        <v>65942417</v>
      </c>
      <c r="D485" t="s">
        <v>51</v>
      </c>
      <c r="E485" t="s">
        <v>65</v>
      </c>
      <c r="F485" t="s">
        <v>54</v>
      </c>
      <c r="G485" t="s">
        <v>80</v>
      </c>
      <c r="H485" s="35">
        <v>78.849999999999994</v>
      </c>
      <c r="I485" s="32">
        <v>42517</v>
      </c>
      <c r="J485" s="32">
        <v>42518</v>
      </c>
      <c r="K485" t="s">
        <v>55</v>
      </c>
      <c r="L485">
        <v>314</v>
      </c>
      <c r="M485">
        <v>2</v>
      </c>
      <c r="N485">
        <v>0</v>
      </c>
      <c r="O485">
        <v>0</v>
      </c>
      <c r="S485" t="s">
        <v>81</v>
      </c>
    </row>
    <row r="486" spans="1:19" ht="15.75" customHeight="1">
      <c r="A486" t="s">
        <v>147</v>
      </c>
      <c r="B486" t="s">
        <v>5781</v>
      </c>
      <c r="C486">
        <v>59032106</v>
      </c>
      <c r="D486" t="s">
        <v>51</v>
      </c>
      <c r="E486" t="s">
        <v>52</v>
      </c>
      <c r="F486" t="s">
        <v>53</v>
      </c>
      <c r="G486" t="s">
        <v>54</v>
      </c>
      <c r="H486" s="35">
        <v>41.74</v>
      </c>
      <c r="I486" s="32">
        <v>42520</v>
      </c>
      <c r="J486" s="32">
        <v>42521</v>
      </c>
      <c r="K486" t="s">
        <v>55</v>
      </c>
      <c r="L486">
        <v>314</v>
      </c>
      <c r="M486">
        <v>1</v>
      </c>
      <c r="N486">
        <v>0</v>
      </c>
      <c r="O486">
        <v>0</v>
      </c>
      <c r="Q486" t="s">
        <v>60</v>
      </c>
    </row>
    <row r="487" spans="1:19" ht="15.75" customHeight="1">
      <c r="A487" t="s">
        <v>1160</v>
      </c>
      <c r="B487" t="s">
        <v>5789</v>
      </c>
      <c r="C487">
        <v>88858303</v>
      </c>
      <c r="D487" t="s">
        <v>51</v>
      </c>
      <c r="E487" t="s">
        <v>52</v>
      </c>
      <c r="F487" t="s">
        <v>53</v>
      </c>
      <c r="G487" t="s">
        <v>54</v>
      </c>
      <c r="H487" s="35">
        <v>41.74</v>
      </c>
      <c r="I487" s="32">
        <v>42524</v>
      </c>
      <c r="J487" s="32">
        <v>42526</v>
      </c>
      <c r="K487" t="s">
        <v>55</v>
      </c>
      <c r="L487">
        <v>314</v>
      </c>
      <c r="M487">
        <v>1</v>
      </c>
      <c r="N487">
        <v>0</v>
      </c>
      <c r="O487">
        <v>0</v>
      </c>
      <c r="Q487" t="s">
        <v>60</v>
      </c>
    </row>
    <row r="488" spans="1:19" ht="15.75" customHeight="1">
      <c r="A488" t="s">
        <v>818</v>
      </c>
      <c r="B488" t="s">
        <v>5860</v>
      </c>
      <c r="C488">
        <v>29688317</v>
      </c>
      <c r="D488" t="s">
        <v>51</v>
      </c>
      <c r="E488" t="s">
        <v>52</v>
      </c>
      <c r="F488" t="s">
        <v>53</v>
      </c>
      <c r="G488" t="s">
        <v>54</v>
      </c>
      <c r="H488" s="35">
        <v>41.74</v>
      </c>
      <c r="I488" s="32">
        <v>42543</v>
      </c>
      <c r="J488" s="32">
        <v>42545</v>
      </c>
      <c r="K488" t="s">
        <v>55</v>
      </c>
      <c r="L488">
        <v>314</v>
      </c>
      <c r="M488">
        <v>1</v>
      </c>
      <c r="N488">
        <v>0</v>
      </c>
      <c r="O488">
        <v>0</v>
      </c>
      <c r="Q488" t="s">
        <v>60</v>
      </c>
    </row>
    <row r="489" spans="1:19" ht="15.75" customHeight="1">
      <c r="A489" t="s">
        <v>626</v>
      </c>
      <c r="B489" t="s">
        <v>6120</v>
      </c>
      <c r="C489">
        <v>54718409</v>
      </c>
      <c r="D489" t="s">
        <v>51</v>
      </c>
      <c r="E489" t="s">
        <v>65</v>
      </c>
      <c r="F489" t="s">
        <v>54</v>
      </c>
      <c r="G489" t="s">
        <v>628</v>
      </c>
      <c r="H489" s="35">
        <v>70.55</v>
      </c>
      <c r="I489" s="32">
        <v>42505</v>
      </c>
      <c r="J489" s="32">
        <v>42507</v>
      </c>
      <c r="K489" t="s">
        <v>55</v>
      </c>
      <c r="L489">
        <v>314</v>
      </c>
      <c r="M489">
        <v>1</v>
      </c>
      <c r="N489">
        <v>0</v>
      </c>
      <c r="O489">
        <v>0</v>
      </c>
      <c r="S489" t="s">
        <v>231</v>
      </c>
    </row>
    <row r="490" spans="1:19" ht="15.75" customHeight="1">
      <c r="A490" t="s">
        <v>6383</v>
      </c>
      <c r="B490" t="s">
        <v>6384</v>
      </c>
      <c r="C490">
        <v>70897421</v>
      </c>
      <c r="D490" t="s">
        <v>51</v>
      </c>
      <c r="E490" t="s">
        <v>65</v>
      </c>
      <c r="F490" t="s">
        <v>54</v>
      </c>
      <c r="G490" t="s">
        <v>103</v>
      </c>
      <c r="H490" s="35">
        <v>105</v>
      </c>
      <c r="I490" s="32">
        <v>42573</v>
      </c>
      <c r="J490" s="32">
        <v>42575</v>
      </c>
      <c r="K490" t="s">
        <v>55</v>
      </c>
      <c r="L490">
        <v>314</v>
      </c>
      <c r="M490">
        <v>2</v>
      </c>
      <c r="N490">
        <v>0</v>
      </c>
      <c r="O490">
        <v>0</v>
      </c>
      <c r="P490" t="s">
        <v>71</v>
      </c>
      <c r="S490" t="s">
        <v>72</v>
      </c>
    </row>
    <row r="491" spans="1:19" ht="15.75" customHeight="1">
      <c r="A491" t="s">
        <v>6474</v>
      </c>
      <c r="B491" t="s">
        <v>6475</v>
      </c>
      <c r="C491">
        <v>58404418</v>
      </c>
      <c r="D491" t="s">
        <v>51</v>
      </c>
      <c r="E491" t="s">
        <v>65</v>
      </c>
      <c r="F491" t="s">
        <v>54</v>
      </c>
      <c r="G491" t="s">
        <v>75</v>
      </c>
      <c r="H491" s="35">
        <v>86.25</v>
      </c>
      <c r="I491" s="32">
        <v>42594</v>
      </c>
      <c r="J491" s="32">
        <v>42595</v>
      </c>
      <c r="K491" t="s">
        <v>55</v>
      </c>
      <c r="L491">
        <v>314</v>
      </c>
      <c r="M491">
        <v>3</v>
      </c>
      <c r="N491">
        <v>1</v>
      </c>
      <c r="O491">
        <v>0</v>
      </c>
    </row>
    <row r="492" spans="1:19" ht="15.75" customHeight="1">
      <c r="A492" t="s">
        <v>6770</v>
      </c>
      <c r="B492" t="s">
        <v>6771</v>
      </c>
      <c r="C492">
        <v>89888882</v>
      </c>
      <c r="D492" t="s">
        <v>51</v>
      </c>
      <c r="E492" t="s">
        <v>65</v>
      </c>
      <c r="F492" t="s">
        <v>54</v>
      </c>
      <c r="G492" t="s">
        <v>93</v>
      </c>
      <c r="H492" s="35">
        <v>85</v>
      </c>
      <c r="I492" s="32">
        <v>42571</v>
      </c>
      <c r="J492" s="32">
        <v>42573</v>
      </c>
      <c r="K492" t="s">
        <v>55</v>
      </c>
      <c r="L492">
        <v>314</v>
      </c>
      <c r="M492">
        <v>3</v>
      </c>
      <c r="N492">
        <v>1</v>
      </c>
      <c r="O492">
        <v>0</v>
      </c>
    </row>
    <row r="493" spans="1:19" ht="15.75" customHeight="1">
      <c r="A493" t="s">
        <v>626</v>
      </c>
      <c r="B493" t="s">
        <v>627</v>
      </c>
      <c r="C493">
        <v>54706247</v>
      </c>
      <c r="D493" t="s">
        <v>51</v>
      </c>
      <c r="E493" t="s">
        <v>65</v>
      </c>
      <c r="F493" t="s">
        <v>54</v>
      </c>
      <c r="G493" t="s">
        <v>628</v>
      </c>
      <c r="H493" s="35">
        <v>66.400000000000006</v>
      </c>
      <c r="I493" s="32">
        <v>42505</v>
      </c>
      <c r="J493" s="32">
        <v>42507</v>
      </c>
      <c r="K493" t="s">
        <v>55</v>
      </c>
      <c r="L493">
        <v>312</v>
      </c>
      <c r="M493">
        <v>1</v>
      </c>
      <c r="N493">
        <v>0</v>
      </c>
      <c r="O493">
        <v>0</v>
      </c>
      <c r="S493" t="s">
        <v>231</v>
      </c>
    </row>
    <row r="494" spans="1:19" ht="15.75" customHeight="1">
      <c r="A494" t="s">
        <v>696</v>
      </c>
      <c r="B494" t="s">
        <v>697</v>
      </c>
      <c r="C494">
        <v>14273057</v>
      </c>
      <c r="D494" t="s">
        <v>51</v>
      </c>
      <c r="E494" t="s">
        <v>52</v>
      </c>
      <c r="F494" t="s">
        <v>53</v>
      </c>
      <c r="G494" t="s">
        <v>54</v>
      </c>
      <c r="H494" s="35">
        <v>41.74</v>
      </c>
      <c r="I494" s="32">
        <v>42521</v>
      </c>
      <c r="J494" s="32">
        <v>42523</v>
      </c>
      <c r="K494" t="s">
        <v>55</v>
      </c>
      <c r="L494">
        <v>312</v>
      </c>
      <c r="M494">
        <v>1</v>
      </c>
      <c r="N494">
        <v>0</v>
      </c>
      <c r="O494">
        <v>0</v>
      </c>
      <c r="Q494" t="s">
        <v>60</v>
      </c>
    </row>
    <row r="495" spans="1:19" ht="15.75" customHeight="1">
      <c r="A495" t="s">
        <v>247</v>
      </c>
      <c r="B495" t="s">
        <v>750</v>
      </c>
      <c r="C495">
        <v>11524661</v>
      </c>
      <c r="D495" t="s">
        <v>51</v>
      </c>
      <c r="E495" t="s">
        <v>52</v>
      </c>
      <c r="F495" t="s">
        <v>53</v>
      </c>
      <c r="G495" t="s">
        <v>54</v>
      </c>
      <c r="H495" s="35">
        <v>41.74</v>
      </c>
      <c r="I495" s="32">
        <v>42531</v>
      </c>
      <c r="J495" s="32">
        <v>42534</v>
      </c>
      <c r="K495" t="s">
        <v>55</v>
      </c>
      <c r="L495">
        <v>312</v>
      </c>
      <c r="M495">
        <v>1</v>
      </c>
      <c r="N495">
        <v>0</v>
      </c>
      <c r="O495">
        <v>0</v>
      </c>
      <c r="Q495" t="s">
        <v>60</v>
      </c>
    </row>
    <row r="496" spans="1:19" ht="15.75" customHeight="1">
      <c r="A496" t="s">
        <v>905</v>
      </c>
      <c r="B496" t="s">
        <v>906</v>
      </c>
      <c r="C496">
        <v>86048305</v>
      </c>
      <c r="D496" t="s">
        <v>51</v>
      </c>
      <c r="E496" t="s">
        <v>65</v>
      </c>
      <c r="F496" t="s">
        <v>54</v>
      </c>
      <c r="G496" t="s">
        <v>103</v>
      </c>
      <c r="H496" s="35">
        <v>80</v>
      </c>
      <c r="I496" s="32">
        <v>42563</v>
      </c>
      <c r="J496" s="32">
        <v>42564</v>
      </c>
      <c r="K496" t="s">
        <v>55</v>
      </c>
      <c r="L496">
        <v>312</v>
      </c>
      <c r="M496">
        <v>4</v>
      </c>
      <c r="N496">
        <v>0</v>
      </c>
      <c r="O496">
        <v>0</v>
      </c>
      <c r="P496" t="s">
        <v>71</v>
      </c>
      <c r="S496" t="s">
        <v>72</v>
      </c>
    </row>
    <row r="497" spans="1:19" ht="15.75" customHeight="1">
      <c r="A497" t="s">
        <v>49</v>
      </c>
      <c r="B497" t="s">
        <v>1080</v>
      </c>
      <c r="C497">
        <v>99471056</v>
      </c>
      <c r="D497" t="s">
        <v>51</v>
      </c>
      <c r="E497" t="s">
        <v>52</v>
      </c>
      <c r="F497" t="s">
        <v>53</v>
      </c>
      <c r="G497" t="s">
        <v>54</v>
      </c>
      <c r="H497" s="35">
        <v>43.48</v>
      </c>
      <c r="I497" s="32">
        <v>42502</v>
      </c>
      <c r="J497" s="32">
        <v>42505</v>
      </c>
      <c r="K497" t="s">
        <v>55</v>
      </c>
      <c r="L497">
        <v>312</v>
      </c>
      <c r="M497">
        <v>1</v>
      </c>
      <c r="N497">
        <v>0</v>
      </c>
      <c r="O497">
        <v>0</v>
      </c>
      <c r="Q497" t="s">
        <v>56</v>
      </c>
    </row>
    <row r="498" spans="1:19" ht="15.75" customHeight="1">
      <c r="A498" t="s">
        <v>1335</v>
      </c>
      <c r="B498" t="s">
        <v>1336</v>
      </c>
      <c r="C498">
        <v>87586187</v>
      </c>
      <c r="D498" t="s">
        <v>51</v>
      </c>
      <c r="E498" t="s">
        <v>52</v>
      </c>
      <c r="F498" t="s">
        <v>54</v>
      </c>
      <c r="G498" t="s">
        <v>54</v>
      </c>
      <c r="H498" s="35">
        <v>70</v>
      </c>
      <c r="I498" s="32">
        <v>42561</v>
      </c>
      <c r="J498" s="32">
        <v>42562</v>
      </c>
      <c r="K498" t="s">
        <v>55</v>
      </c>
      <c r="L498">
        <v>312</v>
      </c>
      <c r="M498">
        <v>1</v>
      </c>
      <c r="N498">
        <v>0</v>
      </c>
      <c r="O498">
        <v>0</v>
      </c>
    </row>
    <row r="499" spans="1:19" ht="15.75" customHeight="1">
      <c r="A499" t="s">
        <v>1450</v>
      </c>
      <c r="B499" t="s">
        <v>1451</v>
      </c>
      <c r="C499">
        <v>97681410</v>
      </c>
      <c r="D499" t="s">
        <v>51</v>
      </c>
      <c r="E499" t="s">
        <v>65</v>
      </c>
      <c r="F499" t="s">
        <v>54</v>
      </c>
      <c r="G499" t="s">
        <v>103</v>
      </c>
      <c r="H499" s="35">
        <v>85</v>
      </c>
      <c r="I499" s="32">
        <v>42583</v>
      </c>
      <c r="J499" s="32">
        <v>42584</v>
      </c>
      <c r="K499" t="s">
        <v>55</v>
      </c>
      <c r="L499">
        <v>312</v>
      </c>
      <c r="M499">
        <v>4</v>
      </c>
      <c r="N499">
        <v>0</v>
      </c>
      <c r="O499">
        <v>0</v>
      </c>
      <c r="P499" t="s">
        <v>71</v>
      </c>
      <c r="S499" t="s">
        <v>72</v>
      </c>
    </row>
    <row r="500" spans="1:19" ht="15.75" customHeight="1">
      <c r="A500" t="s">
        <v>1490</v>
      </c>
      <c r="B500" t="s">
        <v>1491</v>
      </c>
      <c r="C500">
        <v>94249505</v>
      </c>
      <c r="D500" t="s">
        <v>51</v>
      </c>
      <c r="E500" t="s">
        <v>65</v>
      </c>
      <c r="F500" t="s">
        <v>54</v>
      </c>
      <c r="G500" t="s">
        <v>80</v>
      </c>
      <c r="H500" s="35">
        <v>74.7</v>
      </c>
      <c r="I500" s="32">
        <v>42593</v>
      </c>
      <c r="J500" s="32">
        <v>42595</v>
      </c>
      <c r="K500" t="s">
        <v>55</v>
      </c>
      <c r="L500">
        <v>312</v>
      </c>
      <c r="M500">
        <v>2</v>
      </c>
      <c r="N500">
        <v>0</v>
      </c>
      <c r="O500">
        <v>2</v>
      </c>
      <c r="S500" t="s">
        <v>293</v>
      </c>
    </row>
    <row r="501" spans="1:19" ht="15.75" customHeight="1">
      <c r="A501" t="s">
        <v>1813</v>
      </c>
      <c r="B501" t="s">
        <v>1814</v>
      </c>
      <c r="C501">
        <v>85166304</v>
      </c>
      <c r="D501" t="s">
        <v>51</v>
      </c>
      <c r="E501" t="s">
        <v>52</v>
      </c>
      <c r="F501" t="s">
        <v>53</v>
      </c>
      <c r="G501" t="s">
        <v>54</v>
      </c>
      <c r="H501" s="35">
        <v>41.74</v>
      </c>
      <c r="I501" s="32">
        <v>42570</v>
      </c>
      <c r="J501" s="32">
        <v>42571</v>
      </c>
      <c r="K501" t="s">
        <v>55</v>
      </c>
      <c r="L501">
        <v>312</v>
      </c>
      <c r="M501">
        <v>1</v>
      </c>
      <c r="N501">
        <v>0</v>
      </c>
      <c r="O501">
        <v>0</v>
      </c>
      <c r="Q501" t="s">
        <v>60</v>
      </c>
    </row>
    <row r="502" spans="1:19" ht="15.75" customHeight="1">
      <c r="A502" t="s">
        <v>648</v>
      </c>
      <c r="B502" t="s">
        <v>2380</v>
      </c>
      <c r="C502">
        <v>11867698</v>
      </c>
      <c r="D502" t="s">
        <v>51</v>
      </c>
      <c r="E502" t="s">
        <v>52</v>
      </c>
      <c r="F502" t="s">
        <v>53</v>
      </c>
      <c r="G502" t="s">
        <v>54</v>
      </c>
      <c r="H502" s="35">
        <v>43.48</v>
      </c>
      <c r="I502" s="32">
        <v>42510</v>
      </c>
      <c r="J502" s="32">
        <v>42513</v>
      </c>
      <c r="K502" t="s">
        <v>55</v>
      </c>
      <c r="L502">
        <v>312</v>
      </c>
      <c r="M502">
        <v>1</v>
      </c>
      <c r="N502">
        <v>0</v>
      </c>
      <c r="O502">
        <v>0</v>
      </c>
      <c r="Q502" t="s">
        <v>56</v>
      </c>
    </row>
    <row r="503" spans="1:19" ht="15.75" customHeight="1">
      <c r="A503" t="s">
        <v>123</v>
      </c>
      <c r="B503" t="s">
        <v>2387</v>
      </c>
      <c r="C503">
        <v>20074462</v>
      </c>
      <c r="D503" t="s">
        <v>51</v>
      </c>
      <c r="E503" t="s">
        <v>52</v>
      </c>
      <c r="F503" t="s">
        <v>53</v>
      </c>
      <c r="G503" t="s">
        <v>54</v>
      </c>
      <c r="H503" s="35">
        <v>43.48</v>
      </c>
      <c r="I503" s="32">
        <v>42513</v>
      </c>
      <c r="J503" s="32">
        <v>42515</v>
      </c>
      <c r="K503" t="s">
        <v>55</v>
      </c>
      <c r="L503">
        <v>312</v>
      </c>
      <c r="M503">
        <v>1</v>
      </c>
      <c r="N503">
        <v>0</v>
      </c>
      <c r="O503">
        <v>0</v>
      </c>
      <c r="Q503" t="s">
        <v>56</v>
      </c>
    </row>
    <row r="504" spans="1:19" ht="15.75" customHeight="1">
      <c r="A504" t="s">
        <v>147</v>
      </c>
      <c r="B504" t="s">
        <v>2422</v>
      </c>
      <c r="C504">
        <v>59032054</v>
      </c>
      <c r="D504" t="s">
        <v>51</v>
      </c>
      <c r="E504" t="s">
        <v>52</v>
      </c>
      <c r="F504" t="s">
        <v>53</v>
      </c>
      <c r="G504" t="s">
        <v>54</v>
      </c>
      <c r="H504" s="35">
        <v>41.74</v>
      </c>
      <c r="I504" s="32">
        <v>42520</v>
      </c>
      <c r="J504" s="32">
        <v>42521</v>
      </c>
      <c r="K504" t="s">
        <v>55</v>
      </c>
      <c r="L504">
        <v>312</v>
      </c>
      <c r="M504">
        <v>1</v>
      </c>
      <c r="N504">
        <v>0</v>
      </c>
      <c r="O504">
        <v>0</v>
      </c>
      <c r="Q504" t="s">
        <v>60</v>
      </c>
    </row>
    <row r="505" spans="1:19" ht="15.75" customHeight="1">
      <c r="A505" t="s">
        <v>445</v>
      </c>
      <c r="B505" t="s">
        <v>2681</v>
      </c>
      <c r="C505">
        <v>90911599</v>
      </c>
      <c r="D505" t="s">
        <v>51</v>
      </c>
      <c r="E505" t="s">
        <v>52</v>
      </c>
      <c r="F505" t="s">
        <v>53</v>
      </c>
      <c r="G505" t="s">
        <v>54</v>
      </c>
      <c r="H505" s="35">
        <v>41.74</v>
      </c>
      <c r="I505" s="32">
        <v>42569</v>
      </c>
      <c r="J505" s="32">
        <v>42570</v>
      </c>
      <c r="K505" t="s">
        <v>55</v>
      </c>
      <c r="L505">
        <v>312</v>
      </c>
      <c r="M505">
        <v>1</v>
      </c>
      <c r="N505">
        <v>0</v>
      </c>
      <c r="O505">
        <v>0</v>
      </c>
      <c r="Q505" t="s">
        <v>60</v>
      </c>
    </row>
    <row r="506" spans="1:19" ht="15.75" customHeight="1">
      <c r="A506" t="s">
        <v>2958</v>
      </c>
      <c r="B506" t="s">
        <v>2959</v>
      </c>
      <c r="C506">
        <v>72593104</v>
      </c>
      <c r="D506" t="s">
        <v>51</v>
      </c>
      <c r="E506" t="s">
        <v>65</v>
      </c>
      <c r="F506" t="s">
        <v>54</v>
      </c>
      <c r="G506" t="s">
        <v>93</v>
      </c>
      <c r="H506" s="35">
        <v>92.5</v>
      </c>
      <c r="I506" s="32">
        <v>42546</v>
      </c>
      <c r="J506" s="32">
        <v>42548</v>
      </c>
      <c r="K506" t="s">
        <v>55</v>
      </c>
      <c r="L506">
        <v>312</v>
      </c>
      <c r="M506">
        <v>3</v>
      </c>
      <c r="N506">
        <v>0</v>
      </c>
      <c r="O506">
        <v>0</v>
      </c>
    </row>
    <row r="507" spans="1:19" ht="15.75" customHeight="1">
      <c r="A507" t="s">
        <v>3025</v>
      </c>
      <c r="B507" t="s">
        <v>3026</v>
      </c>
      <c r="C507">
        <v>82720373</v>
      </c>
      <c r="D507" t="s">
        <v>51</v>
      </c>
      <c r="E507" t="s">
        <v>65</v>
      </c>
      <c r="F507" t="s">
        <v>54</v>
      </c>
      <c r="G507" t="s">
        <v>103</v>
      </c>
      <c r="H507" s="35">
        <v>85</v>
      </c>
      <c r="I507" s="32">
        <v>42564</v>
      </c>
      <c r="J507" s="32">
        <v>42565</v>
      </c>
      <c r="K507" t="s">
        <v>55</v>
      </c>
      <c r="L507">
        <v>312</v>
      </c>
      <c r="M507">
        <v>4</v>
      </c>
      <c r="N507">
        <v>0</v>
      </c>
      <c r="O507">
        <v>0</v>
      </c>
      <c r="P507" t="s">
        <v>71</v>
      </c>
      <c r="S507" t="s">
        <v>72</v>
      </c>
    </row>
    <row r="508" spans="1:19" ht="15.75" customHeight="1">
      <c r="A508" t="s">
        <v>1160</v>
      </c>
      <c r="B508" t="s">
        <v>3287</v>
      </c>
      <c r="C508">
        <v>88858277</v>
      </c>
      <c r="D508" t="s">
        <v>51</v>
      </c>
      <c r="E508" t="s">
        <v>52</v>
      </c>
      <c r="F508" t="s">
        <v>53</v>
      </c>
      <c r="G508" t="s">
        <v>54</v>
      </c>
      <c r="H508" s="35">
        <v>41.74</v>
      </c>
      <c r="I508" s="32">
        <v>42524</v>
      </c>
      <c r="J508" s="32">
        <v>42526</v>
      </c>
      <c r="K508" t="s">
        <v>55</v>
      </c>
      <c r="L508">
        <v>312</v>
      </c>
      <c r="M508">
        <v>1</v>
      </c>
      <c r="N508">
        <v>0</v>
      </c>
      <c r="O508">
        <v>0</v>
      </c>
      <c r="Q508" t="s">
        <v>60</v>
      </c>
    </row>
    <row r="509" spans="1:19" ht="15.75" customHeight="1">
      <c r="A509" t="s">
        <v>3417</v>
      </c>
      <c r="B509" t="s">
        <v>3418</v>
      </c>
      <c r="C509">
        <v>80518246</v>
      </c>
      <c r="D509" t="s">
        <v>51</v>
      </c>
      <c r="E509" t="s">
        <v>65</v>
      </c>
      <c r="F509" t="s">
        <v>54</v>
      </c>
      <c r="G509" t="s">
        <v>93</v>
      </c>
      <c r="H509" s="35">
        <v>98.33</v>
      </c>
      <c r="I509" s="32">
        <v>42551</v>
      </c>
      <c r="J509" s="32">
        <v>42554</v>
      </c>
      <c r="K509" t="s">
        <v>55</v>
      </c>
      <c r="L509">
        <v>312</v>
      </c>
      <c r="M509">
        <v>3</v>
      </c>
      <c r="N509">
        <v>0</v>
      </c>
      <c r="O509">
        <v>0</v>
      </c>
    </row>
    <row r="510" spans="1:19" ht="15.75" customHeight="1">
      <c r="A510" t="s">
        <v>3445</v>
      </c>
      <c r="B510" t="s">
        <v>3446</v>
      </c>
      <c r="C510">
        <v>84817310</v>
      </c>
      <c r="D510" t="s">
        <v>51</v>
      </c>
      <c r="E510" t="s">
        <v>52</v>
      </c>
      <c r="F510" t="s">
        <v>54</v>
      </c>
      <c r="G510" t="s">
        <v>54</v>
      </c>
      <c r="H510" s="35">
        <v>55</v>
      </c>
      <c r="I510" s="32">
        <v>42557</v>
      </c>
      <c r="J510" s="32">
        <v>42561</v>
      </c>
      <c r="K510" t="s">
        <v>55</v>
      </c>
      <c r="L510">
        <v>312</v>
      </c>
      <c r="M510">
        <v>1</v>
      </c>
      <c r="N510">
        <v>0</v>
      </c>
      <c r="O510">
        <v>0</v>
      </c>
    </row>
    <row r="511" spans="1:19" ht="15.75" customHeight="1">
      <c r="A511" t="s">
        <v>3482</v>
      </c>
      <c r="B511" t="s">
        <v>3483</v>
      </c>
      <c r="C511">
        <v>84238184</v>
      </c>
      <c r="D511" t="s">
        <v>51</v>
      </c>
      <c r="E511" t="s">
        <v>65</v>
      </c>
      <c r="F511" t="s">
        <v>444</v>
      </c>
      <c r="G511" t="s">
        <v>54</v>
      </c>
      <c r="H511" s="35">
        <v>110</v>
      </c>
      <c r="I511" s="32">
        <v>42565</v>
      </c>
      <c r="J511" s="32">
        <v>42568</v>
      </c>
      <c r="K511" t="s">
        <v>55</v>
      </c>
      <c r="L511">
        <v>312</v>
      </c>
      <c r="M511">
        <v>2</v>
      </c>
      <c r="N511">
        <v>0</v>
      </c>
      <c r="O511">
        <v>0</v>
      </c>
      <c r="S511" t="s">
        <v>231</v>
      </c>
    </row>
    <row r="512" spans="1:19" ht="15.75" customHeight="1">
      <c r="A512" t="s">
        <v>76</v>
      </c>
      <c r="B512" t="s">
        <v>3644</v>
      </c>
      <c r="C512">
        <v>31605874</v>
      </c>
      <c r="D512" t="s">
        <v>51</v>
      </c>
      <c r="E512" t="s">
        <v>52</v>
      </c>
      <c r="F512" t="s">
        <v>53</v>
      </c>
      <c r="G512" t="s">
        <v>54</v>
      </c>
      <c r="H512" s="35">
        <v>41.74</v>
      </c>
      <c r="I512" s="32">
        <v>42508</v>
      </c>
      <c r="J512" s="32">
        <v>42509</v>
      </c>
      <c r="K512" t="s">
        <v>55</v>
      </c>
      <c r="L512">
        <v>312</v>
      </c>
      <c r="M512">
        <v>1</v>
      </c>
      <c r="N512">
        <v>0</v>
      </c>
      <c r="O512">
        <v>0</v>
      </c>
      <c r="Q512" t="s">
        <v>60</v>
      </c>
    </row>
    <row r="513" spans="1:19" ht="15.75" customHeight="1">
      <c r="A513" t="s">
        <v>3696</v>
      </c>
      <c r="B513" t="s">
        <v>3697</v>
      </c>
      <c r="C513">
        <v>66625746</v>
      </c>
      <c r="D513" t="s">
        <v>51</v>
      </c>
      <c r="E513" t="s">
        <v>65</v>
      </c>
      <c r="F513" t="s">
        <v>54</v>
      </c>
      <c r="G513" t="s">
        <v>80</v>
      </c>
      <c r="H513" s="35">
        <v>66.400000000000006</v>
      </c>
      <c r="I513" s="32">
        <v>42519</v>
      </c>
      <c r="J513" s="32">
        <v>42520</v>
      </c>
      <c r="K513" t="s">
        <v>55</v>
      </c>
      <c r="L513">
        <v>312</v>
      </c>
      <c r="M513">
        <v>4</v>
      </c>
      <c r="N513">
        <v>0</v>
      </c>
      <c r="O513">
        <v>0</v>
      </c>
      <c r="S513" t="s">
        <v>268</v>
      </c>
    </row>
    <row r="514" spans="1:19" ht="15.75" customHeight="1">
      <c r="A514" t="s">
        <v>3985</v>
      </c>
      <c r="B514" t="s">
        <v>3986</v>
      </c>
      <c r="C514">
        <v>98336159</v>
      </c>
      <c r="D514" t="s">
        <v>51</v>
      </c>
      <c r="E514" t="s">
        <v>65</v>
      </c>
      <c r="F514" t="s">
        <v>54</v>
      </c>
      <c r="G514" t="s">
        <v>54</v>
      </c>
      <c r="H514" s="35">
        <v>0</v>
      </c>
      <c r="I514" s="32">
        <v>42581</v>
      </c>
      <c r="J514" s="32">
        <v>42582</v>
      </c>
      <c r="K514" t="s">
        <v>55</v>
      </c>
      <c r="L514">
        <v>312</v>
      </c>
      <c r="M514">
        <v>2</v>
      </c>
      <c r="N514">
        <v>0</v>
      </c>
      <c r="O514">
        <v>2</v>
      </c>
      <c r="S514" t="s">
        <v>293</v>
      </c>
    </row>
    <row r="515" spans="1:19" ht="15.75" customHeight="1">
      <c r="A515" t="s">
        <v>4027</v>
      </c>
      <c r="B515" t="s">
        <v>4028</v>
      </c>
      <c r="C515">
        <v>92162097</v>
      </c>
      <c r="D515" t="s">
        <v>51</v>
      </c>
      <c r="E515" t="s">
        <v>65</v>
      </c>
      <c r="F515" t="s">
        <v>54</v>
      </c>
      <c r="G515" t="s">
        <v>93</v>
      </c>
      <c r="H515" s="35">
        <v>110</v>
      </c>
      <c r="I515" s="32">
        <v>42590</v>
      </c>
      <c r="J515" s="32">
        <v>42593</v>
      </c>
      <c r="K515" t="s">
        <v>55</v>
      </c>
      <c r="L515">
        <v>312</v>
      </c>
      <c r="M515">
        <v>3</v>
      </c>
      <c r="N515">
        <v>0</v>
      </c>
      <c r="O515">
        <v>0</v>
      </c>
    </row>
    <row r="516" spans="1:19" ht="15.75" customHeight="1">
      <c r="A516" t="s">
        <v>4761</v>
      </c>
      <c r="B516" t="s">
        <v>4762</v>
      </c>
      <c r="C516">
        <v>92745997</v>
      </c>
      <c r="D516" t="s">
        <v>51</v>
      </c>
      <c r="E516" t="s">
        <v>65</v>
      </c>
      <c r="F516" t="s">
        <v>54</v>
      </c>
      <c r="G516" t="s">
        <v>103</v>
      </c>
      <c r="H516" s="35">
        <v>90</v>
      </c>
      <c r="I516" s="32">
        <v>42571</v>
      </c>
      <c r="J516" s="32">
        <v>42572</v>
      </c>
      <c r="K516" t="s">
        <v>55</v>
      </c>
      <c r="L516">
        <v>312</v>
      </c>
      <c r="M516">
        <v>2</v>
      </c>
      <c r="N516">
        <v>0</v>
      </c>
      <c r="O516">
        <v>0</v>
      </c>
      <c r="P516" t="s">
        <v>71</v>
      </c>
      <c r="S516" t="s">
        <v>72</v>
      </c>
    </row>
    <row r="517" spans="1:19" ht="15.75" customHeight="1">
      <c r="A517" t="s">
        <v>4786</v>
      </c>
      <c r="B517" t="s">
        <v>4787</v>
      </c>
      <c r="C517">
        <v>89331169</v>
      </c>
      <c r="D517" t="s">
        <v>51</v>
      </c>
      <c r="E517" t="s">
        <v>65</v>
      </c>
      <c r="F517" t="s">
        <v>427</v>
      </c>
      <c r="G517" t="s">
        <v>93</v>
      </c>
      <c r="H517" s="35">
        <v>95</v>
      </c>
      <c r="I517" s="32">
        <v>42576</v>
      </c>
      <c r="J517" s="32">
        <v>42579</v>
      </c>
      <c r="K517" t="s">
        <v>55</v>
      </c>
      <c r="L517">
        <v>312</v>
      </c>
      <c r="M517">
        <v>2</v>
      </c>
      <c r="N517">
        <v>2</v>
      </c>
      <c r="O517">
        <v>0</v>
      </c>
    </row>
    <row r="518" spans="1:19" ht="15.75" customHeight="1">
      <c r="A518" t="s">
        <v>214</v>
      </c>
      <c r="B518" t="s">
        <v>5013</v>
      </c>
      <c r="C518">
        <v>20072003</v>
      </c>
      <c r="D518" t="s">
        <v>51</v>
      </c>
      <c r="E518" t="s">
        <v>52</v>
      </c>
      <c r="F518" t="s">
        <v>53</v>
      </c>
      <c r="G518" t="s">
        <v>54</v>
      </c>
      <c r="H518" s="35">
        <v>43.48</v>
      </c>
      <c r="I518" s="32">
        <v>42526</v>
      </c>
      <c r="J518" s="32">
        <v>42529</v>
      </c>
      <c r="K518" t="s">
        <v>55</v>
      </c>
      <c r="L518">
        <v>312</v>
      </c>
      <c r="M518">
        <v>1</v>
      </c>
      <c r="N518">
        <v>0</v>
      </c>
      <c r="O518">
        <v>0</v>
      </c>
      <c r="Q518" t="s">
        <v>56</v>
      </c>
    </row>
    <row r="519" spans="1:19" ht="15.75" customHeight="1">
      <c r="A519" t="s">
        <v>5045</v>
      </c>
      <c r="B519" t="s">
        <v>5046</v>
      </c>
      <c r="C519">
        <v>67960051</v>
      </c>
      <c r="D519" t="s">
        <v>51</v>
      </c>
      <c r="E519" t="s">
        <v>52</v>
      </c>
      <c r="F519" t="s">
        <v>53</v>
      </c>
      <c r="G519" t="s">
        <v>54</v>
      </c>
      <c r="H519" s="35">
        <v>41.74</v>
      </c>
      <c r="I519" s="32">
        <v>42534</v>
      </c>
      <c r="J519" s="32">
        <v>42539</v>
      </c>
      <c r="K519" t="s">
        <v>55</v>
      </c>
      <c r="L519">
        <v>312</v>
      </c>
      <c r="M519">
        <v>1</v>
      </c>
      <c r="N519">
        <v>0</v>
      </c>
      <c r="O519">
        <v>0</v>
      </c>
      <c r="Q519" t="s">
        <v>60</v>
      </c>
    </row>
    <row r="520" spans="1:19" ht="15.75" customHeight="1">
      <c r="A520" t="s">
        <v>5151</v>
      </c>
      <c r="B520" t="s">
        <v>5152</v>
      </c>
      <c r="C520">
        <v>26829957</v>
      </c>
      <c r="D520" t="s">
        <v>51</v>
      </c>
      <c r="E520" t="s">
        <v>52</v>
      </c>
      <c r="F520" t="s">
        <v>53</v>
      </c>
      <c r="G520" t="s">
        <v>54</v>
      </c>
      <c r="H520" s="35">
        <v>55</v>
      </c>
      <c r="I520" s="32">
        <v>42554</v>
      </c>
      <c r="J520" s="32">
        <v>42556</v>
      </c>
      <c r="K520" t="s">
        <v>55</v>
      </c>
      <c r="L520">
        <v>312</v>
      </c>
      <c r="M520">
        <v>1</v>
      </c>
      <c r="N520">
        <v>0</v>
      </c>
      <c r="O520">
        <v>0</v>
      </c>
    </row>
    <row r="521" spans="1:19" ht="15.75" customHeight="1">
      <c r="A521" t="s">
        <v>5281</v>
      </c>
      <c r="B521" t="s">
        <v>5282</v>
      </c>
      <c r="C521">
        <v>96603164</v>
      </c>
      <c r="D521" t="s">
        <v>51</v>
      </c>
      <c r="E521" t="s">
        <v>65</v>
      </c>
      <c r="F521" t="s">
        <v>54</v>
      </c>
      <c r="G521" t="s">
        <v>103</v>
      </c>
      <c r="H521" s="35">
        <v>110</v>
      </c>
      <c r="I521" s="32">
        <v>42579</v>
      </c>
      <c r="J521" s="32">
        <v>42580</v>
      </c>
      <c r="K521" t="s">
        <v>55</v>
      </c>
      <c r="L521">
        <v>312</v>
      </c>
      <c r="M521">
        <v>4</v>
      </c>
      <c r="N521">
        <v>0</v>
      </c>
      <c r="O521">
        <v>0</v>
      </c>
      <c r="P521" t="s">
        <v>71</v>
      </c>
      <c r="S521" t="s">
        <v>72</v>
      </c>
    </row>
    <row r="522" spans="1:19" ht="15.75" customHeight="1">
      <c r="A522" t="s">
        <v>818</v>
      </c>
      <c r="B522" t="s">
        <v>5497</v>
      </c>
      <c r="C522">
        <v>29688345</v>
      </c>
      <c r="D522" t="s">
        <v>51</v>
      </c>
      <c r="E522" t="s">
        <v>52</v>
      </c>
      <c r="F522" t="s">
        <v>53</v>
      </c>
      <c r="G522" t="s">
        <v>54</v>
      </c>
      <c r="H522" s="35">
        <v>41.74</v>
      </c>
      <c r="I522" s="32">
        <v>42543</v>
      </c>
      <c r="J522" s="32">
        <v>42545</v>
      </c>
      <c r="K522" t="s">
        <v>55</v>
      </c>
      <c r="L522">
        <v>312</v>
      </c>
      <c r="M522">
        <v>1</v>
      </c>
      <c r="N522">
        <v>0</v>
      </c>
      <c r="O522">
        <v>0</v>
      </c>
      <c r="Q522" t="s">
        <v>60</v>
      </c>
    </row>
    <row r="523" spans="1:19" ht="15.75" customHeight="1">
      <c r="A523" t="s">
        <v>901</v>
      </c>
      <c r="B523" t="s">
        <v>5567</v>
      </c>
      <c r="C523">
        <v>25261816</v>
      </c>
      <c r="D523" t="s">
        <v>64</v>
      </c>
      <c r="E523" t="s">
        <v>52</v>
      </c>
      <c r="F523" t="s">
        <v>54</v>
      </c>
      <c r="G523" t="s">
        <v>54</v>
      </c>
      <c r="H523" s="35">
        <v>41.74</v>
      </c>
      <c r="I523" s="32">
        <v>42562</v>
      </c>
      <c r="J523" s="32">
        <v>42565</v>
      </c>
      <c r="K523" t="s">
        <v>55</v>
      </c>
      <c r="L523">
        <v>312</v>
      </c>
      <c r="M523">
        <v>1</v>
      </c>
      <c r="N523">
        <v>0</v>
      </c>
      <c r="O523">
        <v>0</v>
      </c>
      <c r="Q523" t="s">
        <v>60</v>
      </c>
    </row>
    <row r="524" spans="1:19" ht="15.75" customHeight="1">
      <c r="A524" t="s">
        <v>5656</v>
      </c>
      <c r="B524" t="s">
        <v>5657</v>
      </c>
      <c r="C524">
        <v>98950306</v>
      </c>
      <c r="D524" t="s">
        <v>51</v>
      </c>
      <c r="E524" t="s">
        <v>65</v>
      </c>
      <c r="F524" t="s">
        <v>427</v>
      </c>
      <c r="G524" t="s">
        <v>93</v>
      </c>
      <c r="H524" s="35">
        <v>85</v>
      </c>
      <c r="I524" s="32">
        <v>42582</v>
      </c>
      <c r="J524" s="32">
        <v>42583</v>
      </c>
      <c r="K524" t="s">
        <v>55</v>
      </c>
      <c r="L524">
        <v>312</v>
      </c>
      <c r="M524">
        <v>2</v>
      </c>
      <c r="N524">
        <v>2</v>
      </c>
      <c r="O524">
        <v>0</v>
      </c>
    </row>
    <row r="525" spans="1:19" ht="15.75" customHeight="1">
      <c r="A525" t="s">
        <v>5665</v>
      </c>
      <c r="B525" t="s">
        <v>5666</v>
      </c>
      <c r="C525">
        <v>99021130</v>
      </c>
      <c r="D525" t="s">
        <v>51</v>
      </c>
      <c r="E525" t="s">
        <v>65</v>
      </c>
      <c r="F525" t="s">
        <v>54</v>
      </c>
      <c r="G525" t="s">
        <v>80</v>
      </c>
      <c r="H525" s="35">
        <v>72.62</v>
      </c>
      <c r="I525" s="32">
        <v>42584</v>
      </c>
      <c r="J525" s="32">
        <v>42586</v>
      </c>
      <c r="K525" t="s">
        <v>55</v>
      </c>
      <c r="L525">
        <v>312</v>
      </c>
      <c r="M525">
        <v>2</v>
      </c>
      <c r="N525">
        <v>2</v>
      </c>
      <c r="O525">
        <v>0</v>
      </c>
      <c r="S525" t="s">
        <v>268</v>
      </c>
    </row>
    <row r="526" spans="1:19" ht="15.75" customHeight="1">
      <c r="A526" t="s">
        <v>234</v>
      </c>
      <c r="B526" t="s">
        <v>5810</v>
      </c>
      <c r="C526">
        <v>88853333</v>
      </c>
      <c r="D526" t="s">
        <v>51</v>
      </c>
      <c r="E526" t="s">
        <v>52</v>
      </c>
      <c r="F526" t="s">
        <v>53</v>
      </c>
      <c r="G526" t="s">
        <v>54</v>
      </c>
      <c r="H526" s="35">
        <v>41.74</v>
      </c>
      <c r="I526" s="32">
        <v>42529</v>
      </c>
      <c r="J526" s="32">
        <v>42531</v>
      </c>
      <c r="K526" t="s">
        <v>55</v>
      </c>
      <c r="L526">
        <v>312</v>
      </c>
      <c r="M526">
        <v>1</v>
      </c>
      <c r="N526">
        <v>0</v>
      </c>
      <c r="O526">
        <v>0</v>
      </c>
      <c r="Q526" t="s">
        <v>60</v>
      </c>
    </row>
    <row r="527" spans="1:19" ht="15.75" customHeight="1">
      <c r="A527" t="s">
        <v>5853</v>
      </c>
      <c r="B527" t="s">
        <v>5854</v>
      </c>
      <c r="C527">
        <v>78506029</v>
      </c>
      <c r="D527" t="s">
        <v>51</v>
      </c>
      <c r="E527" t="s">
        <v>166</v>
      </c>
      <c r="F527" t="s">
        <v>54</v>
      </c>
      <c r="G527" t="s">
        <v>54</v>
      </c>
      <c r="H527" s="35">
        <v>85</v>
      </c>
      <c r="I527" s="32">
        <v>42542</v>
      </c>
      <c r="J527" s="32">
        <v>42543</v>
      </c>
      <c r="K527" t="s">
        <v>55</v>
      </c>
      <c r="L527">
        <v>312</v>
      </c>
      <c r="M527">
        <v>1</v>
      </c>
      <c r="N527">
        <v>0</v>
      </c>
      <c r="O527">
        <v>0</v>
      </c>
    </row>
    <row r="528" spans="1:19" ht="15.75" customHeight="1">
      <c r="A528" t="s">
        <v>6011</v>
      </c>
      <c r="B528" t="s">
        <v>6012</v>
      </c>
      <c r="C528">
        <v>84125593</v>
      </c>
      <c r="D528" t="s">
        <v>51</v>
      </c>
      <c r="E528" t="s">
        <v>65</v>
      </c>
      <c r="F528" t="s">
        <v>54</v>
      </c>
      <c r="G528" t="s">
        <v>93</v>
      </c>
      <c r="H528" s="35">
        <v>110</v>
      </c>
      <c r="I528" s="32">
        <v>42572</v>
      </c>
      <c r="J528" s="32">
        <v>42575</v>
      </c>
      <c r="K528" t="s">
        <v>55</v>
      </c>
      <c r="L528">
        <v>312</v>
      </c>
      <c r="M528">
        <v>2</v>
      </c>
      <c r="N528">
        <v>2</v>
      </c>
      <c r="O528">
        <v>0</v>
      </c>
    </row>
    <row r="529" spans="1:19" ht="15.75" customHeight="1">
      <c r="A529" t="s">
        <v>6066</v>
      </c>
      <c r="B529" t="s">
        <v>6067</v>
      </c>
      <c r="C529">
        <v>91949485</v>
      </c>
      <c r="D529" t="s">
        <v>51</v>
      </c>
      <c r="E529" t="s">
        <v>65</v>
      </c>
      <c r="F529" t="s">
        <v>54</v>
      </c>
      <c r="G529" t="s">
        <v>103</v>
      </c>
      <c r="H529" s="35">
        <v>110</v>
      </c>
      <c r="I529" s="32">
        <v>42586</v>
      </c>
      <c r="J529" s="32">
        <v>42590</v>
      </c>
      <c r="K529" t="s">
        <v>55</v>
      </c>
      <c r="L529">
        <v>312</v>
      </c>
      <c r="M529">
        <v>4</v>
      </c>
      <c r="N529">
        <v>0</v>
      </c>
      <c r="O529">
        <v>0</v>
      </c>
      <c r="P529" t="s">
        <v>71</v>
      </c>
      <c r="S529" t="s">
        <v>72</v>
      </c>
    </row>
    <row r="530" spans="1:19" ht="15.75" customHeight="1">
      <c r="A530" t="s">
        <v>309</v>
      </c>
      <c r="B530" t="s">
        <v>6256</v>
      </c>
      <c r="C530">
        <v>26869714</v>
      </c>
      <c r="D530" t="s">
        <v>51</v>
      </c>
      <c r="E530" t="s">
        <v>52</v>
      </c>
      <c r="F530" t="s">
        <v>53</v>
      </c>
      <c r="G530" t="s">
        <v>54</v>
      </c>
      <c r="H530" s="35">
        <v>41.74</v>
      </c>
      <c r="I530" s="32">
        <v>42539</v>
      </c>
      <c r="J530" s="32">
        <v>42541</v>
      </c>
      <c r="K530" t="s">
        <v>55</v>
      </c>
      <c r="L530">
        <v>312</v>
      </c>
      <c r="M530">
        <v>1</v>
      </c>
      <c r="N530">
        <v>0</v>
      </c>
      <c r="O530">
        <v>0</v>
      </c>
      <c r="Q530" t="s">
        <v>60</v>
      </c>
    </row>
    <row r="531" spans="1:19" ht="15.75" customHeight="1">
      <c r="A531" t="s">
        <v>6370</v>
      </c>
      <c r="B531" t="s">
        <v>6371</v>
      </c>
      <c r="C531">
        <v>86820083</v>
      </c>
      <c r="D531" t="s">
        <v>51</v>
      </c>
      <c r="E531" t="s">
        <v>65</v>
      </c>
      <c r="F531" t="s">
        <v>54</v>
      </c>
      <c r="G531" t="s">
        <v>80</v>
      </c>
      <c r="H531" s="35">
        <v>62.25</v>
      </c>
      <c r="I531" s="32">
        <v>42568</v>
      </c>
      <c r="J531" s="32">
        <v>42569</v>
      </c>
      <c r="K531" t="s">
        <v>55</v>
      </c>
      <c r="L531">
        <v>312</v>
      </c>
      <c r="M531">
        <v>2</v>
      </c>
      <c r="N531">
        <v>1</v>
      </c>
      <c r="O531">
        <v>0</v>
      </c>
      <c r="S531" t="s">
        <v>268</v>
      </c>
    </row>
    <row r="532" spans="1:19" ht="15.75" customHeight="1">
      <c r="A532" t="s">
        <v>6478</v>
      </c>
      <c r="B532" t="s">
        <v>6479</v>
      </c>
      <c r="C532">
        <v>96942877</v>
      </c>
      <c r="D532" t="s">
        <v>51</v>
      </c>
      <c r="E532" t="s">
        <v>65</v>
      </c>
      <c r="F532" t="s">
        <v>54</v>
      </c>
      <c r="G532" t="s">
        <v>93</v>
      </c>
      <c r="H532" s="35">
        <v>100</v>
      </c>
      <c r="I532" s="32">
        <v>42595</v>
      </c>
      <c r="J532" s="32">
        <v>42596</v>
      </c>
      <c r="K532" t="s">
        <v>55</v>
      </c>
      <c r="L532">
        <v>312</v>
      </c>
      <c r="M532">
        <v>2</v>
      </c>
      <c r="N532">
        <v>0</v>
      </c>
      <c r="O532">
        <v>0</v>
      </c>
    </row>
    <row r="533" spans="1:19" ht="15.75" customHeight="1">
      <c r="A533" t="s">
        <v>298</v>
      </c>
      <c r="B533" t="s">
        <v>6601</v>
      </c>
      <c r="C533">
        <v>31605314</v>
      </c>
      <c r="D533" t="s">
        <v>51</v>
      </c>
      <c r="E533" t="s">
        <v>52</v>
      </c>
      <c r="F533" t="s">
        <v>53</v>
      </c>
      <c r="G533" t="s">
        <v>54</v>
      </c>
      <c r="H533" s="35">
        <v>41.74</v>
      </c>
      <c r="I533" s="32">
        <v>42538</v>
      </c>
      <c r="J533" s="32">
        <v>42539</v>
      </c>
      <c r="K533" t="s">
        <v>55</v>
      </c>
      <c r="L533">
        <v>312</v>
      </c>
      <c r="M533">
        <v>1</v>
      </c>
      <c r="N533">
        <v>0</v>
      </c>
      <c r="O533">
        <v>0</v>
      </c>
      <c r="Q533" t="s">
        <v>60</v>
      </c>
    </row>
    <row r="534" spans="1:19" ht="15.75" customHeight="1">
      <c r="A534" t="s">
        <v>6652</v>
      </c>
      <c r="B534" t="s">
        <v>6653</v>
      </c>
      <c r="C534">
        <v>72061565</v>
      </c>
      <c r="D534" t="s">
        <v>51</v>
      </c>
      <c r="E534" t="s">
        <v>65</v>
      </c>
      <c r="F534" t="s">
        <v>54</v>
      </c>
      <c r="G534" t="s">
        <v>103</v>
      </c>
      <c r="H534" s="35">
        <v>100</v>
      </c>
      <c r="I534" s="32">
        <v>42545</v>
      </c>
      <c r="J534" s="32">
        <v>42546</v>
      </c>
      <c r="K534" t="s">
        <v>55</v>
      </c>
      <c r="L534">
        <v>312</v>
      </c>
      <c r="M534">
        <v>2</v>
      </c>
      <c r="N534">
        <v>0</v>
      </c>
      <c r="O534">
        <v>0</v>
      </c>
      <c r="P534" t="s">
        <v>71</v>
      </c>
      <c r="S534" t="s">
        <v>72</v>
      </c>
    </row>
    <row r="535" spans="1:19" ht="15.75" customHeight="1">
      <c r="A535" t="s">
        <v>6815</v>
      </c>
      <c r="B535" t="s">
        <v>6816</v>
      </c>
      <c r="C535">
        <v>96457683</v>
      </c>
      <c r="D535" t="s">
        <v>51</v>
      </c>
      <c r="E535" t="s">
        <v>65</v>
      </c>
      <c r="F535" t="s">
        <v>54</v>
      </c>
      <c r="G535" t="s">
        <v>93</v>
      </c>
      <c r="H535" s="35">
        <v>110</v>
      </c>
      <c r="I535" s="32">
        <v>42580</v>
      </c>
      <c r="J535" s="32">
        <v>42581</v>
      </c>
      <c r="K535" t="s">
        <v>55</v>
      </c>
      <c r="L535">
        <v>312</v>
      </c>
      <c r="M535">
        <v>3</v>
      </c>
      <c r="N535">
        <v>0</v>
      </c>
      <c r="O535">
        <v>0</v>
      </c>
    </row>
    <row r="536" spans="1:19" ht="15.75" customHeight="1">
      <c r="A536" t="s">
        <v>794</v>
      </c>
      <c r="B536" t="s">
        <v>795</v>
      </c>
      <c r="C536">
        <v>68529881</v>
      </c>
      <c r="D536" t="s">
        <v>51</v>
      </c>
      <c r="E536" t="s">
        <v>65</v>
      </c>
      <c r="F536" t="s">
        <v>54</v>
      </c>
      <c r="G536" t="s">
        <v>103</v>
      </c>
      <c r="H536" s="35">
        <v>100</v>
      </c>
      <c r="I536" s="32">
        <v>42538</v>
      </c>
      <c r="J536" s="32">
        <v>42541</v>
      </c>
      <c r="K536" t="s">
        <v>55</v>
      </c>
      <c r="L536">
        <v>311</v>
      </c>
      <c r="M536">
        <v>2</v>
      </c>
      <c r="N536">
        <v>0</v>
      </c>
      <c r="O536">
        <v>0</v>
      </c>
      <c r="P536" t="s">
        <v>71</v>
      </c>
      <c r="S536" t="s">
        <v>72</v>
      </c>
    </row>
    <row r="537" spans="1:19" ht="15.75" customHeight="1">
      <c r="A537" t="s">
        <v>944</v>
      </c>
      <c r="B537" t="s">
        <v>1366</v>
      </c>
      <c r="C537">
        <v>84890229</v>
      </c>
      <c r="D537" t="s">
        <v>51</v>
      </c>
      <c r="E537" t="s">
        <v>65</v>
      </c>
      <c r="F537" t="s">
        <v>54</v>
      </c>
      <c r="G537" t="s">
        <v>103</v>
      </c>
      <c r="H537" s="35">
        <v>100</v>
      </c>
      <c r="I537" s="32">
        <v>42569</v>
      </c>
      <c r="J537" s="32">
        <v>42572</v>
      </c>
      <c r="K537" t="s">
        <v>55</v>
      </c>
      <c r="L537">
        <v>311</v>
      </c>
      <c r="M537">
        <v>4</v>
      </c>
      <c r="N537">
        <v>0</v>
      </c>
      <c r="O537">
        <v>0</v>
      </c>
      <c r="P537" t="s">
        <v>71</v>
      </c>
      <c r="S537" t="s">
        <v>72</v>
      </c>
    </row>
    <row r="538" spans="1:19" ht="15.75" customHeight="1">
      <c r="A538" t="s">
        <v>1409</v>
      </c>
      <c r="B538" t="s">
        <v>1410</v>
      </c>
      <c r="C538">
        <v>29640504</v>
      </c>
      <c r="D538" t="s">
        <v>51</v>
      </c>
      <c r="E538" t="s">
        <v>52</v>
      </c>
      <c r="F538" t="s">
        <v>53</v>
      </c>
      <c r="G538" t="s">
        <v>54</v>
      </c>
      <c r="H538" s="35">
        <v>41.74</v>
      </c>
      <c r="I538" s="32">
        <v>42576</v>
      </c>
      <c r="J538" s="32">
        <v>42579</v>
      </c>
      <c r="K538" t="s">
        <v>55</v>
      </c>
      <c r="L538">
        <v>311</v>
      </c>
      <c r="M538">
        <v>1</v>
      </c>
      <c r="N538">
        <v>0</v>
      </c>
      <c r="O538">
        <v>0</v>
      </c>
      <c r="Q538" t="s">
        <v>60</v>
      </c>
    </row>
    <row r="539" spans="1:19" ht="15.75" customHeight="1">
      <c r="A539" t="s">
        <v>1716</v>
      </c>
      <c r="B539" t="s">
        <v>1717</v>
      </c>
      <c r="C539">
        <v>67042199</v>
      </c>
      <c r="D539" t="s">
        <v>51</v>
      </c>
      <c r="E539" t="s">
        <v>65</v>
      </c>
      <c r="F539" t="s">
        <v>54</v>
      </c>
      <c r="G539" t="s">
        <v>80</v>
      </c>
      <c r="H539" s="35">
        <v>70.55</v>
      </c>
      <c r="I539" s="32">
        <v>42547</v>
      </c>
      <c r="J539" s="32">
        <v>42551</v>
      </c>
      <c r="K539" t="s">
        <v>55</v>
      </c>
      <c r="L539">
        <v>311</v>
      </c>
      <c r="M539">
        <v>2</v>
      </c>
      <c r="N539">
        <v>2</v>
      </c>
      <c r="O539">
        <v>0</v>
      </c>
      <c r="S539" t="s">
        <v>268</v>
      </c>
    </row>
    <row r="540" spans="1:19" ht="15.75" customHeight="1">
      <c r="A540" t="s">
        <v>1786</v>
      </c>
      <c r="B540" t="s">
        <v>1787</v>
      </c>
      <c r="C540">
        <v>86052977</v>
      </c>
      <c r="D540" t="s">
        <v>51</v>
      </c>
      <c r="E540" t="s">
        <v>65</v>
      </c>
      <c r="F540" t="s">
        <v>444</v>
      </c>
      <c r="G540" t="s">
        <v>93</v>
      </c>
      <c r="H540" s="35">
        <v>96.67</v>
      </c>
      <c r="I540" s="32">
        <v>42564</v>
      </c>
      <c r="J540" s="32">
        <v>42567</v>
      </c>
      <c r="K540" t="s">
        <v>55</v>
      </c>
      <c r="L540">
        <v>311</v>
      </c>
      <c r="M540">
        <v>2</v>
      </c>
      <c r="N540">
        <v>2</v>
      </c>
      <c r="O540">
        <v>0</v>
      </c>
    </row>
    <row r="541" spans="1:19" ht="15.75" customHeight="1">
      <c r="A541" t="s">
        <v>2122</v>
      </c>
      <c r="B541" t="s">
        <v>2123</v>
      </c>
      <c r="C541">
        <v>78378121</v>
      </c>
      <c r="D541" t="s">
        <v>51</v>
      </c>
      <c r="E541" t="s">
        <v>65</v>
      </c>
      <c r="F541" t="s">
        <v>54</v>
      </c>
      <c r="G541" t="s">
        <v>80</v>
      </c>
      <c r="H541" s="35">
        <v>62.25</v>
      </c>
      <c r="I541" s="32">
        <v>42542</v>
      </c>
      <c r="J541" s="32">
        <v>42543</v>
      </c>
      <c r="K541" t="s">
        <v>55</v>
      </c>
      <c r="L541">
        <v>311</v>
      </c>
      <c r="M541">
        <v>2</v>
      </c>
      <c r="N541">
        <v>0</v>
      </c>
      <c r="O541">
        <v>0</v>
      </c>
      <c r="S541" t="s">
        <v>268</v>
      </c>
    </row>
    <row r="542" spans="1:19" ht="15.75" customHeight="1">
      <c r="A542" t="s">
        <v>125</v>
      </c>
      <c r="B542" t="s">
        <v>2389</v>
      </c>
      <c r="C542">
        <v>24549314</v>
      </c>
      <c r="D542" t="s">
        <v>51</v>
      </c>
      <c r="E542" t="s">
        <v>52</v>
      </c>
      <c r="F542" t="s">
        <v>53</v>
      </c>
      <c r="G542" t="s">
        <v>54</v>
      </c>
      <c r="H542" s="35">
        <v>41.74</v>
      </c>
      <c r="I542" s="32">
        <v>42513</v>
      </c>
      <c r="J542" s="32">
        <v>42516</v>
      </c>
      <c r="K542" t="s">
        <v>55</v>
      </c>
      <c r="L542">
        <v>311</v>
      </c>
      <c r="M542">
        <v>1</v>
      </c>
      <c r="N542">
        <v>0</v>
      </c>
      <c r="O542">
        <v>0</v>
      </c>
      <c r="Q542" t="s">
        <v>60</v>
      </c>
    </row>
    <row r="543" spans="1:19" ht="15.75" customHeight="1">
      <c r="A543" t="s">
        <v>2411</v>
      </c>
      <c r="B543" t="s">
        <v>2412</v>
      </c>
      <c r="C543">
        <v>64638002</v>
      </c>
      <c r="D543" t="s">
        <v>51</v>
      </c>
      <c r="E543" t="s">
        <v>52</v>
      </c>
      <c r="F543" t="s">
        <v>53</v>
      </c>
      <c r="G543" t="s">
        <v>54</v>
      </c>
      <c r="H543" s="35">
        <v>68.599999999999994</v>
      </c>
      <c r="I543" s="32">
        <v>42517</v>
      </c>
      <c r="J543" s="32">
        <v>42520</v>
      </c>
      <c r="K543" t="s">
        <v>55</v>
      </c>
      <c r="L543">
        <v>311</v>
      </c>
      <c r="M543">
        <v>1</v>
      </c>
      <c r="N543">
        <v>0</v>
      </c>
      <c r="O543">
        <v>0</v>
      </c>
      <c r="Q543" t="s">
        <v>678</v>
      </c>
    </row>
    <row r="544" spans="1:19" ht="15.75" customHeight="1">
      <c r="A544" t="s">
        <v>818</v>
      </c>
      <c r="B544" t="s">
        <v>2530</v>
      </c>
      <c r="C544">
        <v>29688310</v>
      </c>
      <c r="D544" t="s">
        <v>51</v>
      </c>
      <c r="E544" t="s">
        <v>52</v>
      </c>
      <c r="F544" t="s">
        <v>53</v>
      </c>
      <c r="G544" t="s">
        <v>54</v>
      </c>
      <c r="H544" s="35">
        <v>41.74</v>
      </c>
      <c r="I544" s="32">
        <v>42543</v>
      </c>
      <c r="J544" s="32">
        <v>42545</v>
      </c>
      <c r="K544" t="s">
        <v>55</v>
      </c>
      <c r="L544">
        <v>311</v>
      </c>
      <c r="M544">
        <v>1</v>
      </c>
      <c r="N544">
        <v>0</v>
      </c>
      <c r="O544">
        <v>0</v>
      </c>
      <c r="Q544" t="s">
        <v>60</v>
      </c>
    </row>
    <row r="545" spans="1:19" ht="15.75" customHeight="1">
      <c r="A545" t="s">
        <v>2533</v>
      </c>
      <c r="B545" t="s">
        <v>2534</v>
      </c>
      <c r="C545">
        <v>79352541</v>
      </c>
      <c r="D545" t="s">
        <v>51</v>
      </c>
      <c r="E545" t="s">
        <v>65</v>
      </c>
      <c r="F545" t="s">
        <v>54</v>
      </c>
      <c r="G545" t="s">
        <v>93</v>
      </c>
      <c r="H545" s="35">
        <v>100</v>
      </c>
      <c r="I545" s="32">
        <v>42545</v>
      </c>
      <c r="J545" s="32">
        <v>42547</v>
      </c>
      <c r="K545" t="s">
        <v>55</v>
      </c>
      <c r="L545">
        <v>311</v>
      </c>
      <c r="M545">
        <v>1</v>
      </c>
      <c r="N545">
        <v>0</v>
      </c>
      <c r="O545">
        <v>0</v>
      </c>
    </row>
    <row r="546" spans="1:19" ht="15.75" customHeight="1">
      <c r="A546" t="s">
        <v>76</v>
      </c>
      <c r="B546" t="s">
        <v>2825</v>
      </c>
      <c r="C546">
        <v>31605865</v>
      </c>
      <c r="D546" t="s">
        <v>51</v>
      </c>
      <c r="E546" t="s">
        <v>52</v>
      </c>
      <c r="F546" t="s">
        <v>53</v>
      </c>
      <c r="G546" t="s">
        <v>54</v>
      </c>
      <c r="H546" s="35">
        <v>41.74</v>
      </c>
      <c r="I546" s="32">
        <v>42508</v>
      </c>
      <c r="J546" s="32">
        <v>42509</v>
      </c>
      <c r="K546" t="s">
        <v>55</v>
      </c>
      <c r="L546">
        <v>311</v>
      </c>
      <c r="M546">
        <v>1</v>
      </c>
      <c r="N546">
        <v>0</v>
      </c>
      <c r="O546">
        <v>0</v>
      </c>
      <c r="Q546" t="s">
        <v>60</v>
      </c>
    </row>
    <row r="547" spans="1:19" ht="15.75" customHeight="1">
      <c r="A547" t="s">
        <v>3201</v>
      </c>
      <c r="B547" t="s">
        <v>3202</v>
      </c>
      <c r="C547">
        <v>17162721</v>
      </c>
      <c r="D547" t="s">
        <v>51</v>
      </c>
      <c r="E547" t="s">
        <v>65</v>
      </c>
      <c r="F547" t="s">
        <v>54</v>
      </c>
      <c r="G547" t="s">
        <v>54</v>
      </c>
      <c r="H547" s="35">
        <v>80</v>
      </c>
      <c r="I547" s="32">
        <v>42597</v>
      </c>
      <c r="J547" s="32">
        <v>42598</v>
      </c>
      <c r="K547" t="s">
        <v>55</v>
      </c>
      <c r="L547">
        <v>311</v>
      </c>
      <c r="M547">
        <v>2</v>
      </c>
      <c r="N547">
        <v>0</v>
      </c>
      <c r="O547">
        <v>0</v>
      </c>
      <c r="S547" t="s">
        <v>231</v>
      </c>
    </row>
    <row r="548" spans="1:19" ht="15.75" customHeight="1">
      <c r="A548" t="s">
        <v>3315</v>
      </c>
      <c r="B548" t="s">
        <v>3316</v>
      </c>
      <c r="C548">
        <v>94200001</v>
      </c>
      <c r="D548" t="s">
        <v>51</v>
      </c>
      <c r="E548" t="s">
        <v>65</v>
      </c>
      <c r="F548" t="s">
        <v>54</v>
      </c>
      <c r="G548" t="s">
        <v>365</v>
      </c>
      <c r="H548" s="35">
        <v>52.91</v>
      </c>
      <c r="I548" s="32">
        <v>42531</v>
      </c>
      <c r="J548" s="32">
        <v>42537</v>
      </c>
      <c r="K548" t="s">
        <v>55</v>
      </c>
      <c r="L548">
        <v>311</v>
      </c>
      <c r="M548">
        <v>2</v>
      </c>
      <c r="N548">
        <v>2</v>
      </c>
      <c r="O548">
        <v>0</v>
      </c>
      <c r="S548" t="s">
        <v>81</v>
      </c>
    </row>
    <row r="549" spans="1:19" ht="15.75" customHeight="1">
      <c r="A549" t="s">
        <v>3518</v>
      </c>
      <c r="B549" t="s">
        <v>3519</v>
      </c>
      <c r="C549">
        <v>18668979</v>
      </c>
      <c r="D549" t="s">
        <v>51</v>
      </c>
      <c r="E549" t="s">
        <v>65</v>
      </c>
      <c r="F549" t="s">
        <v>54</v>
      </c>
      <c r="G549" t="s">
        <v>365</v>
      </c>
      <c r="H549" s="35">
        <v>58.1</v>
      </c>
      <c r="I549" s="32">
        <v>42573</v>
      </c>
      <c r="J549" s="32">
        <v>42576</v>
      </c>
      <c r="K549" t="s">
        <v>55</v>
      </c>
      <c r="L549">
        <v>311</v>
      </c>
      <c r="M549">
        <v>2</v>
      </c>
      <c r="N549">
        <v>1</v>
      </c>
      <c r="O549">
        <v>0</v>
      </c>
      <c r="S549" t="s">
        <v>81</v>
      </c>
    </row>
    <row r="550" spans="1:19" ht="15.75" customHeight="1">
      <c r="A550" t="s">
        <v>2267</v>
      </c>
      <c r="B550" t="s">
        <v>3544</v>
      </c>
      <c r="C550">
        <v>26861644</v>
      </c>
      <c r="D550" t="s">
        <v>51</v>
      </c>
      <c r="E550" t="s">
        <v>52</v>
      </c>
      <c r="F550" t="s">
        <v>53</v>
      </c>
      <c r="G550" t="s">
        <v>54</v>
      </c>
      <c r="H550" s="35">
        <v>41.74</v>
      </c>
      <c r="I550" s="32">
        <v>42579</v>
      </c>
      <c r="J550" s="32">
        <v>42582</v>
      </c>
      <c r="K550" t="s">
        <v>55</v>
      </c>
      <c r="L550">
        <v>311</v>
      </c>
      <c r="M550">
        <v>1</v>
      </c>
      <c r="N550">
        <v>0</v>
      </c>
      <c r="O550">
        <v>0</v>
      </c>
      <c r="Q550" t="s">
        <v>60</v>
      </c>
    </row>
    <row r="551" spans="1:19" ht="15.75" customHeight="1">
      <c r="A551" t="s">
        <v>3564</v>
      </c>
      <c r="B551" t="s">
        <v>3565</v>
      </c>
      <c r="C551">
        <v>18012857</v>
      </c>
      <c r="D551" t="s">
        <v>51</v>
      </c>
      <c r="E551" t="s">
        <v>65</v>
      </c>
      <c r="F551" t="s">
        <v>54</v>
      </c>
      <c r="G551" t="s">
        <v>98</v>
      </c>
      <c r="H551" s="35">
        <v>74.7</v>
      </c>
      <c r="I551" s="32">
        <v>42582</v>
      </c>
      <c r="J551" s="32">
        <v>42594</v>
      </c>
      <c r="K551" t="s">
        <v>55</v>
      </c>
      <c r="L551">
        <v>311</v>
      </c>
      <c r="M551">
        <v>2</v>
      </c>
      <c r="N551">
        <v>0</v>
      </c>
      <c r="O551">
        <v>0</v>
      </c>
      <c r="P551" t="s">
        <v>71</v>
      </c>
      <c r="S551" t="s">
        <v>72</v>
      </c>
    </row>
    <row r="552" spans="1:19" ht="15.75" customHeight="1">
      <c r="A552" t="s">
        <v>3617</v>
      </c>
      <c r="B552" t="s">
        <v>3618</v>
      </c>
      <c r="C552">
        <v>98516506</v>
      </c>
      <c r="D552" t="s">
        <v>51</v>
      </c>
      <c r="E552" t="s">
        <v>65</v>
      </c>
      <c r="F552" t="s">
        <v>54</v>
      </c>
      <c r="G552" t="s">
        <v>54</v>
      </c>
      <c r="H552" s="35">
        <v>85</v>
      </c>
      <c r="I552" s="32">
        <v>42596</v>
      </c>
      <c r="J552" s="32">
        <v>42597</v>
      </c>
      <c r="K552" t="s">
        <v>55</v>
      </c>
      <c r="L552">
        <v>311</v>
      </c>
      <c r="M552">
        <v>2</v>
      </c>
      <c r="N552">
        <v>1</v>
      </c>
      <c r="O552">
        <v>1</v>
      </c>
    </row>
    <row r="553" spans="1:19" ht="15.75" customHeight="1">
      <c r="A553" t="s">
        <v>4375</v>
      </c>
      <c r="B553" t="s">
        <v>4376</v>
      </c>
      <c r="C553">
        <v>87530822</v>
      </c>
      <c r="D553" t="s">
        <v>184</v>
      </c>
      <c r="E553" t="s">
        <v>65</v>
      </c>
      <c r="F553" t="s">
        <v>54</v>
      </c>
      <c r="G553" t="s">
        <v>54</v>
      </c>
      <c r="H553" s="35">
        <v>80</v>
      </c>
      <c r="I553" s="32">
        <v>42572</v>
      </c>
      <c r="J553" s="32">
        <v>42573</v>
      </c>
      <c r="K553" t="s">
        <v>55</v>
      </c>
      <c r="L553">
        <v>311</v>
      </c>
      <c r="M553">
        <v>2</v>
      </c>
      <c r="N553">
        <v>2</v>
      </c>
      <c r="O553">
        <v>0</v>
      </c>
      <c r="S553" t="s">
        <v>231</v>
      </c>
    </row>
    <row r="554" spans="1:19" ht="15.75" customHeight="1">
      <c r="A554" t="s">
        <v>234</v>
      </c>
      <c r="B554" t="s">
        <v>4567</v>
      </c>
      <c r="C554">
        <v>88853478</v>
      </c>
      <c r="D554" t="s">
        <v>51</v>
      </c>
      <c r="E554" t="s">
        <v>52</v>
      </c>
      <c r="F554" t="s">
        <v>53</v>
      </c>
      <c r="G554" t="s">
        <v>54</v>
      </c>
      <c r="H554" s="35">
        <v>41.74</v>
      </c>
      <c r="I554" s="32">
        <v>42529</v>
      </c>
      <c r="J554" s="32">
        <v>42531</v>
      </c>
      <c r="K554" t="s">
        <v>55</v>
      </c>
      <c r="L554">
        <v>311</v>
      </c>
      <c r="M554">
        <v>1</v>
      </c>
      <c r="N554">
        <v>0</v>
      </c>
      <c r="O554">
        <v>0</v>
      </c>
      <c r="Q554" t="s">
        <v>60</v>
      </c>
    </row>
    <row r="555" spans="1:19" ht="15.75" customHeight="1">
      <c r="A555" t="s">
        <v>4752</v>
      </c>
      <c r="B555" t="s">
        <v>4753</v>
      </c>
      <c r="C555">
        <v>91624897</v>
      </c>
      <c r="D555" t="s">
        <v>184</v>
      </c>
      <c r="E555" t="s">
        <v>65</v>
      </c>
      <c r="F555" t="s">
        <v>54</v>
      </c>
      <c r="G555" t="s">
        <v>103</v>
      </c>
      <c r="H555" s="35">
        <v>75</v>
      </c>
      <c r="I555" s="32">
        <v>42568</v>
      </c>
      <c r="J555" s="32">
        <v>42569</v>
      </c>
      <c r="K555" t="s">
        <v>55</v>
      </c>
      <c r="L555">
        <v>311</v>
      </c>
      <c r="M555">
        <v>4</v>
      </c>
      <c r="N555">
        <v>0</v>
      </c>
      <c r="O555">
        <v>0</v>
      </c>
      <c r="P555" t="s">
        <v>71</v>
      </c>
      <c r="S555" t="s">
        <v>72</v>
      </c>
    </row>
    <row r="556" spans="1:19" ht="15.75" customHeight="1">
      <c r="A556" t="s">
        <v>49</v>
      </c>
      <c r="B556" t="s">
        <v>4903</v>
      </c>
      <c r="C556">
        <v>99471199</v>
      </c>
      <c r="D556" t="s">
        <v>51</v>
      </c>
      <c r="E556" t="s">
        <v>52</v>
      </c>
      <c r="F556" t="s">
        <v>53</v>
      </c>
      <c r="G556" t="s">
        <v>54</v>
      </c>
      <c r="H556" s="35">
        <v>43.48</v>
      </c>
      <c r="I556" s="32">
        <v>42502</v>
      </c>
      <c r="J556" s="32">
        <v>42505</v>
      </c>
      <c r="K556" t="s">
        <v>55</v>
      </c>
      <c r="L556">
        <v>311</v>
      </c>
      <c r="M556">
        <v>1</v>
      </c>
      <c r="N556">
        <v>0</v>
      </c>
      <c r="O556">
        <v>0</v>
      </c>
      <c r="Q556" t="s">
        <v>56</v>
      </c>
    </row>
    <row r="557" spans="1:19" ht="15.75" customHeight="1">
      <c r="A557" t="s">
        <v>5539</v>
      </c>
      <c r="B557" t="s">
        <v>5540</v>
      </c>
      <c r="C557">
        <v>93546945</v>
      </c>
      <c r="D557" t="s">
        <v>51</v>
      </c>
      <c r="E557" t="s">
        <v>52</v>
      </c>
      <c r="F557" t="s">
        <v>54</v>
      </c>
      <c r="G557" t="s">
        <v>54</v>
      </c>
      <c r="H557" s="35">
        <v>55</v>
      </c>
      <c r="I557" s="32">
        <v>42554</v>
      </c>
      <c r="J557" s="32">
        <v>42561</v>
      </c>
      <c r="K557" t="s">
        <v>55</v>
      </c>
      <c r="L557">
        <v>311</v>
      </c>
      <c r="M557">
        <v>1</v>
      </c>
      <c r="N557">
        <v>0</v>
      </c>
      <c r="O557">
        <v>0</v>
      </c>
    </row>
    <row r="558" spans="1:19" ht="15.75" customHeight="1">
      <c r="A558" t="s">
        <v>5785</v>
      </c>
      <c r="B558" t="s">
        <v>5786</v>
      </c>
      <c r="C558">
        <v>67573403</v>
      </c>
      <c r="D558" t="s">
        <v>51</v>
      </c>
      <c r="E558" t="s">
        <v>65</v>
      </c>
      <c r="F558" t="s">
        <v>54</v>
      </c>
      <c r="G558" t="s">
        <v>103</v>
      </c>
      <c r="H558" s="35">
        <v>75</v>
      </c>
      <c r="I558" s="32">
        <v>42523</v>
      </c>
      <c r="J558" s="32">
        <v>42529</v>
      </c>
      <c r="K558" t="s">
        <v>55</v>
      </c>
      <c r="L558">
        <v>311</v>
      </c>
      <c r="M558">
        <v>2</v>
      </c>
      <c r="N558">
        <v>0</v>
      </c>
      <c r="O558">
        <v>0</v>
      </c>
      <c r="P558" t="s">
        <v>71</v>
      </c>
      <c r="S558" t="s">
        <v>72</v>
      </c>
    </row>
    <row r="559" spans="1:19" ht="15.75" customHeight="1">
      <c r="A559" t="s">
        <v>648</v>
      </c>
      <c r="B559" t="s">
        <v>6129</v>
      </c>
      <c r="C559">
        <v>11867697</v>
      </c>
      <c r="D559" t="s">
        <v>51</v>
      </c>
      <c r="E559" t="s">
        <v>52</v>
      </c>
      <c r="F559" t="s">
        <v>53</v>
      </c>
      <c r="G559" t="s">
        <v>54</v>
      </c>
      <c r="H559" s="35">
        <v>43.48</v>
      </c>
      <c r="I559" s="32">
        <v>42510</v>
      </c>
      <c r="J559" s="32">
        <v>42513</v>
      </c>
      <c r="K559" t="s">
        <v>55</v>
      </c>
      <c r="L559">
        <v>311</v>
      </c>
      <c r="M559">
        <v>1</v>
      </c>
      <c r="N559">
        <v>0</v>
      </c>
      <c r="O559">
        <v>0</v>
      </c>
      <c r="Q559" t="s">
        <v>56</v>
      </c>
    </row>
    <row r="560" spans="1:19" ht="15.75" customHeight="1">
      <c r="A560" t="s">
        <v>3417</v>
      </c>
      <c r="B560" t="s">
        <v>6314</v>
      </c>
      <c r="C560">
        <v>80010758</v>
      </c>
      <c r="D560" t="s">
        <v>51</v>
      </c>
      <c r="E560" t="s">
        <v>65</v>
      </c>
      <c r="F560" t="s">
        <v>54</v>
      </c>
      <c r="G560" t="s">
        <v>93</v>
      </c>
      <c r="H560" s="35">
        <v>98.33</v>
      </c>
      <c r="I560" s="32">
        <v>42551</v>
      </c>
      <c r="J560" s="32">
        <v>42554</v>
      </c>
      <c r="K560" t="s">
        <v>55</v>
      </c>
      <c r="L560">
        <v>311</v>
      </c>
      <c r="M560">
        <v>4</v>
      </c>
      <c r="N560">
        <v>0</v>
      </c>
      <c r="O560">
        <v>0</v>
      </c>
    </row>
    <row r="561" spans="1:19" ht="15.75" customHeight="1">
      <c r="A561" t="s">
        <v>6366</v>
      </c>
      <c r="B561" t="s">
        <v>6367</v>
      </c>
      <c r="C561">
        <v>91337489</v>
      </c>
      <c r="D561" t="s">
        <v>184</v>
      </c>
      <c r="E561" t="s">
        <v>52</v>
      </c>
      <c r="F561" t="s">
        <v>54</v>
      </c>
      <c r="G561" t="s">
        <v>54</v>
      </c>
      <c r="H561" s="35">
        <v>85</v>
      </c>
      <c r="I561" s="32">
        <v>42567</v>
      </c>
      <c r="J561" s="32">
        <v>42568</v>
      </c>
      <c r="K561" t="s">
        <v>55</v>
      </c>
      <c r="L561">
        <v>311</v>
      </c>
      <c r="M561">
        <v>1</v>
      </c>
      <c r="N561">
        <v>0</v>
      </c>
      <c r="O561">
        <v>0</v>
      </c>
    </row>
    <row r="562" spans="1:19" ht="15.75" customHeight="1">
      <c r="A562" t="s">
        <v>6472</v>
      </c>
      <c r="B562" t="s">
        <v>6473</v>
      </c>
      <c r="C562">
        <v>94255610</v>
      </c>
      <c r="D562" t="s">
        <v>51</v>
      </c>
      <c r="E562" t="s">
        <v>65</v>
      </c>
      <c r="F562" t="s">
        <v>54</v>
      </c>
      <c r="G562" t="s">
        <v>93</v>
      </c>
      <c r="H562" s="35">
        <v>87.5</v>
      </c>
      <c r="I562" s="32">
        <v>42594</v>
      </c>
      <c r="J562" s="32">
        <v>42596</v>
      </c>
      <c r="K562" t="s">
        <v>55</v>
      </c>
      <c r="L562">
        <v>311</v>
      </c>
      <c r="M562">
        <v>2</v>
      </c>
      <c r="N562">
        <v>0</v>
      </c>
      <c r="O562">
        <v>0</v>
      </c>
    </row>
    <row r="563" spans="1:19" ht="15.75" customHeight="1">
      <c r="A563" t="s">
        <v>901</v>
      </c>
      <c r="B563" t="s">
        <v>6724</v>
      </c>
      <c r="C563">
        <v>25260977</v>
      </c>
      <c r="D563" t="s">
        <v>51</v>
      </c>
      <c r="E563" t="s">
        <v>52</v>
      </c>
      <c r="F563" t="s">
        <v>53</v>
      </c>
      <c r="G563" t="s">
        <v>54</v>
      </c>
      <c r="H563" s="35">
        <v>41.74</v>
      </c>
      <c r="I563" s="32">
        <v>42562</v>
      </c>
      <c r="J563" s="32">
        <v>42565</v>
      </c>
      <c r="K563" t="s">
        <v>55</v>
      </c>
      <c r="L563">
        <v>311</v>
      </c>
      <c r="M563">
        <v>1</v>
      </c>
      <c r="N563">
        <v>0</v>
      </c>
      <c r="O563">
        <v>0</v>
      </c>
      <c r="Q563" t="s">
        <v>60</v>
      </c>
    </row>
    <row r="564" spans="1:19" ht="15.75" customHeight="1">
      <c r="A564" t="s">
        <v>445</v>
      </c>
      <c r="B564" t="s">
        <v>446</v>
      </c>
      <c r="C564">
        <v>90911542</v>
      </c>
      <c r="D564" t="s">
        <v>51</v>
      </c>
      <c r="E564" t="s">
        <v>52</v>
      </c>
      <c r="F564" t="s">
        <v>53</v>
      </c>
      <c r="G564" t="s">
        <v>54</v>
      </c>
      <c r="H564" s="35">
        <v>41.74</v>
      </c>
      <c r="I564" s="32">
        <v>42569</v>
      </c>
      <c r="J564" s="32">
        <v>42570</v>
      </c>
      <c r="K564" t="s">
        <v>55</v>
      </c>
      <c r="L564">
        <v>310</v>
      </c>
      <c r="M564">
        <v>1</v>
      </c>
      <c r="N564">
        <v>0</v>
      </c>
      <c r="O564">
        <v>0</v>
      </c>
      <c r="Q564" t="s">
        <v>60</v>
      </c>
    </row>
    <row r="565" spans="1:19" ht="15.75" customHeight="1">
      <c r="A565" t="s">
        <v>504</v>
      </c>
      <c r="B565" t="s">
        <v>505</v>
      </c>
      <c r="C565">
        <v>93869122</v>
      </c>
      <c r="D565" t="s">
        <v>51</v>
      </c>
      <c r="E565" t="s">
        <v>65</v>
      </c>
      <c r="F565" t="s">
        <v>54</v>
      </c>
      <c r="G565" t="s">
        <v>103</v>
      </c>
      <c r="H565" s="35">
        <v>100</v>
      </c>
      <c r="I565" s="32">
        <v>42578</v>
      </c>
      <c r="J565" s="32">
        <v>42579</v>
      </c>
      <c r="K565" t="s">
        <v>55</v>
      </c>
      <c r="L565">
        <v>310</v>
      </c>
      <c r="M565">
        <v>4</v>
      </c>
      <c r="N565">
        <v>0</v>
      </c>
      <c r="O565">
        <v>0</v>
      </c>
      <c r="P565" t="s">
        <v>71</v>
      </c>
      <c r="S565" t="s">
        <v>72</v>
      </c>
    </row>
    <row r="566" spans="1:19" ht="15.75" customHeight="1">
      <c r="A566" t="s">
        <v>535</v>
      </c>
      <c r="B566" t="s">
        <v>536</v>
      </c>
      <c r="C566">
        <v>96966350</v>
      </c>
      <c r="D566" t="s">
        <v>51</v>
      </c>
      <c r="E566" t="s">
        <v>65</v>
      </c>
      <c r="F566" t="s">
        <v>54</v>
      </c>
      <c r="G566" t="s">
        <v>103</v>
      </c>
      <c r="H566" s="35">
        <v>85</v>
      </c>
      <c r="I566" s="32">
        <v>42582</v>
      </c>
      <c r="J566" s="32">
        <v>42585</v>
      </c>
      <c r="K566" t="s">
        <v>55</v>
      </c>
      <c r="L566">
        <v>310</v>
      </c>
      <c r="M566">
        <v>3</v>
      </c>
      <c r="N566">
        <v>0</v>
      </c>
      <c r="O566">
        <v>0</v>
      </c>
      <c r="P566" t="s">
        <v>71</v>
      </c>
      <c r="S566" t="s">
        <v>72</v>
      </c>
    </row>
    <row r="567" spans="1:19" ht="15.75" customHeight="1">
      <c r="A567" t="s">
        <v>601</v>
      </c>
      <c r="B567" t="s">
        <v>602</v>
      </c>
      <c r="C567">
        <v>92690365</v>
      </c>
      <c r="D567" t="s">
        <v>51</v>
      </c>
      <c r="E567" t="s">
        <v>52</v>
      </c>
      <c r="F567" t="s">
        <v>53</v>
      </c>
      <c r="G567" t="s">
        <v>54</v>
      </c>
      <c r="H567" s="35">
        <v>41.74</v>
      </c>
      <c r="I567" s="32">
        <v>42594</v>
      </c>
      <c r="J567" s="32">
        <v>42596</v>
      </c>
      <c r="K567" t="s">
        <v>55</v>
      </c>
      <c r="L567">
        <v>310</v>
      </c>
      <c r="M567">
        <v>1</v>
      </c>
      <c r="N567">
        <v>0</v>
      </c>
      <c r="O567">
        <v>0</v>
      </c>
      <c r="Q567" t="s">
        <v>60</v>
      </c>
    </row>
    <row r="568" spans="1:19" ht="15.75" customHeight="1">
      <c r="A568" t="s">
        <v>722</v>
      </c>
      <c r="B568" t="s">
        <v>723</v>
      </c>
      <c r="C568">
        <v>69899141</v>
      </c>
      <c r="D568" t="s">
        <v>51</v>
      </c>
      <c r="E568" t="s">
        <v>52</v>
      </c>
      <c r="F568" t="s">
        <v>54</v>
      </c>
      <c r="G568" t="s">
        <v>54</v>
      </c>
      <c r="H568" s="35">
        <v>90</v>
      </c>
      <c r="I568" s="32">
        <v>42526</v>
      </c>
      <c r="J568" s="32">
        <v>42529</v>
      </c>
      <c r="K568" t="s">
        <v>55</v>
      </c>
      <c r="L568">
        <v>310</v>
      </c>
      <c r="M568">
        <v>1</v>
      </c>
      <c r="N568">
        <v>0</v>
      </c>
      <c r="O568">
        <v>0</v>
      </c>
    </row>
    <row r="569" spans="1:19" ht="15.75" customHeight="1">
      <c r="A569" t="s">
        <v>766</v>
      </c>
      <c r="B569" t="s">
        <v>767</v>
      </c>
      <c r="C569">
        <v>73878768</v>
      </c>
      <c r="D569" t="s">
        <v>51</v>
      </c>
      <c r="E569" t="s">
        <v>65</v>
      </c>
      <c r="F569" t="s">
        <v>54</v>
      </c>
      <c r="G569" t="s">
        <v>80</v>
      </c>
      <c r="H569" s="35">
        <v>70.55</v>
      </c>
      <c r="I569" s="32">
        <v>42534</v>
      </c>
      <c r="J569" s="32">
        <v>42536</v>
      </c>
      <c r="K569" t="s">
        <v>55</v>
      </c>
      <c r="L569">
        <v>310</v>
      </c>
      <c r="M569">
        <v>2</v>
      </c>
      <c r="N569">
        <v>2</v>
      </c>
      <c r="O569">
        <v>0</v>
      </c>
      <c r="S569" t="s">
        <v>268</v>
      </c>
    </row>
    <row r="570" spans="1:19" ht="15.75" customHeight="1">
      <c r="A570" t="s">
        <v>810</v>
      </c>
      <c r="B570" t="s">
        <v>811</v>
      </c>
      <c r="C570">
        <v>77789778</v>
      </c>
      <c r="D570" t="s">
        <v>51</v>
      </c>
      <c r="E570" t="s">
        <v>166</v>
      </c>
      <c r="F570" t="s">
        <v>54</v>
      </c>
      <c r="G570" t="s">
        <v>54</v>
      </c>
      <c r="H570" s="35">
        <v>95</v>
      </c>
      <c r="I570" s="32">
        <v>42541</v>
      </c>
      <c r="J570" s="32">
        <v>42542</v>
      </c>
      <c r="K570" t="s">
        <v>55</v>
      </c>
      <c r="L570">
        <v>310</v>
      </c>
      <c r="M570">
        <v>1</v>
      </c>
      <c r="N570">
        <v>0</v>
      </c>
      <c r="O570">
        <v>0</v>
      </c>
    </row>
    <row r="571" spans="1:19" ht="15.75" customHeight="1">
      <c r="A571" t="s">
        <v>476</v>
      </c>
      <c r="B571" t="s">
        <v>965</v>
      </c>
      <c r="C571">
        <v>90912661</v>
      </c>
      <c r="D571" t="s">
        <v>51</v>
      </c>
      <c r="E571" t="s">
        <v>52</v>
      </c>
      <c r="F571" t="s">
        <v>53</v>
      </c>
      <c r="G571" t="s">
        <v>54</v>
      </c>
      <c r="H571" s="35">
        <v>41.74</v>
      </c>
      <c r="I571" s="32">
        <v>42574</v>
      </c>
      <c r="J571" s="32">
        <v>42575</v>
      </c>
      <c r="K571" t="s">
        <v>55</v>
      </c>
      <c r="L571">
        <v>310</v>
      </c>
      <c r="M571">
        <v>1</v>
      </c>
      <c r="N571">
        <v>0</v>
      </c>
      <c r="O571">
        <v>0</v>
      </c>
      <c r="Q571" t="s">
        <v>60</v>
      </c>
    </row>
    <row r="572" spans="1:19" ht="15.75" customHeight="1">
      <c r="A572" t="s">
        <v>125</v>
      </c>
      <c r="B572" t="s">
        <v>1120</v>
      </c>
      <c r="C572">
        <v>24549158</v>
      </c>
      <c r="D572" t="s">
        <v>51</v>
      </c>
      <c r="E572" t="s">
        <v>52</v>
      </c>
      <c r="F572" t="s">
        <v>53</v>
      </c>
      <c r="G572" t="s">
        <v>54</v>
      </c>
      <c r="H572" s="35">
        <v>41.74</v>
      </c>
      <c r="I572" s="32">
        <v>42513</v>
      </c>
      <c r="J572" s="32">
        <v>42516</v>
      </c>
      <c r="K572" t="s">
        <v>55</v>
      </c>
      <c r="L572">
        <v>310</v>
      </c>
      <c r="M572">
        <v>1</v>
      </c>
      <c r="N572">
        <v>0</v>
      </c>
      <c r="O572">
        <v>0</v>
      </c>
      <c r="Q572" t="s">
        <v>60</v>
      </c>
    </row>
    <row r="573" spans="1:19" ht="15.75" customHeight="1">
      <c r="A573" t="s">
        <v>696</v>
      </c>
      <c r="B573" t="s">
        <v>1583</v>
      </c>
      <c r="C573">
        <v>14273062</v>
      </c>
      <c r="D573" t="s">
        <v>51</v>
      </c>
      <c r="E573" t="s">
        <v>52</v>
      </c>
      <c r="F573" t="s">
        <v>53</v>
      </c>
      <c r="G573" t="s">
        <v>54</v>
      </c>
      <c r="H573" s="35">
        <v>41.74</v>
      </c>
      <c r="I573" s="32">
        <v>42521</v>
      </c>
      <c r="J573" s="32">
        <v>42523</v>
      </c>
      <c r="K573" t="s">
        <v>55</v>
      </c>
      <c r="L573">
        <v>310</v>
      </c>
      <c r="M573">
        <v>1</v>
      </c>
      <c r="N573">
        <v>0</v>
      </c>
      <c r="O573">
        <v>0</v>
      </c>
      <c r="Q573" t="s">
        <v>60</v>
      </c>
    </row>
    <row r="574" spans="1:19" ht="15.75" customHeight="1">
      <c r="A574" t="s">
        <v>234</v>
      </c>
      <c r="B574" t="s">
        <v>1622</v>
      </c>
      <c r="C574">
        <v>88853508</v>
      </c>
      <c r="D574" t="s">
        <v>51</v>
      </c>
      <c r="E574" t="s">
        <v>52</v>
      </c>
      <c r="F574" t="s">
        <v>53</v>
      </c>
      <c r="G574" t="s">
        <v>54</v>
      </c>
      <c r="H574" s="35">
        <v>41.74</v>
      </c>
      <c r="I574" s="32">
        <v>42529</v>
      </c>
      <c r="J574" s="32">
        <v>42531</v>
      </c>
      <c r="K574" t="s">
        <v>55</v>
      </c>
      <c r="L574">
        <v>310</v>
      </c>
      <c r="M574">
        <v>1</v>
      </c>
      <c r="N574">
        <v>0</v>
      </c>
      <c r="O574">
        <v>0</v>
      </c>
      <c r="Q574" t="s">
        <v>60</v>
      </c>
    </row>
    <row r="575" spans="1:19" ht="15.75" customHeight="1">
      <c r="A575" t="s">
        <v>1651</v>
      </c>
      <c r="B575" t="s">
        <v>1652</v>
      </c>
      <c r="C575">
        <v>75941726</v>
      </c>
      <c r="D575" t="s">
        <v>51</v>
      </c>
      <c r="E575" t="s">
        <v>65</v>
      </c>
      <c r="F575" t="s">
        <v>54</v>
      </c>
      <c r="G575" t="s">
        <v>103</v>
      </c>
      <c r="H575" s="35">
        <v>70</v>
      </c>
      <c r="I575" s="32">
        <v>42537</v>
      </c>
      <c r="J575" s="32">
        <v>42538</v>
      </c>
      <c r="K575" t="s">
        <v>55</v>
      </c>
      <c r="L575">
        <v>310</v>
      </c>
      <c r="M575">
        <v>2</v>
      </c>
      <c r="N575">
        <v>0</v>
      </c>
      <c r="O575">
        <v>0</v>
      </c>
      <c r="P575" t="s">
        <v>71</v>
      </c>
      <c r="S575" t="s">
        <v>72</v>
      </c>
    </row>
    <row r="576" spans="1:19" ht="15.75" customHeight="1">
      <c r="A576" t="s">
        <v>1718</v>
      </c>
      <c r="B576" t="s">
        <v>1719</v>
      </c>
      <c r="C576">
        <v>81484589</v>
      </c>
      <c r="D576" t="s">
        <v>51</v>
      </c>
      <c r="E576" t="s">
        <v>166</v>
      </c>
      <c r="F576" t="s">
        <v>54</v>
      </c>
      <c r="G576" t="s">
        <v>54</v>
      </c>
      <c r="H576" s="35">
        <v>100</v>
      </c>
      <c r="I576" s="32">
        <v>42548</v>
      </c>
      <c r="J576" s="32">
        <v>42549</v>
      </c>
      <c r="K576" t="s">
        <v>55</v>
      </c>
      <c r="L576">
        <v>310</v>
      </c>
      <c r="M576">
        <v>1</v>
      </c>
      <c r="N576">
        <v>0</v>
      </c>
      <c r="O576">
        <v>0</v>
      </c>
    </row>
    <row r="577" spans="1:19" ht="15.75" customHeight="1">
      <c r="A577" t="s">
        <v>1854</v>
      </c>
      <c r="B577" t="s">
        <v>1855</v>
      </c>
      <c r="C577">
        <v>61372143</v>
      </c>
      <c r="D577" t="s">
        <v>51</v>
      </c>
      <c r="E577" t="s">
        <v>52</v>
      </c>
      <c r="F577" t="s">
        <v>53</v>
      </c>
      <c r="G577" t="s">
        <v>54</v>
      </c>
      <c r="H577" s="35">
        <v>71.400000000000006</v>
      </c>
      <c r="I577" s="32">
        <v>42575</v>
      </c>
      <c r="J577" s="32">
        <v>42577</v>
      </c>
      <c r="K577" t="s">
        <v>55</v>
      </c>
      <c r="L577">
        <v>310</v>
      </c>
      <c r="M577">
        <v>1</v>
      </c>
      <c r="N577">
        <v>0</v>
      </c>
      <c r="O577">
        <v>0</v>
      </c>
      <c r="Q577" t="s">
        <v>678</v>
      </c>
    </row>
    <row r="578" spans="1:19" ht="15.75" customHeight="1">
      <c r="A578" t="s">
        <v>574</v>
      </c>
      <c r="B578" t="s">
        <v>1920</v>
      </c>
      <c r="C578">
        <v>19214738</v>
      </c>
      <c r="D578" t="s">
        <v>51</v>
      </c>
      <c r="E578" t="s">
        <v>52</v>
      </c>
      <c r="F578" t="s">
        <v>53</v>
      </c>
      <c r="G578" t="s">
        <v>54</v>
      </c>
      <c r="H578" s="35">
        <v>41.74</v>
      </c>
      <c r="I578" s="32">
        <v>42589</v>
      </c>
      <c r="J578" s="32">
        <v>42591</v>
      </c>
      <c r="K578" t="s">
        <v>55</v>
      </c>
      <c r="L578">
        <v>310</v>
      </c>
      <c r="M578">
        <v>1</v>
      </c>
      <c r="N578">
        <v>0</v>
      </c>
      <c r="O578">
        <v>0</v>
      </c>
      <c r="Q578" t="s">
        <v>60</v>
      </c>
    </row>
    <row r="579" spans="1:19" ht="15.75" customHeight="1">
      <c r="A579" t="s">
        <v>766</v>
      </c>
      <c r="B579" t="s">
        <v>2079</v>
      </c>
      <c r="C579">
        <v>75131362</v>
      </c>
      <c r="D579" t="s">
        <v>51</v>
      </c>
      <c r="E579" t="s">
        <v>65</v>
      </c>
      <c r="F579" t="s">
        <v>54</v>
      </c>
      <c r="G579" t="s">
        <v>80</v>
      </c>
      <c r="H579" s="35">
        <v>62.25</v>
      </c>
      <c r="I579" s="32">
        <v>42536</v>
      </c>
      <c r="J579" s="32">
        <v>42537</v>
      </c>
      <c r="K579" t="s">
        <v>55</v>
      </c>
      <c r="L579">
        <v>310</v>
      </c>
      <c r="M579">
        <v>2</v>
      </c>
      <c r="N579">
        <v>2</v>
      </c>
      <c r="O579">
        <v>0</v>
      </c>
      <c r="S579" t="s">
        <v>268</v>
      </c>
    </row>
    <row r="580" spans="1:19" ht="15.75" customHeight="1">
      <c r="A580" t="s">
        <v>2153</v>
      </c>
      <c r="B580" t="s">
        <v>2154</v>
      </c>
      <c r="C580">
        <v>82596742</v>
      </c>
      <c r="D580" t="s">
        <v>51</v>
      </c>
      <c r="E580" t="s">
        <v>65</v>
      </c>
      <c r="F580" t="s">
        <v>54</v>
      </c>
      <c r="G580" t="s">
        <v>80</v>
      </c>
      <c r="H580" s="35">
        <v>66.400000000000006</v>
      </c>
      <c r="I580" s="32">
        <v>42550</v>
      </c>
      <c r="J580" s="32">
        <v>42551</v>
      </c>
      <c r="K580" t="s">
        <v>55</v>
      </c>
      <c r="L580">
        <v>310</v>
      </c>
      <c r="M580">
        <v>1</v>
      </c>
      <c r="N580">
        <v>0</v>
      </c>
      <c r="O580">
        <v>0</v>
      </c>
      <c r="S580" t="s">
        <v>81</v>
      </c>
    </row>
    <row r="581" spans="1:19" ht="15.75" customHeight="1">
      <c r="A581" t="s">
        <v>2220</v>
      </c>
      <c r="B581" t="s">
        <v>2221</v>
      </c>
      <c r="C581">
        <v>80827204</v>
      </c>
      <c r="D581" t="s">
        <v>51</v>
      </c>
      <c r="E581" t="s">
        <v>65</v>
      </c>
      <c r="F581" t="s">
        <v>54</v>
      </c>
      <c r="G581" t="s">
        <v>103</v>
      </c>
      <c r="H581" s="35">
        <v>90</v>
      </c>
      <c r="I581" s="32">
        <v>42568</v>
      </c>
      <c r="J581" s="32">
        <v>42569</v>
      </c>
      <c r="K581" t="s">
        <v>55</v>
      </c>
      <c r="L581">
        <v>310</v>
      </c>
      <c r="M581">
        <v>4</v>
      </c>
      <c r="N581">
        <v>0</v>
      </c>
      <c r="O581">
        <v>0</v>
      </c>
      <c r="P581" t="s">
        <v>71</v>
      </c>
      <c r="S581" t="s">
        <v>72</v>
      </c>
    </row>
    <row r="582" spans="1:19" ht="15.75" customHeight="1">
      <c r="A582" t="s">
        <v>2269</v>
      </c>
      <c r="B582" t="s">
        <v>2270</v>
      </c>
      <c r="C582">
        <v>96389409</v>
      </c>
      <c r="D582" t="s">
        <v>51</v>
      </c>
      <c r="E582" t="s">
        <v>65</v>
      </c>
      <c r="F582" t="s">
        <v>54</v>
      </c>
      <c r="G582" t="s">
        <v>54</v>
      </c>
      <c r="H582" s="35">
        <v>110</v>
      </c>
      <c r="I582" s="32">
        <v>42579</v>
      </c>
      <c r="J582" s="32">
        <v>42581</v>
      </c>
      <c r="K582" t="s">
        <v>55</v>
      </c>
      <c r="L582">
        <v>310</v>
      </c>
      <c r="M582">
        <v>2</v>
      </c>
      <c r="N582">
        <v>0</v>
      </c>
      <c r="O582">
        <v>0</v>
      </c>
      <c r="S582" t="s">
        <v>231</v>
      </c>
    </row>
    <row r="583" spans="1:19" ht="15.75" customHeight="1">
      <c r="A583" t="s">
        <v>2281</v>
      </c>
      <c r="B583" t="s">
        <v>2282</v>
      </c>
      <c r="C583">
        <v>98665583</v>
      </c>
      <c r="D583" t="s">
        <v>51</v>
      </c>
      <c r="E583" t="s">
        <v>65</v>
      </c>
      <c r="F583" t="s">
        <v>54</v>
      </c>
      <c r="G583" t="s">
        <v>80</v>
      </c>
      <c r="H583" s="35">
        <v>91.3</v>
      </c>
      <c r="I583" s="32">
        <v>42581</v>
      </c>
      <c r="J583" s="32">
        <v>42582</v>
      </c>
      <c r="K583" t="s">
        <v>55</v>
      </c>
      <c r="L583">
        <v>310</v>
      </c>
      <c r="M583">
        <v>2</v>
      </c>
      <c r="N583">
        <v>0</v>
      </c>
      <c r="O583">
        <v>0</v>
      </c>
      <c r="S583" t="s">
        <v>293</v>
      </c>
    </row>
    <row r="584" spans="1:19" ht="15.75" customHeight="1">
      <c r="A584" t="s">
        <v>1813</v>
      </c>
      <c r="B584" t="s">
        <v>2691</v>
      </c>
      <c r="C584">
        <v>85166336</v>
      </c>
      <c r="D584" t="s">
        <v>51</v>
      </c>
      <c r="E584" t="s">
        <v>52</v>
      </c>
      <c r="F584" t="s">
        <v>53</v>
      </c>
      <c r="G584" t="s">
        <v>54</v>
      </c>
      <c r="H584" s="35">
        <v>41.74</v>
      </c>
      <c r="I584" s="32">
        <v>42570</v>
      </c>
      <c r="J584" s="32">
        <v>42571</v>
      </c>
      <c r="K584" t="s">
        <v>55</v>
      </c>
      <c r="L584">
        <v>310</v>
      </c>
      <c r="M584">
        <v>1</v>
      </c>
      <c r="N584">
        <v>0</v>
      </c>
      <c r="O584">
        <v>0</v>
      </c>
      <c r="Q584" t="s">
        <v>60</v>
      </c>
    </row>
    <row r="585" spans="1:19" ht="15.75" customHeight="1">
      <c r="A585" t="s">
        <v>557</v>
      </c>
      <c r="B585" t="s">
        <v>2759</v>
      </c>
      <c r="C585">
        <v>97144902</v>
      </c>
      <c r="D585" t="s">
        <v>51</v>
      </c>
      <c r="E585" t="s">
        <v>52</v>
      </c>
      <c r="F585" t="s">
        <v>53</v>
      </c>
      <c r="G585" t="s">
        <v>54</v>
      </c>
      <c r="H585" s="35">
        <v>41.74</v>
      </c>
      <c r="I585" s="32">
        <v>42585</v>
      </c>
      <c r="J585" s="32">
        <v>42587</v>
      </c>
      <c r="K585" t="s">
        <v>55</v>
      </c>
      <c r="L585">
        <v>310</v>
      </c>
      <c r="M585">
        <v>1</v>
      </c>
      <c r="N585">
        <v>0</v>
      </c>
      <c r="O585">
        <v>0</v>
      </c>
      <c r="Q585" t="s">
        <v>60</v>
      </c>
    </row>
    <row r="586" spans="1:19" ht="15.75" customHeight="1">
      <c r="A586" t="s">
        <v>1160</v>
      </c>
      <c r="B586" t="s">
        <v>2861</v>
      </c>
      <c r="C586">
        <v>88858102</v>
      </c>
      <c r="D586" t="s">
        <v>51</v>
      </c>
      <c r="E586" t="s">
        <v>52</v>
      </c>
      <c r="F586" t="s">
        <v>53</v>
      </c>
      <c r="G586" t="s">
        <v>54</v>
      </c>
      <c r="H586" s="35">
        <v>41.74</v>
      </c>
      <c r="I586" s="32">
        <v>42524</v>
      </c>
      <c r="J586" s="32">
        <v>42526</v>
      </c>
      <c r="K586" t="s">
        <v>55</v>
      </c>
      <c r="L586">
        <v>310</v>
      </c>
      <c r="M586">
        <v>1</v>
      </c>
      <c r="N586">
        <v>0</v>
      </c>
      <c r="O586">
        <v>0</v>
      </c>
      <c r="Q586" t="s">
        <v>60</v>
      </c>
    </row>
    <row r="587" spans="1:19" ht="15.75" customHeight="1">
      <c r="A587" t="s">
        <v>247</v>
      </c>
      <c r="B587" t="s">
        <v>2889</v>
      </c>
      <c r="C587">
        <v>11524714</v>
      </c>
      <c r="D587" t="s">
        <v>51</v>
      </c>
      <c r="E587" t="s">
        <v>52</v>
      </c>
      <c r="F587" t="s">
        <v>53</v>
      </c>
      <c r="G587" t="s">
        <v>54</v>
      </c>
      <c r="H587" s="35">
        <v>41.74</v>
      </c>
      <c r="I587" s="32">
        <v>42531</v>
      </c>
      <c r="J587" s="32">
        <v>42534</v>
      </c>
      <c r="K587" t="s">
        <v>55</v>
      </c>
      <c r="L587">
        <v>310</v>
      </c>
      <c r="M587">
        <v>1</v>
      </c>
      <c r="N587">
        <v>0</v>
      </c>
      <c r="O587">
        <v>0</v>
      </c>
      <c r="Q587" t="s">
        <v>60</v>
      </c>
    </row>
    <row r="588" spans="1:19" ht="15.75" customHeight="1">
      <c r="A588" t="s">
        <v>818</v>
      </c>
      <c r="B588" t="s">
        <v>2945</v>
      </c>
      <c r="C588">
        <v>29688627</v>
      </c>
      <c r="D588" t="s">
        <v>51</v>
      </c>
      <c r="E588" t="s">
        <v>52</v>
      </c>
      <c r="F588" t="s">
        <v>53</v>
      </c>
      <c r="G588" t="s">
        <v>54</v>
      </c>
      <c r="H588" s="35">
        <v>41.74</v>
      </c>
      <c r="I588" s="32">
        <v>42543</v>
      </c>
      <c r="J588" s="32">
        <v>42545</v>
      </c>
      <c r="K588" t="s">
        <v>55</v>
      </c>
      <c r="L588">
        <v>310</v>
      </c>
      <c r="M588">
        <v>1</v>
      </c>
      <c r="N588">
        <v>0</v>
      </c>
      <c r="O588">
        <v>0</v>
      </c>
      <c r="Q588" t="s">
        <v>60</v>
      </c>
    </row>
    <row r="589" spans="1:19" ht="15.75" customHeight="1">
      <c r="A589" t="s">
        <v>3672</v>
      </c>
      <c r="B589" t="s">
        <v>3673</v>
      </c>
      <c r="C589">
        <v>48398963</v>
      </c>
      <c r="D589" t="s">
        <v>51</v>
      </c>
      <c r="E589" t="s">
        <v>65</v>
      </c>
      <c r="F589" t="s">
        <v>54</v>
      </c>
      <c r="G589" t="s">
        <v>75</v>
      </c>
      <c r="H589" s="35">
        <v>73.75</v>
      </c>
      <c r="I589" s="32">
        <v>42516</v>
      </c>
      <c r="J589" s="32">
        <v>42519</v>
      </c>
      <c r="K589" t="s">
        <v>55</v>
      </c>
      <c r="L589">
        <v>310</v>
      </c>
      <c r="M589">
        <v>4</v>
      </c>
      <c r="N589">
        <v>0</v>
      </c>
      <c r="O589">
        <v>0</v>
      </c>
    </row>
    <row r="590" spans="1:19" ht="15.75" customHeight="1">
      <c r="A590" t="s">
        <v>832</v>
      </c>
      <c r="B590" t="s">
        <v>3828</v>
      </c>
      <c r="C590">
        <v>74471136</v>
      </c>
      <c r="D590" t="s">
        <v>51</v>
      </c>
      <c r="E590" t="s">
        <v>52</v>
      </c>
      <c r="F590" t="s">
        <v>53</v>
      </c>
      <c r="G590" t="s">
        <v>54</v>
      </c>
      <c r="H590" s="35">
        <v>41.74</v>
      </c>
      <c r="I590" s="32">
        <v>42547</v>
      </c>
      <c r="J590" s="32">
        <v>42548</v>
      </c>
      <c r="K590" t="s">
        <v>55</v>
      </c>
      <c r="L590">
        <v>310</v>
      </c>
      <c r="M590">
        <v>1</v>
      </c>
      <c r="N590">
        <v>0</v>
      </c>
      <c r="O590">
        <v>0</v>
      </c>
      <c r="Q590" t="s">
        <v>60</v>
      </c>
    </row>
    <row r="591" spans="1:19" ht="15.75" customHeight="1">
      <c r="A591" t="s">
        <v>3846</v>
      </c>
      <c r="B591" t="s">
        <v>3847</v>
      </c>
      <c r="C591">
        <v>82966438</v>
      </c>
      <c r="D591" t="s">
        <v>51</v>
      </c>
      <c r="E591" t="s">
        <v>52</v>
      </c>
      <c r="F591" t="s">
        <v>54</v>
      </c>
      <c r="G591" t="s">
        <v>54</v>
      </c>
      <c r="H591" s="35">
        <v>75</v>
      </c>
      <c r="I591" s="32">
        <v>42551</v>
      </c>
      <c r="J591" s="32">
        <v>42552</v>
      </c>
      <c r="K591" t="s">
        <v>55</v>
      </c>
      <c r="L591">
        <v>310</v>
      </c>
      <c r="M591">
        <v>1</v>
      </c>
      <c r="N591">
        <v>0</v>
      </c>
      <c r="O591">
        <v>0</v>
      </c>
      <c r="Q591" t="s">
        <v>90</v>
      </c>
    </row>
    <row r="592" spans="1:19" ht="15.75" customHeight="1">
      <c r="A592" t="s">
        <v>2852</v>
      </c>
      <c r="B592" t="s">
        <v>4130</v>
      </c>
      <c r="C592">
        <v>66942373</v>
      </c>
      <c r="D592" t="s">
        <v>51</v>
      </c>
      <c r="E592" t="s">
        <v>65</v>
      </c>
      <c r="F592" t="s">
        <v>54</v>
      </c>
      <c r="G592" t="s">
        <v>80</v>
      </c>
      <c r="H592" s="35">
        <v>62.25</v>
      </c>
      <c r="I592" s="32">
        <v>42519</v>
      </c>
      <c r="J592" s="32">
        <v>42520</v>
      </c>
      <c r="K592" t="s">
        <v>55</v>
      </c>
      <c r="L592">
        <v>310</v>
      </c>
      <c r="M592">
        <v>2</v>
      </c>
      <c r="N592">
        <v>0</v>
      </c>
      <c r="O592">
        <v>0</v>
      </c>
      <c r="S592" t="s">
        <v>268</v>
      </c>
    </row>
    <row r="593" spans="1:19" ht="15.75" customHeight="1">
      <c r="A593" t="s">
        <v>4252</v>
      </c>
      <c r="B593" t="s">
        <v>4253</v>
      </c>
      <c r="C593">
        <v>72672052</v>
      </c>
      <c r="D593" t="s">
        <v>51</v>
      </c>
      <c r="E593" t="s">
        <v>65</v>
      </c>
      <c r="F593" t="s">
        <v>54</v>
      </c>
      <c r="G593" t="s">
        <v>93</v>
      </c>
      <c r="H593" s="35">
        <v>100</v>
      </c>
      <c r="I593" s="32">
        <v>42545</v>
      </c>
      <c r="J593" s="32">
        <v>42547</v>
      </c>
      <c r="K593" t="s">
        <v>55</v>
      </c>
      <c r="L593">
        <v>310</v>
      </c>
      <c r="M593">
        <v>4</v>
      </c>
      <c r="N593">
        <v>0</v>
      </c>
      <c r="O593">
        <v>0</v>
      </c>
    </row>
    <row r="594" spans="1:19" ht="15.75" customHeight="1">
      <c r="A594" t="s">
        <v>4272</v>
      </c>
      <c r="B594" t="s">
        <v>4273</v>
      </c>
      <c r="C594">
        <v>45621777</v>
      </c>
      <c r="D594" t="s">
        <v>51</v>
      </c>
      <c r="E594" t="s">
        <v>52</v>
      </c>
      <c r="F594" t="s">
        <v>54</v>
      </c>
      <c r="G594" t="s">
        <v>54</v>
      </c>
      <c r="H594" s="35">
        <v>55</v>
      </c>
      <c r="I594" s="32">
        <v>42552</v>
      </c>
      <c r="J594" s="32">
        <v>42561</v>
      </c>
      <c r="K594" t="s">
        <v>55</v>
      </c>
      <c r="L594">
        <v>310</v>
      </c>
      <c r="M594">
        <v>1</v>
      </c>
      <c r="N594">
        <v>0</v>
      </c>
      <c r="O594">
        <v>0</v>
      </c>
    </row>
    <row r="595" spans="1:19" ht="15.75" customHeight="1">
      <c r="A595" t="s">
        <v>570</v>
      </c>
      <c r="B595" t="s">
        <v>4441</v>
      </c>
      <c r="C595">
        <v>90610303</v>
      </c>
      <c r="D595" t="s">
        <v>51</v>
      </c>
      <c r="E595" t="s">
        <v>52</v>
      </c>
      <c r="F595" t="s">
        <v>53</v>
      </c>
      <c r="G595" t="s">
        <v>54</v>
      </c>
      <c r="H595" s="35">
        <v>41.74</v>
      </c>
      <c r="I595" s="32">
        <v>42587</v>
      </c>
      <c r="J595" s="32">
        <v>42589</v>
      </c>
      <c r="K595" t="s">
        <v>55</v>
      </c>
      <c r="L595">
        <v>310</v>
      </c>
      <c r="M595">
        <v>1</v>
      </c>
      <c r="N595">
        <v>0</v>
      </c>
      <c r="O595">
        <v>0</v>
      </c>
      <c r="Q595" t="s">
        <v>60</v>
      </c>
    </row>
    <row r="596" spans="1:19" ht="15.75" customHeight="1">
      <c r="A596" t="s">
        <v>298</v>
      </c>
      <c r="B596" t="s">
        <v>4607</v>
      </c>
      <c r="C596">
        <v>31605243</v>
      </c>
      <c r="D596" t="s">
        <v>51</v>
      </c>
      <c r="E596" t="s">
        <v>52</v>
      </c>
      <c r="F596" t="s">
        <v>53</v>
      </c>
      <c r="G596" t="s">
        <v>54</v>
      </c>
      <c r="H596" s="35">
        <v>41.74</v>
      </c>
      <c r="I596" s="32">
        <v>42538</v>
      </c>
      <c r="J596" s="32">
        <v>42539</v>
      </c>
      <c r="K596" t="s">
        <v>55</v>
      </c>
      <c r="L596">
        <v>310</v>
      </c>
      <c r="M596">
        <v>1</v>
      </c>
      <c r="N596">
        <v>0</v>
      </c>
      <c r="O596">
        <v>0</v>
      </c>
      <c r="Q596" t="s">
        <v>60</v>
      </c>
    </row>
    <row r="597" spans="1:19" ht="15.75" customHeight="1">
      <c r="A597" t="s">
        <v>901</v>
      </c>
      <c r="B597" t="s">
        <v>4722</v>
      </c>
      <c r="C597">
        <v>25260817</v>
      </c>
      <c r="D597" t="s">
        <v>51</v>
      </c>
      <c r="E597" t="s">
        <v>52</v>
      </c>
      <c r="F597" t="s">
        <v>53</v>
      </c>
      <c r="G597" t="s">
        <v>54</v>
      </c>
      <c r="H597" s="35">
        <v>41.74</v>
      </c>
      <c r="I597" s="32">
        <v>42562</v>
      </c>
      <c r="J597" s="32">
        <v>42565</v>
      </c>
      <c r="K597" t="s">
        <v>55</v>
      </c>
      <c r="L597">
        <v>310</v>
      </c>
      <c r="M597">
        <v>1</v>
      </c>
      <c r="N597">
        <v>0</v>
      </c>
      <c r="O597">
        <v>0</v>
      </c>
      <c r="Q597" t="s">
        <v>60</v>
      </c>
    </row>
    <row r="598" spans="1:19" ht="15.75" customHeight="1">
      <c r="A598" t="s">
        <v>4914</v>
      </c>
      <c r="B598" t="s">
        <v>4915</v>
      </c>
      <c r="C598">
        <v>31135198</v>
      </c>
      <c r="D598" t="s">
        <v>184</v>
      </c>
      <c r="E598" t="s">
        <v>65</v>
      </c>
      <c r="F598" t="s">
        <v>54</v>
      </c>
      <c r="G598" t="s">
        <v>70</v>
      </c>
      <c r="H598" s="35">
        <v>60</v>
      </c>
      <c r="I598" s="32">
        <v>42507</v>
      </c>
      <c r="J598" s="32">
        <v>42509</v>
      </c>
      <c r="K598" t="s">
        <v>55</v>
      </c>
      <c r="L598">
        <v>310</v>
      </c>
      <c r="M598">
        <v>2</v>
      </c>
      <c r="N598">
        <v>0</v>
      </c>
      <c r="O598">
        <v>0</v>
      </c>
      <c r="P598" t="s">
        <v>71</v>
      </c>
      <c r="S598" t="s">
        <v>72</v>
      </c>
    </row>
    <row r="599" spans="1:19" ht="15.75" customHeight="1">
      <c r="A599" t="s">
        <v>3536</v>
      </c>
      <c r="B599" t="s">
        <v>5273</v>
      </c>
      <c r="C599">
        <v>87882287</v>
      </c>
      <c r="D599" t="s">
        <v>51</v>
      </c>
      <c r="E599" t="s">
        <v>52</v>
      </c>
      <c r="F599" t="s">
        <v>54</v>
      </c>
      <c r="G599" t="s">
        <v>103</v>
      </c>
      <c r="H599" s="35">
        <v>100</v>
      </c>
      <c r="I599" s="32">
        <v>42577</v>
      </c>
      <c r="J599" s="32">
        <v>42578</v>
      </c>
      <c r="K599" t="s">
        <v>55</v>
      </c>
      <c r="L599">
        <v>310</v>
      </c>
      <c r="M599">
        <v>1</v>
      </c>
      <c r="N599">
        <v>0</v>
      </c>
      <c r="O599">
        <v>0</v>
      </c>
    </row>
    <row r="600" spans="1:19" ht="15.75" customHeight="1">
      <c r="A600" t="s">
        <v>4914</v>
      </c>
      <c r="B600" t="s">
        <v>5724</v>
      </c>
      <c r="C600">
        <v>61422751</v>
      </c>
      <c r="D600" t="s">
        <v>51</v>
      </c>
      <c r="E600" t="s">
        <v>52</v>
      </c>
      <c r="F600" t="s">
        <v>54</v>
      </c>
      <c r="G600" t="s">
        <v>70</v>
      </c>
      <c r="H600" s="35">
        <v>60</v>
      </c>
      <c r="I600" s="32">
        <v>42508</v>
      </c>
      <c r="J600" s="32">
        <v>42509</v>
      </c>
      <c r="K600" t="s">
        <v>55</v>
      </c>
      <c r="L600">
        <v>310</v>
      </c>
      <c r="M600">
        <v>2</v>
      </c>
      <c r="N600">
        <v>0</v>
      </c>
      <c r="O600">
        <v>0</v>
      </c>
      <c r="P600" t="s">
        <v>71</v>
      </c>
    </row>
    <row r="601" spans="1:19" ht="15.75" customHeight="1">
      <c r="A601" t="s">
        <v>648</v>
      </c>
      <c r="B601" t="s">
        <v>5733</v>
      </c>
      <c r="C601">
        <v>11867654</v>
      </c>
      <c r="D601" t="s">
        <v>51</v>
      </c>
      <c r="E601" t="s">
        <v>52</v>
      </c>
      <c r="F601" t="s">
        <v>53</v>
      </c>
      <c r="G601" t="s">
        <v>54</v>
      </c>
      <c r="H601" s="35">
        <v>43.48</v>
      </c>
      <c r="I601" s="32">
        <v>42510</v>
      </c>
      <c r="J601" s="32">
        <v>42513</v>
      </c>
      <c r="K601" t="s">
        <v>55</v>
      </c>
      <c r="L601">
        <v>310</v>
      </c>
      <c r="M601">
        <v>1</v>
      </c>
      <c r="N601">
        <v>0</v>
      </c>
      <c r="O601">
        <v>0</v>
      </c>
      <c r="Q601" t="s">
        <v>56</v>
      </c>
    </row>
    <row r="602" spans="1:19" ht="15.75" customHeight="1">
      <c r="A602" t="s">
        <v>309</v>
      </c>
      <c r="B602" t="s">
        <v>5843</v>
      </c>
      <c r="C602">
        <v>26869873</v>
      </c>
      <c r="D602" t="s">
        <v>51</v>
      </c>
      <c r="E602" t="s">
        <v>52</v>
      </c>
      <c r="F602" t="s">
        <v>53</v>
      </c>
      <c r="G602" t="s">
        <v>54</v>
      </c>
      <c r="H602" s="35">
        <v>41.74</v>
      </c>
      <c r="I602" s="32">
        <v>42539</v>
      </c>
      <c r="J602" s="32">
        <v>42541</v>
      </c>
      <c r="K602" t="s">
        <v>55</v>
      </c>
      <c r="L602">
        <v>310</v>
      </c>
      <c r="M602">
        <v>1</v>
      </c>
      <c r="N602">
        <v>0</v>
      </c>
      <c r="O602">
        <v>0</v>
      </c>
      <c r="Q602" t="s">
        <v>60</v>
      </c>
    </row>
    <row r="603" spans="1:19" ht="15.75" customHeight="1">
      <c r="A603" t="s">
        <v>617</v>
      </c>
      <c r="B603" t="s">
        <v>6119</v>
      </c>
      <c r="C603">
        <v>99472898</v>
      </c>
      <c r="D603" t="s">
        <v>51</v>
      </c>
      <c r="E603" t="s">
        <v>52</v>
      </c>
      <c r="F603" t="s">
        <v>53</v>
      </c>
      <c r="G603" t="s">
        <v>54</v>
      </c>
      <c r="H603" s="35">
        <v>43.48</v>
      </c>
      <c r="I603" s="32">
        <v>42504</v>
      </c>
      <c r="J603" s="32">
        <v>42507</v>
      </c>
      <c r="K603" t="s">
        <v>55</v>
      </c>
      <c r="L603">
        <v>310</v>
      </c>
      <c r="M603">
        <v>1</v>
      </c>
      <c r="N603">
        <v>0</v>
      </c>
      <c r="O603">
        <v>0</v>
      </c>
      <c r="Q603" t="s">
        <v>56</v>
      </c>
    </row>
    <row r="604" spans="1:19" ht="15.75" customHeight="1">
      <c r="A604" t="s">
        <v>147</v>
      </c>
      <c r="B604" t="s">
        <v>6164</v>
      </c>
      <c r="C604">
        <v>59032088</v>
      </c>
      <c r="D604" t="s">
        <v>51</v>
      </c>
      <c r="E604" t="s">
        <v>52</v>
      </c>
      <c r="F604" t="s">
        <v>53</v>
      </c>
      <c r="G604" t="s">
        <v>54</v>
      </c>
      <c r="H604" s="35">
        <v>41.74</v>
      </c>
      <c r="I604" s="32">
        <v>42520</v>
      </c>
      <c r="J604" s="32">
        <v>42521</v>
      </c>
      <c r="K604" t="s">
        <v>55</v>
      </c>
      <c r="L604">
        <v>310</v>
      </c>
      <c r="M604">
        <v>1</v>
      </c>
      <c r="N604">
        <v>0</v>
      </c>
      <c r="O604">
        <v>0</v>
      </c>
      <c r="Q604" t="s">
        <v>60</v>
      </c>
    </row>
    <row r="605" spans="1:19" ht="15.75" customHeight="1">
      <c r="A605" t="s">
        <v>2650</v>
      </c>
      <c r="B605" t="s">
        <v>6744</v>
      </c>
      <c r="C605">
        <v>31608611</v>
      </c>
      <c r="D605" t="s">
        <v>51</v>
      </c>
      <c r="E605" t="s">
        <v>52</v>
      </c>
      <c r="F605" t="s">
        <v>53</v>
      </c>
      <c r="G605" t="s">
        <v>54</v>
      </c>
      <c r="H605" s="35">
        <v>41.74</v>
      </c>
      <c r="I605" s="32">
        <v>42565</v>
      </c>
      <c r="J605" s="32">
        <v>42568</v>
      </c>
      <c r="K605" t="s">
        <v>55</v>
      </c>
      <c r="L605">
        <v>310</v>
      </c>
      <c r="M605">
        <v>1</v>
      </c>
      <c r="N605">
        <v>0</v>
      </c>
      <c r="O605">
        <v>0</v>
      </c>
      <c r="Q605" t="s">
        <v>60</v>
      </c>
    </row>
    <row r="606" spans="1:19" ht="15.75" customHeight="1">
      <c r="A606" t="s">
        <v>6875</v>
      </c>
      <c r="B606" t="s">
        <v>6876</v>
      </c>
      <c r="C606">
        <v>14060715</v>
      </c>
      <c r="D606" t="s">
        <v>51</v>
      </c>
      <c r="E606" t="s">
        <v>65</v>
      </c>
      <c r="F606" t="s">
        <v>54</v>
      </c>
      <c r="G606" t="s">
        <v>93</v>
      </c>
      <c r="H606" s="35">
        <v>90</v>
      </c>
      <c r="I606" s="32">
        <v>42591</v>
      </c>
      <c r="J606" s="32">
        <v>42594</v>
      </c>
      <c r="K606" t="s">
        <v>55</v>
      </c>
      <c r="L606">
        <v>310</v>
      </c>
      <c r="M606">
        <v>3</v>
      </c>
      <c r="N606">
        <v>1</v>
      </c>
      <c r="O606">
        <v>0</v>
      </c>
    </row>
    <row r="607" spans="1:19" ht="15.75" customHeight="1">
      <c r="A607" t="s">
        <v>768</v>
      </c>
      <c r="B607" t="s">
        <v>769</v>
      </c>
      <c r="C607">
        <v>74359391</v>
      </c>
      <c r="D607" t="s">
        <v>51</v>
      </c>
      <c r="E607" t="s">
        <v>52</v>
      </c>
      <c r="F607" t="s">
        <v>54</v>
      </c>
      <c r="G607" t="s">
        <v>54</v>
      </c>
      <c r="H607" s="35">
        <v>60</v>
      </c>
      <c r="I607" s="32">
        <v>42534</v>
      </c>
      <c r="J607" s="32">
        <v>42537</v>
      </c>
      <c r="K607" t="s">
        <v>55</v>
      </c>
      <c r="L607">
        <v>309</v>
      </c>
      <c r="M607">
        <v>1</v>
      </c>
      <c r="N607">
        <v>3</v>
      </c>
      <c r="O607">
        <v>0</v>
      </c>
      <c r="Q607" t="s">
        <v>90</v>
      </c>
      <c r="S607" t="s">
        <v>770</v>
      </c>
    </row>
    <row r="608" spans="1:19" ht="15.75" customHeight="1">
      <c r="A608" t="s">
        <v>225</v>
      </c>
      <c r="B608" t="s">
        <v>1169</v>
      </c>
      <c r="C608">
        <v>20056481</v>
      </c>
      <c r="D608" t="s">
        <v>51</v>
      </c>
      <c r="E608" t="s">
        <v>52</v>
      </c>
      <c r="F608" t="s">
        <v>53</v>
      </c>
      <c r="G608" t="s">
        <v>54</v>
      </c>
      <c r="H608" s="35">
        <v>43.48</v>
      </c>
      <c r="I608" s="32">
        <v>42528</v>
      </c>
      <c r="J608" s="32">
        <v>42530</v>
      </c>
      <c r="K608" t="s">
        <v>55</v>
      </c>
      <c r="L608">
        <v>309</v>
      </c>
      <c r="M608">
        <v>1</v>
      </c>
      <c r="N608">
        <v>0</v>
      </c>
      <c r="O608">
        <v>0</v>
      </c>
      <c r="Q608" t="s">
        <v>56</v>
      </c>
    </row>
    <row r="609" spans="1:19" ht="15.75" customHeight="1">
      <c r="A609" t="s">
        <v>1231</v>
      </c>
      <c r="B609" t="s">
        <v>1232</v>
      </c>
      <c r="C609">
        <v>74729507</v>
      </c>
      <c r="D609" t="s">
        <v>51</v>
      </c>
      <c r="E609" t="s">
        <v>65</v>
      </c>
      <c r="F609" t="s">
        <v>54</v>
      </c>
      <c r="G609" t="s">
        <v>93</v>
      </c>
      <c r="H609" s="35">
        <v>87.5</v>
      </c>
      <c r="I609" s="32">
        <v>42541</v>
      </c>
      <c r="J609" s="32">
        <v>42543</v>
      </c>
      <c r="K609" t="s">
        <v>55</v>
      </c>
      <c r="L609">
        <v>309</v>
      </c>
      <c r="M609">
        <v>2</v>
      </c>
      <c r="N609">
        <v>0</v>
      </c>
      <c r="O609">
        <v>0</v>
      </c>
    </row>
    <row r="610" spans="1:19" ht="15.75" customHeight="1">
      <c r="A610" t="s">
        <v>1287</v>
      </c>
      <c r="B610" t="s">
        <v>1288</v>
      </c>
      <c r="C610">
        <v>66925800</v>
      </c>
      <c r="D610" t="s">
        <v>51</v>
      </c>
      <c r="E610" t="s">
        <v>65</v>
      </c>
      <c r="F610" t="s">
        <v>54</v>
      </c>
      <c r="G610" t="s">
        <v>80</v>
      </c>
      <c r="H610" s="35">
        <v>85.77</v>
      </c>
      <c r="I610" s="32">
        <v>42552</v>
      </c>
      <c r="J610" s="32">
        <v>42555</v>
      </c>
      <c r="K610" t="s">
        <v>55</v>
      </c>
      <c r="L610">
        <v>309</v>
      </c>
      <c r="M610">
        <v>2</v>
      </c>
      <c r="N610">
        <v>0</v>
      </c>
      <c r="O610">
        <v>0</v>
      </c>
      <c r="S610" t="s">
        <v>268</v>
      </c>
    </row>
    <row r="611" spans="1:19" ht="15.75" customHeight="1">
      <c r="A611" t="s">
        <v>1362</v>
      </c>
      <c r="B611" t="s">
        <v>1363</v>
      </c>
      <c r="C611">
        <v>42394613</v>
      </c>
      <c r="D611" t="s">
        <v>51</v>
      </c>
      <c r="E611" t="s">
        <v>65</v>
      </c>
      <c r="F611" t="s">
        <v>54</v>
      </c>
      <c r="G611" t="s">
        <v>75</v>
      </c>
      <c r="H611" s="35">
        <v>71.25</v>
      </c>
      <c r="I611" s="32">
        <v>42568</v>
      </c>
      <c r="J611" s="32">
        <v>42572</v>
      </c>
      <c r="K611" t="s">
        <v>55</v>
      </c>
      <c r="L611">
        <v>309</v>
      </c>
      <c r="M611">
        <v>2</v>
      </c>
      <c r="N611">
        <v>1</v>
      </c>
      <c r="O611">
        <v>0</v>
      </c>
    </row>
    <row r="612" spans="1:19" ht="15.75" customHeight="1">
      <c r="A612" t="s">
        <v>1379</v>
      </c>
      <c r="B612" t="s">
        <v>1380</v>
      </c>
      <c r="C612">
        <v>75833033</v>
      </c>
      <c r="D612" t="s">
        <v>51</v>
      </c>
      <c r="E612" t="s">
        <v>65</v>
      </c>
      <c r="F612" t="s">
        <v>54</v>
      </c>
      <c r="G612" t="s">
        <v>66</v>
      </c>
      <c r="H612" s="35">
        <v>70.55</v>
      </c>
      <c r="I612" s="32">
        <v>42572</v>
      </c>
      <c r="J612" s="32">
        <v>42575</v>
      </c>
      <c r="K612" t="s">
        <v>55</v>
      </c>
      <c r="L612">
        <v>309</v>
      </c>
      <c r="M612">
        <v>2</v>
      </c>
      <c r="N612">
        <v>1</v>
      </c>
      <c r="O612">
        <v>0</v>
      </c>
    </row>
    <row r="613" spans="1:19" ht="15.75" customHeight="1">
      <c r="A613" t="s">
        <v>1505</v>
      </c>
      <c r="B613" t="s">
        <v>1506</v>
      </c>
      <c r="C613">
        <v>69732898</v>
      </c>
      <c r="D613" t="s">
        <v>51</v>
      </c>
      <c r="E613" t="s">
        <v>65</v>
      </c>
      <c r="F613" t="s">
        <v>54</v>
      </c>
      <c r="G613" t="s">
        <v>75</v>
      </c>
      <c r="H613" s="35">
        <v>71.25</v>
      </c>
      <c r="I613" s="32">
        <v>42596</v>
      </c>
      <c r="J613" s="32">
        <v>42599</v>
      </c>
      <c r="K613" t="s">
        <v>55</v>
      </c>
      <c r="L613">
        <v>309</v>
      </c>
      <c r="M613">
        <v>2</v>
      </c>
      <c r="N613">
        <v>0</v>
      </c>
      <c r="O613">
        <v>0</v>
      </c>
    </row>
    <row r="614" spans="1:19" ht="15.75" customHeight="1">
      <c r="A614" t="s">
        <v>1925</v>
      </c>
      <c r="B614" t="s">
        <v>1926</v>
      </c>
      <c r="C614">
        <v>97055851</v>
      </c>
      <c r="D614" t="s">
        <v>51</v>
      </c>
      <c r="E614" t="s">
        <v>52</v>
      </c>
      <c r="F614" t="s">
        <v>53</v>
      </c>
      <c r="G614" t="s">
        <v>54</v>
      </c>
      <c r="H614" s="35">
        <v>75</v>
      </c>
      <c r="I614" s="32">
        <v>42590</v>
      </c>
      <c r="J614" s="32">
        <v>42592</v>
      </c>
      <c r="K614" t="s">
        <v>55</v>
      </c>
      <c r="L614">
        <v>309</v>
      </c>
      <c r="M614">
        <v>1</v>
      </c>
      <c r="N614">
        <v>0</v>
      </c>
      <c r="O614">
        <v>0</v>
      </c>
      <c r="Q614" t="s">
        <v>90</v>
      </c>
    </row>
    <row r="615" spans="1:19" ht="15.75" customHeight="1">
      <c r="A615" t="s">
        <v>2650</v>
      </c>
      <c r="B615" t="s">
        <v>2651</v>
      </c>
      <c r="C615">
        <v>31608598</v>
      </c>
      <c r="D615" t="s">
        <v>51</v>
      </c>
      <c r="E615" t="s">
        <v>52</v>
      </c>
      <c r="F615" t="s">
        <v>53</v>
      </c>
      <c r="G615" t="s">
        <v>54</v>
      </c>
      <c r="H615" s="35">
        <v>41.74</v>
      </c>
      <c r="I615" s="32">
        <v>42565</v>
      </c>
      <c r="J615" s="32">
        <v>42568</v>
      </c>
      <c r="K615" t="s">
        <v>55</v>
      </c>
      <c r="L615">
        <v>309</v>
      </c>
      <c r="M615">
        <v>1</v>
      </c>
      <c r="N615">
        <v>0</v>
      </c>
      <c r="O615">
        <v>0</v>
      </c>
      <c r="Q615" t="s">
        <v>60</v>
      </c>
    </row>
    <row r="616" spans="1:19" ht="15.75" customHeight="1">
      <c r="A616" t="s">
        <v>2706</v>
      </c>
      <c r="B616" t="s">
        <v>2707</v>
      </c>
      <c r="C616">
        <v>61372178</v>
      </c>
      <c r="D616" t="s">
        <v>51</v>
      </c>
      <c r="E616" t="s">
        <v>52</v>
      </c>
      <c r="F616" t="s">
        <v>53</v>
      </c>
      <c r="G616" t="s">
        <v>54</v>
      </c>
      <c r="H616" s="35">
        <v>71.400000000000006</v>
      </c>
      <c r="I616" s="32">
        <v>42575</v>
      </c>
      <c r="J616" s="32">
        <v>42577</v>
      </c>
      <c r="K616" t="s">
        <v>55</v>
      </c>
      <c r="L616">
        <v>309</v>
      </c>
      <c r="M616">
        <v>1</v>
      </c>
      <c r="N616">
        <v>0</v>
      </c>
      <c r="O616">
        <v>0</v>
      </c>
      <c r="Q616" t="s">
        <v>678</v>
      </c>
    </row>
    <row r="617" spans="1:19" ht="15.75" customHeight="1">
      <c r="A617" t="s">
        <v>2819</v>
      </c>
      <c r="B617" t="s">
        <v>2820</v>
      </c>
      <c r="C617">
        <v>60211623</v>
      </c>
      <c r="D617" t="s">
        <v>51</v>
      </c>
      <c r="E617" t="s">
        <v>65</v>
      </c>
      <c r="F617" t="s">
        <v>54</v>
      </c>
      <c r="G617" t="s">
        <v>179</v>
      </c>
      <c r="H617" s="35">
        <v>58.56</v>
      </c>
      <c r="I617" s="32">
        <v>42505</v>
      </c>
      <c r="J617" s="32">
        <v>42506</v>
      </c>
      <c r="K617" t="s">
        <v>55</v>
      </c>
      <c r="L617">
        <v>309</v>
      </c>
      <c r="M617">
        <v>2</v>
      </c>
      <c r="N617">
        <v>0</v>
      </c>
      <c r="O617">
        <v>0</v>
      </c>
      <c r="S617" t="s">
        <v>81</v>
      </c>
    </row>
    <row r="618" spans="1:19" ht="15.75" customHeight="1">
      <c r="A618" t="s">
        <v>243</v>
      </c>
      <c r="B618" t="s">
        <v>2882</v>
      </c>
      <c r="C618">
        <v>22397647</v>
      </c>
      <c r="D618" t="s">
        <v>51</v>
      </c>
      <c r="E618" t="s">
        <v>52</v>
      </c>
      <c r="F618" t="s">
        <v>53</v>
      </c>
      <c r="G618" t="s">
        <v>54</v>
      </c>
      <c r="H618" s="35">
        <v>41.74</v>
      </c>
      <c r="I618" s="32">
        <v>42530</v>
      </c>
      <c r="J618" s="32">
        <v>42533</v>
      </c>
      <c r="K618" t="s">
        <v>55</v>
      </c>
      <c r="L618">
        <v>309</v>
      </c>
      <c r="M618">
        <v>1</v>
      </c>
      <c r="N618">
        <v>0</v>
      </c>
      <c r="O618">
        <v>0</v>
      </c>
      <c r="Q618" t="s">
        <v>60</v>
      </c>
    </row>
    <row r="619" spans="1:19" ht="15.75" customHeight="1">
      <c r="A619" t="s">
        <v>3178</v>
      </c>
      <c r="B619" t="s">
        <v>3179</v>
      </c>
      <c r="C619">
        <v>98992952</v>
      </c>
      <c r="D619" t="s">
        <v>51</v>
      </c>
      <c r="E619" t="s">
        <v>65</v>
      </c>
      <c r="F619" t="s">
        <v>54</v>
      </c>
      <c r="G619" t="s">
        <v>103</v>
      </c>
      <c r="H619" s="35">
        <v>90</v>
      </c>
      <c r="I619" s="32">
        <v>42592</v>
      </c>
      <c r="J619" s="32">
        <v>42596</v>
      </c>
      <c r="K619" t="s">
        <v>55</v>
      </c>
      <c r="L619">
        <v>309</v>
      </c>
      <c r="M619">
        <v>4</v>
      </c>
      <c r="N619">
        <v>0</v>
      </c>
      <c r="O619">
        <v>0</v>
      </c>
      <c r="P619" t="s">
        <v>71</v>
      </c>
      <c r="S619" t="s">
        <v>72</v>
      </c>
    </row>
    <row r="620" spans="1:19" ht="15.75" customHeight="1">
      <c r="A620" t="s">
        <v>125</v>
      </c>
      <c r="B620" t="s">
        <v>3228</v>
      </c>
      <c r="C620">
        <v>24549026</v>
      </c>
      <c r="D620" t="s">
        <v>51</v>
      </c>
      <c r="E620" t="s">
        <v>52</v>
      </c>
      <c r="F620" t="s">
        <v>53</v>
      </c>
      <c r="G620" t="s">
        <v>54</v>
      </c>
      <c r="H620" s="35">
        <v>41.74</v>
      </c>
      <c r="I620" s="32">
        <v>42513</v>
      </c>
      <c r="J620" s="32">
        <v>42516</v>
      </c>
      <c r="K620" t="s">
        <v>55</v>
      </c>
      <c r="L620">
        <v>309</v>
      </c>
      <c r="M620">
        <v>1</v>
      </c>
      <c r="N620">
        <v>0</v>
      </c>
      <c r="O620">
        <v>0</v>
      </c>
      <c r="Q620" t="s">
        <v>60</v>
      </c>
    </row>
    <row r="621" spans="1:19" ht="15.75" customHeight="1">
      <c r="A621" t="s">
        <v>3536</v>
      </c>
      <c r="B621" t="s">
        <v>3537</v>
      </c>
      <c r="C621">
        <v>87882012</v>
      </c>
      <c r="D621" t="s">
        <v>51</v>
      </c>
      <c r="E621" t="s">
        <v>52</v>
      </c>
      <c r="F621" t="s">
        <v>54</v>
      </c>
      <c r="G621" t="s">
        <v>103</v>
      </c>
      <c r="H621" s="35">
        <v>100</v>
      </c>
      <c r="I621" s="32">
        <v>42577</v>
      </c>
      <c r="J621" s="32">
        <v>42578</v>
      </c>
      <c r="K621" t="s">
        <v>55</v>
      </c>
      <c r="L621">
        <v>309</v>
      </c>
      <c r="M621">
        <v>1</v>
      </c>
      <c r="N621">
        <v>0</v>
      </c>
      <c r="O621">
        <v>0</v>
      </c>
    </row>
    <row r="622" spans="1:19" ht="15.75" customHeight="1">
      <c r="A622" t="s">
        <v>49</v>
      </c>
      <c r="B622" t="s">
        <v>3628</v>
      </c>
      <c r="C622">
        <v>99471024</v>
      </c>
      <c r="D622" t="s">
        <v>51</v>
      </c>
      <c r="E622" t="s">
        <v>52</v>
      </c>
      <c r="F622" t="s">
        <v>53</v>
      </c>
      <c r="G622" t="s">
        <v>54</v>
      </c>
      <c r="H622" s="35">
        <v>43.48</v>
      </c>
      <c r="I622" s="32">
        <v>42502</v>
      </c>
      <c r="J622" s="32">
        <v>42505</v>
      </c>
      <c r="K622" t="s">
        <v>55</v>
      </c>
      <c r="L622">
        <v>309</v>
      </c>
      <c r="M622">
        <v>1</v>
      </c>
      <c r="N622">
        <v>0</v>
      </c>
      <c r="O622">
        <v>0</v>
      </c>
      <c r="Q622" t="s">
        <v>56</v>
      </c>
    </row>
    <row r="623" spans="1:19" ht="15.75" customHeight="1">
      <c r="A623" t="s">
        <v>212</v>
      </c>
      <c r="B623" t="s">
        <v>4156</v>
      </c>
      <c r="C623">
        <v>14635831</v>
      </c>
      <c r="D623" t="s">
        <v>184</v>
      </c>
      <c r="E623" t="s">
        <v>52</v>
      </c>
      <c r="F623" t="s">
        <v>53</v>
      </c>
      <c r="G623" t="s">
        <v>54</v>
      </c>
      <c r="H623" s="35">
        <v>41.74</v>
      </c>
      <c r="I623" s="32">
        <v>42525</v>
      </c>
      <c r="J623" s="32">
        <v>42528</v>
      </c>
      <c r="K623" t="s">
        <v>55</v>
      </c>
      <c r="L623">
        <v>309</v>
      </c>
      <c r="M623">
        <v>1</v>
      </c>
      <c r="N623">
        <v>0</v>
      </c>
      <c r="O623">
        <v>0</v>
      </c>
      <c r="Q623" t="s">
        <v>60</v>
      </c>
    </row>
    <row r="624" spans="1:19" ht="15.75" customHeight="1">
      <c r="A624" t="s">
        <v>818</v>
      </c>
      <c r="B624" t="s">
        <v>4239</v>
      </c>
      <c r="C624">
        <v>29688195</v>
      </c>
      <c r="D624" t="s">
        <v>51</v>
      </c>
      <c r="E624" t="s">
        <v>52</v>
      </c>
      <c r="F624" t="s">
        <v>53</v>
      </c>
      <c r="G624" t="s">
        <v>54</v>
      </c>
      <c r="H624" s="35">
        <v>41.74</v>
      </c>
      <c r="I624" s="32">
        <v>42543</v>
      </c>
      <c r="J624" s="32">
        <v>42545</v>
      </c>
      <c r="K624" t="s">
        <v>55</v>
      </c>
      <c r="L624">
        <v>309</v>
      </c>
      <c r="M624">
        <v>1</v>
      </c>
      <c r="N624">
        <v>0</v>
      </c>
      <c r="O624">
        <v>0</v>
      </c>
      <c r="Q624" t="s">
        <v>60</v>
      </c>
    </row>
    <row r="625" spans="1:19" ht="15.75" customHeight="1">
      <c r="A625" t="s">
        <v>378</v>
      </c>
      <c r="B625" t="s">
        <v>4283</v>
      </c>
      <c r="C625">
        <v>11319814</v>
      </c>
      <c r="D625" t="s">
        <v>51</v>
      </c>
      <c r="E625" t="s">
        <v>52</v>
      </c>
      <c r="F625" t="s">
        <v>54</v>
      </c>
      <c r="G625" t="s">
        <v>54</v>
      </c>
      <c r="H625" s="35">
        <v>55</v>
      </c>
      <c r="I625" s="32">
        <v>42555</v>
      </c>
      <c r="J625" s="32">
        <v>42561</v>
      </c>
      <c r="K625" t="s">
        <v>55</v>
      </c>
      <c r="L625">
        <v>309</v>
      </c>
      <c r="M625">
        <v>1</v>
      </c>
      <c r="N625">
        <v>0</v>
      </c>
      <c r="O625">
        <v>0</v>
      </c>
    </row>
    <row r="626" spans="1:19" ht="15.75" customHeight="1">
      <c r="A626" t="s">
        <v>212</v>
      </c>
      <c r="B626" t="s">
        <v>4563</v>
      </c>
      <c r="C626">
        <v>70049394</v>
      </c>
      <c r="D626" t="s">
        <v>51</v>
      </c>
      <c r="E626" t="s">
        <v>52</v>
      </c>
      <c r="F626" t="s">
        <v>54</v>
      </c>
      <c r="G626" t="s">
        <v>54</v>
      </c>
      <c r="H626" s="35">
        <v>41.74</v>
      </c>
      <c r="I626" s="32">
        <v>42526</v>
      </c>
      <c r="J626" s="32">
        <v>42528</v>
      </c>
      <c r="K626" t="s">
        <v>55</v>
      </c>
      <c r="L626">
        <v>309</v>
      </c>
      <c r="M626">
        <v>1</v>
      </c>
      <c r="N626">
        <v>0</v>
      </c>
      <c r="O626">
        <v>0</v>
      </c>
    </row>
    <row r="627" spans="1:19" ht="15.75" customHeight="1">
      <c r="A627" t="s">
        <v>4611</v>
      </c>
      <c r="B627" t="s">
        <v>4612</v>
      </c>
      <c r="C627">
        <v>76930252</v>
      </c>
      <c r="D627" t="s">
        <v>51</v>
      </c>
      <c r="E627" t="s">
        <v>65</v>
      </c>
      <c r="F627" t="s">
        <v>54</v>
      </c>
      <c r="G627" t="s">
        <v>761</v>
      </c>
      <c r="H627" s="35">
        <v>72.25</v>
      </c>
      <c r="I627" s="32">
        <v>42539</v>
      </c>
      <c r="J627" s="32">
        <v>42540</v>
      </c>
      <c r="K627" t="s">
        <v>55</v>
      </c>
      <c r="L627">
        <v>309</v>
      </c>
      <c r="M627">
        <v>2</v>
      </c>
      <c r="N627">
        <v>0</v>
      </c>
      <c r="O627">
        <v>0</v>
      </c>
      <c r="S627" t="s">
        <v>762</v>
      </c>
    </row>
    <row r="628" spans="1:19" ht="15.75" customHeight="1">
      <c r="A628" t="s">
        <v>4808</v>
      </c>
      <c r="B628" t="s">
        <v>4809</v>
      </c>
      <c r="C628">
        <v>33943881</v>
      </c>
      <c r="D628" t="s">
        <v>51</v>
      </c>
      <c r="E628" t="s">
        <v>65</v>
      </c>
      <c r="F628" t="s">
        <v>54</v>
      </c>
      <c r="G628" t="s">
        <v>75</v>
      </c>
      <c r="H628" s="35">
        <v>72.5</v>
      </c>
      <c r="I628" s="32">
        <v>42580</v>
      </c>
      <c r="J628" s="32">
        <v>42586</v>
      </c>
      <c r="K628" t="s">
        <v>55</v>
      </c>
      <c r="L628">
        <v>309</v>
      </c>
      <c r="M628">
        <v>2</v>
      </c>
      <c r="N628">
        <v>0</v>
      </c>
      <c r="O628">
        <v>0</v>
      </c>
    </row>
    <row r="629" spans="1:19" ht="15.75" customHeight="1">
      <c r="A629" t="s">
        <v>1097</v>
      </c>
      <c r="B629" t="s">
        <v>5360</v>
      </c>
      <c r="C629">
        <v>99481197</v>
      </c>
      <c r="D629" t="s">
        <v>51</v>
      </c>
      <c r="E629" t="s">
        <v>52</v>
      </c>
      <c r="F629" t="s">
        <v>53</v>
      </c>
      <c r="G629" t="s">
        <v>54</v>
      </c>
      <c r="H629" s="35">
        <v>41.74</v>
      </c>
      <c r="I629" s="32">
        <v>42508</v>
      </c>
      <c r="J629" s="32">
        <v>42510</v>
      </c>
      <c r="K629" t="s">
        <v>55</v>
      </c>
      <c r="L629">
        <v>309</v>
      </c>
      <c r="M629">
        <v>1</v>
      </c>
      <c r="N629">
        <v>0</v>
      </c>
      <c r="O629">
        <v>0</v>
      </c>
      <c r="Q629" t="s">
        <v>60</v>
      </c>
    </row>
    <row r="630" spans="1:19" ht="15.75" customHeight="1">
      <c r="A630" t="s">
        <v>5394</v>
      </c>
      <c r="B630" t="s">
        <v>5395</v>
      </c>
      <c r="C630">
        <v>45664064</v>
      </c>
      <c r="D630" t="s">
        <v>51</v>
      </c>
      <c r="E630" t="s">
        <v>65</v>
      </c>
      <c r="F630" t="s">
        <v>54</v>
      </c>
      <c r="G630" t="s">
        <v>75</v>
      </c>
      <c r="H630" s="35">
        <v>75</v>
      </c>
      <c r="I630" s="32">
        <v>42517</v>
      </c>
      <c r="J630" s="32">
        <v>42521</v>
      </c>
      <c r="K630" t="s">
        <v>55</v>
      </c>
      <c r="L630">
        <v>309</v>
      </c>
      <c r="M630">
        <v>2</v>
      </c>
      <c r="N630">
        <v>1</v>
      </c>
      <c r="O630">
        <v>0</v>
      </c>
    </row>
    <row r="631" spans="1:19" ht="15.75" customHeight="1">
      <c r="A631" t="s">
        <v>648</v>
      </c>
      <c r="B631" t="s">
        <v>6132</v>
      </c>
      <c r="C631">
        <v>11867635</v>
      </c>
      <c r="D631" t="s">
        <v>51</v>
      </c>
      <c r="E631" t="s">
        <v>52</v>
      </c>
      <c r="F631" t="s">
        <v>53</v>
      </c>
      <c r="G631" t="s">
        <v>54</v>
      </c>
      <c r="H631" s="35">
        <v>43.48</v>
      </c>
      <c r="I631" s="32">
        <v>42510</v>
      </c>
      <c r="J631" s="32">
        <v>42513</v>
      </c>
      <c r="K631" t="s">
        <v>55</v>
      </c>
      <c r="L631">
        <v>309</v>
      </c>
      <c r="M631">
        <v>1</v>
      </c>
      <c r="N631">
        <v>0</v>
      </c>
      <c r="O631">
        <v>0</v>
      </c>
      <c r="Q631" t="s">
        <v>56</v>
      </c>
    </row>
    <row r="632" spans="1:19" ht="15.75" customHeight="1">
      <c r="A632" t="s">
        <v>6178</v>
      </c>
      <c r="B632" t="s">
        <v>6179</v>
      </c>
      <c r="C632">
        <v>67614093</v>
      </c>
      <c r="D632" t="s">
        <v>51</v>
      </c>
      <c r="E632" t="s">
        <v>65</v>
      </c>
      <c r="F632" t="s">
        <v>54</v>
      </c>
      <c r="G632" t="s">
        <v>80</v>
      </c>
      <c r="H632" s="35">
        <v>68.48</v>
      </c>
      <c r="I632" s="32">
        <v>42523</v>
      </c>
      <c r="J632" s="32">
        <v>42525</v>
      </c>
      <c r="K632" t="s">
        <v>55</v>
      </c>
      <c r="L632">
        <v>309</v>
      </c>
      <c r="M632">
        <v>2</v>
      </c>
      <c r="N632">
        <v>0</v>
      </c>
      <c r="O632">
        <v>0</v>
      </c>
      <c r="S632" t="s">
        <v>81</v>
      </c>
    </row>
    <row r="633" spans="1:19" ht="15.75" customHeight="1">
      <c r="A633" t="s">
        <v>2926</v>
      </c>
      <c r="B633" t="s">
        <v>6249</v>
      </c>
      <c r="C633">
        <v>74777061</v>
      </c>
      <c r="D633" t="s">
        <v>51</v>
      </c>
      <c r="E633" t="s">
        <v>65</v>
      </c>
      <c r="F633" t="s">
        <v>54</v>
      </c>
      <c r="G633" t="s">
        <v>103</v>
      </c>
      <c r="H633" s="35">
        <v>95</v>
      </c>
      <c r="I633" s="32">
        <v>42538</v>
      </c>
      <c r="J633" s="32">
        <v>42539</v>
      </c>
      <c r="K633" t="s">
        <v>55</v>
      </c>
      <c r="L633">
        <v>309</v>
      </c>
      <c r="M633">
        <v>2</v>
      </c>
      <c r="N633">
        <v>0</v>
      </c>
      <c r="O633">
        <v>0</v>
      </c>
      <c r="P633" t="s">
        <v>71</v>
      </c>
      <c r="S633" t="s">
        <v>72</v>
      </c>
    </row>
    <row r="634" spans="1:19" ht="15.75" customHeight="1">
      <c r="A634" t="s">
        <v>6310</v>
      </c>
      <c r="B634" t="s">
        <v>6311</v>
      </c>
      <c r="C634">
        <v>80689207</v>
      </c>
      <c r="D634" t="s">
        <v>51</v>
      </c>
      <c r="E634" t="s">
        <v>65</v>
      </c>
      <c r="F634" t="s">
        <v>54</v>
      </c>
      <c r="G634" t="s">
        <v>761</v>
      </c>
      <c r="H634" s="35">
        <v>55.25</v>
      </c>
      <c r="I634" s="32">
        <v>42550</v>
      </c>
      <c r="J634" s="32">
        <v>42552</v>
      </c>
      <c r="K634" t="s">
        <v>55</v>
      </c>
      <c r="L634">
        <v>309</v>
      </c>
      <c r="M634">
        <v>2</v>
      </c>
      <c r="N634">
        <v>0</v>
      </c>
      <c r="O634">
        <v>0</v>
      </c>
      <c r="S634" t="s">
        <v>762</v>
      </c>
    </row>
    <row r="635" spans="1:19" ht="15.75" customHeight="1">
      <c r="A635" t="s">
        <v>6341</v>
      </c>
      <c r="B635" t="s">
        <v>6342</v>
      </c>
      <c r="C635">
        <v>85894814</v>
      </c>
      <c r="D635" t="s">
        <v>51</v>
      </c>
      <c r="E635" t="s">
        <v>65</v>
      </c>
      <c r="F635" t="s">
        <v>54</v>
      </c>
      <c r="G635" t="s">
        <v>103</v>
      </c>
      <c r="H635" s="35">
        <v>70</v>
      </c>
      <c r="I635" s="32">
        <v>42561</v>
      </c>
      <c r="J635" s="32">
        <v>42564</v>
      </c>
      <c r="K635" t="s">
        <v>55</v>
      </c>
      <c r="L635">
        <v>309</v>
      </c>
      <c r="M635">
        <v>2</v>
      </c>
      <c r="N635">
        <v>0</v>
      </c>
      <c r="O635">
        <v>0</v>
      </c>
      <c r="P635" t="s">
        <v>71</v>
      </c>
      <c r="S635" t="s">
        <v>72</v>
      </c>
    </row>
    <row r="636" spans="1:19" ht="15.75" customHeight="1">
      <c r="A636" t="s">
        <v>6449</v>
      </c>
      <c r="B636" t="s">
        <v>6450</v>
      </c>
      <c r="C636">
        <v>71347012</v>
      </c>
      <c r="D636" t="s">
        <v>51</v>
      </c>
      <c r="E636" t="s">
        <v>65</v>
      </c>
      <c r="F636" t="s">
        <v>54</v>
      </c>
      <c r="G636" t="s">
        <v>80</v>
      </c>
      <c r="H636" s="35">
        <v>93.38</v>
      </c>
      <c r="I636" s="32">
        <v>42586</v>
      </c>
      <c r="J636" s="32">
        <v>42590</v>
      </c>
      <c r="K636" t="s">
        <v>55</v>
      </c>
      <c r="L636">
        <v>309</v>
      </c>
      <c r="M636">
        <v>3</v>
      </c>
      <c r="N636">
        <v>0</v>
      </c>
      <c r="O636">
        <v>0</v>
      </c>
      <c r="S636" t="s">
        <v>81</v>
      </c>
    </row>
    <row r="637" spans="1:19" ht="15.75" customHeight="1">
      <c r="A637" t="s">
        <v>4611</v>
      </c>
      <c r="B637" t="s">
        <v>6613</v>
      </c>
      <c r="C637">
        <v>77162579</v>
      </c>
      <c r="D637" t="s">
        <v>51</v>
      </c>
      <c r="E637" t="s">
        <v>52</v>
      </c>
      <c r="F637" t="s">
        <v>54</v>
      </c>
      <c r="G637" t="s">
        <v>54</v>
      </c>
      <c r="H637" s="35">
        <v>85</v>
      </c>
      <c r="I637" s="32">
        <v>42540</v>
      </c>
      <c r="J637" s="32">
        <v>42541</v>
      </c>
      <c r="K637" t="s">
        <v>55</v>
      </c>
      <c r="L637">
        <v>309</v>
      </c>
      <c r="M637">
        <v>1</v>
      </c>
      <c r="N637">
        <v>0</v>
      </c>
      <c r="O637">
        <v>0</v>
      </c>
    </row>
    <row r="638" spans="1:19" ht="15.75" customHeight="1">
      <c r="A638" t="s">
        <v>6647</v>
      </c>
      <c r="B638" t="s">
        <v>6648</v>
      </c>
      <c r="C638">
        <v>96444402</v>
      </c>
      <c r="D638" t="s">
        <v>51</v>
      </c>
      <c r="E638" t="s">
        <v>65</v>
      </c>
      <c r="F638" t="s">
        <v>54</v>
      </c>
      <c r="G638" t="s">
        <v>365</v>
      </c>
      <c r="H638" s="35">
        <v>52.91</v>
      </c>
      <c r="I638" s="32">
        <v>42545</v>
      </c>
      <c r="J638" s="32">
        <v>42550</v>
      </c>
      <c r="K638" t="s">
        <v>55</v>
      </c>
      <c r="L638">
        <v>309</v>
      </c>
      <c r="M638">
        <v>3</v>
      </c>
      <c r="N638">
        <v>0</v>
      </c>
      <c r="O638">
        <v>0</v>
      </c>
      <c r="S638" t="s">
        <v>81</v>
      </c>
    </row>
    <row r="639" spans="1:19" ht="15.75" customHeight="1">
      <c r="A639" t="s">
        <v>500</v>
      </c>
      <c r="B639" t="s">
        <v>6810</v>
      </c>
      <c r="C639">
        <v>97147682</v>
      </c>
      <c r="D639" t="s">
        <v>51</v>
      </c>
      <c r="E639" t="s">
        <v>52</v>
      </c>
      <c r="F639" t="s">
        <v>53</v>
      </c>
      <c r="G639" t="s">
        <v>54</v>
      </c>
      <c r="H639" s="35">
        <v>41.74</v>
      </c>
      <c r="I639" s="32">
        <v>42578</v>
      </c>
      <c r="J639" s="32">
        <v>42580</v>
      </c>
      <c r="K639" t="s">
        <v>55</v>
      </c>
      <c r="L639">
        <v>309</v>
      </c>
      <c r="M639">
        <v>1</v>
      </c>
      <c r="N639">
        <v>0</v>
      </c>
      <c r="O639">
        <v>0</v>
      </c>
      <c r="Q639" t="s">
        <v>60</v>
      </c>
    </row>
    <row r="640" spans="1:19" ht="15.75" customHeight="1">
      <c r="A640" t="s">
        <v>147</v>
      </c>
      <c r="B640" t="s">
        <v>148</v>
      </c>
      <c r="C640">
        <v>59032093</v>
      </c>
      <c r="D640" t="s">
        <v>51</v>
      </c>
      <c r="E640" t="s">
        <v>52</v>
      </c>
      <c r="F640" t="s">
        <v>53</v>
      </c>
      <c r="G640" t="s">
        <v>54</v>
      </c>
      <c r="H640" s="35">
        <v>41.74</v>
      </c>
      <c r="I640" s="32">
        <v>42520</v>
      </c>
      <c r="J640" s="32">
        <v>42521</v>
      </c>
      <c r="K640" t="s">
        <v>55</v>
      </c>
      <c r="L640">
        <v>308</v>
      </c>
      <c r="M640">
        <v>1</v>
      </c>
      <c r="N640">
        <v>0</v>
      </c>
      <c r="O640">
        <v>0</v>
      </c>
      <c r="Q640" t="s">
        <v>60</v>
      </c>
    </row>
    <row r="641" spans="1:19" ht="15.75" customHeight="1">
      <c r="A641" t="s">
        <v>476</v>
      </c>
      <c r="B641" t="s">
        <v>477</v>
      </c>
      <c r="C641">
        <v>90912583</v>
      </c>
      <c r="D641" t="s">
        <v>51</v>
      </c>
      <c r="E641" t="s">
        <v>52</v>
      </c>
      <c r="F641" t="s">
        <v>53</v>
      </c>
      <c r="G641" t="s">
        <v>54</v>
      </c>
      <c r="H641" s="35">
        <v>41.74</v>
      </c>
      <c r="I641" s="32">
        <v>42574</v>
      </c>
      <c r="J641" s="32">
        <v>42575</v>
      </c>
      <c r="K641" t="s">
        <v>55</v>
      </c>
      <c r="L641">
        <v>308</v>
      </c>
      <c r="M641">
        <v>1</v>
      </c>
      <c r="N641">
        <v>0</v>
      </c>
      <c r="O641">
        <v>0</v>
      </c>
      <c r="Q641" t="s">
        <v>60</v>
      </c>
    </row>
    <row r="642" spans="1:19" ht="15.75" customHeight="1">
      <c r="A642" t="s">
        <v>672</v>
      </c>
      <c r="B642" t="s">
        <v>673</v>
      </c>
      <c r="C642">
        <v>65111731</v>
      </c>
      <c r="D642" t="s">
        <v>51</v>
      </c>
      <c r="E642" t="s">
        <v>65</v>
      </c>
      <c r="F642" t="s">
        <v>54</v>
      </c>
      <c r="G642" t="s">
        <v>93</v>
      </c>
      <c r="H642" s="35">
        <v>95</v>
      </c>
      <c r="I642" s="32">
        <v>42517</v>
      </c>
      <c r="J642" s="32">
        <v>42518</v>
      </c>
      <c r="K642" t="s">
        <v>55</v>
      </c>
      <c r="L642">
        <v>308</v>
      </c>
      <c r="M642">
        <v>1</v>
      </c>
      <c r="N642">
        <v>0</v>
      </c>
      <c r="O642">
        <v>0</v>
      </c>
    </row>
    <row r="643" spans="1:19" ht="15.75" customHeight="1">
      <c r="A643" t="s">
        <v>980</v>
      </c>
      <c r="B643" t="s">
        <v>981</v>
      </c>
      <c r="C643">
        <v>89835677</v>
      </c>
      <c r="D643" t="s">
        <v>51</v>
      </c>
      <c r="E643" t="s">
        <v>65</v>
      </c>
      <c r="F643" t="s">
        <v>54</v>
      </c>
      <c r="G643" t="s">
        <v>80</v>
      </c>
      <c r="H643" s="35">
        <v>83</v>
      </c>
      <c r="I643" s="32">
        <v>42577</v>
      </c>
      <c r="J643" s="32">
        <v>42578</v>
      </c>
      <c r="K643" t="s">
        <v>55</v>
      </c>
      <c r="L643">
        <v>308</v>
      </c>
      <c r="M643">
        <v>2</v>
      </c>
      <c r="N643">
        <v>2</v>
      </c>
      <c r="O643">
        <v>0</v>
      </c>
      <c r="S643" t="s">
        <v>81</v>
      </c>
    </row>
    <row r="644" spans="1:19" ht="15.75" customHeight="1">
      <c r="A644" t="s">
        <v>1005</v>
      </c>
      <c r="B644" t="s">
        <v>1006</v>
      </c>
      <c r="C644">
        <v>74620150</v>
      </c>
      <c r="D644" t="s">
        <v>51</v>
      </c>
      <c r="E644" t="s">
        <v>65</v>
      </c>
      <c r="F644" t="s">
        <v>54</v>
      </c>
      <c r="G644" t="s">
        <v>54</v>
      </c>
      <c r="H644" s="35">
        <v>105</v>
      </c>
      <c r="I644" s="32">
        <v>42583</v>
      </c>
      <c r="J644" s="32">
        <v>42587</v>
      </c>
      <c r="K644" t="s">
        <v>55</v>
      </c>
      <c r="L644">
        <v>308</v>
      </c>
      <c r="M644">
        <v>2</v>
      </c>
      <c r="N644">
        <v>1</v>
      </c>
      <c r="O644">
        <v>0</v>
      </c>
    </row>
    <row r="645" spans="1:19" ht="15.75" customHeight="1">
      <c r="A645" t="s">
        <v>617</v>
      </c>
      <c r="B645" t="s">
        <v>1081</v>
      </c>
      <c r="C645">
        <v>99472864</v>
      </c>
      <c r="D645" t="s">
        <v>51</v>
      </c>
      <c r="E645" t="s">
        <v>52</v>
      </c>
      <c r="F645" t="s">
        <v>53</v>
      </c>
      <c r="G645" t="s">
        <v>54</v>
      </c>
      <c r="H645" s="35">
        <v>43.48</v>
      </c>
      <c r="I645" s="32">
        <v>42504</v>
      </c>
      <c r="J645" s="32">
        <v>42507</v>
      </c>
      <c r="K645" t="s">
        <v>55</v>
      </c>
      <c r="L645">
        <v>308</v>
      </c>
      <c r="M645">
        <v>1</v>
      </c>
      <c r="N645">
        <v>0</v>
      </c>
      <c r="O645">
        <v>0</v>
      </c>
      <c r="Q645" t="s">
        <v>56</v>
      </c>
    </row>
    <row r="646" spans="1:19" ht="15.75" customHeight="1">
      <c r="A646" t="s">
        <v>307</v>
      </c>
      <c r="B646" t="s">
        <v>1214</v>
      </c>
      <c r="C646">
        <v>66793961</v>
      </c>
      <c r="D646" t="s">
        <v>51</v>
      </c>
      <c r="E646" t="s">
        <v>52</v>
      </c>
      <c r="F646" t="s">
        <v>53</v>
      </c>
      <c r="G646" t="s">
        <v>54</v>
      </c>
      <c r="H646" s="35">
        <v>41.74</v>
      </c>
      <c r="I646" s="32">
        <v>42539</v>
      </c>
      <c r="J646" s="32">
        <v>42540</v>
      </c>
      <c r="K646" t="s">
        <v>55</v>
      </c>
      <c r="L646">
        <v>308</v>
      </c>
      <c r="M646">
        <v>1</v>
      </c>
      <c r="N646">
        <v>0</v>
      </c>
      <c r="O646">
        <v>0</v>
      </c>
      <c r="Q646" t="s">
        <v>60</v>
      </c>
    </row>
    <row r="647" spans="1:19" ht="15.75" customHeight="1">
      <c r="A647" t="s">
        <v>1395</v>
      </c>
      <c r="B647" t="s">
        <v>1396</v>
      </c>
      <c r="C647">
        <v>61372133</v>
      </c>
      <c r="D647" t="s">
        <v>51</v>
      </c>
      <c r="E647" t="s">
        <v>52</v>
      </c>
      <c r="F647" t="s">
        <v>53</v>
      </c>
      <c r="G647" t="s">
        <v>54</v>
      </c>
      <c r="H647" s="35">
        <v>71.400000000000006</v>
      </c>
      <c r="I647" s="32">
        <v>42575</v>
      </c>
      <c r="J647" s="32">
        <v>42577</v>
      </c>
      <c r="K647" t="s">
        <v>55</v>
      </c>
      <c r="L647">
        <v>308</v>
      </c>
      <c r="M647">
        <v>1</v>
      </c>
      <c r="N647">
        <v>0</v>
      </c>
      <c r="O647">
        <v>0</v>
      </c>
      <c r="Q647" t="s">
        <v>678</v>
      </c>
    </row>
    <row r="648" spans="1:19" ht="15.75" customHeight="1">
      <c r="A648" t="s">
        <v>153</v>
      </c>
      <c r="B648" t="s">
        <v>1577</v>
      </c>
      <c r="C648">
        <v>66942374</v>
      </c>
      <c r="D648" t="s">
        <v>51</v>
      </c>
      <c r="E648" t="s">
        <v>65</v>
      </c>
      <c r="F648" t="s">
        <v>54</v>
      </c>
      <c r="G648" t="s">
        <v>80</v>
      </c>
      <c r="H648" s="35">
        <v>62.25</v>
      </c>
      <c r="I648" s="32">
        <v>42519</v>
      </c>
      <c r="J648" s="32">
        <v>42520</v>
      </c>
      <c r="K648" t="s">
        <v>55</v>
      </c>
      <c r="L648">
        <v>308</v>
      </c>
      <c r="M648">
        <v>2</v>
      </c>
      <c r="N648">
        <v>0</v>
      </c>
      <c r="O648">
        <v>0</v>
      </c>
      <c r="S648" t="s">
        <v>268</v>
      </c>
    </row>
    <row r="649" spans="1:19" ht="15.75" customHeight="1">
      <c r="A649" t="s">
        <v>832</v>
      </c>
      <c r="B649" t="s">
        <v>1715</v>
      </c>
      <c r="C649">
        <v>74471263</v>
      </c>
      <c r="D649" t="s">
        <v>51</v>
      </c>
      <c r="E649" t="s">
        <v>52</v>
      </c>
      <c r="F649" t="s">
        <v>53</v>
      </c>
      <c r="G649" t="s">
        <v>54</v>
      </c>
      <c r="H649" s="35">
        <v>41.74</v>
      </c>
      <c r="I649" s="32">
        <v>42547</v>
      </c>
      <c r="J649" s="32">
        <v>42548</v>
      </c>
      <c r="K649" t="s">
        <v>55</v>
      </c>
      <c r="L649">
        <v>308</v>
      </c>
      <c r="M649">
        <v>1</v>
      </c>
      <c r="N649">
        <v>0</v>
      </c>
      <c r="O649">
        <v>0</v>
      </c>
      <c r="Q649" t="s">
        <v>60</v>
      </c>
    </row>
    <row r="650" spans="1:19" ht="15.75" customHeight="1">
      <c r="A650" t="s">
        <v>1720</v>
      </c>
      <c r="B650" t="s">
        <v>1721</v>
      </c>
      <c r="C650">
        <v>81676483</v>
      </c>
      <c r="D650" t="s">
        <v>51</v>
      </c>
      <c r="E650" t="s">
        <v>65</v>
      </c>
      <c r="F650" t="s">
        <v>54</v>
      </c>
      <c r="G650" t="s">
        <v>103</v>
      </c>
      <c r="H650" s="35">
        <v>75</v>
      </c>
      <c r="I650" s="32">
        <v>42548</v>
      </c>
      <c r="J650" s="32">
        <v>42549</v>
      </c>
      <c r="K650" t="s">
        <v>55</v>
      </c>
      <c r="L650">
        <v>308</v>
      </c>
      <c r="M650">
        <v>4</v>
      </c>
      <c r="N650">
        <v>0</v>
      </c>
      <c r="O650">
        <v>0</v>
      </c>
      <c r="P650" t="s">
        <v>71</v>
      </c>
      <c r="S650" t="s">
        <v>72</v>
      </c>
    </row>
    <row r="651" spans="1:19" ht="15.75" customHeight="1">
      <c r="A651" t="s">
        <v>952</v>
      </c>
      <c r="B651" t="s">
        <v>1815</v>
      </c>
      <c r="C651">
        <v>89875415</v>
      </c>
      <c r="D651" t="s">
        <v>51</v>
      </c>
      <c r="E651" t="s">
        <v>65</v>
      </c>
      <c r="F651" t="s">
        <v>54</v>
      </c>
      <c r="G651" t="s">
        <v>80</v>
      </c>
      <c r="H651" s="35">
        <v>74.7</v>
      </c>
      <c r="I651" s="32">
        <v>42571</v>
      </c>
      <c r="J651" s="32">
        <v>42574</v>
      </c>
      <c r="K651" t="s">
        <v>55</v>
      </c>
      <c r="L651">
        <v>308</v>
      </c>
      <c r="M651">
        <v>2</v>
      </c>
      <c r="N651">
        <v>0</v>
      </c>
      <c r="O651">
        <v>0</v>
      </c>
      <c r="S651" t="s">
        <v>293</v>
      </c>
    </row>
    <row r="652" spans="1:19" ht="15.75" customHeight="1">
      <c r="A652" t="s">
        <v>1927</v>
      </c>
      <c r="B652" t="s">
        <v>1928</v>
      </c>
      <c r="C652">
        <v>13666711</v>
      </c>
      <c r="D652" t="s">
        <v>51</v>
      </c>
      <c r="E652" t="s">
        <v>65</v>
      </c>
      <c r="F652" t="s">
        <v>54</v>
      </c>
      <c r="G652" t="s">
        <v>80</v>
      </c>
      <c r="H652" s="35">
        <v>71.59</v>
      </c>
      <c r="I652" s="32">
        <v>42591</v>
      </c>
      <c r="J652" s="32">
        <v>42595</v>
      </c>
      <c r="K652" t="s">
        <v>55</v>
      </c>
      <c r="L652">
        <v>308</v>
      </c>
      <c r="M652">
        <v>2</v>
      </c>
      <c r="N652">
        <v>0</v>
      </c>
      <c r="O652">
        <v>0</v>
      </c>
      <c r="S652" t="s">
        <v>81</v>
      </c>
    </row>
    <row r="653" spans="1:19" ht="15.75" customHeight="1">
      <c r="A653" t="s">
        <v>1945</v>
      </c>
      <c r="B653" t="s">
        <v>1946</v>
      </c>
      <c r="C653">
        <v>94476302</v>
      </c>
      <c r="D653" t="s">
        <v>51</v>
      </c>
      <c r="E653" t="s">
        <v>65</v>
      </c>
      <c r="F653" t="s">
        <v>54</v>
      </c>
      <c r="G653" t="s">
        <v>80</v>
      </c>
      <c r="H653" s="35">
        <v>68.48</v>
      </c>
      <c r="I653" s="32">
        <v>42595</v>
      </c>
      <c r="J653" s="32">
        <v>42603</v>
      </c>
      <c r="K653" t="s">
        <v>55</v>
      </c>
      <c r="L653">
        <v>308</v>
      </c>
      <c r="M653">
        <v>2</v>
      </c>
      <c r="N653">
        <v>0</v>
      </c>
      <c r="O653">
        <v>0</v>
      </c>
      <c r="S653" t="s">
        <v>81</v>
      </c>
    </row>
    <row r="654" spans="1:19" ht="15.75" customHeight="1">
      <c r="A654" t="s">
        <v>243</v>
      </c>
      <c r="B654" t="s">
        <v>2061</v>
      </c>
      <c r="C654">
        <v>22397736</v>
      </c>
      <c r="D654" t="s">
        <v>51</v>
      </c>
      <c r="E654" t="s">
        <v>52</v>
      </c>
      <c r="F654" t="s">
        <v>53</v>
      </c>
      <c r="G654" t="s">
        <v>54</v>
      </c>
      <c r="H654" s="35">
        <v>41.74</v>
      </c>
      <c r="I654" s="32">
        <v>42530</v>
      </c>
      <c r="J654" s="32">
        <v>42533</v>
      </c>
      <c r="K654" t="s">
        <v>55</v>
      </c>
      <c r="L654">
        <v>308</v>
      </c>
      <c r="M654">
        <v>1</v>
      </c>
      <c r="N654">
        <v>0</v>
      </c>
      <c r="O654">
        <v>0</v>
      </c>
      <c r="Q654" t="s">
        <v>60</v>
      </c>
    </row>
    <row r="655" spans="1:19" ht="15.75" customHeight="1">
      <c r="A655" t="s">
        <v>2514</v>
      </c>
      <c r="B655" t="s">
        <v>2515</v>
      </c>
      <c r="C655">
        <v>77923545</v>
      </c>
      <c r="D655" t="s">
        <v>51</v>
      </c>
      <c r="E655" t="s">
        <v>65</v>
      </c>
      <c r="F655" t="s">
        <v>54</v>
      </c>
      <c r="G655" t="s">
        <v>179</v>
      </c>
      <c r="H655" s="35">
        <v>51.67</v>
      </c>
      <c r="I655" s="32">
        <v>42542</v>
      </c>
      <c r="J655" s="32">
        <v>42543</v>
      </c>
      <c r="K655" t="s">
        <v>55</v>
      </c>
      <c r="L655">
        <v>308</v>
      </c>
      <c r="M655">
        <v>2</v>
      </c>
      <c r="N655">
        <v>0</v>
      </c>
      <c r="O655">
        <v>0</v>
      </c>
      <c r="S655" t="s">
        <v>268</v>
      </c>
    </row>
    <row r="656" spans="1:19" ht="15.75" customHeight="1">
      <c r="A656" t="s">
        <v>212</v>
      </c>
      <c r="B656" t="s">
        <v>2873</v>
      </c>
      <c r="C656">
        <v>58863540</v>
      </c>
      <c r="D656" t="s">
        <v>184</v>
      </c>
      <c r="E656" t="s">
        <v>52</v>
      </c>
      <c r="F656" t="s">
        <v>53</v>
      </c>
      <c r="G656" t="s">
        <v>54</v>
      </c>
      <c r="H656" s="35">
        <v>41.74</v>
      </c>
      <c r="I656" s="32">
        <v>42525</v>
      </c>
      <c r="J656" s="32">
        <v>42528</v>
      </c>
      <c r="K656" t="s">
        <v>55</v>
      </c>
      <c r="L656">
        <v>308</v>
      </c>
      <c r="M656">
        <v>1</v>
      </c>
      <c r="N656">
        <v>0</v>
      </c>
      <c r="O656">
        <v>0</v>
      </c>
      <c r="Q656" t="s">
        <v>60</v>
      </c>
    </row>
    <row r="657" spans="1:19" ht="15.75" customHeight="1">
      <c r="A657" t="s">
        <v>1097</v>
      </c>
      <c r="B657" t="s">
        <v>3219</v>
      </c>
      <c r="C657">
        <v>99481217</v>
      </c>
      <c r="D657" t="s">
        <v>51</v>
      </c>
      <c r="E657" t="s">
        <v>52</v>
      </c>
      <c r="F657" t="s">
        <v>53</v>
      </c>
      <c r="G657" t="s">
        <v>54</v>
      </c>
      <c r="H657" s="35">
        <v>41.74</v>
      </c>
      <c r="I657" s="32">
        <v>42508</v>
      </c>
      <c r="J657" s="32">
        <v>42510</v>
      </c>
      <c r="K657" t="s">
        <v>55</v>
      </c>
      <c r="L657">
        <v>308</v>
      </c>
      <c r="M657">
        <v>1</v>
      </c>
      <c r="N657">
        <v>0</v>
      </c>
      <c r="O657">
        <v>0</v>
      </c>
      <c r="Q657" t="s">
        <v>60</v>
      </c>
    </row>
    <row r="658" spans="1:19" ht="15.75" customHeight="1">
      <c r="A658" t="s">
        <v>3271</v>
      </c>
      <c r="B658" t="s">
        <v>3272</v>
      </c>
      <c r="C658">
        <v>67614094</v>
      </c>
      <c r="D658" t="s">
        <v>51</v>
      </c>
      <c r="E658" t="s">
        <v>65</v>
      </c>
      <c r="F658" t="s">
        <v>54</v>
      </c>
      <c r="G658" t="s">
        <v>80</v>
      </c>
      <c r="H658" s="35">
        <v>68.48</v>
      </c>
      <c r="I658" s="32">
        <v>42523</v>
      </c>
      <c r="J658" s="32">
        <v>42525</v>
      </c>
      <c r="K658" t="s">
        <v>55</v>
      </c>
      <c r="L658">
        <v>308</v>
      </c>
      <c r="M658">
        <v>4</v>
      </c>
      <c r="N658">
        <v>0</v>
      </c>
      <c r="O658">
        <v>0</v>
      </c>
      <c r="S658" t="s">
        <v>81</v>
      </c>
    </row>
    <row r="659" spans="1:19" ht="15.75" customHeight="1">
      <c r="A659" t="s">
        <v>212</v>
      </c>
      <c r="B659" t="s">
        <v>3292</v>
      </c>
      <c r="C659">
        <v>70049662</v>
      </c>
      <c r="D659" t="s">
        <v>51</v>
      </c>
      <c r="E659" t="s">
        <v>52</v>
      </c>
      <c r="F659" t="s">
        <v>54</v>
      </c>
      <c r="G659" t="s">
        <v>54</v>
      </c>
      <c r="H659" s="35">
        <v>41.74</v>
      </c>
      <c r="I659" s="32">
        <v>42526</v>
      </c>
      <c r="J659" s="32">
        <v>42528</v>
      </c>
      <c r="K659" t="s">
        <v>55</v>
      </c>
      <c r="L659">
        <v>308</v>
      </c>
      <c r="M659">
        <v>1</v>
      </c>
      <c r="N659">
        <v>0</v>
      </c>
      <c r="O659">
        <v>0</v>
      </c>
    </row>
    <row r="660" spans="1:19" ht="15.75" customHeight="1">
      <c r="A660" t="s">
        <v>4182</v>
      </c>
      <c r="B660" t="s">
        <v>4183</v>
      </c>
      <c r="C660">
        <v>73415780</v>
      </c>
      <c r="D660" t="s">
        <v>51</v>
      </c>
      <c r="E660" t="s">
        <v>65</v>
      </c>
      <c r="F660" t="s">
        <v>54</v>
      </c>
      <c r="G660" t="s">
        <v>54</v>
      </c>
      <c r="H660" s="35">
        <v>85</v>
      </c>
      <c r="I660" s="32">
        <v>42533</v>
      </c>
      <c r="J660" s="32">
        <v>42539</v>
      </c>
      <c r="K660" t="s">
        <v>55</v>
      </c>
      <c r="L660">
        <v>308</v>
      </c>
      <c r="M660">
        <v>4</v>
      </c>
      <c r="N660">
        <v>0</v>
      </c>
      <c r="O660">
        <v>0</v>
      </c>
      <c r="P660" t="s">
        <v>384</v>
      </c>
    </row>
    <row r="661" spans="1:19" ht="15.75" customHeight="1">
      <c r="A661" t="s">
        <v>901</v>
      </c>
      <c r="B661" t="s">
        <v>4321</v>
      </c>
      <c r="C661">
        <v>25261659</v>
      </c>
      <c r="D661" t="s">
        <v>51</v>
      </c>
      <c r="E661" t="s">
        <v>52</v>
      </c>
      <c r="F661" t="s">
        <v>53</v>
      </c>
      <c r="G661" t="s">
        <v>54</v>
      </c>
      <c r="H661" s="35">
        <v>41.74</v>
      </c>
      <c r="I661" s="32">
        <v>42562</v>
      </c>
      <c r="J661" s="32">
        <v>42565</v>
      </c>
      <c r="K661" t="s">
        <v>55</v>
      </c>
      <c r="L661">
        <v>308</v>
      </c>
      <c r="M661">
        <v>1</v>
      </c>
      <c r="N661">
        <v>0</v>
      </c>
      <c r="O661">
        <v>0</v>
      </c>
      <c r="Q661" t="s">
        <v>60</v>
      </c>
    </row>
    <row r="662" spans="1:19" ht="15.75" customHeight="1">
      <c r="A662" t="s">
        <v>4411</v>
      </c>
      <c r="B662" t="s">
        <v>4412</v>
      </c>
      <c r="C662">
        <v>90668542</v>
      </c>
      <c r="D662" t="s">
        <v>51</v>
      </c>
      <c r="E662" t="s">
        <v>65</v>
      </c>
      <c r="F662" t="s">
        <v>427</v>
      </c>
      <c r="G662" t="s">
        <v>93</v>
      </c>
      <c r="H662" s="35">
        <v>103</v>
      </c>
      <c r="I662" s="32">
        <v>42578</v>
      </c>
      <c r="J662" s="32">
        <v>42583</v>
      </c>
      <c r="K662" t="s">
        <v>55</v>
      </c>
      <c r="L662">
        <v>308</v>
      </c>
      <c r="M662">
        <v>1</v>
      </c>
      <c r="N662">
        <v>0</v>
      </c>
      <c r="O662">
        <v>0</v>
      </c>
    </row>
    <row r="663" spans="1:19" ht="15.75" customHeight="1">
      <c r="A663" t="s">
        <v>696</v>
      </c>
      <c r="B663" t="s">
        <v>4544</v>
      </c>
      <c r="C663">
        <v>14272937</v>
      </c>
      <c r="D663" t="s">
        <v>51</v>
      </c>
      <c r="E663" t="s">
        <v>52</v>
      </c>
      <c r="F663" t="s">
        <v>53</v>
      </c>
      <c r="G663" t="s">
        <v>54</v>
      </c>
      <c r="H663" s="35">
        <v>41.74</v>
      </c>
      <c r="I663" s="32">
        <v>42521</v>
      </c>
      <c r="J663" s="32">
        <v>42523</v>
      </c>
      <c r="K663" t="s">
        <v>55</v>
      </c>
      <c r="L663">
        <v>308</v>
      </c>
      <c r="M663">
        <v>1</v>
      </c>
      <c r="N663">
        <v>0</v>
      </c>
      <c r="O663">
        <v>0</v>
      </c>
      <c r="Q663" t="s">
        <v>60</v>
      </c>
    </row>
    <row r="664" spans="1:19" ht="15.75" customHeight="1">
      <c r="A664" t="s">
        <v>1226</v>
      </c>
      <c r="B664" t="s">
        <v>4615</v>
      </c>
      <c r="C664">
        <v>22129265</v>
      </c>
      <c r="D664" t="s">
        <v>184</v>
      </c>
      <c r="E664" t="s">
        <v>52</v>
      </c>
      <c r="F664" t="s">
        <v>53</v>
      </c>
      <c r="G664" t="s">
        <v>54</v>
      </c>
      <c r="H664" s="35">
        <v>41.74</v>
      </c>
      <c r="I664" s="32">
        <v>42540</v>
      </c>
      <c r="J664" s="32">
        <v>42543</v>
      </c>
      <c r="K664" t="s">
        <v>55</v>
      </c>
      <c r="L664">
        <v>308</v>
      </c>
      <c r="M664">
        <v>1</v>
      </c>
      <c r="N664">
        <v>0</v>
      </c>
      <c r="O664">
        <v>0</v>
      </c>
      <c r="Q664" t="s">
        <v>60</v>
      </c>
    </row>
    <row r="665" spans="1:19" ht="15.75" customHeight="1">
      <c r="A665" t="s">
        <v>4750</v>
      </c>
      <c r="B665" t="s">
        <v>4751</v>
      </c>
      <c r="C665">
        <v>89598667</v>
      </c>
      <c r="D665" t="s">
        <v>51</v>
      </c>
      <c r="E665" t="s">
        <v>65</v>
      </c>
      <c r="F665" t="s">
        <v>54</v>
      </c>
      <c r="G665" t="s">
        <v>80</v>
      </c>
      <c r="H665" s="35">
        <v>68.48</v>
      </c>
      <c r="I665" s="32">
        <v>42568</v>
      </c>
      <c r="J665" s="32">
        <v>42570</v>
      </c>
      <c r="K665" t="s">
        <v>55</v>
      </c>
      <c r="L665">
        <v>308</v>
      </c>
      <c r="M665">
        <v>1</v>
      </c>
      <c r="N665">
        <v>1</v>
      </c>
      <c r="O665">
        <v>0</v>
      </c>
      <c r="S665" t="s">
        <v>268</v>
      </c>
    </row>
    <row r="666" spans="1:19" ht="15.75" customHeight="1">
      <c r="A666" t="s">
        <v>225</v>
      </c>
      <c r="B666" t="s">
        <v>5020</v>
      </c>
      <c r="C666">
        <v>20057035</v>
      </c>
      <c r="D666" t="s">
        <v>51</v>
      </c>
      <c r="E666" t="s">
        <v>52</v>
      </c>
      <c r="F666" t="s">
        <v>53</v>
      </c>
      <c r="G666" t="s">
        <v>54</v>
      </c>
      <c r="H666" s="35">
        <v>43.48</v>
      </c>
      <c r="I666" s="32">
        <v>42528</v>
      </c>
      <c r="J666" s="32">
        <v>42530</v>
      </c>
      <c r="K666" t="s">
        <v>55</v>
      </c>
      <c r="L666">
        <v>308</v>
      </c>
      <c r="M666">
        <v>1</v>
      </c>
      <c r="N666">
        <v>0</v>
      </c>
      <c r="O666">
        <v>0</v>
      </c>
      <c r="Q666" t="s">
        <v>56</v>
      </c>
    </row>
    <row r="667" spans="1:19" ht="15.75" customHeight="1">
      <c r="A667" t="s">
        <v>318</v>
      </c>
      <c r="B667" t="s">
        <v>5095</v>
      </c>
      <c r="C667">
        <v>77797234</v>
      </c>
      <c r="D667" t="s">
        <v>51</v>
      </c>
      <c r="E667" t="s">
        <v>52</v>
      </c>
      <c r="F667" t="s">
        <v>54</v>
      </c>
      <c r="G667" t="s">
        <v>54</v>
      </c>
      <c r="H667" s="35">
        <v>75</v>
      </c>
      <c r="I667" s="32">
        <v>42541</v>
      </c>
      <c r="J667" s="32">
        <v>42542</v>
      </c>
      <c r="K667" t="s">
        <v>55</v>
      </c>
      <c r="L667">
        <v>308</v>
      </c>
      <c r="M667">
        <v>1</v>
      </c>
      <c r="N667">
        <v>0</v>
      </c>
      <c r="O667">
        <v>0</v>
      </c>
      <c r="Q667" t="s">
        <v>60</v>
      </c>
    </row>
    <row r="668" spans="1:19" ht="15.75" customHeight="1">
      <c r="A668" t="s">
        <v>5154</v>
      </c>
      <c r="B668" t="s">
        <v>5155</v>
      </c>
      <c r="C668">
        <v>94182901</v>
      </c>
      <c r="D668" t="s">
        <v>51</v>
      </c>
      <c r="E668" t="s">
        <v>52</v>
      </c>
      <c r="F668" t="s">
        <v>54</v>
      </c>
      <c r="G668" t="s">
        <v>54</v>
      </c>
      <c r="H668" s="35">
        <v>55</v>
      </c>
      <c r="I668" s="32">
        <v>42554</v>
      </c>
      <c r="J668" s="32">
        <v>42561</v>
      </c>
      <c r="K668" t="s">
        <v>55</v>
      </c>
      <c r="L668">
        <v>308</v>
      </c>
      <c r="M668">
        <v>1</v>
      </c>
      <c r="N668">
        <v>0</v>
      </c>
      <c r="O668">
        <v>0</v>
      </c>
    </row>
    <row r="669" spans="1:19" ht="15.75" customHeight="1">
      <c r="A669" t="s">
        <v>2650</v>
      </c>
      <c r="B669" t="s">
        <v>5209</v>
      </c>
      <c r="C669">
        <v>31608579</v>
      </c>
      <c r="D669" t="s">
        <v>51</v>
      </c>
      <c r="E669" t="s">
        <v>52</v>
      </c>
      <c r="F669" t="s">
        <v>53</v>
      </c>
      <c r="G669" t="s">
        <v>54</v>
      </c>
      <c r="H669" s="35">
        <v>41.74</v>
      </c>
      <c r="I669" s="32">
        <v>42565</v>
      </c>
      <c r="J669" s="32">
        <v>42568</v>
      </c>
      <c r="K669" t="s">
        <v>55</v>
      </c>
      <c r="L669">
        <v>308</v>
      </c>
      <c r="M669">
        <v>1</v>
      </c>
      <c r="N669">
        <v>0</v>
      </c>
      <c r="O669">
        <v>0</v>
      </c>
      <c r="Q669" t="s">
        <v>60</v>
      </c>
    </row>
    <row r="670" spans="1:19" ht="15.75" customHeight="1">
      <c r="A670" t="s">
        <v>648</v>
      </c>
      <c r="B670" t="s">
        <v>5732</v>
      </c>
      <c r="C670">
        <v>11867661</v>
      </c>
      <c r="D670" t="s">
        <v>51</v>
      </c>
      <c r="E670" t="s">
        <v>52</v>
      </c>
      <c r="F670" t="s">
        <v>53</v>
      </c>
      <c r="G670" t="s">
        <v>54</v>
      </c>
      <c r="H670" s="35">
        <v>43.48</v>
      </c>
      <c r="I670" s="32">
        <v>42510</v>
      </c>
      <c r="J670" s="32">
        <v>42513</v>
      </c>
      <c r="K670" t="s">
        <v>55</v>
      </c>
      <c r="L670">
        <v>308</v>
      </c>
      <c r="M670">
        <v>1</v>
      </c>
      <c r="N670">
        <v>0</v>
      </c>
      <c r="O670">
        <v>0</v>
      </c>
      <c r="Q670" t="s">
        <v>56</v>
      </c>
    </row>
    <row r="671" spans="1:19" ht="15.75" customHeight="1">
      <c r="A671" t="s">
        <v>125</v>
      </c>
      <c r="B671" t="s">
        <v>5754</v>
      </c>
      <c r="C671">
        <v>24548980</v>
      </c>
      <c r="D671" t="s">
        <v>51</v>
      </c>
      <c r="E671" t="s">
        <v>52</v>
      </c>
      <c r="F671" t="s">
        <v>53</v>
      </c>
      <c r="G671" t="s">
        <v>54</v>
      </c>
      <c r="H671" s="35">
        <v>41.74</v>
      </c>
      <c r="I671" s="32">
        <v>42513</v>
      </c>
      <c r="J671" s="32">
        <v>42516</v>
      </c>
      <c r="K671" t="s">
        <v>55</v>
      </c>
      <c r="L671">
        <v>308</v>
      </c>
      <c r="M671">
        <v>1</v>
      </c>
      <c r="N671">
        <v>0</v>
      </c>
      <c r="O671">
        <v>0</v>
      </c>
      <c r="Q671" t="s">
        <v>60</v>
      </c>
    </row>
    <row r="672" spans="1:19" ht="15.75" customHeight="1">
      <c r="A672" t="s">
        <v>3091</v>
      </c>
      <c r="B672" t="s">
        <v>5896</v>
      </c>
      <c r="C672">
        <v>71400362</v>
      </c>
      <c r="D672" t="s">
        <v>51</v>
      </c>
      <c r="E672" t="s">
        <v>65</v>
      </c>
      <c r="F672" t="s">
        <v>54</v>
      </c>
      <c r="G672" t="s">
        <v>93</v>
      </c>
      <c r="H672" s="35">
        <v>101.25</v>
      </c>
      <c r="I672" s="32">
        <v>42550</v>
      </c>
      <c r="J672" s="32">
        <v>42554</v>
      </c>
      <c r="K672" t="s">
        <v>55</v>
      </c>
      <c r="L672">
        <v>308</v>
      </c>
      <c r="M672">
        <v>2</v>
      </c>
      <c r="N672">
        <v>0</v>
      </c>
      <c r="O672">
        <v>0</v>
      </c>
    </row>
    <row r="673" spans="1:19" ht="15.75" customHeight="1">
      <c r="A673" t="s">
        <v>6158</v>
      </c>
      <c r="B673" t="s">
        <v>6159</v>
      </c>
      <c r="C673">
        <v>60568211</v>
      </c>
      <c r="D673" t="s">
        <v>51</v>
      </c>
      <c r="E673" t="s">
        <v>65</v>
      </c>
      <c r="F673" t="s">
        <v>54</v>
      </c>
      <c r="G673" t="s">
        <v>98</v>
      </c>
      <c r="H673" s="35">
        <v>91.3</v>
      </c>
      <c r="I673" s="32">
        <v>42518</v>
      </c>
      <c r="J673" s="32">
        <v>42519</v>
      </c>
      <c r="K673" t="s">
        <v>55</v>
      </c>
      <c r="L673">
        <v>308</v>
      </c>
      <c r="M673">
        <v>2</v>
      </c>
      <c r="N673">
        <v>0</v>
      </c>
      <c r="O673">
        <v>0</v>
      </c>
      <c r="P673" t="s">
        <v>71</v>
      </c>
      <c r="S673" t="s">
        <v>72</v>
      </c>
    </row>
    <row r="674" spans="1:19" ht="15.75" customHeight="1">
      <c r="A674" t="s">
        <v>818</v>
      </c>
      <c r="B674" t="s">
        <v>6273</v>
      </c>
      <c r="C674">
        <v>29688253</v>
      </c>
      <c r="D674" t="s">
        <v>51</v>
      </c>
      <c r="E674" t="s">
        <v>52</v>
      </c>
      <c r="F674" t="s">
        <v>53</v>
      </c>
      <c r="G674" t="s">
        <v>54</v>
      </c>
      <c r="H674" s="35">
        <v>41.74</v>
      </c>
      <c r="I674" s="32">
        <v>42543</v>
      </c>
      <c r="J674" s="32">
        <v>42545</v>
      </c>
      <c r="K674" t="s">
        <v>55</v>
      </c>
      <c r="L674">
        <v>308</v>
      </c>
      <c r="M674">
        <v>1</v>
      </c>
      <c r="N674">
        <v>0</v>
      </c>
      <c r="O674">
        <v>0</v>
      </c>
      <c r="Q674" t="s">
        <v>60</v>
      </c>
    </row>
    <row r="675" spans="1:19" ht="15.75" customHeight="1">
      <c r="A675" t="s">
        <v>6284</v>
      </c>
      <c r="B675" t="s">
        <v>6285</v>
      </c>
      <c r="C675">
        <v>71396989</v>
      </c>
      <c r="D675" t="s">
        <v>51</v>
      </c>
      <c r="E675" t="s">
        <v>65</v>
      </c>
      <c r="F675" t="s">
        <v>54</v>
      </c>
      <c r="G675" t="s">
        <v>93</v>
      </c>
      <c r="H675" s="35">
        <v>100</v>
      </c>
      <c r="I675" s="32">
        <v>42545</v>
      </c>
      <c r="J675" s="32">
        <v>42547</v>
      </c>
      <c r="K675" t="s">
        <v>55</v>
      </c>
      <c r="L675">
        <v>308</v>
      </c>
      <c r="M675">
        <v>2</v>
      </c>
      <c r="N675">
        <v>0</v>
      </c>
      <c r="O675">
        <v>0</v>
      </c>
    </row>
    <row r="676" spans="1:19" ht="15.75" customHeight="1">
      <c r="A676" t="s">
        <v>1813</v>
      </c>
      <c r="B676" t="s">
        <v>6372</v>
      </c>
      <c r="C676">
        <v>85166344</v>
      </c>
      <c r="D676" t="s">
        <v>51</v>
      </c>
      <c r="E676" t="s">
        <v>52</v>
      </c>
      <c r="F676" t="s">
        <v>53</v>
      </c>
      <c r="G676" t="s">
        <v>54</v>
      </c>
      <c r="H676" s="35">
        <v>41.74</v>
      </c>
      <c r="I676" s="32">
        <v>42570</v>
      </c>
      <c r="J676" s="32">
        <v>42571</v>
      </c>
      <c r="K676" t="s">
        <v>55</v>
      </c>
      <c r="L676">
        <v>308</v>
      </c>
      <c r="M676">
        <v>1</v>
      </c>
      <c r="N676">
        <v>0</v>
      </c>
      <c r="O676">
        <v>0</v>
      </c>
      <c r="Q676" t="s">
        <v>60</v>
      </c>
    </row>
    <row r="677" spans="1:19" ht="15.75" customHeight="1">
      <c r="A677" t="s">
        <v>570</v>
      </c>
      <c r="B677" t="s">
        <v>6451</v>
      </c>
      <c r="C677">
        <v>90610080</v>
      </c>
      <c r="D677" t="s">
        <v>51</v>
      </c>
      <c r="E677" t="s">
        <v>52</v>
      </c>
      <c r="F677" t="s">
        <v>53</v>
      </c>
      <c r="G677" t="s">
        <v>54</v>
      </c>
      <c r="H677" s="35">
        <v>41.74</v>
      </c>
      <c r="I677" s="32">
        <v>42587</v>
      </c>
      <c r="J677" s="32">
        <v>42589</v>
      </c>
      <c r="K677" t="s">
        <v>55</v>
      </c>
      <c r="L677">
        <v>308</v>
      </c>
      <c r="M677">
        <v>1</v>
      </c>
      <c r="N677">
        <v>0</v>
      </c>
      <c r="O677">
        <v>0</v>
      </c>
      <c r="Q677" t="s">
        <v>60</v>
      </c>
    </row>
    <row r="678" spans="1:19" ht="15.75" customHeight="1">
      <c r="A678" t="s">
        <v>857</v>
      </c>
      <c r="B678" t="s">
        <v>858</v>
      </c>
      <c r="C678">
        <v>77171815</v>
      </c>
      <c r="D678" t="s">
        <v>51</v>
      </c>
      <c r="E678" t="s">
        <v>65</v>
      </c>
      <c r="F678" t="s">
        <v>54</v>
      </c>
      <c r="G678" t="s">
        <v>93</v>
      </c>
      <c r="H678" s="35">
        <v>106.67</v>
      </c>
      <c r="I678" s="32">
        <v>42552</v>
      </c>
      <c r="J678" s="32">
        <v>42555</v>
      </c>
      <c r="K678" t="s">
        <v>55</v>
      </c>
      <c r="L678">
        <v>307</v>
      </c>
      <c r="M678">
        <v>2</v>
      </c>
      <c r="N678">
        <v>0</v>
      </c>
      <c r="O678">
        <v>0</v>
      </c>
    </row>
    <row r="679" spans="1:19" ht="15.75" customHeight="1">
      <c r="A679" t="s">
        <v>378</v>
      </c>
      <c r="B679" t="s">
        <v>872</v>
      </c>
      <c r="C679">
        <v>11319517</v>
      </c>
      <c r="D679" t="s">
        <v>51</v>
      </c>
      <c r="E679" t="s">
        <v>52</v>
      </c>
      <c r="F679" t="s">
        <v>54</v>
      </c>
      <c r="G679" t="s">
        <v>54</v>
      </c>
      <c r="H679" s="35">
        <v>55</v>
      </c>
      <c r="I679" s="32">
        <v>42555</v>
      </c>
      <c r="J679" s="32">
        <v>42560</v>
      </c>
      <c r="K679" t="s">
        <v>55</v>
      </c>
      <c r="L679">
        <v>307</v>
      </c>
      <c r="M679">
        <v>1</v>
      </c>
      <c r="N679">
        <v>0</v>
      </c>
      <c r="O679">
        <v>0</v>
      </c>
    </row>
    <row r="680" spans="1:19" ht="15.75" customHeight="1">
      <c r="A680" t="s">
        <v>952</v>
      </c>
      <c r="B680" t="s">
        <v>953</v>
      </c>
      <c r="C680">
        <v>89875415</v>
      </c>
      <c r="D680" t="s">
        <v>51</v>
      </c>
      <c r="E680" t="s">
        <v>65</v>
      </c>
      <c r="F680" t="s">
        <v>54</v>
      </c>
      <c r="G680" t="s">
        <v>80</v>
      </c>
      <c r="H680" s="35">
        <v>74.7</v>
      </c>
      <c r="I680" s="32">
        <v>42571</v>
      </c>
      <c r="J680" s="32">
        <v>42574</v>
      </c>
      <c r="K680" t="s">
        <v>55</v>
      </c>
      <c r="L680">
        <v>307</v>
      </c>
      <c r="M680">
        <v>2</v>
      </c>
      <c r="N680">
        <v>0</v>
      </c>
      <c r="O680">
        <v>0</v>
      </c>
      <c r="S680" t="s">
        <v>293</v>
      </c>
    </row>
    <row r="681" spans="1:19" ht="15.75" customHeight="1">
      <c r="A681" t="s">
        <v>999</v>
      </c>
      <c r="B681" t="s">
        <v>1000</v>
      </c>
      <c r="C681">
        <v>97170885</v>
      </c>
      <c r="D681" t="s">
        <v>51</v>
      </c>
      <c r="E681" t="s">
        <v>65</v>
      </c>
      <c r="F681" t="s">
        <v>54</v>
      </c>
      <c r="G681" t="s">
        <v>80</v>
      </c>
      <c r="H681" s="35">
        <v>70.55</v>
      </c>
      <c r="I681" s="32">
        <v>42583</v>
      </c>
      <c r="J681" s="32">
        <v>42584</v>
      </c>
      <c r="K681" t="s">
        <v>55</v>
      </c>
      <c r="L681">
        <v>307</v>
      </c>
      <c r="M681">
        <v>2</v>
      </c>
      <c r="N681">
        <v>2</v>
      </c>
      <c r="O681">
        <v>0</v>
      </c>
      <c r="S681" t="s">
        <v>81</v>
      </c>
    </row>
    <row r="682" spans="1:19" ht="15.75" customHeight="1">
      <c r="A682" t="s">
        <v>225</v>
      </c>
      <c r="B682" t="s">
        <v>1170</v>
      </c>
      <c r="C682">
        <v>20056438</v>
      </c>
      <c r="D682" t="s">
        <v>51</v>
      </c>
      <c r="E682" t="s">
        <v>52</v>
      </c>
      <c r="F682" t="s">
        <v>53</v>
      </c>
      <c r="G682" t="s">
        <v>54</v>
      </c>
      <c r="H682" s="35">
        <v>43.48</v>
      </c>
      <c r="I682" s="32">
        <v>42528</v>
      </c>
      <c r="J682" s="32">
        <v>42530</v>
      </c>
      <c r="K682" t="s">
        <v>55</v>
      </c>
      <c r="L682">
        <v>307</v>
      </c>
      <c r="M682">
        <v>1</v>
      </c>
      <c r="N682">
        <v>0</v>
      </c>
      <c r="O682">
        <v>0</v>
      </c>
      <c r="Q682" t="s">
        <v>56</v>
      </c>
    </row>
    <row r="683" spans="1:19" ht="15.75" customHeight="1">
      <c r="A683" t="s">
        <v>1275</v>
      </c>
      <c r="B683" t="s">
        <v>1276</v>
      </c>
      <c r="C683">
        <v>80665413</v>
      </c>
      <c r="D683" t="s">
        <v>51</v>
      </c>
      <c r="E683" t="s">
        <v>65</v>
      </c>
      <c r="F683" t="s">
        <v>54</v>
      </c>
      <c r="G683" t="s">
        <v>103</v>
      </c>
      <c r="H683" s="35">
        <v>70</v>
      </c>
      <c r="I683" s="32">
        <v>42549</v>
      </c>
      <c r="J683" s="32">
        <v>42550</v>
      </c>
      <c r="K683" t="s">
        <v>55</v>
      </c>
      <c r="L683">
        <v>307</v>
      </c>
      <c r="M683">
        <v>3</v>
      </c>
      <c r="N683">
        <v>0</v>
      </c>
      <c r="O683">
        <v>0</v>
      </c>
      <c r="P683" t="s">
        <v>71</v>
      </c>
      <c r="S683" t="s">
        <v>72</v>
      </c>
    </row>
    <row r="684" spans="1:19" ht="15.75" customHeight="1">
      <c r="A684" t="s">
        <v>1281</v>
      </c>
      <c r="B684" t="s">
        <v>1282</v>
      </c>
      <c r="C684">
        <v>80468782</v>
      </c>
      <c r="D684" t="s">
        <v>51</v>
      </c>
      <c r="E684" t="s">
        <v>65</v>
      </c>
      <c r="F684" t="s">
        <v>54</v>
      </c>
      <c r="G684" t="s">
        <v>103</v>
      </c>
      <c r="H684" s="35">
        <v>70</v>
      </c>
      <c r="I684" s="32">
        <v>42550</v>
      </c>
      <c r="J684" s="32">
        <v>42551</v>
      </c>
      <c r="K684" t="s">
        <v>55</v>
      </c>
      <c r="L684">
        <v>307</v>
      </c>
      <c r="M684">
        <v>3</v>
      </c>
      <c r="N684">
        <v>0</v>
      </c>
      <c r="O684">
        <v>0</v>
      </c>
      <c r="P684" t="s">
        <v>71</v>
      </c>
      <c r="S684" t="s">
        <v>72</v>
      </c>
    </row>
    <row r="685" spans="1:19" ht="15.75" customHeight="1">
      <c r="A685" t="s">
        <v>1348</v>
      </c>
      <c r="B685" t="s">
        <v>1349</v>
      </c>
      <c r="C685">
        <v>90211671</v>
      </c>
      <c r="D685" t="s">
        <v>51</v>
      </c>
      <c r="E685" t="s">
        <v>52</v>
      </c>
      <c r="F685" t="s">
        <v>427</v>
      </c>
      <c r="G685" t="s">
        <v>54</v>
      </c>
      <c r="H685" s="35">
        <v>95</v>
      </c>
      <c r="I685" s="32">
        <v>42565</v>
      </c>
      <c r="J685" s="32">
        <v>42569</v>
      </c>
      <c r="K685" t="s">
        <v>55</v>
      </c>
      <c r="L685">
        <v>307</v>
      </c>
      <c r="M685">
        <v>1</v>
      </c>
      <c r="N685">
        <v>0</v>
      </c>
      <c r="O685">
        <v>0</v>
      </c>
    </row>
    <row r="686" spans="1:19" ht="15.75" customHeight="1">
      <c r="A686" t="s">
        <v>574</v>
      </c>
      <c r="B686" t="s">
        <v>1469</v>
      </c>
      <c r="C686">
        <v>19214722</v>
      </c>
      <c r="D686" t="s">
        <v>51</v>
      </c>
      <c r="E686" t="s">
        <v>52</v>
      </c>
      <c r="F686" t="s">
        <v>53</v>
      </c>
      <c r="G686" t="s">
        <v>54</v>
      </c>
      <c r="H686" s="35">
        <v>41.74</v>
      </c>
      <c r="I686" s="32">
        <v>42589</v>
      </c>
      <c r="J686" s="32">
        <v>42591</v>
      </c>
      <c r="K686" t="s">
        <v>55</v>
      </c>
      <c r="L686">
        <v>307</v>
      </c>
      <c r="M686">
        <v>1</v>
      </c>
      <c r="N686">
        <v>0</v>
      </c>
      <c r="O686">
        <v>0</v>
      </c>
      <c r="Q686" t="s">
        <v>60</v>
      </c>
    </row>
    <row r="687" spans="1:19" ht="15.75" customHeight="1">
      <c r="A687" t="s">
        <v>476</v>
      </c>
      <c r="B687" t="s">
        <v>1843</v>
      </c>
      <c r="C687">
        <v>90912457</v>
      </c>
      <c r="D687" t="s">
        <v>51</v>
      </c>
      <c r="E687" t="s">
        <v>52</v>
      </c>
      <c r="F687" t="s">
        <v>53</v>
      </c>
      <c r="G687" t="s">
        <v>54</v>
      </c>
      <c r="H687" s="35">
        <v>41.74</v>
      </c>
      <c r="I687" s="32">
        <v>42574</v>
      </c>
      <c r="J687" s="32">
        <v>42575</v>
      </c>
      <c r="K687" t="s">
        <v>55</v>
      </c>
      <c r="L687">
        <v>307</v>
      </c>
      <c r="M687">
        <v>1</v>
      </c>
      <c r="N687">
        <v>0</v>
      </c>
      <c r="O687">
        <v>0</v>
      </c>
      <c r="Q687" t="s">
        <v>60</v>
      </c>
    </row>
    <row r="688" spans="1:19" ht="15.75" customHeight="1">
      <c r="A688" t="s">
        <v>1856</v>
      </c>
      <c r="B688" t="s">
        <v>1857</v>
      </c>
      <c r="C688">
        <v>61372111</v>
      </c>
      <c r="D688" t="s">
        <v>51</v>
      </c>
      <c r="E688" t="s">
        <v>52</v>
      </c>
      <c r="F688" t="s">
        <v>53</v>
      </c>
      <c r="G688" t="s">
        <v>54</v>
      </c>
      <c r="H688" s="35">
        <v>71.400000000000006</v>
      </c>
      <c r="I688" s="32">
        <v>42575</v>
      </c>
      <c r="J688" s="32">
        <v>42577</v>
      </c>
      <c r="K688" t="s">
        <v>55</v>
      </c>
      <c r="L688">
        <v>307</v>
      </c>
      <c r="M688">
        <v>1</v>
      </c>
      <c r="N688">
        <v>0</v>
      </c>
      <c r="O688">
        <v>0</v>
      </c>
      <c r="Q688" t="s">
        <v>678</v>
      </c>
    </row>
    <row r="689" spans="1:19" ht="15.75" customHeight="1">
      <c r="A689" t="s">
        <v>1895</v>
      </c>
      <c r="B689" t="s">
        <v>1896</v>
      </c>
      <c r="C689">
        <v>99670386</v>
      </c>
      <c r="D689" t="s">
        <v>184</v>
      </c>
      <c r="E689" t="s">
        <v>65</v>
      </c>
      <c r="F689" t="s">
        <v>54</v>
      </c>
      <c r="G689" t="s">
        <v>103</v>
      </c>
      <c r="H689" s="35">
        <v>80</v>
      </c>
      <c r="I689" s="32">
        <v>42582</v>
      </c>
      <c r="J689" s="32">
        <v>42586</v>
      </c>
      <c r="K689" t="s">
        <v>55</v>
      </c>
      <c r="L689">
        <v>307</v>
      </c>
      <c r="M689">
        <v>1</v>
      </c>
      <c r="N689">
        <v>0</v>
      </c>
      <c r="O689">
        <v>0</v>
      </c>
      <c r="P689" t="s">
        <v>71</v>
      </c>
      <c r="S689" t="s">
        <v>72</v>
      </c>
    </row>
    <row r="690" spans="1:19" ht="15.75" customHeight="1">
      <c r="A690" t="s">
        <v>2031</v>
      </c>
      <c r="B690" t="s">
        <v>2032</v>
      </c>
      <c r="C690">
        <v>69253918</v>
      </c>
      <c r="D690" t="s">
        <v>51</v>
      </c>
      <c r="E690" t="s">
        <v>65</v>
      </c>
      <c r="F690" t="s">
        <v>54</v>
      </c>
      <c r="G690" t="s">
        <v>103</v>
      </c>
      <c r="H690" s="35">
        <v>90</v>
      </c>
      <c r="I690" s="32">
        <v>42524</v>
      </c>
      <c r="J690" s="32">
        <v>42525</v>
      </c>
      <c r="K690" t="s">
        <v>55</v>
      </c>
      <c r="L690">
        <v>307</v>
      </c>
      <c r="M690">
        <v>2</v>
      </c>
      <c r="N690">
        <v>0</v>
      </c>
      <c r="O690">
        <v>0</v>
      </c>
      <c r="P690" t="s">
        <v>71</v>
      </c>
      <c r="S690" t="s">
        <v>72</v>
      </c>
    </row>
    <row r="691" spans="1:19" ht="15.75" customHeight="1">
      <c r="A691" t="s">
        <v>2184</v>
      </c>
      <c r="B691" t="s">
        <v>2185</v>
      </c>
      <c r="C691">
        <v>88197177</v>
      </c>
      <c r="D691" t="s">
        <v>51</v>
      </c>
      <c r="E691" t="s">
        <v>166</v>
      </c>
      <c r="F691" t="s">
        <v>54</v>
      </c>
      <c r="G691" t="s">
        <v>54</v>
      </c>
      <c r="H691" s="35">
        <v>95</v>
      </c>
      <c r="I691" s="32">
        <v>42561</v>
      </c>
      <c r="J691" s="32">
        <v>42562</v>
      </c>
      <c r="K691" t="s">
        <v>55</v>
      </c>
      <c r="L691">
        <v>307</v>
      </c>
      <c r="M691">
        <v>1</v>
      </c>
      <c r="N691">
        <v>0</v>
      </c>
      <c r="O691">
        <v>0</v>
      </c>
    </row>
    <row r="692" spans="1:19" ht="15.75" customHeight="1">
      <c r="A692" t="s">
        <v>2365</v>
      </c>
      <c r="B692" t="s">
        <v>2366</v>
      </c>
      <c r="C692">
        <v>17561732</v>
      </c>
      <c r="D692" t="s">
        <v>51</v>
      </c>
      <c r="E692" t="s">
        <v>166</v>
      </c>
      <c r="F692" t="s">
        <v>54</v>
      </c>
      <c r="G692" t="s">
        <v>54</v>
      </c>
      <c r="H692" s="35">
        <v>95</v>
      </c>
      <c r="I692" s="32">
        <v>42597</v>
      </c>
      <c r="J692" s="32">
        <v>42599</v>
      </c>
      <c r="K692" t="s">
        <v>55</v>
      </c>
      <c r="L692">
        <v>307</v>
      </c>
      <c r="M692">
        <v>1</v>
      </c>
      <c r="N692">
        <v>0</v>
      </c>
      <c r="O692">
        <v>0</v>
      </c>
    </row>
    <row r="693" spans="1:19" ht="15.75" customHeight="1">
      <c r="A693" t="s">
        <v>755</v>
      </c>
      <c r="B693" t="s">
        <v>2808</v>
      </c>
      <c r="C693">
        <v>13599600</v>
      </c>
      <c r="D693" t="s">
        <v>51</v>
      </c>
      <c r="E693" t="s">
        <v>65</v>
      </c>
      <c r="F693" t="s">
        <v>54</v>
      </c>
      <c r="G693" t="s">
        <v>93</v>
      </c>
      <c r="H693" s="35">
        <v>90</v>
      </c>
      <c r="I693" s="32">
        <v>42595</v>
      </c>
      <c r="J693" s="32">
        <v>42596</v>
      </c>
      <c r="K693" t="s">
        <v>55</v>
      </c>
      <c r="L693">
        <v>307</v>
      </c>
      <c r="M693">
        <v>2</v>
      </c>
      <c r="N693">
        <v>0</v>
      </c>
      <c r="O693">
        <v>0</v>
      </c>
    </row>
    <row r="694" spans="1:19" ht="15.75" customHeight="1">
      <c r="A694" t="s">
        <v>2854</v>
      </c>
      <c r="B694" t="s">
        <v>2855</v>
      </c>
      <c r="C694">
        <v>67916169</v>
      </c>
      <c r="D694" t="s">
        <v>51</v>
      </c>
      <c r="E694" t="s">
        <v>166</v>
      </c>
      <c r="F694" t="s">
        <v>54</v>
      </c>
      <c r="G694" t="s">
        <v>54</v>
      </c>
      <c r="H694" s="35">
        <v>85</v>
      </c>
      <c r="I694" s="32">
        <v>42521</v>
      </c>
      <c r="J694" s="32">
        <v>42522</v>
      </c>
      <c r="K694" t="s">
        <v>55</v>
      </c>
      <c r="L694">
        <v>307</v>
      </c>
      <c r="M694">
        <v>1</v>
      </c>
      <c r="N694">
        <v>0</v>
      </c>
      <c r="O694">
        <v>0</v>
      </c>
    </row>
    <row r="695" spans="1:19" ht="15.75" customHeight="1">
      <c r="A695" t="s">
        <v>2902</v>
      </c>
      <c r="B695" t="s">
        <v>2903</v>
      </c>
      <c r="C695">
        <v>73889718</v>
      </c>
      <c r="D695" t="s">
        <v>51</v>
      </c>
      <c r="E695" t="s">
        <v>65</v>
      </c>
      <c r="F695" t="s">
        <v>54</v>
      </c>
      <c r="G695" t="s">
        <v>103</v>
      </c>
      <c r="H695" s="35">
        <v>85</v>
      </c>
      <c r="I695" s="32">
        <v>42535</v>
      </c>
      <c r="J695" s="32">
        <v>42538</v>
      </c>
      <c r="K695" t="s">
        <v>55</v>
      </c>
      <c r="L695">
        <v>307</v>
      </c>
      <c r="M695">
        <v>1</v>
      </c>
      <c r="N695">
        <v>0</v>
      </c>
      <c r="O695">
        <v>0</v>
      </c>
      <c r="P695" t="s">
        <v>71</v>
      </c>
      <c r="S695" t="s">
        <v>72</v>
      </c>
    </row>
    <row r="696" spans="1:19" ht="15.75" customHeight="1">
      <c r="A696" t="s">
        <v>585</v>
      </c>
      <c r="B696" t="s">
        <v>3172</v>
      </c>
      <c r="C696">
        <v>27401946</v>
      </c>
      <c r="D696" t="s">
        <v>51</v>
      </c>
      <c r="E696" t="s">
        <v>52</v>
      </c>
      <c r="F696" t="s">
        <v>53</v>
      </c>
      <c r="G696" t="s">
        <v>54</v>
      </c>
      <c r="H696" s="35">
        <v>41.74</v>
      </c>
      <c r="I696" s="32">
        <v>42591</v>
      </c>
      <c r="J696" s="32">
        <v>42594</v>
      </c>
      <c r="K696" t="s">
        <v>55</v>
      </c>
      <c r="L696">
        <v>307</v>
      </c>
      <c r="M696">
        <v>1</v>
      </c>
      <c r="N696">
        <v>0</v>
      </c>
      <c r="O696">
        <v>0</v>
      </c>
      <c r="Q696" t="s">
        <v>60</v>
      </c>
    </row>
    <row r="697" spans="1:19" ht="15.75" customHeight="1">
      <c r="A697" t="s">
        <v>3534</v>
      </c>
      <c r="B697" t="s">
        <v>3535</v>
      </c>
      <c r="C697">
        <v>90430766</v>
      </c>
      <c r="D697" t="s">
        <v>51</v>
      </c>
      <c r="E697" t="s">
        <v>65</v>
      </c>
      <c r="F697" t="s">
        <v>54</v>
      </c>
      <c r="G697" t="s">
        <v>103</v>
      </c>
      <c r="H697" s="35">
        <v>100</v>
      </c>
      <c r="I697" s="32">
        <v>42577</v>
      </c>
      <c r="J697" s="32">
        <v>42580</v>
      </c>
      <c r="K697" t="s">
        <v>55</v>
      </c>
      <c r="L697">
        <v>307</v>
      </c>
      <c r="M697">
        <v>4</v>
      </c>
      <c r="N697">
        <v>0</v>
      </c>
      <c r="O697">
        <v>0</v>
      </c>
      <c r="P697" t="s">
        <v>71</v>
      </c>
      <c r="S697" t="s">
        <v>72</v>
      </c>
    </row>
    <row r="698" spans="1:19" ht="15.75" customHeight="1">
      <c r="A698" t="s">
        <v>3787</v>
      </c>
      <c r="B698" t="s">
        <v>3788</v>
      </c>
      <c r="C698">
        <v>76564438</v>
      </c>
      <c r="D698" t="s">
        <v>51</v>
      </c>
      <c r="E698" t="s">
        <v>65</v>
      </c>
      <c r="F698" t="s">
        <v>54</v>
      </c>
      <c r="G698" t="s">
        <v>103</v>
      </c>
      <c r="H698" s="35">
        <v>90</v>
      </c>
      <c r="I698" s="32">
        <v>42539</v>
      </c>
      <c r="J698" s="32">
        <v>42540</v>
      </c>
      <c r="K698" t="s">
        <v>55</v>
      </c>
      <c r="L698">
        <v>307</v>
      </c>
      <c r="M698">
        <v>4</v>
      </c>
      <c r="N698">
        <v>0</v>
      </c>
      <c r="O698">
        <v>0</v>
      </c>
      <c r="P698" t="s">
        <v>71</v>
      </c>
      <c r="S698" t="s">
        <v>72</v>
      </c>
    </row>
    <row r="699" spans="1:19" ht="15.75" customHeight="1">
      <c r="A699" t="s">
        <v>3931</v>
      </c>
      <c r="B699" t="s">
        <v>3932</v>
      </c>
      <c r="C699">
        <v>25377574</v>
      </c>
      <c r="D699" t="s">
        <v>51</v>
      </c>
      <c r="E699" t="s">
        <v>65</v>
      </c>
      <c r="F699" t="s">
        <v>427</v>
      </c>
      <c r="G699" t="s">
        <v>179</v>
      </c>
      <c r="H699" s="35">
        <v>62</v>
      </c>
      <c r="I699" s="32">
        <v>42569</v>
      </c>
      <c r="J699" s="32">
        <v>42570</v>
      </c>
      <c r="K699" t="s">
        <v>55</v>
      </c>
      <c r="L699">
        <v>307</v>
      </c>
      <c r="M699">
        <v>2</v>
      </c>
      <c r="N699">
        <v>2</v>
      </c>
      <c r="O699">
        <v>0</v>
      </c>
      <c r="S699" t="s">
        <v>81</v>
      </c>
    </row>
    <row r="700" spans="1:19" ht="15.75" customHeight="1">
      <c r="A700" t="s">
        <v>3977</v>
      </c>
      <c r="B700" t="s">
        <v>3978</v>
      </c>
      <c r="C700">
        <v>97600414</v>
      </c>
      <c r="D700" t="s">
        <v>51</v>
      </c>
      <c r="E700" t="s">
        <v>65</v>
      </c>
      <c r="F700" t="s">
        <v>54</v>
      </c>
      <c r="G700" t="s">
        <v>80</v>
      </c>
      <c r="H700" s="35">
        <v>91.3</v>
      </c>
      <c r="I700" s="32">
        <v>42580</v>
      </c>
      <c r="J700" s="32">
        <v>42581</v>
      </c>
      <c r="K700" t="s">
        <v>55</v>
      </c>
      <c r="L700">
        <v>307</v>
      </c>
      <c r="M700">
        <v>2</v>
      </c>
      <c r="N700">
        <v>2</v>
      </c>
      <c r="O700">
        <v>0</v>
      </c>
      <c r="S700" t="s">
        <v>81</v>
      </c>
    </row>
    <row r="701" spans="1:19" ht="15.75" customHeight="1">
      <c r="A701" t="s">
        <v>570</v>
      </c>
      <c r="B701" t="s">
        <v>4019</v>
      </c>
      <c r="C701">
        <v>90610309</v>
      </c>
      <c r="D701" t="s">
        <v>51</v>
      </c>
      <c r="E701" t="s">
        <v>52</v>
      </c>
      <c r="F701" t="s">
        <v>53</v>
      </c>
      <c r="G701" t="s">
        <v>54</v>
      </c>
      <c r="H701" s="35">
        <v>41.74</v>
      </c>
      <c r="I701" s="32">
        <v>42587</v>
      </c>
      <c r="J701" s="32">
        <v>42589</v>
      </c>
      <c r="K701" t="s">
        <v>55</v>
      </c>
      <c r="L701">
        <v>307</v>
      </c>
      <c r="M701">
        <v>1</v>
      </c>
      <c r="N701">
        <v>0</v>
      </c>
      <c r="O701">
        <v>0</v>
      </c>
      <c r="Q701" t="s">
        <v>60</v>
      </c>
    </row>
    <row r="702" spans="1:19" ht="15.75" customHeight="1">
      <c r="A702" t="s">
        <v>4055</v>
      </c>
      <c r="B702" t="s">
        <v>4056</v>
      </c>
      <c r="C702">
        <v>15825753</v>
      </c>
      <c r="D702" t="s">
        <v>51</v>
      </c>
      <c r="E702" t="s">
        <v>52</v>
      </c>
      <c r="F702" t="s">
        <v>427</v>
      </c>
      <c r="G702" t="s">
        <v>54</v>
      </c>
      <c r="H702" s="35">
        <v>95</v>
      </c>
      <c r="I702" s="32">
        <v>42594</v>
      </c>
      <c r="J702" s="32">
        <v>42595</v>
      </c>
      <c r="K702" t="s">
        <v>55</v>
      </c>
      <c r="L702">
        <v>307</v>
      </c>
      <c r="M702">
        <v>1</v>
      </c>
      <c r="N702">
        <v>0</v>
      </c>
      <c r="O702">
        <v>0</v>
      </c>
    </row>
    <row r="703" spans="1:19" ht="15.75" customHeight="1">
      <c r="A703" t="s">
        <v>4122</v>
      </c>
      <c r="B703" t="s">
        <v>4123</v>
      </c>
      <c r="C703">
        <v>48338718</v>
      </c>
      <c r="D703" t="s">
        <v>51</v>
      </c>
      <c r="E703" t="s">
        <v>65</v>
      </c>
      <c r="F703" t="s">
        <v>54</v>
      </c>
      <c r="G703" t="s">
        <v>75</v>
      </c>
      <c r="H703" s="35">
        <v>78.75</v>
      </c>
      <c r="I703" s="32">
        <v>42518</v>
      </c>
      <c r="J703" s="32">
        <v>42520</v>
      </c>
      <c r="K703" t="s">
        <v>55</v>
      </c>
      <c r="L703">
        <v>307</v>
      </c>
      <c r="M703">
        <v>2</v>
      </c>
      <c r="N703">
        <v>2</v>
      </c>
      <c r="O703">
        <v>0</v>
      </c>
    </row>
    <row r="704" spans="1:19" ht="15.75" customHeight="1">
      <c r="A704" t="s">
        <v>212</v>
      </c>
      <c r="B704" t="s">
        <v>4560</v>
      </c>
      <c r="C704">
        <v>14635916</v>
      </c>
      <c r="D704" t="s">
        <v>184</v>
      </c>
      <c r="E704" t="s">
        <v>52</v>
      </c>
      <c r="F704" t="s">
        <v>53</v>
      </c>
      <c r="G704" t="s">
        <v>54</v>
      </c>
      <c r="H704" s="35">
        <v>41.74</v>
      </c>
      <c r="I704" s="32">
        <v>42525</v>
      </c>
      <c r="J704" s="32">
        <v>42528</v>
      </c>
      <c r="K704" t="s">
        <v>55</v>
      </c>
      <c r="L704">
        <v>307</v>
      </c>
      <c r="M704">
        <v>1</v>
      </c>
      <c r="N704">
        <v>0</v>
      </c>
      <c r="O704">
        <v>0</v>
      </c>
      <c r="Q704" t="s">
        <v>60</v>
      </c>
    </row>
    <row r="705" spans="1:19" ht="15.75" customHeight="1">
      <c r="A705" t="s">
        <v>1813</v>
      </c>
      <c r="B705" t="s">
        <v>4757</v>
      </c>
      <c r="C705">
        <v>85166245</v>
      </c>
      <c r="D705" t="s">
        <v>51</v>
      </c>
      <c r="E705" t="s">
        <v>52</v>
      </c>
      <c r="F705" t="s">
        <v>53</v>
      </c>
      <c r="G705" t="s">
        <v>54</v>
      </c>
      <c r="H705" s="35">
        <v>41.74</v>
      </c>
      <c r="I705" s="32">
        <v>42570</v>
      </c>
      <c r="J705" s="32">
        <v>42571</v>
      </c>
      <c r="K705" t="s">
        <v>55</v>
      </c>
      <c r="L705">
        <v>307</v>
      </c>
      <c r="M705">
        <v>1</v>
      </c>
      <c r="N705">
        <v>0</v>
      </c>
      <c r="O705">
        <v>0</v>
      </c>
      <c r="Q705" t="s">
        <v>60</v>
      </c>
    </row>
    <row r="706" spans="1:19" ht="15.75" customHeight="1">
      <c r="A706" t="s">
        <v>4819</v>
      </c>
      <c r="B706" t="s">
        <v>4820</v>
      </c>
      <c r="C706">
        <v>37768103</v>
      </c>
      <c r="D706" t="s">
        <v>184</v>
      </c>
      <c r="E706" t="s">
        <v>65</v>
      </c>
      <c r="F706" t="s">
        <v>54</v>
      </c>
      <c r="G706" t="s">
        <v>75</v>
      </c>
      <c r="H706" s="35">
        <v>71.25</v>
      </c>
      <c r="I706" s="32">
        <v>42581</v>
      </c>
      <c r="J706" s="32">
        <v>42582</v>
      </c>
      <c r="K706" t="s">
        <v>55</v>
      </c>
      <c r="L706">
        <v>307</v>
      </c>
      <c r="M706">
        <v>2</v>
      </c>
      <c r="N706">
        <v>0</v>
      </c>
      <c r="O706">
        <v>0</v>
      </c>
    </row>
    <row r="707" spans="1:19" ht="15.75" customHeight="1">
      <c r="A707" t="s">
        <v>4992</v>
      </c>
      <c r="B707" t="s">
        <v>4993</v>
      </c>
      <c r="C707">
        <v>67347864</v>
      </c>
      <c r="D707" t="s">
        <v>51</v>
      </c>
      <c r="E707" t="s">
        <v>65</v>
      </c>
      <c r="F707" t="s">
        <v>54</v>
      </c>
      <c r="G707" t="s">
        <v>179</v>
      </c>
      <c r="H707" s="35">
        <v>51.67</v>
      </c>
      <c r="I707" s="32">
        <v>42523</v>
      </c>
      <c r="J707" s="32">
        <v>42524</v>
      </c>
      <c r="K707" t="s">
        <v>55</v>
      </c>
      <c r="L707">
        <v>307</v>
      </c>
      <c r="M707">
        <v>2</v>
      </c>
      <c r="N707">
        <v>2</v>
      </c>
      <c r="O707">
        <v>0</v>
      </c>
      <c r="S707" t="s">
        <v>81</v>
      </c>
    </row>
    <row r="708" spans="1:19" ht="15.75" customHeight="1">
      <c r="A708" t="s">
        <v>212</v>
      </c>
      <c r="B708" t="s">
        <v>5011</v>
      </c>
      <c r="C708">
        <v>70049476</v>
      </c>
      <c r="D708" t="s">
        <v>51</v>
      </c>
      <c r="E708" t="s">
        <v>52</v>
      </c>
      <c r="F708" t="s">
        <v>54</v>
      </c>
      <c r="G708" t="s">
        <v>54</v>
      </c>
      <c r="H708" s="35">
        <v>41.74</v>
      </c>
      <c r="I708" s="32">
        <v>42526</v>
      </c>
      <c r="J708" s="32">
        <v>42528</v>
      </c>
      <c r="K708" t="s">
        <v>55</v>
      </c>
      <c r="L708">
        <v>307</v>
      </c>
      <c r="M708">
        <v>1</v>
      </c>
      <c r="N708">
        <v>0</v>
      </c>
      <c r="O708">
        <v>0</v>
      </c>
    </row>
    <row r="709" spans="1:19" ht="15.75" customHeight="1">
      <c r="A709" t="s">
        <v>5667</v>
      </c>
      <c r="B709" t="s">
        <v>5668</v>
      </c>
      <c r="C709">
        <v>96618041</v>
      </c>
      <c r="D709" t="s">
        <v>51</v>
      </c>
      <c r="E709" t="s">
        <v>65</v>
      </c>
      <c r="F709" t="s">
        <v>54</v>
      </c>
      <c r="G709" t="s">
        <v>103</v>
      </c>
      <c r="H709" s="35">
        <v>85</v>
      </c>
      <c r="I709" s="32">
        <v>42584</v>
      </c>
      <c r="J709" s="32">
        <v>42587</v>
      </c>
      <c r="K709" t="s">
        <v>55</v>
      </c>
      <c r="L709">
        <v>307</v>
      </c>
      <c r="M709">
        <v>4</v>
      </c>
      <c r="N709">
        <v>0</v>
      </c>
      <c r="O709">
        <v>0</v>
      </c>
      <c r="P709" t="s">
        <v>71</v>
      </c>
      <c r="S709" t="s">
        <v>72</v>
      </c>
    </row>
    <row r="710" spans="1:19" ht="15.75" customHeight="1">
      <c r="A710" t="s">
        <v>4626</v>
      </c>
      <c r="B710" t="s">
        <v>5852</v>
      </c>
      <c r="C710">
        <v>77199740</v>
      </c>
      <c r="D710" t="s">
        <v>51</v>
      </c>
      <c r="E710" t="s">
        <v>65</v>
      </c>
      <c r="F710" t="s">
        <v>54</v>
      </c>
      <c r="G710" t="s">
        <v>103</v>
      </c>
      <c r="H710" s="35">
        <v>90</v>
      </c>
      <c r="I710" s="32">
        <v>42542</v>
      </c>
      <c r="J710" s="32">
        <v>42545</v>
      </c>
      <c r="K710" t="s">
        <v>55</v>
      </c>
      <c r="L710">
        <v>307</v>
      </c>
      <c r="M710">
        <v>3</v>
      </c>
      <c r="N710">
        <v>0</v>
      </c>
      <c r="O710">
        <v>0</v>
      </c>
      <c r="P710" t="s">
        <v>71</v>
      </c>
      <c r="S710" t="s">
        <v>72</v>
      </c>
    </row>
    <row r="711" spans="1:19" ht="15.75" customHeight="1">
      <c r="A711" t="s">
        <v>1684</v>
      </c>
      <c r="B711" t="s">
        <v>5867</v>
      </c>
      <c r="C711">
        <v>43276556</v>
      </c>
      <c r="D711" t="s">
        <v>51</v>
      </c>
      <c r="E711" t="s">
        <v>65</v>
      </c>
      <c r="F711" t="s">
        <v>54</v>
      </c>
      <c r="G711" t="s">
        <v>75</v>
      </c>
      <c r="H711" s="35">
        <v>73.75</v>
      </c>
      <c r="I711" s="32">
        <v>42545</v>
      </c>
      <c r="J711" s="32">
        <v>42548</v>
      </c>
      <c r="K711" t="s">
        <v>55</v>
      </c>
      <c r="L711">
        <v>307</v>
      </c>
      <c r="M711">
        <v>2</v>
      </c>
      <c r="N711">
        <v>2</v>
      </c>
      <c r="O711">
        <v>0</v>
      </c>
    </row>
    <row r="712" spans="1:19" ht="15.75" customHeight="1">
      <c r="A712" t="s">
        <v>901</v>
      </c>
      <c r="B712" t="s">
        <v>5949</v>
      </c>
      <c r="C712">
        <v>25261749</v>
      </c>
      <c r="D712" t="s">
        <v>51</v>
      </c>
      <c r="E712" t="s">
        <v>52</v>
      </c>
      <c r="F712" t="s">
        <v>53</v>
      </c>
      <c r="G712" t="s">
        <v>54</v>
      </c>
      <c r="H712" s="35">
        <v>41.74</v>
      </c>
      <c r="I712" s="32">
        <v>42562</v>
      </c>
      <c r="J712" s="32">
        <v>42565</v>
      </c>
      <c r="K712" t="s">
        <v>55</v>
      </c>
      <c r="L712">
        <v>307</v>
      </c>
      <c r="M712">
        <v>1</v>
      </c>
      <c r="N712">
        <v>0</v>
      </c>
      <c r="O712">
        <v>0</v>
      </c>
      <c r="Q712" t="s">
        <v>60</v>
      </c>
    </row>
    <row r="713" spans="1:19" ht="15.75" customHeight="1">
      <c r="A713" t="s">
        <v>6297</v>
      </c>
      <c r="B713" t="s">
        <v>6298</v>
      </c>
      <c r="C713">
        <v>81648541</v>
      </c>
      <c r="D713" t="s">
        <v>51</v>
      </c>
      <c r="E713" t="s">
        <v>166</v>
      </c>
      <c r="F713" t="s">
        <v>54</v>
      </c>
      <c r="G713" t="s">
        <v>54</v>
      </c>
      <c r="H713" s="35">
        <v>100</v>
      </c>
      <c r="I713" s="32">
        <v>42548</v>
      </c>
      <c r="J713" s="32">
        <v>42549</v>
      </c>
      <c r="K713" t="s">
        <v>55</v>
      </c>
      <c r="L713">
        <v>307</v>
      </c>
      <c r="M713">
        <v>1</v>
      </c>
      <c r="N713">
        <v>0</v>
      </c>
      <c r="O713">
        <v>0</v>
      </c>
    </row>
    <row r="714" spans="1:19" ht="15.75" customHeight="1">
      <c r="A714" t="s">
        <v>243</v>
      </c>
      <c r="B714" t="s">
        <v>6576</v>
      </c>
      <c r="C714">
        <v>22398180</v>
      </c>
      <c r="D714" t="s">
        <v>51</v>
      </c>
      <c r="E714" t="s">
        <v>52</v>
      </c>
      <c r="F714" t="s">
        <v>53</v>
      </c>
      <c r="G714" t="s">
        <v>54</v>
      </c>
      <c r="H714" s="35">
        <v>41.74</v>
      </c>
      <c r="I714" s="32">
        <v>42530</v>
      </c>
      <c r="J714" s="32">
        <v>42533</v>
      </c>
      <c r="K714" t="s">
        <v>55</v>
      </c>
      <c r="L714">
        <v>307</v>
      </c>
      <c r="M714">
        <v>1</v>
      </c>
      <c r="N714">
        <v>0</v>
      </c>
      <c r="O714">
        <v>0</v>
      </c>
      <c r="Q714" t="s">
        <v>60</v>
      </c>
    </row>
    <row r="715" spans="1:19" ht="15.75" customHeight="1">
      <c r="A715" t="s">
        <v>254</v>
      </c>
      <c r="B715" t="s">
        <v>255</v>
      </c>
      <c r="C715">
        <v>72552647</v>
      </c>
      <c r="D715" t="s">
        <v>64</v>
      </c>
      <c r="E715" t="s">
        <v>65</v>
      </c>
      <c r="F715" t="s">
        <v>54</v>
      </c>
      <c r="G715" t="s">
        <v>103</v>
      </c>
      <c r="H715" s="35">
        <v>95</v>
      </c>
      <c r="I715" s="32">
        <v>42531</v>
      </c>
      <c r="J715" s="32">
        <v>42532</v>
      </c>
      <c r="K715" t="s">
        <v>55</v>
      </c>
      <c r="L715">
        <v>306</v>
      </c>
      <c r="M715">
        <v>2</v>
      </c>
      <c r="N715">
        <v>0</v>
      </c>
      <c r="O715">
        <v>0</v>
      </c>
      <c r="P715" t="s">
        <v>71</v>
      </c>
      <c r="S715" t="s">
        <v>72</v>
      </c>
    </row>
    <row r="716" spans="1:19" ht="15.75" customHeight="1">
      <c r="A716" t="s">
        <v>523</v>
      </c>
      <c r="B716" t="s">
        <v>524</v>
      </c>
      <c r="C716">
        <v>90439334</v>
      </c>
      <c r="D716" t="s">
        <v>51</v>
      </c>
      <c r="E716" t="s">
        <v>65</v>
      </c>
      <c r="F716" t="s">
        <v>54</v>
      </c>
      <c r="G716" t="s">
        <v>80</v>
      </c>
      <c r="H716" s="35">
        <v>87.15</v>
      </c>
      <c r="I716" s="32">
        <v>42580</v>
      </c>
      <c r="J716" s="32">
        <v>42581</v>
      </c>
      <c r="K716" t="s">
        <v>55</v>
      </c>
      <c r="L716">
        <v>306</v>
      </c>
      <c r="M716">
        <v>1</v>
      </c>
      <c r="N716">
        <v>0</v>
      </c>
      <c r="O716">
        <v>0</v>
      </c>
      <c r="S716" t="s">
        <v>81</v>
      </c>
    </row>
    <row r="717" spans="1:19" ht="15.75" customHeight="1">
      <c r="A717" t="s">
        <v>792</v>
      </c>
      <c r="B717" t="s">
        <v>793</v>
      </c>
      <c r="C717">
        <v>76358545</v>
      </c>
      <c r="D717" t="s">
        <v>51</v>
      </c>
      <c r="E717" t="s">
        <v>52</v>
      </c>
      <c r="F717" t="s">
        <v>54</v>
      </c>
      <c r="G717" t="s">
        <v>54</v>
      </c>
      <c r="H717" s="35">
        <v>95</v>
      </c>
      <c r="I717" s="32">
        <v>42538</v>
      </c>
      <c r="J717" s="32">
        <v>42539</v>
      </c>
      <c r="K717" t="s">
        <v>55</v>
      </c>
      <c r="L717">
        <v>306</v>
      </c>
      <c r="M717">
        <v>1</v>
      </c>
      <c r="N717">
        <v>0</v>
      </c>
      <c r="O717">
        <v>0</v>
      </c>
    </row>
    <row r="718" spans="1:19" ht="15.75" customHeight="1">
      <c r="A718" t="s">
        <v>901</v>
      </c>
      <c r="B718" t="s">
        <v>1342</v>
      </c>
      <c r="C718">
        <v>25261806</v>
      </c>
      <c r="D718" t="s">
        <v>51</v>
      </c>
      <c r="E718" t="s">
        <v>52</v>
      </c>
      <c r="F718" t="s">
        <v>53</v>
      </c>
      <c r="G718" t="s">
        <v>54</v>
      </c>
      <c r="H718" s="35">
        <v>41.74</v>
      </c>
      <c r="I718" s="32">
        <v>42562</v>
      </c>
      <c r="J718" s="32">
        <v>42565</v>
      </c>
      <c r="K718" t="s">
        <v>55</v>
      </c>
      <c r="L718">
        <v>306</v>
      </c>
      <c r="M718">
        <v>1</v>
      </c>
      <c r="N718">
        <v>0</v>
      </c>
      <c r="O718">
        <v>0</v>
      </c>
      <c r="Q718" t="s">
        <v>60</v>
      </c>
    </row>
    <row r="719" spans="1:19" ht="15.75" customHeight="1">
      <c r="A719" t="s">
        <v>1374</v>
      </c>
      <c r="B719" t="s">
        <v>1375</v>
      </c>
      <c r="C719">
        <v>90149521</v>
      </c>
      <c r="D719" t="s">
        <v>51</v>
      </c>
      <c r="E719" t="s">
        <v>65</v>
      </c>
      <c r="F719" t="s">
        <v>54</v>
      </c>
      <c r="G719" t="s">
        <v>80</v>
      </c>
      <c r="H719" s="35">
        <v>70.55</v>
      </c>
      <c r="I719" s="32">
        <v>42571</v>
      </c>
      <c r="J719" s="32">
        <v>42573</v>
      </c>
      <c r="K719" t="s">
        <v>55</v>
      </c>
      <c r="L719">
        <v>306</v>
      </c>
      <c r="M719">
        <v>2</v>
      </c>
      <c r="N719">
        <v>2</v>
      </c>
      <c r="O719">
        <v>0</v>
      </c>
      <c r="S719" t="s">
        <v>81</v>
      </c>
    </row>
    <row r="720" spans="1:19" ht="15.75" customHeight="1">
      <c r="A720" t="s">
        <v>1594</v>
      </c>
      <c r="B720" t="s">
        <v>1595</v>
      </c>
      <c r="C720">
        <v>39727128</v>
      </c>
      <c r="D720" t="s">
        <v>51</v>
      </c>
      <c r="E720" t="s">
        <v>65</v>
      </c>
      <c r="F720" t="s">
        <v>54</v>
      </c>
      <c r="G720" t="s">
        <v>117</v>
      </c>
      <c r="H720" s="35">
        <v>56.03</v>
      </c>
      <c r="I720" s="32">
        <v>42524</v>
      </c>
      <c r="J720" s="32">
        <v>42526</v>
      </c>
      <c r="K720" t="s">
        <v>55</v>
      </c>
      <c r="L720">
        <v>306</v>
      </c>
      <c r="M720">
        <v>2</v>
      </c>
      <c r="N720">
        <v>0</v>
      </c>
      <c r="O720">
        <v>0</v>
      </c>
      <c r="S720" t="s">
        <v>81</v>
      </c>
    </row>
    <row r="721" spans="1:19" ht="15.75" customHeight="1">
      <c r="A721" t="s">
        <v>1640</v>
      </c>
      <c r="B721" t="s">
        <v>1641</v>
      </c>
      <c r="C721">
        <v>73095174</v>
      </c>
      <c r="D721" t="s">
        <v>51</v>
      </c>
      <c r="E721" t="s">
        <v>65</v>
      </c>
      <c r="F721" t="s">
        <v>54</v>
      </c>
      <c r="G721" t="s">
        <v>108</v>
      </c>
      <c r="H721" s="35">
        <v>72.25</v>
      </c>
      <c r="I721" s="32">
        <v>42534</v>
      </c>
      <c r="J721" s="32">
        <v>42536</v>
      </c>
      <c r="K721" t="s">
        <v>55</v>
      </c>
      <c r="L721">
        <v>306</v>
      </c>
      <c r="M721">
        <v>1</v>
      </c>
      <c r="N721">
        <v>0</v>
      </c>
      <c r="O721">
        <v>0</v>
      </c>
      <c r="P721" t="s">
        <v>1642</v>
      </c>
      <c r="S721" t="s">
        <v>1643</v>
      </c>
    </row>
    <row r="722" spans="1:19" ht="15.75" customHeight="1">
      <c r="A722" t="s">
        <v>307</v>
      </c>
      <c r="B722" t="s">
        <v>1667</v>
      </c>
      <c r="C722">
        <v>66793929</v>
      </c>
      <c r="D722" t="s">
        <v>51</v>
      </c>
      <c r="E722" t="s">
        <v>52</v>
      </c>
      <c r="F722" t="s">
        <v>53</v>
      </c>
      <c r="G722" t="s">
        <v>54</v>
      </c>
      <c r="H722" s="35">
        <v>41.74</v>
      </c>
      <c r="I722" s="32">
        <v>42539</v>
      </c>
      <c r="J722" s="32">
        <v>42540</v>
      </c>
      <c r="K722" t="s">
        <v>55</v>
      </c>
      <c r="L722">
        <v>306</v>
      </c>
      <c r="M722">
        <v>1</v>
      </c>
      <c r="N722">
        <v>0</v>
      </c>
      <c r="O722">
        <v>0</v>
      </c>
      <c r="Q722" t="s">
        <v>60</v>
      </c>
    </row>
    <row r="723" spans="1:19" ht="15.75" customHeight="1">
      <c r="A723" t="s">
        <v>214</v>
      </c>
      <c r="B723" t="s">
        <v>2041</v>
      </c>
      <c r="C723">
        <v>20072361</v>
      </c>
      <c r="D723" t="s">
        <v>51</v>
      </c>
      <c r="E723" t="s">
        <v>52</v>
      </c>
      <c r="F723" t="s">
        <v>53</v>
      </c>
      <c r="G723" t="s">
        <v>54</v>
      </c>
      <c r="H723" s="35">
        <v>43.48</v>
      </c>
      <c r="I723" s="32">
        <v>42526</v>
      </c>
      <c r="J723" s="32">
        <v>42529</v>
      </c>
      <c r="K723" t="s">
        <v>55</v>
      </c>
      <c r="L723">
        <v>306</v>
      </c>
      <c r="M723">
        <v>1</v>
      </c>
      <c r="N723">
        <v>0</v>
      </c>
      <c r="O723">
        <v>0</v>
      </c>
      <c r="Q723" t="s">
        <v>56</v>
      </c>
    </row>
    <row r="724" spans="1:19" ht="15.75" customHeight="1">
      <c r="A724" t="s">
        <v>2315</v>
      </c>
      <c r="B724" t="s">
        <v>2316</v>
      </c>
      <c r="C724">
        <v>97058007</v>
      </c>
      <c r="D724" t="s">
        <v>51</v>
      </c>
      <c r="E724" t="s">
        <v>52</v>
      </c>
      <c r="F724" t="s">
        <v>53</v>
      </c>
      <c r="G724" t="s">
        <v>54</v>
      </c>
      <c r="H724" s="35">
        <v>75</v>
      </c>
      <c r="I724" s="32">
        <v>42590</v>
      </c>
      <c r="J724" s="32">
        <v>42592</v>
      </c>
      <c r="K724" t="s">
        <v>55</v>
      </c>
      <c r="L724">
        <v>306</v>
      </c>
      <c r="M724">
        <v>1</v>
      </c>
      <c r="N724">
        <v>0</v>
      </c>
      <c r="O724">
        <v>0</v>
      </c>
      <c r="Q724" t="s">
        <v>90</v>
      </c>
    </row>
    <row r="725" spans="1:19" ht="15.75" customHeight="1">
      <c r="A725" t="s">
        <v>125</v>
      </c>
      <c r="B725" t="s">
        <v>2845</v>
      </c>
      <c r="C725">
        <v>24548943</v>
      </c>
      <c r="D725" t="s">
        <v>51</v>
      </c>
      <c r="E725" t="s">
        <v>52</v>
      </c>
      <c r="F725" t="s">
        <v>53</v>
      </c>
      <c r="G725" t="s">
        <v>54</v>
      </c>
      <c r="H725" s="35">
        <v>41.74</v>
      </c>
      <c r="I725" s="32">
        <v>42513</v>
      </c>
      <c r="J725" s="32">
        <v>42516</v>
      </c>
      <c r="K725" t="s">
        <v>55</v>
      </c>
      <c r="L725">
        <v>306</v>
      </c>
      <c r="M725">
        <v>1</v>
      </c>
      <c r="N725">
        <v>0</v>
      </c>
      <c r="O725">
        <v>0</v>
      </c>
      <c r="Q725" t="s">
        <v>60</v>
      </c>
    </row>
    <row r="726" spans="1:19" ht="15.75" customHeight="1">
      <c r="A726" t="s">
        <v>2650</v>
      </c>
      <c r="B726" t="s">
        <v>3035</v>
      </c>
      <c r="C726">
        <v>31608617</v>
      </c>
      <c r="D726" t="s">
        <v>51</v>
      </c>
      <c r="E726" t="s">
        <v>52</v>
      </c>
      <c r="F726" t="s">
        <v>53</v>
      </c>
      <c r="G726" t="s">
        <v>54</v>
      </c>
      <c r="H726" s="35">
        <v>41.74</v>
      </c>
      <c r="I726" s="32">
        <v>42565</v>
      </c>
      <c r="J726" s="32">
        <v>42568</v>
      </c>
      <c r="K726" t="s">
        <v>55</v>
      </c>
      <c r="L726">
        <v>306</v>
      </c>
      <c r="M726">
        <v>1</v>
      </c>
      <c r="N726">
        <v>0</v>
      </c>
      <c r="O726">
        <v>0</v>
      </c>
      <c r="Q726" t="s">
        <v>60</v>
      </c>
    </row>
    <row r="727" spans="1:19" ht="15.75" customHeight="1">
      <c r="A727" t="s">
        <v>3122</v>
      </c>
      <c r="B727" t="s">
        <v>3123</v>
      </c>
      <c r="C727">
        <v>97147775</v>
      </c>
      <c r="D727" t="s">
        <v>51</v>
      </c>
      <c r="E727" t="s">
        <v>52</v>
      </c>
      <c r="F727" t="s">
        <v>53</v>
      </c>
      <c r="G727" t="s">
        <v>54</v>
      </c>
      <c r="H727" s="35">
        <v>41.74</v>
      </c>
      <c r="I727" s="32">
        <v>42578</v>
      </c>
      <c r="J727" s="32">
        <v>42580</v>
      </c>
      <c r="K727" t="s">
        <v>55</v>
      </c>
      <c r="L727">
        <v>306</v>
      </c>
      <c r="M727">
        <v>1</v>
      </c>
      <c r="N727">
        <v>0</v>
      </c>
      <c r="O727">
        <v>0</v>
      </c>
      <c r="Q727" t="s">
        <v>60</v>
      </c>
    </row>
    <row r="728" spans="1:19" ht="15.75" customHeight="1">
      <c r="A728" t="s">
        <v>3196</v>
      </c>
      <c r="B728" t="s">
        <v>3197</v>
      </c>
      <c r="C728">
        <v>10668293</v>
      </c>
      <c r="D728" t="s">
        <v>51</v>
      </c>
      <c r="E728" t="s">
        <v>65</v>
      </c>
      <c r="F728" t="s">
        <v>54</v>
      </c>
      <c r="G728" t="s">
        <v>103</v>
      </c>
      <c r="H728" s="35">
        <v>85</v>
      </c>
      <c r="I728" s="32">
        <v>42596</v>
      </c>
      <c r="J728" s="32">
        <v>42599</v>
      </c>
      <c r="K728" t="s">
        <v>55</v>
      </c>
      <c r="L728">
        <v>306</v>
      </c>
      <c r="M728">
        <v>3</v>
      </c>
      <c r="N728">
        <v>0</v>
      </c>
      <c r="O728">
        <v>0</v>
      </c>
      <c r="P728" t="s">
        <v>71</v>
      </c>
      <c r="S728" t="s">
        <v>72</v>
      </c>
    </row>
    <row r="729" spans="1:19" ht="15.75" customHeight="1">
      <c r="A729" t="s">
        <v>3373</v>
      </c>
      <c r="B729" t="s">
        <v>3374</v>
      </c>
      <c r="C729">
        <v>77199740</v>
      </c>
      <c r="D729" t="s">
        <v>51</v>
      </c>
      <c r="E729" t="s">
        <v>65</v>
      </c>
      <c r="F729" t="s">
        <v>54</v>
      </c>
      <c r="G729" t="s">
        <v>103</v>
      </c>
      <c r="H729" s="35">
        <v>90</v>
      </c>
      <c r="I729" s="32">
        <v>42542</v>
      </c>
      <c r="J729" s="32">
        <v>42545</v>
      </c>
      <c r="K729" t="s">
        <v>55</v>
      </c>
      <c r="L729">
        <v>306</v>
      </c>
      <c r="M729">
        <v>3</v>
      </c>
      <c r="N729">
        <v>0</v>
      </c>
      <c r="O729">
        <v>0</v>
      </c>
      <c r="P729" t="s">
        <v>71</v>
      </c>
      <c r="S729" t="s">
        <v>72</v>
      </c>
    </row>
    <row r="730" spans="1:19" ht="15.75" customHeight="1">
      <c r="A730" t="s">
        <v>3387</v>
      </c>
      <c r="B730" t="s">
        <v>3388</v>
      </c>
      <c r="C730">
        <v>71572842</v>
      </c>
      <c r="D730" t="s">
        <v>51</v>
      </c>
      <c r="E730" t="s">
        <v>52</v>
      </c>
      <c r="F730" t="s">
        <v>54</v>
      </c>
      <c r="G730" t="s">
        <v>54</v>
      </c>
      <c r="H730" s="35">
        <v>95</v>
      </c>
      <c r="I730" s="32">
        <v>42545</v>
      </c>
      <c r="J730" s="32">
        <v>42547</v>
      </c>
      <c r="K730" t="s">
        <v>55</v>
      </c>
      <c r="L730">
        <v>306</v>
      </c>
      <c r="M730">
        <v>1</v>
      </c>
      <c r="N730">
        <v>0</v>
      </c>
      <c r="O730">
        <v>0</v>
      </c>
    </row>
    <row r="731" spans="1:19" ht="15.75" customHeight="1">
      <c r="A731" t="s">
        <v>3906</v>
      </c>
      <c r="B731" t="s">
        <v>3907</v>
      </c>
      <c r="C731">
        <v>85824900</v>
      </c>
      <c r="D731" t="s">
        <v>64</v>
      </c>
      <c r="E731" t="s">
        <v>52</v>
      </c>
      <c r="F731" t="s">
        <v>54</v>
      </c>
      <c r="G731" t="s">
        <v>54</v>
      </c>
      <c r="H731" s="35">
        <v>95</v>
      </c>
      <c r="I731" s="32">
        <v>42565</v>
      </c>
      <c r="J731" s="32">
        <v>42570</v>
      </c>
      <c r="K731" t="s">
        <v>55</v>
      </c>
      <c r="L731">
        <v>306</v>
      </c>
      <c r="M731">
        <v>1</v>
      </c>
      <c r="N731">
        <v>0</v>
      </c>
      <c r="O731">
        <v>0</v>
      </c>
    </row>
    <row r="732" spans="1:19" ht="15.75" customHeight="1">
      <c r="A732" t="s">
        <v>4116</v>
      </c>
      <c r="B732" t="s">
        <v>4117</v>
      </c>
      <c r="C732">
        <v>44964510</v>
      </c>
      <c r="D732" t="s">
        <v>51</v>
      </c>
      <c r="E732" t="s">
        <v>65</v>
      </c>
      <c r="F732" t="s">
        <v>54</v>
      </c>
      <c r="G732" t="s">
        <v>75</v>
      </c>
      <c r="H732" s="35">
        <v>75</v>
      </c>
      <c r="I732" s="32">
        <v>42517</v>
      </c>
      <c r="J732" s="32">
        <v>42519</v>
      </c>
      <c r="K732" t="s">
        <v>55</v>
      </c>
      <c r="L732">
        <v>306</v>
      </c>
      <c r="M732">
        <v>2</v>
      </c>
      <c r="N732">
        <v>2</v>
      </c>
      <c r="O732">
        <v>0</v>
      </c>
    </row>
    <row r="733" spans="1:19" ht="15.75" customHeight="1">
      <c r="A733" t="s">
        <v>4131</v>
      </c>
      <c r="B733" t="s">
        <v>4132</v>
      </c>
      <c r="C733">
        <v>45437389</v>
      </c>
      <c r="D733" t="s">
        <v>51</v>
      </c>
      <c r="E733" t="s">
        <v>65</v>
      </c>
      <c r="F733" t="s">
        <v>54</v>
      </c>
      <c r="G733" t="s">
        <v>117</v>
      </c>
      <c r="H733" s="35">
        <v>56.02</v>
      </c>
      <c r="I733" s="32">
        <v>42519</v>
      </c>
      <c r="J733" s="32">
        <v>42523</v>
      </c>
      <c r="K733" t="s">
        <v>55</v>
      </c>
      <c r="L733">
        <v>306</v>
      </c>
      <c r="M733">
        <v>2</v>
      </c>
      <c r="N733">
        <v>2</v>
      </c>
      <c r="O733">
        <v>0</v>
      </c>
      <c r="S733" t="s">
        <v>81</v>
      </c>
    </row>
    <row r="734" spans="1:19" ht="15.75" customHeight="1">
      <c r="A734" t="s">
        <v>4176</v>
      </c>
      <c r="B734" t="s">
        <v>4177</v>
      </c>
      <c r="C734">
        <v>39241030</v>
      </c>
      <c r="D734" t="s">
        <v>51</v>
      </c>
      <c r="E734" t="s">
        <v>65</v>
      </c>
      <c r="F734" t="s">
        <v>54</v>
      </c>
      <c r="G734" t="s">
        <v>80</v>
      </c>
      <c r="H734" s="35">
        <v>73.319999999999993</v>
      </c>
      <c r="I734" s="32">
        <v>42531</v>
      </c>
      <c r="J734" s="32">
        <v>42534</v>
      </c>
      <c r="K734" t="s">
        <v>55</v>
      </c>
      <c r="L734">
        <v>306</v>
      </c>
      <c r="M734">
        <v>2</v>
      </c>
      <c r="N734">
        <v>1</v>
      </c>
      <c r="O734">
        <v>0</v>
      </c>
      <c r="S734" t="s">
        <v>268</v>
      </c>
    </row>
    <row r="735" spans="1:19" ht="15.75" customHeight="1">
      <c r="A735" t="s">
        <v>4226</v>
      </c>
      <c r="B735" t="s">
        <v>4227</v>
      </c>
      <c r="C735">
        <v>67257600</v>
      </c>
      <c r="D735" t="s">
        <v>51</v>
      </c>
      <c r="E735" t="s">
        <v>65</v>
      </c>
      <c r="F735" t="s">
        <v>54</v>
      </c>
      <c r="G735" t="s">
        <v>103</v>
      </c>
      <c r="H735" s="35">
        <v>85</v>
      </c>
      <c r="I735" s="32">
        <v>42540</v>
      </c>
      <c r="J735" s="32">
        <v>42542</v>
      </c>
      <c r="K735" t="s">
        <v>55</v>
      </c>
      <c r="L735">
        <v>306</v>
      </c>
      <c r="M735">
        <v>2</v>
      </c>
      <c r="N735">
        <v>0</v>
      </c>
      <c r="O735">
        <v>0</v>
      </c>
      <c r="P735" t="s">
        <v>71</v>
      </c>
      <c r="S735" t="s">
        <v>72</v>
      </c>
    </row>
    <row r="736" spans="1:19" ht="15.75" customHeight="1">
      <c r="A736" t="s">
        <v>3453</v>
      </c>
      <c r="B736" t="s">
        <v>4274</v>
      </c>
      <c r="C736">
        <v>94182150</v>
      </c>
      <c r="D736" t="s">
        <v>51</v>
      </c>
      <c r="E736" t="s">
        <v>52</v>
      </c>
      <c r="F736" t="s">
        <v>54</v>
      </c>
      <c r="G736" t="s">
        <v>54</v>
      </c>
      <c r="H736" s="35">
        <v>55</v>
      </c>
      <c r="I736" s="32">
        <v>42552</v>
      </c>
      <c r="J736" s="32">
        <v>42561</v>
      </c>
      <c r="K736" t="s">
        <v>55</v>
      </c>
      <c r="L736">
        <v>306</v>
      </c>
      <c r="M736">
        <v>1</v>
      </c>
      <c r="N736">
        <v>0</v>
      </c>
      <c r="O736">
        <v>0</v>
      </c>
    </row>
    <row r="737" spans="1:19" ht="15.75" customHeight="1">
      <c r="A737" t="s">
        <v>4497</v>
      </c>
      <c r="B737" t="s">
        <v>4498</v>
      </c>
      <c r="C737">
        <v>12557245</v>
      </c>
      <c r="D737" t="s">
        <v>51</v>
      </c>
      <c r="E737" t="s">
        <v>65</v>
      </c>
      <c r="F737" t="s">
        <v>54</v>
      </c>
      <c r="G737" t="s">
        <v>3463</v>
      </c>
      <c r="H737" s="35">
        <v>63.75</v>
      </c>
      <c r="I737" s="32">
        <v>42503</v>
      </c>
      <c r="J737" s="32">
        <v>42506</v>
      </c>
      <c r="K737" t="s">
        <v>55</v>
      </c>
      <c r="L737">
        <v>306</v>
      </c>
      <c r="M737">
        <v>2</v>
      </c>
      <c r="N737">
        <v>0</v>
      </c>
      <c r="O737">
        <v>0</v>
      </c>
      <c r="S737" t="s">
        <v>231</v>
      </c>
    </row>
    <row r="738" spans="1:19" ht="15.75" customHeight="1">
      <c r="A738" t="s">
        <v>4776</v>
      </c>
      <c r="B738" t="s">
        <v>4777</v>
      </c>
      <c r="C738">
        <v>87223695</v>
      </c>
      <c r="D738" t="s">
        <v>51</v>
      </c>
      <c r="E738" t="s">
        <v>65</v>
      </c>
      <c r="F738" t="s">
        <v>54</v>
      </c>
      <c r="G738" t="s">
        <v>103</v>
      </c>
      <c r="H738" s="35">
        <v>110</v>
      </c>
      <c r="I738" s="32">
        <v>42574</v>
      </c>
      <c r="J738" s="32">
        <v>42578</v>
      </c>
      <c r="K738" t="s">
        <v>55</v>
      </c>
      <c r="L738">
        <v>306</v>
      </c>
      <c r="M738">
        <v>4</v>
      </c>
      <c r="N738">
        <v>0</v>
      </c>
      <c r="O738">
        <v>0</v>
      </c>
      <c r="P738" t="s">
        <v>71</v>
      </c>
      <c r="S738" t="s">
        <v>72</v>
      </c>
    </row>
    <row r="739" spans="1:19" ht="15.75" customHeight="1">
      <c r="A739" t="s">
        <v>4817</v>
      </c>
      <c r="B739" t="s">
        <v>4818</v>
      </c>
      <c r="C739">
        <v>88682443</v>
      </c>
      <c r="D739" t="s">
        <v>51</v>
      </c>
      <c r="E739" t="s">
        <v>65</v>
      </c>
      <c r="F739" t="s">
        <v>54</v>
      </c>
      <c r="G739" t="s">
        <v>54</v>
      </c>
      <c r="H739" s="35">
        <v>0</v>
      </c>
      <c r="I739" s="32">
        <v>42581</v>
      </c>
      <c r="J739" s="32">
        <v>42584</v>
      </c>
      <c r="K739" t="s">
        <v>55</v>
      </c>
      <c r="L739">
        <v>306</v>
      </c>
      <c r="M739">
        <v>2</v>
      </c>
      <c r="N739">
        <v>0</v>
      </c>
      <c r="O739">
        <v>0</v>
      </c>
      <c r="S739" t="s">
        <v>81</v>
      </c>
    </row>
    <row r="740" spans="1:19" ht="15.75" customHeight="1">
      <c r="A740" t="s">
        <v>234</v>
      </c>
      <c r="B740" t="s">
        <v>5450</v>
      </c>
      <c r="C740">
        <v>88853282</v>
      </c>
      <c r="D740" t="s">
        <v>51</v>
      </c>
      <c r="E740" t="s">
        <v>52</v>
      </c>
      <c r="F740" t="s">
        <v>53</v>
      </c>
      <c r="G740" t="s">
        <v>54</v>
      </c>
      <c r="H740" s="35">
        <v>41.74</v>
      </c>
      <c r="I740" s="32">
        <v>42529</v>
      </c>
      <c r="J740" s="32">
        <v>42531</v>
      </c>
      <c r="K740" t="s">
        <v>55</v>
      </c>
      <c r="L740">
        <v>306</v>
      </c>
      <c r="M740">
        <v>1</v>
      </c>
      <c r="N740">
        <v>0</v>
      </c>
      <c r="O740">
        <v>0</v>
      </c>
      <c r="Q740" t="s">
        <v>60</v>
      </c>
    </row>
    <row r="741" spans="1:19" ht="15.75" customHeight="1">
      <c r="A741" t="s">
        <v>5669</v>
      </c>
      <c r="B741" t="s">
        <v>5670</v>
      </c>
      <c r="C741">
        <v>96951972</v>
      </c>
      <c r="D741" t="s">
        <v>51</v>
      </c>
      <c r="E741" t="s">
        <v>65</v>
      </c>
      <c r="F741" t="s">
        <v>54</v>
      </c>
      <c r="G741" t="s">
        <v>103</v>
      </c>
      <c r="H741" s="35">
        <v>85</v>
      </c>
      <c r="I741" s="32">
        <v>42584</v>
      </c>
      <c r="J741" s="32">
        <v>42587</v>
      </c>
      <c r="K741" t="s">
        <v>55</v>
      </c>
      <c r="L741">
        <v>306</v>
      </c>
      <c r="M741">
        <v>3</v>
      </c>
      <c r="N741">
        <v>0</v>
      </c>
      <c r="O741">
        <v>0</v>
      </c>
      <c r="P741" t="s">
        <v>71</v>
      </c>
      <c r="S741" t="s">
        <v>72</v>
      </c>
    </row>
    <row r="742" spans="1:19" ht="15.75" customHeight="1">
      <c r="A742" t="s">
        <v>1813</v>
      </c>
      <c r="B742" t="s">
        <v>5997</v>
      </c>
      <c r="C742">
        <v>85166271</v>
      </c>
      <c r="D742" t="s">
        <v>51</v>
      </c>
      <c r="E742" t="s">
        <v>52</v>
      </c>
      <c r="F742" t="s">
        <v>53</v>
      </c>
      <c r="G742" t="s">
        <v>54</v>
      </c>
      <c r="H742" s="35">
        <v>41.74</v>
      </c>
      <c r="I742" s="32">
        <v>42570</v>
      </c>
      <c r="J742" s="32">
        <v>42571</v>
      </c>
      <c r="K742" t="s">
        <v>55</v>
      </c>
      <c r="L742">
        <v>306</v>
      </c>
      <c r="M742">
        <v>1</v>
      </c>
      <c r="N742">
        <v>0</v>
      </c>
      <c r="O742">
        <v>0</v>
      </c>
      <c r="Q742" t="s">
        <v>60</v>
      </c>
    </row>
    <row r="743" spans="1:19" ht="15.75" customHeight="1">
      <c r="A743" t="s">
        <v>587</v>
      </c>
      <c r="B743" t="s">
        <v>6092</v>
      </c>
      <c r="C743">
        <v>46330047</v>
      </c>
      <c r="D743" t="s">
        <v>51</v>
      </c>
      <c r="E743" t="s">
        <v>65</v>
      </c>
      <c r="F743" t="s">
        <v>427</v>
      </c>
      <c r="G743" t="s">
        <v>75</v>
      </c>
      <c r="H743" s="35">
        <v>84.38</v>
      </c>
      <c r="I743" s="32">
        <v>42592</v>
      </c>
      <c r="J743" s="32">
        <v>42596</v>
      </c>
      <c r="K743" t="s">
        <v>55</v>
      </c>
      <c r="L743">
        <v>306</v>
      </c>
      <c r="M743">
        <v>2</v>
      </c>
      <c r="N743">
        <v>2</v>
      </c>
      <c r="O743">
        <v>0</v>
      </c>
    </row>
    <row r="744" spans="1:19" ht="15.75" customHeight="1">
      <c r="A744" t="s">
        <v>76</v>
      </c>
      <c r="B744" t="s">
        <v>6500</v>
      </c>
      <c r="C744">
        <v>31606024</v>
      </c>
      <c r="D744" t="s">
        <v>51</v>
      </c>
      <c r="E744" t="s">
        <v>52</v>
      </c>
      <c r="F744" t="s">
        <v>53</v>
      </c>
      <c r="G744" t="s">
        <v>54</v>
      </c>
      <c r="H744" s="35">
        <v>41.74</v>
      </c>
      <c r="I744" s="32">
        <v>42508</v>
      </c>
      <c r="J744" s="32">
        <v>42509</v>
      </c>
      <c r="K744" t="s">
        <v>55</v>
      </c>
      <c r="L744">
        <v>306</v>
      </c>
      <c r="M744">
        <v>1</v>
      </c>
      <c r="N744">
        <v>0</v>
      </c>
      <c r="O744">
        <v>0</v>
      </c>
      <c r="Q744" t="s">
        <v>60</v>
      </c>
    </row>
    <row r="745" spans="1:19" ht="15.75" customHeight="1">
      <c r="A745" t="s">
        <v>648</v>
      </c>
      <c r="B745" t="s">
        <v>6504</v>
      </c>
      <c r="C745">
        <v>11867682</v>
      </c>
      <c r="D745" t="s">
        <v>51</v>
      </c>
      <c r="E745" t="s">
        <v>52</v>
      </c>
      <c r="F745" t="s">
        <v>53</v>
      </c>
      <c r="G745" t="s">
        <v>54</v>
      </c>
      <c r="H745" s="35">
        <v>43.48</v>
      </c>
      <c r="I745" s="32">
        <v>42510</v>
      </c>
      <c r="J745" s="32">
        <v>42513</v>
      </c>
      <c r="K745" t="s">
        <v>55</v>
      </c>
      <c r="L745">
        <v>306</v>
      </c>
      <c r="M745">
        <v>1</v>
      </c>
      <c r="N745">
        <v>0</v>
      </c>
      <c r="O745">
        <v>0</v>
      </c>
      <c r="Q745" t="s">
        <v>56</v>
      </c>
    </row>
    <row r="746" spans="1:19" ht="15.75" customHeight="1">
      <c r="A746" t="s">
        <v>6659</v>
      </c>
      <c r="B746" t="s">
        <v>6660</v>
      </c>
      <c r="C746">
        <v>66626039</v>
      </c>
      <c r="D746" t="s">
        <v>51</v>
      </c>
      <c r="E746" t="s">
        <v>65</v>
      </c>
      <c r="F746" t="s">
        <v>54</v>
      </c>
      <c r="G746" t="s">
        <v>80</v>
      </c>
      <c r="H746" s="35">
        <v>70.55</v>
      </c>
      <c r="I746" s="32">
        <v>42547</v>
      </c>
      <c r="J746" s="32">
        <v>42550</v>
      </c>
      <c r="K746" t="s">
        <v>55</v>
      </c>
      <c r="L746">
        <v>306</v>
      </c>
      <c r="M746">
        <v>4</v>
      </c>
      <c r="N746">
        <v>0</v>
      </c>
      <c r="O746">
        <v>0</v>
      </c>
      <c r="S746" t="s">
        <v>81</v>
      </c>
    </row>
    <row r="747" spans="1:19" ht="15.75" customHeight="1">
      <c r="A747" t="s">
        <v>445</v>
      </c>
      <c r="B747" t="s">
        <v>6765</v>
      </c>
      <c r="C747">
        <v>90911320</v>
      </c>
      <c r="D747" t="s">
        <v>51</v>
      </c>
      <c r="E747" t="s">
        <v>52</v>
      </c>
      <c r="F747" t="s">
        <v>53</v>
      </c>
      <c r="G747" t="s">
        <v>54</v>
      </c>
      <c r="H747" s="35">
        <v>41.74</v>
      </c>
      <c r="I747" s="32">
        <v>42569</v>
      </c>
      <c r="J747" s="32">
        <v>42570</v>
      </c>
      <c r="K747" t="s">
        <v>55</v>
      </c>
      <c r="L747">
        <v>306</v>
      </c>
      <c r="M747">
        <v>1</v>
      </c>
      <c r="N747">
        <v>0</v>
      </c>
      <c r="O747">
        <v>0</v>
      </c>
      <c r="Q747" t="s">
        <v>60</v>
      </c>
    </row>
    <row r="748" spans="1:19" ht="15.75" customHeight="1">
      <c r="A748" t="s">
        <v>472</v>
      </c>
      <c r="B748" t="s">
        <v>6779</v>
      </c>
      <c r="C748">
        <v>41310230</v>
      </c>
      <c r="D748" t="s">
        <v>51</v>
      </c>
      <c r="E748" t="s">
        <v>52</v>
      </c>
      <c r="F748" t="s">
        <v>53</v>
      </c>
      <c r="G748" t="s">
        <v>54</v>
      </c>
      <c r="H748" s="35">
        <v>41.74</v>
      </c>
      <c r="I748" s="32">
        <v>42573</v>
      </c>
      <c r="J748" s="32">
        <v>42574</v>
      </c>
      <c r="K748" t="s">
        <v>55</v>
      </c>
      <c r="L748">
        <v>306</v>
      </c>
      <c r="M748">
        <v>1</v>
      </c>
      <c r="N748">
        <v>0</v>
      </c>
      <c r="O748">
        <v>0</v>
      </c>
      <c r="Q748" t="s">
        <v>60</v>
      </c>
    </row>
    <row r="749" spans="1:19" ht="15.75" customHeight="1">
      <c r="A749" t="s">
        <v>6854</v>
      </c>
      <c r="B749" t="s">
        <v>6855</v>
      </c>
      <c r="C749">
        <v>92573743</v>
      </c>
      <c r="D749" t="s">
        <v>51</v>
      </c>
      <c r="E749" t="s">
        <v>65</v>
      </c>
      <c r="F749" t="s">
        <v>3193</v>
      </c>
      <c r="G749" t="s">
        <v>80</v>
      </c>
      <c r="H749" s="35">
        <v>94.07</v>
      </c>
      <c r="I749" s="32">
        <v>42587</v>
      </c>
      <c r="J749" s="32">
        <v>42590</v>
      </c>
      <c r="K749" t="s">
        <v>55</v>
      </c>
      <c r="L749">
        <v>306</v>
      </c>
      <c r="M749">
        <v>4</v>
      </c>
      <c r="N749">
        <v>0</v>
      </c>
      <c r="O749">
        <v>0</v>
      </c>
      <c r="S749" t="s">
        <v>81</v>
      </c>
    </row>
    <row r="750" spans="1:19" ht="15.75" customHeight="1">
      <c r="A750" t="s">
        <v>88</v>
      </c>
      <c r="B750" t="s">
        <v>89</v>
      </c>
      <c r="C750">
        <v>62394289</v>
      </c>
      <c r="D750" t="s">
        <v>51</v>
      </c>
      <c r="E750" t="s">
        <v>52</v>
      </c>
      <c r="F750" t="s">
        <v>53</v>
      </c>
      <c r="G750" t="s">
        <v>54</v>
      </c>
      <c r="H750" s="35">
        <v>65</v>
      </c>
      <c r="I750" s="32">
        <v>42510</v>
      </c>
      <c r="J750" s="32">
        <v>42512</v>
      </c>
      <c r="K750" t="s">
        <v>55</v>
      </c>
      <c r="L750">
        <v>305</v>
      </c>
      <c r="M750">
        <v>1</v>
      </c>
      <c r="N750">
        <v>0</v>
      </c>
      <c r="O750">
        <v>0</v>
      </c>
      <c r="Q750" t="s">
        <v>90</v>
      </c>
    </row>
    <row r="751" spans="1:19" ht="15.75" customHeight="1">
      <c r="A751" t="s">
        <v>171</v>
      </c>
      <c r="B751" t="s">
        <v>172</v>
      </c>
      <c r="C751">
        <v>88855071</v>
      </c>
      <c r="D751" t="s">
        <v>51</v>
      </c>
      <c r="E751" t="s">
        <v>52</v>
      </c>
      <c r="F751" t="s">
        <v>53</v>
      </c>
      <c r="G751" t="s">
        <v>54</v>
      </c>
      <c r="H751" s="35">
        <v>41.74</v>
      </c>
      <c r="I751" s="32">
        <v>42522</v>
      </c>
      <c r="J751" s="32">
        <v>42524</v>
      </c>
      <c r="K751" t="s">
        <v>55</v>
      </c>
      <c r="L751">
        <v>305</v>
      </c>
      <c r="M751">
        <v>1</v>
      </c>
      <c r="N751">
        <v>0</v>
      </c>
      <c r="O751">
        <v>0</v>
      </c>
      <c r="Q751" t="s">
        <v>60</v>
      </c>
    </row>
    <row r="752" spans="1:19" ht="15.75" customHeight="1">
      <c r="A752" t="s">
        <v>826</v>
      </c>
      <c r="B752" t="s">
        <v>827</v>
      </c>
      <c r="C752">
        <v>80031493</v>
      </c>
      <c r="D752" t="s">
        <v>51</v>
      </c>
      <c r="E752" t="s">
        <v>52</v>
      </c>
      <c r="F752" t="s">
        <v>54</v>
      </c>
      <c r="G752" t="s">
        <v>54</v>
      </c>
      <c r="H752" s="35">
        <v>95</v>
      </c>
      <c r="I752" s="32">
        <v>42545</v>
      </c>
      <c r="J752" s="32">
        <v>42547</v>
      </c>
      <c r="K752" t="s">
        <v>55</v>
      </c>
      <c r="L752">
        <v>305</v>
      </c>
      <c r="M752">
        <v>1</v>
      </c>
      <c r="N752">
        <v>0</v>
      </c>
      <c r="O752">
        <v>0</v>
      </c>
    </row>
    <row r="753" spans="1:19" ht="15.75" customHeight="1">
      <c r="A753" t="s">
        <v>991</v>
      </c>
      <c r="B753" t="s">
        <v>992</v>
      </c>
      <c r="C753">
        <v>97601227</v>
      </c>
      <c r="D753" t="s">
        <v>51</v>
      </c>
      <c r="E753" t="s">
        <v>65</v>
      </c>
      <c r="F753" t="s">
        <v>54</v>
      </c>
      <c r="G753" t="s">
        <v>103</v>
      </c>
      <c r="H753" s="35">
        <v>110</v>
      </c>
      <c r="I753" s="32">
        <v>42581</v>
      </c>
      <c r="J753" s="32">
        <v>42582</v>
      </c>
      <c r="K753" t="s">
        <v>55</v>
      </c>
      <c r="L753">
        <v>305</v>
      </c>
      <c r="M753">
        <v>4</v>
      </c>
      <c r="N753">
        <v>0</v>
      </c>
      <c r="O753">
        <v>0</v>
      </c>
      <c r="P753" t="s">
        <v>71</v>
      </c>
      <c r="S753" t="s">
        <v>72</v>
      </c>
    </row>
    <row r="754" spans="1:19" ht="15.75" customHeight="1">
      <c r="A754" t="s">
        <v>500</v>
      </c>
      <c r="B754" t="s">
        <v>1422</v>
      </c>
      <c r="C754">
        <v>97147692</v>
      </c>
      <c r="D754" t="s">
        <v>51</v>
      </c>
      <c r="E754" t="s">
        <v>52</v>
      </c>
      <c r="F754" t="s">
        <v>53</v>
      </c>
      <c r="G754" t="s">
        <v>54</v>
      </c>
      <c r="H754" s="35">
        <v>41.74</v>
      </c>
      <c r="I754" s="32">
        <v>42578</v>
      </c>
      <c r="J754" s="32">
        <v>42580</v>
      </c>
      <c r="K754" t="s">
        <v>55</v>
      </c>
      <c r="L754">
        <v>305</v>
      </c>
      <c r="M754">
        <v>1</v>
      </c>
      <c r="N754">
        <v>0</v>
      </c>
      <c r="O754">
        <v>0</v>
      </c>
      <c r="Q754" t="s">
        <v>60</v>
      </c>
    </row>
    <row r="755" spans="1:19" ht="15.75" customHeight="1">
      <c r="A755" t="s">
        <v>617</v>
      </c>
      <c r="B755" t="s">
        <v>1521</v>
      </c>
      <c r="C755">
        <v>99472946</v>
      </c>
      <c r="D755" t="s">
        <v>51</v>
      </c>
      <c r="E755" t="s">
        <v>52</v>
      </c>
      <c r="F755" t="s">
        <v>53</v>
      </c>
      <c r="G755" t="s">
        <v>54</v>
      </c>
      <c r="H755" s="35">
        <v>43.48</v>
      </c>
      <c r="I755" s="32">
        <v>42504</v>
      </c>
      <c r="J755" s="32">
        <v>42507</v>
      </c>
      <c r="K755" t="s">
        <v>55</v>
      </c>
      <c r="L755">
        <v>305</v>
      </c>
      <c r="M755">
        <v>1</v>
      </c>
      <c r="N755">
        <v>0</v>
      </c>
      <c r="O755">
        <v>0</v>
      </c>
      <c r="Q755" t="s">
        <v>56</v>
      </c>
    </row>
    <row r="756" spans="1:19" ht="15.75" customHeight="1">
      <c r="A756" t="s">
        <v>1559</v>
      </c>
      <c r="B756" t="s">
        <v>1560</v>
      </c>
      <c r="C756">
        <v>64640371</v>
      </c>
      <c r="D756" t="s">
        <v>51</v>
      </c>
      <c r="E756" t="s">
        <v>52</v>
      </c>
      <c r="F756" t="s">
        <v>53</v>
      </c>
      <c r="G756" t="s">
        <v>54</v>
      </c>
      <c r="H756" s="35">
        <v>68.599999999999994</v>
      </c>
      <c r="I756" s="32">
        <v>42517</v>
      </c>
      <c r="J756" s="32">
        <v>42519</v>
      </c>
      <c r="K756" t="s">
        <v>55</v>
      </c>
      <c r="L756">
        <v>305</v>
      </c>
      <c r="M756">
        <v>1</v>
      </c>
      <c r="N756">
        <v>0</v>
      </c>
      <c r="O756">
        <v>0</v>
      </c>
      <c r="Q756" t="s">
        <v>678</v>
      </c>
    </row>
    <row r="757" spans="1:19" ht="15.75" customHeight="1">
      <c r="A757" t="s">
        <v>1713</v>
      </c>
      <c r="B757" t="s">
        <v>1714</v>
      </c>
      <c r="C757">
        <v>80202932</v>
      </c>
      <c r="D757" t="s">
        <v>51</v>
      </c>
      <c r="E757" t="s">
        <v>65</v>
      </c>
      <c r="F757" t="s">
        <v>54</v>
      </c>
      <c r="G757" t="s">
        <v>103</v>
      </c>
      <c r="H757" s="35">
        <v>85</v>
      </c>
      <c r="I757" s="32">
        <v>42547</v>
      </c>
      <c r="J757" s="32">
        <v>42550</v>
      </c>
      <c r="K757" t="s">
        <v>55</v>
      </c>
      <c r="L757">
        <v>305</v>
      </c>
      <c r="M757">
        <v>4</v>
      </c>
      <c r="N757">
        <v>0</v>
      </c>
      <c r="O757">
        <v>0</v>
      </c>
      <c r="P757" t="s">
        <v>71</v>
      </c>
      <c r="S757" t="s">
        <v>72</v>
      </c>
    </row>
    <row r="758" spans="1:19" ht="15.75" customHeight="1">
      <c r="A758" t="s">
        <v>901</v>
      </c>
      <c r="B758" t="s">
        <v>1776</v>
      </c>
      <c r="C758">
        <v>25260907</v>
      </c>
      <c r="D758" t="s">
        <v>51</v>
      </c>
      <c r="E758" t="s">
        <v>52</v>
      </c>
      <c r="F758" t="s">
        <v>53</v>
      </c>
      <c r="G758" t="s">
        <v>54</v>
      </c>
      <c r="H758" s="35">
        <v>41.74</v>
      </c>
      <c r="I758" s="32">
        <v>42562</v>
      </c>
      <c r="J758" s="32">
        <v>42565</v>
      </c>
      <c r="K758" t="s">
        <v>55</v>
      </c>
      <c r="L758">
        <v>305</v>
      </c>
      <c r="M758">
        <v>1</v>
      </c>
      <c r="N758">
        <v>0</v>
      </c>
      <c r="O758">
        <v>0</v>
      </c>
      <c r="Q758" t="s">
        <v>60</v>
      </c>
    </row>
    <row r="759" spans="1:19" ht="15.75" customHeight="1">
      <c r="A759" t="s">
        <v>1906</v>
      </c>
      <c r="B759" t="s">
        <v>1907</v>
      </c>
      <c r="C759">
        <v>97465879</v>
      </c>
      <c r="D759" t="s">
        <v>51</v>
      </c>
      <c r="E759" t="s">
        <v>65</v>
      </c>
      <c r="F759" t="s">
        <v>54</v>
      </c>
      <c r="G759" t="s">
        <v>103</v>
      </c>
      <c r="H759" s="35">
        <v>90</v>
      </c>
      <c r="I759" s="32">
        <v>42585</v>
      </c>
      <c r="J759" s="32">
        <v>42587</v>
      </c>
      <c r="K759" t="s">
        <v>55</v>
      </c>
      <c r="L759">
        <v>305</v>
      </c>
      <c r="M759">
        <v>3</v>
      </c>
      <c r="N759">
        <v>0</v>
      </c>
      <c r="O759">
        <v>0</v>
      </c>
      <c r="P759" t="s">
        <v>71</v>
      </c>
      <c r="S759" t="s">
        <v>72</v>
      </c>
    </row>
    <row r="760" spans="1:19" ht="15.75" customHeight="1">
      <c r="A760" t="s">
        <v>113</v>
      </c>
      <c r="B760" t="s">
        <v>1982</v>
      </c>
      <c r="C760">
        <v>56943381</v>
      </c>
      <c r="D760" t="s">
        <v>51</v>
      </c>
      <c r="E760" t="s">
        <v>52</v>
      </c>
      <c r="F760" t="s">
        <v>53</v>
      </c>
      <c r="G760" t="s">
        <v>54</v>
      </c>
      <c r="H760" s="35">
        <v>41.74</v>
      </c>
      <c r="I760" s="32">
        <v>42512</v>
      </c>
      <c r="J760" s="32">
        <v>42513</v>
      </c>
      <c r="K760" t="s">
        <v>55</v>
      </c>
      <c r="L760">
        <v>305</v>
      </c>
      <c r="M760">
        <v>1</v>
      </c>
      <c r="N760">
        <v>0</v>
      </c>
      <c r="O760">
        <v>0</v>
      </c>
      <c r="Q760" t="s">
        <v>60</v>
      </c>
    </row>
    <row r="761" spans="1:19" ht="15.75" customHeight="1">
      <c r="A761" t="s">
        <v>2216</v>
      </c>
      <c r="B761" t="s">
        <v>2217</v>
      </c>
      <c r="C761">
        <v>91468744</v>
      </c>
      <c r="D761" t="s">
        <v>51</v>
      </c>
      <c r="E761" t="s">
        <v>65</v>
      </c>
      <c r="F761" t="s">
        <v>54</v>
      </c>
      <c r="G761" t="s">
        <v>80</v>
      </c>
      <c r="H761" s="35">
        <v>62.25</v>
      </c>
      <c r="I761" s="32">
        <v>42568</v>
      </c>
      <c r="J761" s="32">
        <v>42569</v>
      </c>
      <c r="K761" t="s">
        <v>55</v>
      </c>
      <c r="L761">
        <v>305</v>
      </c>
      <c r="M761">
        <v>2</v>
      </c>
      <c r="N761">
        <v>2</v>
      </c>
      <c r="O761">
        <v>0</v>
      </c>
      <c r="S761" t="s">
        <v>268</v>
      </c>
    </row>
    <row r="762" spans="1:19" ht="15.75" customHeight="1">
      <c r="A762" t="s">
        <v>212</v>
      </c>
      <c r="B762" t="s">
        <v>2455</v>
      </c>
      <c r="C762">
        <v>70049680</v>
      </c>
      <c r="D762" t="s">
        <v>51</v>
      </c>
      <c r="E762" t="s">
        <v>52</v>
      </c>
      <c r="F762" t="s">
        <v>54</v>
      </c>
      <c r="G762" t="s">
        <v>54</v>
      </c>
      <c r="H762" s="35">
        <v>41.74</v>
      </c>
      <c r="I762" s="32">
        <v>42526</v>
      </c>
      <c r="J762" s="32">
        <v>42528</v>
      </c>
      <c r="K762" t="s">
        <v>55</v>
      </c>
      <c r="L762">
        <v>305</v>
      </c>
      <c r="M762">
        <v>1</v>
      </c>
      <c r="N762">
        <v>0</v>
      </c>
      <c r="O762">
        <v>0</v>
      </c>
    </row>
    <row r="763" spans="1:19" ht="15.75" customHeight="1">
      <c r="A763" t="s">
        <v>2494</v>
      </c>
      <c r="B763" t="s">
        <v>2495</v>
      </c>
      <c r="C763">
        <v>75925379</v>
      </c>
      <c r="D763" t="s">
        <v>51</v>
      </c>
      <c r="E763" t="s">
        <v>65</v>
      </c>
      <c r="F763" t="s">
        <v>54</v>
      </c>
      <c r="G763" t="s">
        <v>80</v>
      </c>
      <c r="H763" s="35">
        <v>58.1</v>
      </c>
      <c r="I763" s="32">
        <v>42537</v>
      </c>
      <c r="J763" s="32">
        <v>42538</v>
      </c>
      <c r="K763" t="s">
        <v>55</v>
      </c>
      <c r="L763">
        <v>305</v>
      </c>
      <c r="M763">
        <v>2</v>
      </c>
      <c r="N763">
        <v>0</v>
      </c>
      <c r="O763">
        <v>0</v>
      </c>
      <c r="S763" t="s">
        <v>293</v>
      </c>
    </row>
    <row r="764" spans="1:19" ht="15.75" customHeight="1">
      <c r="A764" t="s">
        <v>2712</v>
      </c>
      <c r="B764" t="s">
        <v>2713</v>
      </c>
      <c r="C764">
        <v>91918887</v>
      </c>
      <c r="D764" t="s">
        <v>51</v>
      </c>
      <c r="E764" t="s">
        <v>65</v>
      </c>
      <c r="F764" t="s">
        <v>54</v>
      </c>
      <c r="G764" t="s">
        <v>103</v>
      </c>
      <c r="H764" s="35">
        <v>80</v>
      </c>
      <c r="I764" s="32">
        <v>42575</v>
      </c>
      <c r="J764" s="32">
        <v>42578</v>
      </c>
      <c r="K764" t="s">
        <v>55</v>
      </c>
      <c r="L764">
        <v>305</v>
      </c>
      <c r="M764">
        <v>4</v>
      </c>
      <c r="N764">
        <v>0</v>
      </c>
      <c r="O764">
        <v>0</v>
      </c>
      <c r="P764" t="s">
        <v>71</v>
      </c>
      <c r="S764" t="s">
        <v>72</v>
      </c>
    </row>
    <row r="765" spans="1:19" ht="15.75" customHeight="1">
      <c r="A765" t="s">
        <v>2735</v>
      </c>
      <c r="B765" t="s">
        <v>2736</v>
      </c>
      <c r="C765">
        <v>96121592</v>
      </c>
      <c r="D765" t="s">
        <v>51</v>
      </c>
      <c r="E765" t="s">
        <v>65</v>
      </c>
      <c r="F765" t="s">
        <v>427</v>
      </c>
      <c r="G765" t="s">
        <v>54</v>
      </c>
      <c r="H765" s="35">
        <v>85</v>
      </c>
      <c r="I765" s="32">
        <v>42582</v>
      </c>
      <c r="J765" s="32">
        <v>42585</v>
      </c>
      <c r="K765" t="s">
        <v>55</v>
      </c>
      <c r="L765">
        <v>305</v>
      </c>
      <c r="M765">
        <v>1</v>
      </c>
      <c r="N765">
        <v>0</v>
      </c>
      <c r="O765">
        <v>1</v>
      </c>
      <c r="S765" t="s">
        <v>231</v>
      </c>
    </row>
    <row r="766" spans="1:19" ht="15.75" customHeight="1">
      <c r="A766" t="s">
        <v>2767</v>
      </c>
      <c r="B766" t="s">
        <v>2768</v>
      </c>
      <c r="C766">
        <v>58030460</v>
      </c>
      <c r="D766" t="s">
        <v>51</v>
      </c>
      <c r="E766" t="s">
        <v>65</v>
      </c>
      <c r="F766" t="s">
        <v>54</v>
      </c>
      <c r="G766" t="s">
        <v>75</v>
      </c>
      <c r="H766" s="35">
        <v>84</v>
      </c>
      <c r="I766" s="32">
        <v>42587</v>
      </c>
      <c r="J766" s="32">
        <v>42592</v>
      </c>
      <c r="K766" t="s">
        <v>55</v>
      </c>
      <c r="L766">
        <v>305</v>
      </c>
      <c r="M766">
        <v>3</v>
      </c>
      <c r="N766">
        <v>0</v>
      </c>
      <c r="O766">
        <v>0</v>
      </c>
    </row>
    <row r="767" spans="1:19" ht="15.75" customHeight="1">
      <c r="A767" t="s">
        <v>225</v>
      </c>
      <c r="B767" t="s">
        <v>3301</v>
      </c>
      <c r="C767">
        <v>20057002</v>
      </c>
      <c r="D767" t="s">
        <v>51</v>
      </c>
      <c r="E767" t="s">
        <v>52</v>
      </c>
      <c r="F767" t="s">
        <v>53</v>
      </c>
      <c r="G767" t="s">
        <v>54</v>
      </c>
      <c r="H767" s="35">
        <v>43.48</v>
      </c>
      <c r="I767" s="32">
        <v>42528</v>
      </c>
      <c r="J767" s="32">
        <v>42530</v>
      </c>
      <c r="K767" t="s">
        <v>55</v>
      </c>
      <c r="L767">
        <v>305</v>
      </c>
      <c r="M767">
        <v>1</v>
      </c>
      <c r="N767">
        <v>0</v>
      </c>
      <c r="O767">
        <v>0</v>
      </c>
      <c r="Q767" t="s">
        <v>56</v>
      </c>
    </row>
    <row r="768" spans="1:19" ht="15.75" customHeight="1">
      <c r="A768" t="s">
        <v>3196</v>
      </c>
      <c r="B768" t="s">
        <v>4062</v>
      </c>
      <c r="C768">
        <v>10668293</v>
      </c>
      <c r="D768" t="s">
        <v>51</v>
      </c>
      <c r="E768" t="s">
        <v>65</v>
      </c>
      <c r="F768" t="s">
        <v>54</v>
      </c>
      <c r="G768" t="s">
        <v>103</v>
      </c>
      <c r="H768" s="35">
        <v>85</v>
      </c>
      <c r="I768" s="32">
        <v>42596</v>
      </c>
      <c r="J768" s="32">
        <v>42599</v>
      </c>
      <c r="K768" t="s">
        <v>55</v>
      </c>
      <c r="L768">
        <v>305</v>
      </c>
      <c r="M768">
        <v>4</v>
      </c>
      <c r="N768">
        <v>0</v>
      </c>
      <c r="O768">
        <v>0</v>
      </c>
      <c r="P768" t="s">
        <v>71</v>
      </c>
      <c r="S768" t="s">
        <v>72</v>
      </c>
    </row>
    <row r="769" spans="1:19" ht="15.75" customHeight="1">
      <c r="A769" t="s">
        <v>4626</v>
      </c>
      <c r="B769" t="s">
        <v>4627</v>
      </c>
      <c r="C769">
        <v>77199740</v>
      </c>
      <c r="D769" t="s">
        <v>51</v>
      </c>
      <c r="E769" t="s">
        <v>65</v>
      </c>
      <c r="F769" t="s">
        <v>54</v>
      </c>
      <c r="G769" t="s">
        <v>103</v>
      </c>
      <c r="H769" s="35">
        <v>90</v>
      </c>
      <c r="I769" s="32">
        <v>42542</v>
      </c>
      <c r="J769" s="32">
        <v>42545</v>
      </c>
      <c r="K769" t="s">
        <v>55</v>
      </c>
      <c r="L769">
        <v>305</v>
      </c>
      <c r="M769">
        <v>4</v>
      </c>
      <c r="N769">
        <v>0</v>
      </c>
      <c r="O769">
        <v>0</v>
      </c>
      <c r="P769" t="s">
        <v>71</v>
      </c>
      <c r="S769" t="s">
        <v>72</v>
      </c>
    </row>
    <row r="770" spans="1:19" ht="15.75" customHeight="1">
      <c r="A770" t="s">
        <v>3490</v>
      </c>
      <c r="B770" t="s">
        <v>4755</v>
      </c>
      <c r="C770">
        <v>84750391</v>
      </c>
      <c r="D770" t="s">
        <v>51</v>
      </c>
      <c r="E770" t="s">
        <v>52</v>
      </c>
      <c r="F770" t="s">
        <v>4756</v>
      </c>
      <c r="G770" t="s">
        <v>54</v>
      </c>
      <c r="H770" s="35">
        <v>100</v>
      </c>
      <c r="I770" s="32">
        <v>42569</v>
      </c>
      <c r="J770" s="32">
        <v>42575</v>
      </c>
      <c r="K770" t="s">
        <v>55</v>
      </c>
      <c r="L770">
        <v>305</v>
      </c>
      <c r="M770">
        <v>1</v>
      </c>
      <c r="N770">
        <v>0</v>
      </c>
      <c r="O770">
        <v>0</v>
      </c>
    </row>
    <row r="771" spans="1:19" ht="15.75" customHeight="1">
      <c r="A771" t="s">
        <v>243</v>
      </c>
      <c r="B771" t="s">
        <v>5032</v>
      </c>
      <c r="C771">
        <v>22397838</v>
      </c>
      <c r="D771" t="s">
        <v>51</v>
      </c>
      <c r="E771" t="s">
        <v>52</v>
      </c>
      <c r="F771" t="s">
        <v>53</v>
      </c>
      <c r="G771" t="s">
        <v>54</v>
      </c>
      <c r="H771" s="35">
        <v>41.74</v>
      </c>
      <c r="I771" s="32">
        <v>42530</v>
      </c>
      <c r="J771" s="32">
        <v>42533</v>
      </c>
      <c r="K771" t="s">
        <v>55</v>
      </c>
      <c r="L771">
        <v>305</v>
      </c>
      <c r="M771">
        <v>1</v>
      </c>
      <c r="N771">
        <v>0</v>
      </c>
      <c r="O771">
        <v>0</v>
      </c>
      <c r="Q771" t="s">
        <v>60</v>
      </c>
    </row>
    <row r="772" spans="1:19" ht="15.75" customHeight="1">
      <c r="A772" t="s">
        <v>5071</v>
      </c>
      <c r="B772" t="s">
        <v>5072</v>
      </c>
      <c r="C772">
        <v>60791851</v>
      </c>
      <c r="D772" t="s">
        <v>51</v>
      </c>
      <c r="E772" t="s">
        <v>65</v>
      </c>
      <c r="F772" t="s">
        <v>54</v>
      </c>
      <c r="G772" t="s">
        <v>75</v>
      </c>
      <c r="H772" s="35">
        <v>90</v>
      </c>
      <c r="I772" s="32">
        <v>42538</v>
      </c>
      <c r="J772" s="32">
        <v>42541</v>
      </c>
      <c r="K772" t="s">
        <v>55</v>
      </c>
      <c r="L772">
        <v>305</v>
      </c>
      <c r="M772">
        <v>2</v>
      </c>
      <c r="N772">
        <v>2</v>
      </c>
      <c r="O772">
        <v>0</v>
      </c>
    </row>
    <row r="773" spans="1:19" ht="15.75" customHeight="1">
      <c r="A773" t="s">
        <v>5137</v>
      </c>
      <c r="B773" t="s">
        <v>5138</v>
      </c>
      <c r="C773">
        <v>53969328</v>
      </c>
      <c r="D773" t="s">
        <v>51</v>
      </c>
      <c r="E773" t="s">
        <v>65</v>
      </c>
      <c r="F773" t="s">
        <v>54</v>
      </c>
      <c r="G773" t="s">
        <v>75</v>
      </c>
      <c r="H773" s="35">
        <v>86.25</v>
      </c>
      <c r="I773" s="32">
        <v>42551</v>
      </c>
      <c r="J773" s="32">
        <v>42552</v>
      </c>
      <c r="K773" t="s">
        <v>55</v>
      </c>
      <c r="L773">
        <v>305</v>
      </c>
      <c r="M773">
        <v>2</v>
      </c>
      <c r="N773">
        <v>1</v>
      </c>
      <c r="O773">
        <v>0</v>
      </c>
    </row>
    <row r="774" spans="1:19" ht="15.75" customHeight="1">
      <c r="A774" t="s">
        <v>587</v>
      </c>
      <c r="B774" t="s">
        <v>5332</v>
      </c>
      <c r="C774">
        <v>46330048</v>
      </c>
      <c r="D774" t="s">
        <v>51</v>
      </c>
      <c r="E774" t="s">
        <v>65</v>
      </c>
      <c r="F774" t="s">
        <v>427</v>
      </c>
      <c r="G774" t="s">
        <v>75</v>
      </c>
      <c r="H774" s="35">
        <v>84.38</v>
      </c>
      <c r="I774" s="32">
        <v>42592</v>
      </c>
      <c r="J774" s="32">
        <v>42596</v>
      </c>
      <c r="K774" t="s">
        <v>55</v>
      </c>
      <c r="L774">
        <v>305</v>
      </c>
      <c r="M774">
        <v>2</v>
      </c>
      <c r="N774">
        <v>2</v>
      </c>
      <c r="O774">
        <v>0</v>
      </c>
    </row>
    <row r="775" spans="1:19" ht="15.75" customHeight="1">
      <c r="A775" t="s">
        <v>123</v>
      </c>
      <c r="B775" t="s">
        <v>5383</v>
      </c>
      <c r="C775">
        <v>20074310</v>
      </c>
      <c r="D775" t="s">
        <v>51</v>
      </c>
      <c r="E775" t="s">
        <v>52</v>
      </c>
      <c r="F775" t="s">
        <v>53</v>
      </c>
      <c r="G775" t="s">
        <v>54</v>
      </c>
      <c r="H775" s="35">
        <v>43.48</v>
      </c>
      <c r="I775" s="32">
        <v>42513</v>
      </c>
      <c r="J775" s="32">
        <v>42515</v>
      </c>
      <c r="K775" t="s">
        <v>55</v>
      </c>
      <c r="L775">
        <v>305</v>
      </c>
      <c r="M775">
        <v>1</v>
      </c>
      <c r="N775">
        <v>0</v>
      </c>
      <c r="O775">
        <v>0</v>
      </c>
      <c r="Q775" t="s">
        <v>56</v>
      </c>
    </row>
    <row r="776" spans="1:19" ht="15.75" customHeight="1">
      <c r="A776" t="s">
        <v>3453</v>
      </c>
      <c r="B776" t="s">
        <v>5906</v>
      </c>
      <c r="C776">
        <v>94182599</v>
      </c>
      <c r="D776" t="s">
        <v>51</v>
      </c>
      <c r="E776" t="s">
        <v>52</v>
      </c>
      <c r="F776" t="s">
        <v>54</v>
      </c>
      <c r="G776" t="s">
        <v>54</v>
      </c>
      <c r="H776" s="35">
        <v>55</v>
      </c>
      <c r="I776" s="32">
        <v>42552</v>
      </c>
      <c r="J776" s="32">
        <v>42561</v>
      </c>
      <c r="K776" t="s">
        <v>55</v>
      </c>
      <c r="L776">
        <v>305</v>
      </c>
      <c r="M776">
        <v>1</v>
      </c>
      <c r="N776">
        <v>0</v>
      </c>
      <c r="O776">
        <v>0</v>
      </c>
    </row>
    <row r="777" spans="1:19" ht="15.75" customHeight="1">
      <c r="A777" t="s">
        <v>6160</v>
      </c>
      <c r="B777" t="s">
        <v>6161</v>
      </c>
      <c r="C777">
        <v>54499314</v>
      </c>
      <c r="D777" t="s">
        <v>51</v>
      </c>
      <c r="E777" t="s">
        <v>65</v>
      </c>
      <c r="F777" t="s">
        <v>54</v>
      </c>
      <c r="G777" t="s">
        <v>358</v>
      </c>
      <c r="H777" s="35">
        <v>82.5</v>
      </c>
      <c r="I777" s="32">
        <v>42519</v>
      </c>
      <c r="J777" s="32">
        <v>42522</v>
      </c>
      <c r="K777" t="s">
        <v>55</v>
      </c>
      <c r="L777">
        <v>305</v>
      </c>
      <c r="M777">
        <v>2</v>
      </c>
      <c r="N777">
        <v>2</v>
      </c>
      <c r="O777">
        <v>0</v>
      </c>
      <c r="S777" t="s">
        <v>231</v>
      </c>
    </row>
    <row r="778" spans="1:19" ht="15.75" customHeight="1">
      <c r="A778" t="s">
        <v>523</v>
      </c>
      <c r="B778" t="s">
        <v>6414</v>
      </c>
      <c r="C778">
        <v>90439332</v>
      </c>
      <c r="D778" t="s">
        <v>51</v>
      </c>
      <c r="E778" t="s">
        <v>65</v>
      </c>
      <c r="F778" t="s">
        <v>54</v>
      </c>
      <c r="G778" t="s">
        <v>80</v>
      </c>
      <c r="H778" s="35">
        <v>87.15</v>
      </c>
      <c r="I778" s="32">
        <v>42580</v>
      </c>
      <c r="J778" s="32">
        <v>42581</v>
      </c>
      <c r="K778" t="s">
        <v>55</v>
      </c>
      <c r="L778">
        <v>305</v>
      </c>
      <c r="M778">
        <v>2</v>
      </c>
      <c r="N778">
        <v>0</v>
      </c>
      <c r="O778">
        <v>0</v>
      </c>
      <c r="S778" t="s">
        <v>81</v>
      </c>
    </row>
    <row r="779" spans="1:19" ht="15.75" customHeight="1">
      <c r="A779" t="s">
        <v>2862</v>
      </c>
      <c r="B779" t="s">
        <v>6555</v>
      </c>
      <c r="C779">
        <v>51505586</v>
      </c>
      <c r="D779" t="s">
        <v>51</v>
      </c>
      <c r="E779" t="s">
        <v>65</v>
      </c>
      <c r="F779" t="s">
        <v>54</v>
      </c>
      <c r="G779" t="s">
        <v>75</v>
      </c>
      <c r="H779" s="35">
        <v>67.5</v>
      </c>
      <c r="I779" s="32">
        <v>42524</v>
      </c>
      <c r="J779" s="32">
        <v>42525</v>
      </c>
      <c r="K779" t="s">
        <v>55</v>
      </c>
      <c r="L779">
        <v>305</v>
      </c>
      <c r="M779">
        <v>2</v>
      </c>
      <c r="N779">
        <v>1</v>
      </c>
      <c r="O779">
        <v>0</v>
      </c>
    </row>
    <row r="780" spans="1:19" ht="15.75" customHeight="1">
      <c r="A780" t="s">
        <v>212</v>
      </c>
      <c r="B780" t="s">
        <v>6561</v>
      </c>
      <c r="C780">
        <v>57620594</v>
      </c>
      <c r="D780" t="s">
        <v>184</v>
      </c>
      <c r="E780" t="s">
        <v>52</v>
      </c>
      <c r="F780" t="s">
        <v>53</v>
      </c>
      <c r="G780" t="s">
        <v>54</v>
      </c>
      <c r="H780" s="35">
        <v>41.74</v>
      </c>
      <c r="I780" s="32">
        <v>42525</v>
      </c>
      <c r="J780" s="32">
        <v>42528</v>
      </c>
      <c r="K780" t="s">
        <v>55</v>
      </c>
      <c r="L780">
        <v>305</v>
      </c>
      <c r="M780">
        <v>1</v>
      </c>
      <c r="N780">
        <v>0</v>
      </c>
      <c r="O780">
        <v>0</v>
      </c>
      <c r="Q780" t="s">
        <v>60</v>
      </c>
    </row>
    <row r="781" spans="1:19" ht="15.75" customHeight="1">
      <c r="A781" t="s">
        <v>6582</v>
      </c>
      <c r="B781" t="s">
        <v>6583</v>
      </c>
      <c r="C781">
        <v>69559616</v>
      </c>
      <c r="D781" t="s">
        <v>51</v>
      </c>
      <c r="E781" t="s">
        <v>65</v>
      </c>
      <c r="F781" t="s">
        <v>54</v>
      </c>
      <c r="G781" t="s">
        <v>365</v>
      </c>
      <c r="H781" s="35">
        <v>50.84</v>
      </c>
      <c r="I781" s="32">
        <v>42534</v>
      </c>
      <c r="J781" s="32">
        <v>42537</v>
      </c>
      <c r="K781" t="s">
        <v>55</v>
      </c>
      <c r="L781">
        <v>305</v>
      </c>
      <c r="M781">
        <v>2</v>
      </c>
      <c r="N781">
        <v>0</v>
      </c>
      <c r="O781">
        <v>0</v>
      </c>
      <c r="S781" t="s">
        <v>268</v>
      </c>
    </row>
    <row r="782" spans="1:19" ht="15.75" customHeight="1">
      <c r="A782" t="s">
        <v>2650</v>
      </c>
      <c r="B782" t="s">
        <v>6743</v>
      </c>
      <c r="C782">
        <v>31608629</v>
      </c>
      <c r="D782" t="s">
        <v>51</v>
      </c>
      <c r="E782" t="s">
        <v>52</v>
      </c>
      <c r="F782" t="s">
        <v>53</v>
      </c>
      <c r="G782" t="s">
        <v>54</v>
      </c>
      <c r="H782" s="35">
        <v>41.74</v>
      </c>
      <c r="I782" s="32">
        <v>42565</v>
      </c>
      <c r="J782" s="32">
        <v>42568</v>
      </c>
      <c r="K782" t="s">
        <v>55</v>
      </c>
      <c r="L782">
        <v>305</v>
      </c>
      <c r="M782">
        <v>1</v>
      </c>
      <c r="N782">
        <v>0</v>
      </c>
      <c r="O782">
        <v>0</v>
      </c>
      <c r="Q782" t="s">
        <v>60</v>
      </c>
    </row>
    <row r="783" spans="1:19" ht="15.75" customHeight="1">
      <c r="A783" t="s">
        <v>585</v>
      </c>
      <c r="B783" t="s">
        <v>586</v>
      </c>
      <c r="C783">
        <v>27401792</v>
      </c>
      <c r="D783" t="s">
        <v>51</v>
      </c>
      <c r="E783" t="s">
        <v>52</v>
      </c>
      <c r="F783" t="s">
        <v>53</v>
      </c>
      <c r="G783" t="s">
        <v>54</v>
      </c>
      <c r="H783" s="35">
        <v>41.74</v>
      </c>
      <c r="I783" s="32">
        <v>42591</v>
      </c>
      <c r="J783" s="32">
        <v>42594</v>
      </c>
      <c r="K783" t="s">
        <v>55</v>
      </c>
      <c r="L783">
        <v>304</v>
      </c>
      <c r="M783">
        <v>1</v>
      </c>
      <c r="N783">
        <v>0</v>
      </c>
      <c r="O783">
        <v>0</v>
      </c>
      <c r="Q783" t="s">
        <v>60</v>
      </c>
    </row>
    <row r="784" spans="1:19" ht="15.75" customHeight="1">
      <c r="A784" t="s">
        <v>601</v>
      </c>
      <c r="B784" t="s">
        <v>1060</v>
      </c>
      <c r="C784">
        <v>92690412</v>
      </c>
      <c r="D784" t="s">
        <v>51</v>
      </c>
      <c r="E784" t="s">
        <v>52</v>
      </c>
      <c r="F784" t="s">
        <v>53</v>
      </c>
      <c r="G784" t="s">
        <v>54</v>
      </c>
      <c r="H784" s="35">
        <v>41.74</v>
      </c>
      <c r="I784" s="32">
        <v>42594</v>
      </c>
      <c r="J784" s="32">
        <v>42596</v>
      </c>
      <c r="K784" t="s">
        <v>55</v>
      </c>
      <c r="L784">
        <v>304</v>
      </c>
      <c r="M784">
        <v>1</v>
      </c>
      <c r="N784">
        <v>0</v>
      </c>
      <c r="O784">
        <v>0</v>
      </c>
      <c r="Q784" t="s">
        <v>60</v>
      </c>
    </row>
    <row r="785" spans="1:19" ht="15.75" customHeight="1">
      <c r="A785" t="s">
        <v>88</v>
      </c>
      <c r="B785" t="s">
        <v>1103</v>
      </c>
      <c r="C785">
        <v>62394333</v>
      </c>
      <c r="D785" t="s">
        <v>51</v>
      </c>
      <c r="E785" t="s">
        <v>52</v>
      </c>
      <c r="F785" t="s">
        <v>53</v>
      </c>
      <c r="G785" t="s">
        <v>54</v>
      </c>
      <c r="H785" s="35">
        <v>65</v>
      </c>
      <c r="I785" s="32">
        <v>42510</v>
      </c>
      <c r="J785" s="32">
        <v>42512</v>
      </c>
      <c r="K785" t="s">
        <v>55</v>
      </c>
      <c r="L785">
        <v>304</v>
      </c>
      <c r="M785">
        <v>1</v>
      </c>
      <c r="N785">
        <v>0</v>
      </c>
      <c r="O785">
        <v>0</v>
      </c>
      <c r="Q785" t="s">
        <v>90</v>
      </c>
    </row>
    <row r="786" spans="1:19" ht="15.75" customHeight="1">
      <c r="A786" t="s">
        <v>1633</v>
      </c>
      <c r="B786" t="s">
        <v>1634</v>
      </c>
      <c r="C786">
        <v>68376696</v>
      </c>
      <c r="D786" t="s">
        <v>51</v>
      </c>
      <c r="E786" t="s">
        <v>65</v>
      </c>
      <c r="F786" t="s">
        <v>54</v>
      </c>
      <c r="G786" t="s">
        <v>93</v>
      </c>
      <c r="H786" s="35">
        <v>80</v>
      </c>
      <c r="I786" s="32">
        <v>42533</v>
      </c>
      <c r="J786" s="32">
        <v>42534</v>
      </c>
      <c r="K786" t="s">
        <v>55</v>
      </c>
      <c r="L786">
        <v>304</v>
      </c>
      <c r="M786">
        <v>2</v>
      </c>
      <c r="N786">
        <v>0</v>
      </c>
      <c r="O786">
        <v>0</v>
      </c>
    </row>
    <row r="787" spans="1:19" ht="15.75" customHeight="1">
      <c r="A787" t="s">
        <v>1728</v>
      </c>
      <c r="B787" t="s">
        <v>1729</v>
      </c>
      <c r="C787">
        <v>79861293</v>
      </c>
      <c r="D787" t="s">
        <v>64</v>
      </c>
      <c r="E787" t="s">
        <v>65</v>
      </c>
      <c r="F787" t="s">
        <v>54</v>
      </c>
      <c r="G787" t="s">
        <v>93</v>
      </c>
      <c r="H787" s="35">
        <v>73.33</v>
      </c>
      <c r="I787" s="32">
        <v>42549</v>
      </c>
      <c r="J787" s="32">
        <v>42552</v>
      </c>
      <c r="K787" t="s">
        <v>55</v>
      </c>
      <c r="L787">
        <v>304</v>
      </c>
      <c r="M787">
        <v>2</v>
      </c>
      <c r="N787">
        <v>2</v>
      </c>
      <c r="O787">
        <v>0</v>
      </c>
    </row>
    <row r="788" spans="1:19" ht="15.75" customHeight="1">
      <c r="A788" t="s">
        <v>1784</v>
      </c>
      <c r="B788" t="s">
        <v>1785</v>
      </c>
      <c r="C788">
        <v>86668680</v>
      </c>
      <c r="D788" t="s">
        <v>51</v>
      </c>
      <c r="E788" t="s">
        <v>65</v>
      </c>
      <c r="F788" t="s">
        <v>54</v>
      </c>
      <c r="G788" t="s">
        <v>103</v>
      </c>
      <c r="H788" s="35">
        <v>90</v>
      </c>
      <c r="I788" s="32">
        <v>42564</v>
      </c>
      <c r="J788" s="32">
        <v>42565</v>
      </c>
      <c r="K788" t="s">
        <v>55</v>
      </c>
      <c r="L788">
        <v>304</v>
      </c>
      <c r="M788">
        <v>4</v>
      </c>
      <c r="N788">
        <v>0</v>
      </c>
      <c r="O788">
        <v>0</v>
      </c>
      <c r="P788" t="s">
        <v>71</v>
      </c>
      <c r="S788" t="s">
        <v>72</v>
      </c>
    </row>
    <row r="789" spans="1:19" ht="15.75" customHeight="1">
      <c r="A789" t="s">
        <v>919</v>
      </c>
      <c r="B789" t="s">
        <v>1791</v>
      </c>
      <c r="C789">
        <v>97136623</v>
      </c>
      <c r="D789" t="s">
        <v>51</v>
      </c>
      <c r="E789" t="s">
        <v>52</v>
      </c>
      <c r="F789" t="s">
        <v>53</v>
      </c>
      <c r="G789" t="s">
        <v>54</v>
      </c>
      <c r="H789" s="35">
        <v>41.74</v>
      </c>
      <c r="I789" s="32">
        <v>42565</v>
      </c>
      <c r="J789" s="32">
        <v>42567</v>
      </c>
      <c r="K789" t="s">
        <v>55</v>
      </c>
      <c r="L789">
        <v>304</v>
      </c>
      <c r="M789">
        <v>1</v>
      </c>
      <c r="N789">
        <v>0</v>
      </c>
      <c r="O789">
        <v>0</v>
      </c>
      <c r="Q789" t="s">
        <v>60</v>
      </c>
    </row>
    <row r="790" spans="1:19" ht="15.75" customHeight="1">
      <c r="A790" t="s">
        <v>225</v>
      </c>
      <c r="B790" t="s">
        <v>2051</v>
      </c>
      <c r="C790">
        <v>20056979</v>
      </c>
      <c r="D790" t="s">
        <v>51</v>
      </c>
      <c r="E790" t="s">
        <v>52</v>
      </c>
      <c r="F790" t="s">
        <v>53</v>
      </c>
      <c r="G790" t="s">
        <v>54</v>
      </c>
      <c r="H790" s="35">
        <v>43.48</v>
      </c>
      <c r="I790" s="32">
        <v>42528</v>
      </c>
      <c r="J790" s="32">
        <v>42530</v>
      </c>
      <c r="K790" t="s">
        <v>55</v>
      </c>
      <c r="L790">
        <v>304</v>
      </c>
      <c r="M790">
        <v>1</v>
      </c>
      <c r="N790">
        <v>0</v>
      </c>
      <c r="O790">
        <v>0</v>
      </c>
      <c r="Q790" t="s">
        <v>56</v>
      </c>
    </row>
    <row r="791" spans="1:19" ht="15.75" customHeight="1">
      <c r="A791" t="s">
        <v>243</v>
      </c>
      <c r="B791" t="s">
        <v>2060</v>
      </c>
      <c r="C791">
        <v>22397881</v>
      </c>
      <c r="D791" t="s">
        <v>51</v>
      </c>
      <c r="E791" t="s">
        <v>52</v>
      </c>
      <c r="F791" t="s">
        <v>53</v>
      </c>
      <c r="G791" t="s">
        <v>54</v>
      </c>
      <c r="H791" s="35">
        <v>41.74</v>
      </c>
      <c r="I791" s="32">
        <v>42530</v>
      </c>
      <c r="J791" s="32">
        <v>42533</v>
      </c>
      <c r="K791" t="s">
        <v>55</v>
      </c>
      <c r="L791">
        <v>304</v>
      </c>
      <c r="M791">
        <v>1</v>
      </c>
      <c r="N791">
        <v>0</v>
      </c>
      <c r="O791">
        <v>0</v>
      </c>
      <c r="Q791" t="s">
        <v>60</v>
      </c>
    </row>
    <row r="792" spans="1:19" ht="15.75" customHeight="1">
      <c r="A792" t="s">
        <v>271</v>
      </c>
      <c r="B792" t="s">
        <v>2484</v>
      </c>
      <c r="C792">
        <v>74221196</v>
      </c>
      <c r="D792" t="s">
        <v>51</v>
      </c>
      <c r="E792" t="s">
        <v>65</v>
      </c>
      <c r="F792" t="s">
        <v>54</v>
      </c>
      <c r="G792" t="s">
        <v>80</v>
      </c>
      <c r="H792" s="35">
        <v>70.55</v>
      </c>
      <c r="I792" s="32">
        <v>42535</v>
      </c>
      <c r="J792" s="32">
        <v>42536</v>
      </c>
      <c r="K792" t="s">
        <v>55</v>
      </c>
      <c r="L792">
        <v>304</v>
      </c>
      <c r="M792">
        <v>2</v>
      </c>
      <c r="N792">
        <v>0</v>
      </c>
      <c r="O792">
        <v>0</v>
      </c>
      <c r="S792" t="s">
        <v>268</v>
      </c>
    </row>
    <row r="793" spans="1:19" ht="15.75" customHeight="1">
      <c r="A793" t="s">
        <v>570</v>
      </c>
      <c r="B793" t="s">
        <v>2769</v>
      </c>
      <c r="C793">
        <v>90610155</v>
      </c>
      <c r="D793" t="s">
        <v>51</v>
      </c>
      <c r="E793" t="s">
        <v>52</v>
      </c>
      <c r="F793" t="s">
        <v>53</v>
      </c>
      <c r="G793" t="s">
        <v>54</v>
      </c>
      <c r="H793" s="35">
        <v>41.74</v>
      </c>
      <c r="I793" s="32">
        <v>42587</v>
      </c>
      <c r="J793" s="32">
        <v>42589</v>
      </c>
      <c r="K793" t="s">
        <v>55</v>
      </c>
      <c r="L793">
        <v>304</v>
      </c>
      <c r="M793">
        <v>1</v>
      </c>
      <c r="N793">
        <v>0</v>
      </c>
      <c r="O793">
        <v>0</v>
      </c>
      <c r="Q793" t="s">
        <v>60</v>
      </c>
    </row>
    <row r="794" spans="1:19" ht="15.75" customHeight="1">
      <c r="A794" t="s">
        <v>58</v>
      </c>
      <c r="B794" t="s">
        <v>2814</v>
      </c>
      <c r="C794">
        <v>14634729</v>
      </c>
      <c r="D794" t="s">
        <v>51</v>
      </c>
      <c r="E794" t="s">
        <v>52</v>
      </c>
      <c r="F794" t="s">
        <v>53</v>
      </c>
      <c r="G794" t="s">
        <v>54</v>
      </c>
      <c r="H794" s="35">
        <v>41.74</v>
      </c>
      <c r="I794" s="32">
        <v>42503</v>
      </c>
      <c r="J794" s="32">
        <v>42506</v>
      </c>
      <c r="K794" t="s">
        <v>55</v>
      </c>
      <c r="L794">
        <v>304</v>
      </c>
      <c r="M794">
        <v>1</v>
      </c>
      <c r="N794">
        <v>0</v>
      </c>
      <c r="O794">
        <v>0</v>
      </c>
      <c r="Q794" t="s">
        <v>60</v>
      </c>
    </row>
    <row r="795" spans="1:19" ht="15.75" customHeight="1">
      <c r="A795" t="s">
        <v>2862</v>
      </c>
      <c r="B795" t="s">
        <v>2863</v>
      </c>
      <c r="C795">
        <v>51505587</v>
      </c>
      <c r="D795" t="s">
        <v>51</v>
      </c>
      <c r="E795" t="s">
        <v>65</v>
      </c>
      <c r="F795" t="s">
        <v>54</v>
      </c>
      <c r="G795" t="s">
        <v>75</v>
      </c>
      <c r="H795" s="35">
        <v>67.5</v>
      </c>
      <c r="I795" s="32">
        <v>42524</v>
      </c>
      <c r="J795" s="32">
        <v>42525</v>
      </c>
      <c r="K795" t="s">
        <v>55</v>
      </c>
      <c r="L795">
        <v>304</v>
      </c>
      <c r="M795">
        <v>2</v>
      </c>
      <c r="N795">
        <v>0</v>
      </c>
      <c r="O795">
        <v>0</v>
      </c>
    </row>
    <row r="796" spans="1:19" ht="15.75" customHeight="1">
      <c r="A796" t="s">
        <v>3490</v>
      </c>
      <c r="B796" t="s">
        <v>3491</v>
      </c>
      <c r="C796">
        <v>84748775</v>
      </c>
      <c r="D796" t="s">
        <v>51</v>
      </c>
      <c r="E796" t="s">
        <v>52</v>
      </c>
      <c r="F796" t="s">
        <v>54</v>
      </c>
      <c r="G796" t="s">
        <v>54</v>
      </c>
      <c r="H796" s="35">
        <v>100</v>
      </c>
      <c r="I796" s="32">
        <v>42569</v>
      </c>
      <c r="J796" s="32">
        <v>42575</v>
      </c>
      <c r="K796" t="s">
        <v>55</v>
      </c>
      <c r="L796">
        <v>304</v>
      </c>
      <c r="M796">
        <v>1</v>
      </c>
      <c r="N796">
        <v>0</v>
      </c>
      <c r="O796">
        <v>0</v>
      </c>
    </row>
    <row r="797" spans="1:19" ht="15.75" customHeight="1">
      <c r="A797" t="s">
        <v>3552</v>
      </c>
      <c r="B797" t="s">
        <v>3553</v>
      </c>
      <c r="C797">
        <v>58481015</v>
      </c>
      <c r="D797" t="s">
        <v>51</v>
      </c>
      <c r="E797" t="s">
        <v>65</v>
      </c>
      <c r="F797" t="s">
        <v>427</v>
      </c>
      <c r="G797" t="s">
        <v>75</v>
      </c>
      <c r="H797" s="35">
        <v>90</v>
      </c>
      <c r="I797" s="32">
        <v>42580</v>
      </c>
      <c r="J797" s="32">
        <v>42582</v>
      </c>
      <c r="K797" t="s">
        <v>55</v>
      </c>
      <c r="L797">
        <v>304</v>
      </c>
      <c r="M797">
        <v>4</v>
      </c>
      <c r="N797">
        <v>0</v>
      </c>
      <c r="O797">
        <v>0</v>
      </c>
    </row>
    <row r="798" spans="1:19" ht="15.75" customHeight="1">
      <c r="A798" t="s">
        <v>3883</v>
      </c>
      <c r="B798" t="s">
        <v>3884</v>
      </c>
      <c r="C798">
        <v>87804431</v>
      </c>
      <c r="D798" t="s">
        <v>51</v>
      </c>
      <c r="E798" t="s">
        <v>166</v>
      </c>
      <c r="F798" t="s">
        <v>54</v>
      </c>
      <c r="G798" t="s">
        <v>54</v>
      </c>
      <c r="H798" s="35">
        <v>55</v>
      </c>
      <c r="I798" s="32">
        <v>42561</v>
      </c>
      <c r="J798" s="32">
        <v>42562</v>
      </c>
      <c r="K798" t="s">
        <v>55</v>
      </c>
      <c r="L798">
        <v>304</v>
      </c>
      <c r="M798">
        <v>1</v>
      </c>
      <c r="N798">
        <v>0</v>
      </c>
      <c r="O798">
        <v>0</v>
      </c>
    </row>
    <row r="799" spans="1:19" ht="15.75" customHeight="1">
      <c r="A799" t="s">
        <v>1893</v>
      </c>
      <c r="B799" t="s">
        <v>3990</v>
      </c>
      <c r="C799">
        <v>93660115</v>
      </c>
      <c r="D799" t="s">
        <v>64</v>
      </c>
      <c r="E799" t="s">
        <v>65</v>
      </c>
      <c r="F799" t="s">
        <v>2686</v>
      </c>
      <c r="G799" t="s">
        <v>93</v>
      </c>
      <c r="H799" s="35">
        <v>88.5</v>
      </c>
      <c r="I799" s="32">
        <v>42582</v>
      </c>
      <c r="J799" s="32">
        <v>42592</v>
      </c>
      <c r="K799" t="s">
        <v>55</v>
      </c>
      <c r="L799">
        <v>304</v>
      </c>
      <c r="M799">
        <v>2</v>
      </c>
      <c r="N799">
        <v>1</v>
      </c>
      <c r="O799">
        <v>0</v>
      </c>
    </row>
    <row r="800" spans="1:19" ht="15.75" customHeight="1">
      <c r="A800" t="s">
        <v>212</v>
      </c>
      <c r="B800" t="s">
        <v>4158</v>
      </c>
      <c r="C800">
        <v>70049466</v>
      </c>
      <c r="D800" t="s">
        <v>51</v>
      </c>
      <c r="E800" t="s">
        <v>52</v>
      </c>
      <c r="F800" t="s">
        <v>54</v>
      </c>
      <c r="G800" t="s">
        <v>54</v>
      </c>
      <c r="H800" s="35">
        <v>41.74</v>
      </c>
      <c r="I800" s="32">
        <v>42526</v>
      </c>
      <c r="J800" s="32">
        <v>42528</v>
      </c>
      <c r="K800" t="s">
        <v>55</v>
      </c>
      <c r="L800">
        <v>304</v>
      </c>
      <c r="M800">
        <v>1</v>
      </c>
      <c r="N800">
        <v>0</v>
      </c>
      <c r="O800">
        <v>0</v>
      </c>
    </row>
    <row r="801" spans="1:19" ht="15.75" customHeight="1">
      <c r="A801" t="s">
        <v>2712</v>
      </c>
      <c r="B801" t="s">
        <v>4389</v>
      </c>
      <c r="C801">
        <v>91918887</v>
      </c>
      <c r="D801" t="s">
        <v>51</v>
      </c>
      <c r="E801" t="s">
        <v>65</v>
      </c>
      <c r="F801" t="s">
        <v>54</v>
      </c>
      <c r="G801" t="s">
        <v>103</v>
      </c>
      <c r="H801" s="35">
        <v>80</v>
      </c>
      <c r="I801" s="32">
        <v>42575</v>
      </c>
      <c r="J801" s="32">
        <v>42578</v>
      </c>
      <c r="K801" t="s">
        <v>55</v>
      </c>
      <c r="L801">
        <v>304</v>
      </c>
      <c r="M801">
        <v>4</v>
      </c>
      <c r="N801">
        <v>0</v>
      </c>
      <c r="O801">
        <v>0</v>
      </c>
      <c r="P801" t="s">
        <v>71</v>
      </c>
      <c r="S801" t="s">
        <v>72</v>
      </c>
    </row>
    <row r="802" spans="1:19" ht="15.75" customHeight="1">
      <c r="A802" t="s">
        <v>574</v>
      </c>
      <c r="B802" t="s">
        <v>4446</v>
      </c>
      <c r="C802">
        <v>19214753</v>
      </c>
      <c r="D802" t="s">
        <v>51</v>
      </c>
      <c r="E802" t="s">
        <v>52</v>
      </c>
      <c r="F802" t="s">
        <v>53</v>
      </c>
      <c r="G802" t="s">
        <v>54</v>
      </c>
      <c r="H802" s="35">
        <v>41.74</v>
      </c>
      <c r="I802" s="32">
        <v>42589</v>
      </c>
      <c r="J802" s="32">
        <v>42591</v>
      </c>
      <c r="K802" t="s">
        <v>55</v>
      </c>
      <c r="L802">
        <v>304</v>
      </c>
      <c r="M802">
        <v>1</v>
      </c>
      <c r="N802">
        <v>0</v>
      </c>
      <c r="O802">
        <v>0</v>
      </c>
      <c r="Q802" t="s">
        <v>60</v>
      </c>
    </row>
    <row r="803" spans="1:19" ht="15.75" customHeight="1">
      <c r="A803" t="s">
        <v>171</v>
      </c>
      <c r="B803" t="s">
        <v>4552</v>
      </c>
      <c r="C803">
        <v>88855098</v>
      </c>
      <c r="D803" t="s">
        <v>51</v>
      </c>
      <c r="E803" t="s">
        <v>52</v>
      </c>
      <c r="F803" t="s">
        <v>53</v>
      </c>
      <c r="G803" t="s">
        <v>54</v>
      </c>
      <c r="H803" s="35">
        <v>41.74</v>
      </c>
      <c r="I803" s="32">
        <v>42522</v>
      </c>
      <c r="J803" s="32">
        <v>42524</v>
      </c>
      <c r="K803" t="s">
        <v>55</v>
      </c>
      <c r="L803">
        <v>304</v>
      </c>
      <c r="M803">
        <v>1</v>
      </c>
      <c r="N803">
        <v>0</v>
      </c>
      <c r="O803">
        <v>0</v>
      </c>
      <c r="Q803" t="s">
        <v>60</v>
      </c>
    </row>
    <row r="804" spans="1:19" ht="15.75" customHeight="1">
      <c r="A804" t="s">
        <v>4582</v>
      </c>
      <c r="B804" t="s">
        <v>4583</v>
      </c>
      <c r="C804">
        <v>74231555</v>
      </c>
      <c r="D804" t="s">
        <v>184</v>
      </c>
      <c r="E804" t="s">
        <v>65</v>
      </c>
      <c r="F804" t="s">
        <v>54</v>
      </c>
      <c r="G804" t="s">
        <v>80</v>
      </c>
      <c r="H804" s="35">
        <v>66.400000000000006</v>
      </c>
      <c r="I804" s="32">
        <v>42534</v>
      </c>
      <c r="J804" s="32">
        <v>42535</v>
      </c>
      <c r="K804" t="s">
        <v>55</v>
      </c>
      <c r="L804">
        <v>304</v>
      </c>
      <c r="M804">
        <v>4</v>
      </c>
      <c r="N804">
        <v>0</v>
      </c>
      <c r="O804">
        <v>0</v>
      </c>
      <c r="S804" t="s">
        <v>293</v>
      </c>
    </row>
    <row r="805" spans="1:19" ht="15.75" customHeight="1">
      <c r="A805" t="s">
        <v>4726</v>
      </c>
      <c r="B805" t="s">
        <v>4727</v>
      </c>
      <c r="C805">
        <v>87326438</v>
      </c>
      <c r="D805" t="s">
        <v>51</v>
      </c>
      <c r="E805" t="s">
        <v>65</v>
      </c>
      <c r="F805" t="s">
        <v>54</v>
      </c>
      <c r="G805" t="s">
        <v>80</v>
      </c>
      <c r="H805" s="35">
        <v>66.400000000000006</v>
      </c>
      <c r="I805" s="32">
        <v>42562</v>
      </c>
      <c r="J805" s="32">
        <v>42564</v>
      </c>
      <c r="K805" t="s">
        <v>55</v>
      </c>
      <c r="L805">
        <v>304</v>
      </c>
      <c r="M805">
        <v>1</v>
      </c>
      <c r="N805">
        <v>2</v>
      </c>
      <c r="O805">
        <v>0</v>
      </c>
      <c r="S805" t="s">
        <v>268</v>
      </c>
    </row>
    <row r="806" spans="1:19" ht="15.75" customHeight="1">
      <c r="A806" t="s">
        <v>113</v>
      </c>
      <c r="B806" t="s">
        <v>4930</v>
      </c>
      <c r="C806">
        <v>58867383</v>
      </c>
      <c r="D806" t="s">
        <v>51</v>
      </c>
      <c r="E806" t="s">
        <v>52</v>
      </c>
      <c r="F806" t="s">
        <v>53</v>
      </c>
      <c r="G806" t="s">
        <v>54</v>
      </c>
      <c r="H806" s="35">
        <v>41.74</v>
      </c>
      <c r="I806" s="32">
        <v>42512</v>
      </c>
      <c r="J806" s="32">
        <v>42513</v>
      </c>
      <c r="K806" t="s">
        <v>55</v>
      </c>
      <c r="L806">
        <v>304</v>
      </c>
      <c r="M806">
        <v>1</v>
      </c>
      <c r="N806">
        <v>0</v>
      </c>
      <c r="O806">
        <v>0</v>
      </c>
      <c r="Q806" t="s">
        <v>60</v>
      </c>
    </row>
    <row r="807" spans="1:19" ht="15.75" customHeight="1">
      <c r="A807" t="s">
        <v>5223</v>
      </c>
      <c r="B807" t="s">
        <v>5224</v>
      </c>
      <c r="C807">
        <v>91624945</v>
      </c>
      <c r="D807" t="s">
        <v>51</v>
      </c>
      <c r="E807" t="s">
        <v>65</v>
      </c>
      <c r="F807" t="s">
        <v>54</v>
      </c>
      <c r="G807" t="s">
        <v>103</v>
      </c>
      <c r="H807" s="35">
        <v>75</v>
      </c>
      <c r="I807" s="32">
        <v>42568</v>
      </c>
      <c r="J807" s="32">
        <v>42569</v>
      </c>
      <c r="K807" t="s">
        <v>55</v>
      </c>
      <c r="L807">
        <v>304</v>
      </c>
      <c r="M807">
        <v>4</v>
      </c>
      <c r="N807">
        <v>0</v>
      </c>
      <c r="O807">
        <v>0</v>
      </c>
      <c r="P807" t="s">
        <v>71</v>
      </c>
      <c r="S807" t="s">
        <v>72</v>
      </c>
    </row>
    <row r="808" spans="1:19" ht="15.75" customHeight="1">
      <c r="A808" t="s">
        <v>5495</v>
      </c>
      <c r="B808" t="s">
        <v>5496</v>
      </c>
      <c r="C808">
        <v>38054484</v>
      </c>
      <c r="D808" t="s">
        <v>51</v>
      </c>
      <c r="E808" t="s">
        <v>65</v>
      </c>
      <c r="F808" t="s">
        <v>54</v>
      </c>
      <c r="G808" t="s">
        <v>75</v>
      </c>
      <c r="H808" s="35">
        <v>72.75</v>
      </c>
      <c r="I808" s="32">
        <v>42543</v>
      </c>
      <c r="J808" s="32">
        <v>42548</v>
      </c>
      <c r="K808" t="s">
        <v>55</v>
      </c>
      <c r="L808">
        <v>304</v>
      </c>
      <c r="M808">
        <v>2</v>
      </c>
      <c r="N808">
        <v>0</v>
      </c>
      <c r="O808">
        <v>0</v>
      </c>
    </row>
    <row r="809" spans="1:19" ht="15.75" customHeight="1">
      <c r="A809" t="s">
        <v>5774</v>
      </c>
      <c r="B809" t="s">
        <v>5775</v>
      </c>
      <c r="C809">
        <v>47305156</v>
      </c>
      <c r="D809" t="s">
        <v>51</v>
      </c>
      <c r="E809" t="s">
        <v>65</v>
      </c>
      <c r="F809" t="s">
        <v>54</v>
      </c>
      <c r="G809" t="s">
        <v>117</v>
      </c>
      <c r="H809" s="35">
        <v>65.36</v>
      </c>
      <c r="I809" s="32">
        <v>42517</v>
      </c>
      <c r="J809" s="32">
        <v>42520</v>
      </c>
      <c r="K809" t="s">
        <v>55</v>
      </c>
      <c r="L809">
        <v>304</v>
      </c>
      <c r="M809">
        <v>4</v>
      </c>
      <c r="N809">
        <v>0</v>
      </c>
      <c r="O809">
        <v>0</v>
      </c>
      <c r="S809" t="s">
        <v>81</v>
      </c>
    </row>
    <row r="810" spans="1:19" ht="15.75" customHeight="1">
      <c r="A810" t="s">
        <v>5137</v>
      </c>
      <c r="B810" t="s">
        <v>5899</v>
      </c>
      <c r="C810">
        <v>53969327</v>
      </c>
      <c r="D810" t="s">
        <v>51</v>
      </c>
      <c r="E810" t="s">
        <v>65</v>
      </c>
      <c r="F810" t="s">
        <v>54</v>
      </c>
      <c r="G810" t="s">
        <v>75</v>
      </c>
      <c r="H810" s="35">
        <v>86.25</v>
      </c>
      <c r="I810" s="32">
        <v>42551</v>
      </c>
      <c r="J810" s="32">
        <v>42552</v>
      </c>
      <c r="K810" t="s">
        <v>55</v>
      </c>
      <c r="L810">
        <v>304</v>
      </c>
      <c r="M810">
        <v>3</v>
      </c>
      <c r="N810">
        <v>1</v>
      </c>
      <c r="O810">
        <v>0</v>
      </c>
    </row>
    <row r="811" spans="1:19" ht="15.75" customHeight="1">
      <c r="A811" t="s">
        <v>1893</v>
      </c>
      <c r="B811" t="s">
        <v>6049</v>
      </c>
      <c r="C811">
        <v>99571537</v>
      </c>
      <c r="D811" t="s">
        <v>51</v>
      </c>
      <c r="E811" t="s">
        <v>166</v>
      </c>
      <c r="F811" t="s">
        <v>54</v>
      </c>
      <c r="G811" t="s">
        <v>54</v>
      </c>
      <c r="H811" s="35">
        <v>85</v>
      </c>
      <c r="I811" s="32">
        <v>42582</v>
      </c>
      <c r="J811" s="32">
        <v>42587</v>
      </c>
      <c r="K811" t="s">
        <v>55</v>
      </c>
      <c r="L811">
        <v>304</v>
      </c>
      <c r="M811">
        <v>1</v>
      </c>
      <c r="N811">
        <v>0</v>
      </c>
      <c r="O811">
        <v>0</v>
      </c>
    </row>
    <row r="812" spans="1:19" ht="15.75" customHeight="1">
      <c r="A812" t="s">
        <v>125</v>
      </c>
      <c r="B812" t="s">
        <v>6135</v>
      </c>
      <c r="C812">
        <v>24548966</v>
      </c>
      <c r="D812" t="s">
        <v>51</v>
      </c>
      <c r="E812" t="s">
        <v>52</v>
      </c>
      <c r="F812" t="s">
        <v>53</v>
      </c>
      <c r="G812" t="s">
        <v>54</v>
      </c>
      <c r="H812" s="35">
        <v>41.74</v>
      </c>
      <c r="I812" s="32">
        <v>42513</v>
      </c>
      <c r="J812" s="32">
        <v>42516</v>
      </c>
      <c r="K812" t="s">
        <v>55</v>
      </c>
      <c r="L812">
        <v>304</v>
      </c>
      <c r="M812">
        <v>1</v>
      </c>
      <c r="N812">
        <v>0</v>
      </c>
      <c r="O812">
        <v>0</v>
      </c>
      <c r="Q812" t="s">
        <v>60</v>
      </c>
    </row>
    <row r="813" spans="1:19" ht="15.75" customHeight="1">
      <c r="A813" t="s">
        <v>212</v>
      </c>
      <c r="B813" t="s">
        <v>6196</v>
      </c>
      <c r="C813">
        <v>14635869</v>
      </c>
      <c r="D813" t="s">
        <v>184</v>
      </c>
      <c r="E813" t="s">
        <v>52</v>
      </c>
      <c r="F813" t="s">
        <v>53</v>
      </c>
      <c r="G813" t="s">
        <v>54</v>
      </c>
      <c r="H813" s="35">
        <v>41.74</v>
      </c>
      <c r="I813" s="32">
        <v>42525</v>
      </c>
      <c r="J813" s="32">
        <v>42528</v>
      </c>
      <c r="K813" t="s">
        <v>55</v>
      </c>
      <c r="L813">
        <v>304</v>
      </c>
      <c r="M813">
        <v>1</v>
      </c>
      <c r="N813">
        <v>0</v>
      </c>
      <c r="O813">
        <v>0</v>
      </c>
      <c r="Q813" t="s">
        <v>60</v>
      </c>
    </row>
    <row r="814" spans="1:19" ht="15.75" customHeight="1">
      <c r="A814" t="s">
        <v>6243</v>
      </c>
      <c r="B814" t="s">
        <v>6244</v>
      </c>
      <c r="C814">
        <v>74775758</v>
      </c>
      <c r="D814" t="s">
        <v>51</v>
      </c>
      <c r="E814" t="s">
        <v>65</v>
      </c>
      <c r="F814" t="s">
        <v>54</v>
      </c>
      <c r="G814" t="s">
        <v>54</v>
      </c>
      <c r="H814" s="35">
        <v>75</v>
      </c>
      <c r="I814" s="32">
        <v>42537</v>
      </c>
      <c r="J814" s="32">
        <v>42538</v>
      </c>
      <c r="K814" t="s">
        <v>55</v>
      </c>
      <c r="L814">
        <v>304</v>
      </c>
      <c r="M814">
        <v>2</v>
      </c>
      <c r="N814">
        <v>0</v>
      </c>
      <c r="O814">
        <v>0</v>
      </c>
      <c r="S814" t="s">
        <v>231</v>
      </c>
    </row>
    <row r="815" spans="1:19" ht="15.75" customHeight="1">
      <c r="A815" t="s">
        <v>500</v>
      </c>
      <c r="B815" t="s">
        <v>6404</v>
      </c>
      <c r="C815">
        <v>97147660</v>
      </c>
      <c r="D815" t="s">
        <v>51</v>
      </c>
      <c r="E815" t="s">
        <v>52</v>
      </c>
      <c r="F815" t="s">
        <v>53</v>
      </c>
      <c r="G815" t="s">
        <v>54</v>
      </c>
      <c r="H815" s="35">
        <v>41.74</v>
      </c>
      <c r="I815" s="32">
        <v>42578</v>
      </c>
      <c r="J815" s="32">
        <v>42580</v>
      </c>
      <c r="K815" t="s">
        <v>55</v>
      </c>
      <c r="L815">
        <v>304</v>
      </c>
      <c r="M815">
        <v>1</v>
      </c>
      <c r="N815">
        <v>0</v>
      </c>
      <c r="O815">
        <v>0</v>
      </c>
      <c r="Q815" t="s">
        <v>60</v>
      </c>
    </row>
    <row r="816" spans="1:19" ht="15.75" customHeight="1">
      <c r="A816" t="s">
        <v>4893</v>
      </c>
      <c r="B816" t="s">
        <v>6481</v>
      </c>
      <c r="C816">
        <v>62990570</v>
      </c>
      <c r="D816" t="s">
        <v>51</v>
      </c>
      <c r="E816" t="s">
        <v>65</v>
      </c>
      <c r="F816" t="s">
        <v>54</v>
      </c>
      <c r="G816" t="s">
        <v>1212</v>
      </c>
      <c r="H816" s="35">
        <v>71.25</v>
      </c>
      <c r="I816" s="32">
        <v>42596</v>
      </c>
      <c r="J816" s="32">
        <v>42602</v>
      </c>
      <c r="K816" t="s">
        <v>55</v>
      </c>
      <c r="L816">
        <v>304</v>
      </c>
      <c r="M816">
        <v>2</v>
      </c>
      <c r="N816">
        <v>0</v>
      </c>
      <c r="O816">
        <v>0</v>
      </c>
      <c r="P816" t="s">
        <v>71</v>
      </c>
      <c r="S816" t="s">
        <v>72</v>
      </c>
    </row>
    <row r="817" spans="1:19" ht="15.75" customHeight="1">
      <c r="A817" t="s">
        <v>5071</v>
      </c>
      <c r="B817" t="s">
        <v>6607</v>
      </c>
      <c r="C817">
        <v>60791850</v>
      </c>
      <c r="D817" t="s">
        <v>51</v>
      </c>
      <c r="E817" t="s">
        <v>65</v>
      </c>
      <c r="F817" t="s">
        <v>54</v>
      </c>
      <c r="G817" t="s">
        <v>75</v>
      </c>
      <c r="H817" s="35">
        <v>90</v>
      </c>
      <c r="I817" s="32">
        <v>42538</v>
      </c>
      <c r="J817" s="32">
        <v>42541</v>
      </c>
      <c r="K817" t="s">
        <v>55</v>
      </c>
      <c r="L817">
        <v>304</v>
      </c>
      <c r="M817">
        <v>2</v>
      </c>
      <c r="N817">
        <v>2</v>
      </c>
      <c r="O817">
        <v>0</v>
      </c>
    </row>
    <row r="818" spans="1:19" ht="15.75" customHeight="1">
      <c r="A818" t="s">
        <v>3453</v>
      </c>
      <c r="B818" t="s">
        <v>6684</v>
      </c>
      <c r="C818">
        <v>94181896</v>
      </c>
      <c r="D818" t="s">
        <v>51</v>
      </c>
      <c r="E818" t="s">
        <v>52</v>
      </c>
      <c r="F818" t="s">
        <v>54</v>
      </c>
      <c r="G818" t="s">
        <v>54</v>
      </c>
      <c r="H818" s="35">
        <v>55</v>
      </c>
      <c r="I818" s="32">
        <v>42552</v>
      </c>
      <c r="J818" s="32">
        <v>42561</v>
      </c>
      <c r="K818" t="s">
        <v>55</v>
      </c>
      <c r="L818">
        <v>304</v>
      </c>
      <c r="M818">
        <v>1</v>
      </c>
      <c r="N818">
        <v>0</v>
      </c>
      <c r="O818">
        <v>0</v>
      </c>
    </row>
    <row r="819" spans="1:19" ht="15.75" customHeight="1">
      <c r="A819" t="s">
        <v>164</v>
      </c>
      <c r="B819" t="s">
        <v>165</v>
      </c>
      <c r="C819">
        <v>67911936</v>
      </c>
      <c r="D819" t="s">
        <v>51</v>
      </c>
      <c r="E819" t="s">
        <v>166</v>
      </c>
      <c r="F819" t="s">
        <v>54</v>
      </c>
      <c r="G819" t="s">
        <v>54</v>
      </c>
      <c r="H819" s="35">
        <v>85</v>
      </c>
      <c r="I819" s="32">
        <v>42521</v>
      </c>
      <c r="J819" s="32">
        <v>42522</v>
      </c>
      <c r="K819" t="s">
        <v>55</v>
      </c>
      <c r="L819">
        <v>303</v>
      </c>
      <c r="M819">
        <v>1</v>
      </c>
      <c r="N819">
        <v>0</v>
      </c>
      <c r="O819">
        <v>0</v>
      </c>
    </row>
    <row r="820" spans="1:19" ht="15.75" customHeight="1">
      <c r="A820" t="s">
        <v>440</v>
      </c>
      <c r="B820" t="s">
        <v>441</v>
      </c>
      <c r="C820">
        <v>89516481</v>
      </c>
      <c r="D820" t="s">
        <v>51</v>
      </c>
      <c r="E820" t="s">
        <v>65</v>
      </c>
      <c r="F820" t="s">
        <v>54</v>
      </c>
      <c r="G820" t="s">
        <v>103</v>
      </c>
      <c r="H820" s="35">
        <v>75</v>
      </c>
      <c r="I820" s="32">
        <v>42568</v>
      </c>
      <c r="J820" s="32">
        <v>42571</v>
      </c>
      <c r="K820" t="s">
        <v>55</v>
      </c>
      <c r="L820">
        <v>303</v>
      </c>
      <c r="M820">
        <v>4</v>
      </c>
      <c r="N820">
        <v>0</v>
      </c>
      <c r="O820">
        <v>0</v>
      </c>
      <c r="P820" t="s">
        <v>71</v>
      </c>
      <c r="S820" t="s">
        <v>72</v>
      </c>
    </row>
    <row r="821" spans="1:19" ht="15.75" customHeight="1">
      <c r="A821" t="s">
        <v>587</v>
      </c>
      <c r="B821" t="s">
        <v>588</v>
      </c>
      <c r="C821">
        <v>46330049</v>
      </c>
      <c r="D821" t="s">
        <v>51</v>
      </c>
      <c r="E821" t="s">
        <v>65</v>
      </c>
      <c r="F821" t="s">
        <v>427</v>
      </c>
      <c r="G821" t="s">
        <v>75</v>
      </c>
      <c r="H821" s="35">
        <v>84.38</v>
      </c>
      <c r="I821" s="32">
        <v>42592</v>
      </c>
      <c r="J821" s="32">
        <v>42596</v>
      </c>
      <c r="K821" t="s">
        <v>55</v>
      </c>
      <c r="L821">
        <v>303</v>
      </c>
      <c r="M821">
        <v>2</v>
      </c>
      <c r="N821">
        <v>2</v>
      </c>
      <c r="O821">
        <v>0</v>
      </c>
    </row>
    <row r="822" spans="1:19" ht="15.75" customHeight="1">
      <c r="A822" t="s">
        <v>923</v>
      </c>
      <c r="B822" t="s">
        <v>924</v>
      </c>
      <c r="C822">
        <v>87492692</v>
      </c>
      <c r="D822" t="s">
        <v>51</v>
      </c>
      <c r="E822" t="s">
        <v>65</v>
      </c>
      <c r="F822" t="s">
        <v>54</v>
      </c>
      <c r="G822" t="s">
        <v>93</v>
      </c>
      <c r="H822" s="35">
        <v>110</v>
      </c>
      <c r="I822" s="32">
        <v>42567</v>
      </c>
      <c r="J822" s="32">
        <v>42568</v>
      </c>
      <c r="K822" t="s">
        <v>55</v>
      </c>
      <c r="L822">
        <v>303</v>
      </c>
      <c r="M822">
        <v>4</v>
      </c>
      <c r="N822">
        <v>0</v>
      </c>
      <c r="O822">
        <v>0</v>
      </c>
    </row>
    <row r="823" spans="1:19" ht="15.75" customHeight="1">
      <c r="A823" t="s">
        <v>976</v>
      </c>
      <c r="B823" t="s">
        <v>977</v>
      </c>
      <c r="C823">
        <v>93425309</v>
      </c>
      <c r="D823" t="s">
        <v>64</v>
      </c>
      <c r="E823" t="s">
        <v>65</v>
      </c>
      <c r="F823" t="s">
        <v>54</v>
      </c>
      <c r="G823" t="s">
        <v>103</v>
      </c>
      <c r="H823" s="35">
        <v>80</v>
      </c>
      <c r="I823" s="32">
        <v>42575</v>
      </c>
      <c r="J823" s="32">
        <v>42577</v>
      </c>
      <c r="K823" t="s">
        <v>55</v>
      </c>
      <c r="L823">
        <v>303</v>
      </c>
      <c r="M823">
        <v>4</v>
      </c>
      <c r="N823">
        <v>0</v>
      </c>
      <c r="O823">
        <v>0</v>
      </c>
      <c r="P823" t="s">
        <v>71</v>
      </c>
      <c r="S823" t="s">
        <v>72</v>
      </c>
    </row>
    <row r="824" spans="1:19" ht="15.75" customHeight="1">
      <c r="A824" t="s">
        <v>1561</v>
      </c>
      <c r="B824" t="s">
        <v>1562</v>
      </c>
      <c r="C824">
        <v>64637561</v>
      </c>
      <c r="D824" t="s">
        <v>51</v>
      </c>
      <c r="E824" t="s">
        <v>52</v>
      </c>
      <c r="F824" t="s">
        <v>53</v>
      </c>
      <c r="G824" t="s">
        <v>54</v>
      </c>
      <c r="H824" s="35">
        <v>68.599999999999994</v>
      </c>
      <c r="I824" s="32">
        <v>42517</v>
      </c>
      <c r="J824" s="32">
        <v>42520</v>
      </c>
      <c r="K824" t="s">
        <v>55</v>
      </c>
      <c r="L824">
        <v>303</v>
      </c>
      <c r="M824">
        <v>1</v>
      </c>
      <c r="N824">
        <v>0</v>
      </c>
      <c r="O824">
        <v>0</v>
      </c>
      <c r="Q824" t="s">
        <v>678</v>
      </c>
    </row>
    <row r="825" spans="1:19" ht="15.75" customHeight="1">
      <c r="A825" t="s">
        <v>901</v>
      </c>
      <c r="B825" t="s">
        <v>2632</v>
      </c>
      <c r="C825">
        <v>25261711</v>
      </c>
      <c r="D825" t="s">
        <v>51</v>
      </c>
      <c r="E825" t="s">
        <v>52</v>
      </c>
      <c r="F825" t="s">
        <v>53</v>
      </c>
      <c r="G825" t="s">
        <v>54</v>
      </c>
      <c r="H825" s="35">
        <v>41.74</v>
      </c>
      <c r="I825" s="32">
        <v>42562</v>
      </c>
      <c r="J825" s="32">
        <v>42565</v>
      </c>
      <c r="K825" t="s">
        <v>55</v>
      </c>
      <c r="L825">
        <v>303</v>
      </c>
      <c r="M825">
        <v>1</v>
      </c>
      <c r="N825">
        <v>0</v>
      </c>
      <c r="O825">
        <v>0</v>
      </c>
      <c r="Q825" t="s">
        <v>60</v>
      </c>
    </row>
    <row r="826" spans="1:19" ht="15.75" customHeight="1">
      <c r="A826" t="s">
        <v>2896</v>
      </c>
      <c r="B826" t="s">
        <v>2897</v>
      </c>
      <c r="C826">
        <v>69559617</v>
      </c>
      <c r="D826" t="s">
        <v>51</v>
      </c>
      <c r="E826" t="s">
        <v>65</v>
      </c>
      <c r="F826" t="s">
        <v>54</v>
      </c>
      <c r="G826" t="s">
        <v>365</v>
      </c>
      <c r="H826" s="35">
        <v>50.84</v>
      </c>
      <c r="I826" s="32">
        <v>42534</v>
      </c>
      <c r="J826" s="32">
        <v>42537</v>
      </c>
      <c r="K826" t="s">
        <v>55</v>
      </c>
      <c r="L826">
        <v>303</v>
      </c>
      <c r="M826">
        <v>2</v>
      </c>
      <c r="N826">
        <v>0</v>
      </c>
      <c r="O826">
        <v>0</v>
      </c>
      <c r="S826" t="s">
        <v>268</v>
      </c>
    </row>
    <row r="827" spans="1:19" ht="15.75" customHeight="1">
      <c r="A827" t="s">
        <v>2752</v>
      </c>
      <c r="B827" t="s">
        <v>3141</v>
      </c>
      <c r="C827">
        <v>94493700</v>
      </c>
      <c r="D827" t="s">
        <v>64</v>
      </c>
      <c r="E827" t="s">
        <v>65</v>
      </c>
      <c r="F827" t="s">
        <v>54</v>
      </c>
      <c r="G827" t="s">
        <v>103</v>
      </c>
      <c r="H827" s="35">
        <v>85</v>
      </c>
      <c r="I827" s="32">
        <v>42583</v>
      </c>
      <c r="J827" s="32">
        <v>42585</v>
      </c>
      <c r="K827" t="s">
        <v>55</v>
      </c>
      <c r="L827">
        <v>303</v>
      </c>
      <c r="M827">
        <v>3</v>
      </c>
      <c r="N827">
        <v>0</v>
      </c>
      <c r="O827">
        <v>0</v>
      </c>
      <c r="P827" t="s">
        <v>71</v>
      </c>
      <c r="S827" t="s">
        <v>72</v>
      </c>
    </row>
    <row r="828" spans="1:19" ht="15.75" customHeight="1">
      <c r="A828" t="s">
        <v>1539</v>
      </c>
      <c r="B828" t="s">
        <v>3223</v>
      </c>
      <c r="C828">
        <v>61424004</v>
      </c>
      <c r="D828" t="s">
        <v>51</v>
      </c>
      <c r="E828" t="s">
        <v>65</v>
      </c>
      <c r="F828" t="s">
        <v>54</v>
      </c>
      <c r="G828" t="s">
        <v>103</v>
      </c>
      <c r="H828" s="35">
        <v>80</v>
      </c>
      <c r="I828" s="32">
        <v>42510</v>
      </c>
      <c r="J828" s="32">
        <v>42512</v>
      </c>
      <c r="K828" t="s">
        <v>55</v>
      </c>
      <c r="L828">
        <v>303</v>
      </c>
      <c r="M828">
        <v>2</v>
      </c>
      <c r="N828">
        <v>0</v>
      </c>
      <c r="O828">
        <v>0</v>
      </c>
      <c r="P828" t="s">
        <v>71</v>
      </c>
      <c r="S828" t="s">
        <v>72</v>
      </c>
    </row>
    <row r="829" spans="1:19" ht="15.75" customHeight="1">
      <c r="A829" t="s">
        <v>191</v>
      </c>
      <c r="B829" t="s">
        <v>3284</v>
      </c>
      <c r="C829">
        <v>69352881</v>
      </c>
      <c r="D829" t="s">
        <v>51</v>
      </c>
      <c r="E829" t="s">
        <v>52</v>
      </c>
      <c r="F829" t="s">
        <v>54</v>
      </c>
      <c r="G829" t="s">
        <v>54</v>
      </c>
      <c r="H829" s="35">
        <v>85</v>
      </c>
      <c r="I829" s="32">
        <v>42524</v>
      </c>
      <c r="J829" s="32">
        <v>42526</v>
      </c>
      <c r="K829" t="s">
        <v>55</v>
      </c>
      <c r="L829">
        <v>303</v>
      </c>
      <c r="M829">
        <v>1</v>
      </c>
      <c r="N829">
        <v>0</v>
      </c>
      <c r="O829">
        <v>0</v>
      </c>
    </row>
    <row r="830" spans="1:19" ht="15.75" customHeight="1">
      <c r="A830" t="s">
        <v>3435</v>
      </c>
      <c r="B830" t="s">
        <v>3436</v>
      </c>
      <c r="C830">
        <v>58861802</v>
      </c>
      <c r="D830" t="s">
        <v>51</v>
      </c>
      <c r="E830" t="s">
        <v>52</v>
      </c>
      <c r="F830" t="s">
        <v>54</v>
      </c>
      <c r="G830" t="s">
        <v>54</v>
      </c>
      <c r="H830" s="35">
        <v>55</v>
      </c>
      <c r="I830" s="32">
        <v>42554</v>
      </c>
      <c r="J830" s="32">
        <v>42559</v>
      </c>
      <c r="K830" t="s">
        <v>55</v>
      </c>
      <c r="L830">
        <v>303</v>
      </c>
      <c r="M830">
        <v>1</v>
      </c>
      <c r="N830">
        <v>0</v>
      </c>
      <c r="O830">
        <v>0</v>
      </c>
    </row>
    <row r="831" spans="1:19" ht="15.75" customHeight="1">
      <c r="A831" t="s">
        <v>919</v>
      </c>
      <c r="B831" t="s">
        <v>3481</v>
      </c>
      <c r="C831">
        <v>97136761</v>
      </c>
      <c r="D831" t="s">
        <v>51</v>
      </c>
      <c r="E831" t="s">
        <v>52</v>
      </c>
      <c r="F831" t="s">
        <v>53</v>
      </c>
      <c r="G831" t="s">
        <v>54</v>
      </c>
      <c r="H831" s="35">
        <v>41.74</v>
      </c>
      <c r="I831" s="32">
        <v>42565</v>
      </c>
      <c r="J831" s="32">
        <v>42567</v>
      </c>
      <c r="K831" t="s">
        <v>55</v>
      </c>
      <c r="L831">
        <v>303</v>
      </c>
      <c r="M831">
        <v>1</v>
      </c>
      <c r="N831">
        <v>0</v>
      </c>
      <c r="O831">
        <v>0</v>
      </c>
      <c r="Q831" t="s">
        <v>60</v>
      </c>
    </row>
    <row r="832" spans="1:19" ht="15.75" customHeight="1">
      <c r="A832" t="s">
        <v>476</v>
      </c>
      <c r="B832" t="s">
        <v>3527</v>
      </c>
      <c r="C832">
        <v>90912680</v>
      </c>
      <c r="D832" t="s">
        <v>51</v>
      </c>
      <c r="E832" t="s">
        <v>52</v>
      </c>
      <c r="F832" t="s">
        <v>53</v>
      </c>
      <c r="G832" t="s">
        <v>54</v>
      </c>
      <c r="H832" s="35">
        <v>41.74</v>
      </c>
      <c r="I832" s="32">
        <v>42574</v>
      </c>
      <c r="J832" s="32">
        <v>42575</v>
      </c>
      <c r="K832" t="s">
        <v>55</v>
      </c>
      <c r="L832">
        <v>303</v>
      </c>
      <c r="M832">
        <v>1</v>
      </c>
      <c r="N832">
        <v>0</v>
      </c>
      <c r="O832">
        <v>0</v>
      </c>
      <c r="Q832" t="s">
        <v>60</v>
      </c>
    </row>
    <row r="833" spans="1:19" ht="15.75" customHeight="1">
      <c r="A833" t="s">
        <v>171</v>
      </c>
      <c r="B833" t="s">
        <v>3709</v>
      </c>
      <c r="C833">
        <v>88854499</v>
      </c>
      <c r="D833" t="s">
        <v>51</v>
      </c>
      <c r="E833" t="s">
        <v>52</v>
      </c>
      <c r="F833" t="s">
        <v>53</v>
      </c>
      <c r="G833" t="s">
        <v>54</v>
      </c>
      <c r="H833" s="35">
        <v>41.74</v>
      </c>
      <c r="I833" s="32">
        <v>42522</v>
      </c>
      <c r="J833" s="32">
        <v>42524</v>
      </c>
      <c r="K833" t="s">
        <v>55</v>
      </c>
      <c r="L833">
        <v>303</v>
      </c>
      <c r="M833">
        <v>1</v>
      </c>
      <c r="N833">
        <v>0</v>
      </c>
      <c r="O833">
        <v>0</v>
      </c>
      <c r="Q833" t="s">
        <v>60</v>
      </c>
    </row>
    <row r="834" spans="1:19" ht="15.75" customHeight="1">
      <c r="A834" t="s">
        <v>214</v>
      </c>
      <c r="B834" t="s">
        <v>3728</v>
      </c>
      <c r="C834">
        <v>20072454</v>
      </c>
      <c r="D834" t="s">
        <v>51</v>
      </c>
      <c r="E834" t="s">
        <v>52</v>
      </c>
      <c r="F834" t="s">
        <v>53</v>
      </c>
      <c r="G834" t="s">
        <v>54</v>
      </c>
      <c r="H834" s="35">
        <v>43.48</v>
      </c>
      <c r="I834" s="32">
        <v>42526</v>
      </c>
      <c r="J834" s="32">
        <v>42529</v>
      </c>
      <c r="K834" t="s">
        <v>55</v>
      </c>
      <c r="L834">
        <v>303</v>
      </c>
      <c r="M834">
        <v>1</v>
      </c>
      <c r="N834">
        <v>0</v>
      </c>
      <c r="O834">
        <v>0</v>
      </c>
      <c r="Q834" t="s">
        <v>56</v>
      </c>
    </row>
    <row r="835" spans="1:19" ht="15.75" customHeight="1">
      <c r="A835" t="s">
        <v>472</v>
      </c>
      <c r="B835" t="s">
        <v>3949</v>
      </c>
      <c r="C835">
        <v>41310417</v>
      </c>
      <c r="D835" t="s">
        <v>51</v>
      </c>
      <c r="E835" t="s">
        <v>52</v>
      </c>
      <c r="F835" t="s">
        <v>53</v>
      </c>
      <c r="G835" t="s">
        <v>54</v>
      </c>
      <c r="H835" s="35">
        <v>41.74</v>
      </c>
      <c r="I835" s="32">
        <v>42573</v>
      </c>
      <c r="J835" s="32">
        <v>42574</v>
      </c>
      <c r="K835" t="s">
        <v>55</v>
      </c>
      <c r="L835">
        <v>303</v>
      </c>
      <c r="M835">
        <v>1</v>
      </c>
      <c r="N835">
        <v>0</v>
      </c>
      <c r="O835">
        <v>0</v>
      </c>
      <c r="Q835" t="s">
        <v>60</v>
      </c>
    </row>
    <row r="836" spans="1:19" ht="15.75" customHeight="1">
      <c r="A836" t="s">
        <v>49</v>
      </c>
      <c r="B836" t="s">
        <v>4069</v>
      </c>
      <c r="C836">
        <v>99471189</v>
      </c>
      <c r="D836" t="s">
        <v>51</v>
      </c>
      <c r="E836" t="s">
        <v>52</v>
      </c>
      <c r="F836" t="s">
        <v>53</v>
      </c>
      <c r="G836" t="s">
        <v>54</v>
      </c>
      <c r="H836" s="35">
        <v>43.48</v>
      </c>
      <c r="I836" s="32">
        <v>42502</v>
      </c>
      <c r="J836" s="32">
        <v>42505</v>
      </c>
      <c r="K836" t="s">
        <v>55</v>
      </c>
      <c r="L836">
        <v>303</v>
      </c>
      <c r="M836">
        <v>1</v>
      </c>
      <c r="N836">
        <v>0</v>
      </c>
      <c r="O836">
        <v>0</v>
      </c>
      <c r="Q836" t="s">
        <v>56</v>
      </c>
    </row>
    <row r="837" spans="1:19" ht="15.75" customHeight="1">
      <c r="A837" t="s">
        <v>76</v>
      </c>
      <c r="B837" t="s">
        <v>4074</v>
      </c>
      <c r="C837">
        <v>31606027</v>
      </c>
      <c r="D837" t="s">
        <v>51</v>
      </c>
      <c r="E837" t="s">
        <v>52</v>
      </c>
      <c r="F837" t="s">
        <v>53</v>
      </c>
      <c r="G837" t="s">
        <v>54</v>
      </c>
      <c r="H837" s="35">
        <v>41.74</v>
      </c>
      <c r="I837" s="32">
        <v>42508</v>
      </c>
      <c r="J837" s="32">
        <v>42509</v>
      </c>
      <c r="K837" t="s">
        <v>55</v>
      </c>
      <c r="L837">
        <v>303</v>
      </c>
      <c r="M837">
        <v>1</v>
      </c>
      <c r="N837">
        <v>0</v>
      </c>
      <c r="O837">
        <v>0</v>
      </c>
      <c r="Q837" t="s">
        <v>60</v>
      </c>
    </row>
    <row r="838" spans="1:19" ht="15.75" customHeight="1">
      <c r="A838" t="s">
        <v>4628</v>
      </c>
      <c r="B838" t="s">
        <v>4629</v>
      </c>
      <c r="C838">
        <v>39725036</v>
      </c>
      <c r="D838" t="s">
        <v>184</v>
      </c>
      <c r="E838" t="s">
        <v>65</v>
      </c>
      <c r="F838" t="s">
        <v>54</v>
      </c>
      <c r="G838" t="s">
        <v>75</v>
      </c>
      <c r="H838" s="35">
        <v>73.12</v>
      </c>
      <c r="I838" s="32">
        <v>42543</v>
      </c>
      <c r="J838" s="32">
        <v>42547</v>
      </c>
      <c r="K838" t="s">
        <v>55</v>
      </c>
      <c r="L838">
        <v>303</v>
      </c>
      <c r="M838">
        <v>2</v>
      </c>
      <c r="N838">
        <v>0</v>
      </c>
      <c r="O838">
        <v>0</v>
      </c>
    </row>
    <row r="839" spans="1:19" ht="15.75" customHeight="1">
      <c r="A839" t="s">
        <v>4632</v>
      </c>
      <c r="B839" t="s">
        <v>4633</v>
      </c>
      <c r="C839">
        <v>41659910</v>
      </c>
      <c r="D839" t="s">
        <v>51</v>
      </c>
      <c r="E839" t="s">
        <v>65</v>
      </c>
      <c r="F839" t="s">
        <v>54</v>
      </c>
      <c r="G839" t="s">
        <v>98</v>
      </c>
      <c r="H839" s="35">
        <v>78.849999999999994</v>
      </c>
      <c r="I839" s="32">
        <v>42544</v>
      </c>
      <c r="J839" s="32">
        <v>42548</v>
      </c>
      <c r="K839" t="s">
        <v>55</v>
      </c>
      <c r="L839">
        <v>303</v>
      </c>
      <c r="M839">
        <v>2</v>
      </c>
      <c r="N839">
        <v>0</v>
      </c>
      <c r="O839">
        <v>0</v>
      </c>
      <c r="P839" t="s">
        <v>71</v>
      </c>
      <c r="S839" t="s">
        <v>72</v>
      </c>
    </row>
    <row r="840" spans="1:19" ht="15.75" customHeight="1">
      <c r="A840" t="s">
        <v>4893</v>
      </c>
      <c r="B840" t="s">
        <v>4894</v>
      </c>
      <c r="C840">
        <v>62990570</v>
      </c>
      <c r="D840" t="s">
        <v>51</v>
      </c>
      <c r="E840" t="s">
        <v>65</v>
      </c>
      <c r="F840" t="s">
        <v>54</v>
      </c>
      <c r="G840" t="s">
        <v>1212</v>
      </c>
      <c r="H840" s="35">
        <v>71.25</v>
      </c>
      <c r="I840" s="32">
        <v>42596</v>
      </c>
      <c r="J840" s="32">
        <v>42602</v>
      </c>
      <c r="K840" t="s">
        <v>55</v>
      </c>
      <c r="L840">
        <v>303</v>
      </c>
      <c r="M840">
        <v>2</v>
      </c>
      <c r="N840">
        <v>0</v>
      </c>
      <c r="O840">
        <v>0</v>
      </c>
      <c r="P840" t="s">
        <v>71</v>
      </c>
      <c r="S840" t="s">
        <v>72</v>
      </c>
    </row>
    <row r="841" spans="1:19" ht="15.75" customHeight="1">
      <c r="A841" t="s">
        <v>5060</v>
      </c>
      <c r="B841" t="s">
        <v>5061</v>
      </c>
      <c r="C841">
        <v>75932135</v>
      </c>
      <c r="D841" t="s">
        <v>51</v>
      </c>
      <c r="E841" t="s">
        <v>65</v>
      </c>
      <c r="F841" t="s">
        <v>54</v>
      </c>
      <c r="G841" t="s">
        <v>93</v>
      </c>
      <c r="H841" s="35">
        <v>83.33</v>
      </c>
      <c r="I841" s="32">
        <v>42537</v>
      </c>
      <c r="J841" s="32">
        <v>42540</v>
      </c>
      <c r="K841" t="s">
        <v>55</v>
      </c>
      <c r="L841">
        <v>303</v>
      </c>
      <c r="M841">
        <v>2</v>
      </c>
      <c r="N841">
        <v>2</v>
      </c>
      <c r="O841">
        <v>0</v>
      </c>
    </row>
    <row r="842" spans="1:19" ht="15.75" customHeight="1">
      <c r="A842" t="s">
        <v>1728</v>
      </c>
      <c r="B842" t="s">
        <v>5521</v>
      </c>
      <c r="C842">
        <v>79792473</v>
      </c>
      <c r="D842" t="s">
        <v>51</v>
      </c>
      <c r="E842" t="s">
        <v>65</v>
      </c>
      <c r="F842" t="s">
        <v>54</v>
      </c>
      <c r="G842" t="s">
        <v>93</v>
      </c>
      <c r="H842" s="35">
        <v>73.33</v>
      </c>
      <c r="I842" s="32">
        <v>42549</v>
      </c>
      <c r="J842" s="32">
        <v>42553</v>
      </c>
      <c r="K842" t="s">
        <v>55</v>
      </c>
      <c r="L842">
        <v>303</v>
      </c>
      <c r="M842">
        <v>2</v>
      </c>
      <c r="N842">
        <v>2</v>
      </c>
      <c r="O842">
        <v>0</v>
      </c>
    </row>
    <row r="843" spans="1:19" ht="15.75" customHeight="1">
      <c r="A843" t="s">
        <v>5605</v>
      </c>
      <c r="B843" t="s">
        <v>5606</v>
      </c>
      <c r="C843">
        <v>90441733</v>
      </c>
      <c r="D843" t="s">
        <v>64</v>
      </c>
      <c r="E843" t="s">
        <v>65</v>
      </c>
      <c r="F843" t="s">
        <v>54</v>
      </c>
      <c r="G843" t="s">
        <v>93</v>
      </c>
      <c r="H843" s="35">
        <v>85</v>
      </c>
      <c r="I843" s="32">
        <v>42571</v>
      </c>
      <c r="J843" s="32">
        <v>42573</v>
      </c>
      <c r="K843" t="s">
        <v>55</v>
      </c>
      <c r="L843">
        <v>303</v>
      </c>
      <c r="M843">
        <v>2</v>
      </c>
      <c r="N843">
        <v>0</v>
      </c>
      <c r="O843">
        <v>0</v>
      </c>
    </row>
    <row r="844" spans="1:19" ht="15.75" customHeight="1">
      <c r="A844" t="s">
        <v>1409</v>
      </c>
      <c r="B844" t="s">
        <v>5642</v>
      </c>
      <c r="C844">
        <v>29640546</v>
      </c>
      <c r="D844" t="s">
        <v>51</v>
      </c>
      <c r="E844" t="s">
        <v>52</v>
      </c>
      <c r="F844" t="s">
        <v>53</v>
      </c>
      <c r="G844" t="s">
        <v>54</v>
      </c>
      <c r="H844" s="35">
        <v>41.74</v>
      </c>
      <c r="I844" s="32">
        <v>42576</v>
      </c>
      <c r="J844" s="32">
        <v>42579</v>
      </c>
      <c r="K844" t="s">
        <v>55</v>
      </c>
      <c r="L844">
        <v>303</v>
      </c>
      <c r="M844">
        <v>1</v>
      </c>
      <c r="N844">
        <v>0</v>
      </c>
      <c r="O844">
        <v>0</v>
      </c>
      <c r="Q844" t="s">
        <v>60</v>
      </c>
    </row>
    <row r="845" spans="1:19" ht="15.75" customHeight="1">
      <c r="A845" t="s">
        <v>1088</v>
      </c>
      <c r="B845" t="s">
        <v>5709</v>
      </c>
      <c r="C845">
        <v>60701996</v>
      </c>
      <c r="D845" t="s">
        <v>51</v>
      </c>
      <c r="E845" t="s">
        <v>52</v>
      </c>
      <c r="F845" t="s">
        <v>54</v>
      </c>
      <c r="G845" t="s">
        <v>54</v>
      </c>
      <c r="H845" s="35">
        <v>65</v>
      </c>
      <c r="I845" s="32">
        <v>42506</v>
      </c>
      <c r="J845" s="32">
        <v>42507</v>
      </c>
      <c r="K845" t="s">
        <v>55</v>
      </c>
      <c r="L845">
        <v>303</v>
      </c>
      <c r="M845">
        <v>1</v>
      </c>
      <c r="N845">
        <v>0</v>
      </c>
      <c r="O845">
        <v>0</v>
      </c>
    </row>
    <row r="846" spans="1:19" ht="15.75" customHeight="1">
      <c r="A846" t="s">
        <v>125</v>
      </c>
      <c r="B846" t="s">
        <v>5755</v>
      </c>
      <c r="C846">
        <v>24549434</v>
      </c>
      <c r="D846" t="s">
        <v>51</v>
      </c>
      <c r="E846" t="s">
        <v>52</v>
      </c>
      <c r="F846" t="s">
        <v>53</v>
      </c>
      <c r="G846" t="s">
        <v>54</v>
      </c>
      <c r="H846" s="35">
        <v>41.74</v>
      </c>
      <c r="I846" s="32">
        <v>42513</v>
      </c>
      <c r="J846" s="32">
        <v>42516</v>
      </c>
      <c r="K846" t="s">
        <v>55</v>
      </c>
      <c r="L846">
        <v>303</v>
      </c>
      <c r="M846">
        <v>1</v>
      </c>
      <c r="N846">
        <v>0</v>
      </c>
      <c r="O846">
        <v>0</v>
      </c>
      <c r="Q846" t="s">
        <v>60</v>
      </c>
    </row>
    <row r="847" spans="1:19" ht="15.75" customHeight="1">
      <c r="A847" t="s">
        <v>243</v>
      </c>
      <c r="B847" t="s">
        <v>5813</v>
      </c>
      <c r="C847">
        <v>22397673</v>
      </c>
      <c r="D847" t="s">
        <v>51</v>
      </c>
      <c r="E847" t="s">
        <v>52</v>
      </c>
      <c r="F847" t="s">
        <v>53</v>
      </c>
      <c r="G847" t="s">
        <v>54</v>
      </c>
      <c r="H847" s="35">
        <v>41.74</v>
      </c>
      <c r="I847" s="32">
        <v>42530</v>
      </c>
      <c r="J847" s="32">
        <v>42533</v>
      </c>
      <c r="K847" t="s">
        <v>55</v>
      </c>
      <c r="L847">
        <v>303</v>
      </c>
      <c r="M847">
        <v>1</v>
      </c>
      <c r="N847">
        <v>0</v>
      </c>
      <c r="O847">
        <v>0</v>
      </c>
      <c r="Q847" t="s">
        <v>60</v>
      </c>
    </row>
    <row r="848" spans="1:19" ht="15.75" customHeight="1">
      <c r="A848" t="s">
        <v>5935</v>
      </c>
      <c r="B848" t="s">
        <v>5936</v>
      </c>
      <c r="C848">
        <v>84855783</v>
      </c>
      <c r="D848" t="s">
        <v>51</v>
      </c>
      <c r="E848" t="s">
        <v>65</v>
      </c>
      <c r="F848" t="s">
        <v>54</v>
      </c>
      <c r="G848" t="s">
        <v>80</v>
      </c>
      <c r="H848" s="35">
        <v>78.849999999999994</v>
      </c>
      <c r="I848" s="32">
        <v>42559</v>
      </c>
      <c r="J848" s="32">
        <v>42561</v>
      </c>
      <c r="K848" t="s">
        <v>55</v>
      </c>
      <c r="L848">
        <v>303</v>
      </c>
      <c r="M848">
        <v>1</v>
      </c>
      <c r="N848">
        <v>0</v>
      </c>
      <c r="O848">
        <v>0</v>
      </c>
      <c r="S848" t="s">
        <v>81</v>
      </c>
    </row>
    <row r="849" spans="1:19" ht="15.75" customHeight="1">
      <c r="A849" t="s">
        <v>6059</v>
      </c>
      <c r="B849" t="s">
        <v>6060</v>
      </c>
      <c r="C849">
        <v>93535451</v>
      </c>
      <c r="D849" t="s">
        <v>51</v>
      </c>
      <c r="E849" t="s">
        <v>65</v>
      </c>
      <c r="F849" t="s">
        <v>54</v>
      </c>
      <c r="G849" t="s">
        <v>93</v>
      </c>
      <c r="H849" s="35">
        <v>90</v>
      </c>
      <c r="I849" s="32">
        <v>42584</v>
      </c>
      <c r="J849" s="32">
        <v>42590</v>
      </c>
      <c r="K849" t="s">
        <v>55</v>
      </c>
      <c r="L849">
        <v>303</v>
      </c>
      <c r="M849">
        <v>2</v>
      </c>
      <c r="N849">
        <v>2</v>
      </c>
      <c r="O849">
        <v>0</v>
      </c>
    </row>
    <row r="850" spans="1:19" ht="15.75" customHeight="1">
      <c r="A850" t="s">
        <v>6376</v>
      </c>
      <c r="B850" t="s">
        <v>6377</v>
      </c>
      <c r="C850">
        <v>85890553</v>
      </c>
      <c r="D850" t="s">
        <v>51</v>
      </c>
      <c r="E850" t="s">
        <v>65</v>
      </c>
      <c r="F850" t="s">
        <v>54</v>
      </c>
      <c r="G850" t="s">
        <v>93</v>
      </c>
      <c r="H850" s="35">
        <v>80</v>
      </c>
      <c r="I850" s="32">
        <v>42572</v>
      </c>
      <c r="J850" s="32">
        <v>42573</v>
      </c>
      <c r="K850" t="s">
        <v>55</v>
      </c>
      <c r="L850">
        <v>303</v>
      </c>
      <c r="M850">
        <v>2</v>
      </c>
      <c r="N850">
        <v>2</v>
      </c>
      <c r="O850">
        <v>0</v>
      </c>
    </row>
    <row r="851" spans="1:19" ht="15.75" customHeight="1">
      <c r="A851" t="s">
        <v>2267</v>
      </c>
      <c r="B851" t="s">
        <v>6405</v>
      </c>
      <c r="C851">
        <v>26861638</v>
      </c>
      <c r="D851" t="s">
        <v>51</v>
      </c>
      <c r="E851" t="s">
        <v>52</v>
      </c>
      <c r="F851" t="s">
        <v>53</v>
      </c>
      <c r="G851" t="s">
        <v>54</v>
      </c>
      <c r="H851" s="35">
        <v>41.74</v>
      </c>
      <c r="I851" s="32">
        <v>42579</v>
      </c>
      <c r="J851" s="32">
        <v>42582</v>
      </c>
      <c r="K851" t="s">
        <v>55</v>
      </c>
      <c r="L851">
        <v>303</v>
      </c>
      <c r="M851">
        <v>1</v>
      </c>
      <c r="N851">
        <v>0</v>
      </c>
      <c r="O851">
        <v>0</v>
      </c>
      <c r="Q851" t="s">
        <v>60</v>
      </c>
    </row>
    <row r="852" spans="1:19" ht="15.75" customHeight="1">
      <c r="A852" t="s">
        <v>6460</v>
      </c>
      <c r="B852" t="s">
        <v>6461</v>
      </c>
      <c r="C852">
        <v>11608299</v>
      </c>
      <c r="D852" t="s">
        <v>51</v>
      </c>
      <c r="E852" t="s">
        <v>52</v>
      </c>
      <c r="F852" t="s">
        <v>427</v>
      </c>
      <c r="G852" t="s">
        <v>54</v>
      </c>
      <c r="H852" s="35">
        <v>75</v>
      </c>
      <c r="I852" s="32">
        <v>42590</v>
      </c>
      <c r="J852" s="32">
        <v>42592</v>
      </c>
      <c r="K852" t="s">
        <v>55</v>
      </c>
      <c r="L852">
        <v>303</v>
      </c>
      <c r="M852">
        <v>1</v>
      </c>
      <c r="N852">
        <v>0</v>
      </c>
      <c r="O852">
        <v>0</v>
      </c>
      <c r="Q852" t="s">
        <v>90</v>
      </c>
    </row>
    <row r="853" spans="1:19" ht="15.75" customHeight="1">
      <c r="A853" t="s">
        <v>4931</v>
      </c>
      <c r="B853" t="s">
        <v>6512</v>
      </c>
      <c r="C853">
        <v>63434918</v>
      </c>
      <c r="D853" t="s">
        <v>51</v>
      </c>
      <c r="E853" t="s">
        <v>52</v>
      </c>
      <c r="F853" t="s">
        <v>54</v>
      </c>
      <c r="G853" t="s">
        <v>54</v>
      </c>
      <c r="H853" s="35">
        <v>80</v>
      </c>
      <c r="I853" s="32">
        <v>42512</v>
      </c>
      <c r="J853" s="32">
        <v>42513</v>
      </c>
      <c r="K853" t="s">
        <v>55</v>
      </c>
      <c r="L853">
        <v>303</v>
      </c>
      <c r="M853">
        <v>1</v>
      </c>
      <c r="N853">
        <v>0</v>
      </c>
      <c r="O853">
        <v>0</v>
      </c>
    </row>
    <row r="854" spans="1:19" ht="15.75" customHeight="1">
      <c r="A854" t="s">
        <v>1618</v>
      </c>
      <c r="B854" t="s">
        <v>6572</v>
      </c>
      <c r="C854">
        <v>70152436</v>
      </c>
      <c r="D854" t="s">
        <v>51</v>
      </c>
      <c r="E854" t="s">
        <v>52</v>
      </c>
      <c r="F854" t="s">
        <v>53</v>
      </c>
      <c r="G854" t="s">
        <v>54</v>
      </c>
      <c r="H854" s="35">
        <v>41.74</v>
      </c>
      <c r="I854" s="32">
        <v>42529</v>
      </c>
      <c r="J854" s="32">
        <v>42530</v>
      </c>
      <c r="K854" t="s">
        <v>55</v>
      </c>
      <c r="L854">
        <v>303</v>
      </c>
      <c r="M854">
        <v>1</v>
      </c>
      <c r="N854">
        <v>0</v>
      </c>
      <c r="O854">
        <v>0</v>
      </c>
      <c r="Q854" t="s">
        <v>60</v>
      </c>
    </row>
    <row r="855" spans="1:19" ht="15.75" customHeight="1">
      <c r="A855" t="s">
        <v>6690</v>
      </c>
      <c r="B855" t="s">
        <v>6691</v>
      </c>
      <c r="C855">
        <v>30638165</v>
      </c>
      <c r="D855" t="s">
        <v>51</v>
      </c>
      <c r="E855" t="s">
        <v>65</v>
      </c>
      <c r="F855" t="s">
        <v>54</v>
      </c>
      <c r="G855" t="s">
        <v>6692</v>
      </c>
      <c r="H855" s="35">
        <v>90</v>
      </c>
      <c r="I855" s="32">
        <v>42553</v>
      </c>
      <c r="J855" s="32">
        <v>42554</v>
      </c>
      <c r="K855" t="s">
        <v>55</v>
      </c>
      <c r="L855">
        <v>303</v>
      </c>
      <c r="M855">
        <v>2</v>
      </c>
      <c r="N855">
        <v>2</v>
      </c>
      <c r="O855">
        <v>0</v>
      </c>
      <c r="P855" t="s">
        <v>512</v>
      </c>
      <c r="S855" t="s">
        <v>231</v>
      </c>
    </row>
    <row r="856" spans="1:19" ht="15.75" customHeight="1">
      <c r="A856" t="s">
        <v>191</v>
      </c>
      <c r="B856" t="s">
        <v>192</v>
      </c>
      <c r="C856">
        <v>69354109</v>
      </c>
      <c r="D856" t="s">
        <v>51</v>
      </c>
      <c r="E856" t="s">
        <v>52</v>
      </c>
      <c r="F856" t="s">
        <v>54</v>
      </c>
      <c r="G856" t="s">
        <v>54</v>
      </c>
      <c r="H856" s="35">
        <v>90</v>
      </c>
      <c r="I856" s="32">
        <v>42524</v>
      </c>
      <c r="J856" s="32">
        <v>42526</v>
      </c>
      <c r="K856" t="s">
        <v>55</v>
      </c>
      <c r="L856">
        <v>302</v>
      </c>
      <c r="M856">
        <v>1</v>
      </c>
      <c r="N856">
        <v>0</v>
      </c>
      <c r="O856">
        <v>0</v>
      </c>
    </row>
    <row r="857" spans="1:19" ht="15.75" customHeight="1">
      <c r="A857" t="s">
        <v>125</v>
      </c>
      <c r="B857" t="s">
        <v>657</v>
      </c>
      <c r="C857">
        <v>24549243</v>
      </c>
      <c r="D857" t="s">
        <v>51</v>
      </c>
      <c r="E857" t="s">
        <v>52</v>
      </c>
      <c r="F857" t="s">
        <v>53</v>
      </c>
      <c r="G857" t="s">
        <v>54</v>
      </c>
      <c r="H857" s="35">
        <v>41.74</v>
      </c>
      <c r="I857" s="32">
        <v>42513</v>
      </c>
      <c r="J857" s="32">
        <v>42516</v>
      </c>
      <c r="K857" t="s">
        <v>55</v>
      </c>
      <c r="L857">
        <v>302</v>
      </c>
      <c r="M857">
        <v>1</v>
      </c>
      <c r="N857">
        <v>0</v>
      </c>
      <c r="O857">
        <v>0</v>
      </c>
      <c r="Q857" t="s">
        <v>60</v>
      </c>
    </row>
    <row r="858" spans="1:19" ht="15.75" customHeight="1">
      <c r="A858" t="s">
        <v>832</v>
      </c>
      <c r="B858" t="s">
        <v>833</v>
      </c>
      <c r="C858">
        <v>74471345</v>
      </c>
      <c r="D858" t="s">
        <v>51</v>
      </c>
      <c r="E858" t="s">
        <v>52</v>
      </c>
      <c r="F858" t="s">
        <v>53</v>
      </c>
      <c r="G858" t="s">
        <v>54</v>
      </c>
      <c r="H858" s="35">
        <v>41.74</v>
      </c>
      <c r="I858" s="32">
        <v>42547</v>
      </c>
      <c r="J858" s="32">
        <v>42548</v>
      </c>
      <c r="K858" t="s">
        <v>55</v>
      </c>
      <c r="L858">
        <v>302</v>
      </c>
      <c r="M858">
        <v>1</v>
      </c>
      <c r="N858">
        <v>0</v>
      </c>
      <c r="O858">
        <v>0</v>
      </c>
      <c r="Q858" t="s">
        <v>60</v>
      </c>
    </row>
    <row r="859" spans="1:19" ht="15.75" customHeight="1">
      <c r="A859" t="s">
        <v>1133</v>
      </c>
      <c r="B859" t="s">
        <v>1134</v>
      </c>
      <c r="C859">
        <v>64635870</v>
      </c>
      <c r="D859" t="s">
        <v>51</v>
      </c>
      <c r="E859" t="s">
        <v>52</v>
      </c>
      <c r="F859" t="s">
        <v>53</v>
      </c>
      <c r="G859" t="s">
        <v>54</v>
      </c>
      <c r="H859" s="35">
        <v>68.599999999999994</v>
      </c>
      <c r="I859" s="32">
        <v>42517</v>
      </c>
      <c r="J859" s="32">
        <v>42522</v>
      </c>
      <c r="K859" t="s">
        <v>55</v>
      </c>
      <c r="L859">
        <v>302</v>
      </c>
      <c r="M859">
        <v>1</v>
      </c>
      <c r="N859">
        <v>0</v>
      </c>
      <c r="O859">
        <v>0</v>
      </c>
      <c r="Q859" t="s">
        <v>678</v>
      </c>
    </row>
    <row r="860" spans="1:19" ht="15.75" customHeight="1">
      <c r="A860" t="s">
        <v>1226</v>
      </c>
      <c r="B860" t="s">
        <v>1227</v>
      </c>
      <c r="C860">
        <v>22129302</v>
      </c>
      <c r="D860" t="s">
        <v>184</v>
      </c>
      <c r="E860" t="s">
        <v>52</v>
      </c>
      <c r="F860" t="s">
        <v>53</v>
      </c>
      <c r="G860" t="s">
        <v>54</v>
      </c>
      <c r="H860" s="35">
        <v>41.74</v>
      </c>
      <c r="I860" s="32">
        <v>42540</v>
      </c>
      <c r="J860" s="32">
        <v>42543</v>
      </c>
      <c r="K860" t="s">
        <v>55</v>
      </c>
      <c r="L860">
        <v>302</v>
      </c>
      <c r="M860">
        <v>1</v>
      </c>
      <c r="N860">
        <v>0</v>
      </c>
      <c r="O860">
        <v>0</v>
      </c>
      <c r="Q860" t="s">
        <v>60</v>
      </c>
    </row>
    <row r="861" spans="1:19" ht="15.75" customHeight="1">
      <c r="A861" t="s">
        <v>1295</v>
      </c>
      <c r="B861" t="s">
        <v>1296</v>
      </c>
      <c r="C861">
        <v>83657285</v>
      </c>
      <c r="D861" t="s">
        <v>51</v>
      </c>
      <c r="E861" t="s">
        <v>65</v>
      </c>
      <c r="F861" t="s">
        <v>54</v>
      </c>
      <c r="G861" t="s">
        <v>80</v>
      </c>
      <c r="H861" s="35">
        <v>70.55</v>
      </c>
      <c r="I861" s="32">
        <v>42552</v>
      </c>
      <c r="J861" s="32">
        <v>42553</v>
      </c>
      <c r="K861" t="s">
        <v>55</v>
      </c>
      <c r="L861">
        <v>302</v>
      </c>
      <c r="M861">
        <v>2</v>
      </c>
      <c r="N861">
        <v>0</v>
      </c>
      <c r="O861">
        <v>0</v>
      </c>
      <c r="S861" t="s">
        <v>81</v>
      </c>
    </row>
    <row r="862" spans="1:19" ht="15.75" customHeight="1">
      <c r="A862" t="s">
        <v>944</v>
      </c>
      <c r="B862" t="s">
        <v>1371</v>
      </c>
      <c r="C862">
        <v>84890229</v>
      </c>
      <c r="D862" t="s">
        <v>51</v>
      </c>
      <c r="E862" t="s">
        <v>65</v>
      </c>
      <c r="F862" t="s">
        <v>54</v>
      </c>
      <c r="G862" t="s">
        <v>103</v>
      </c>
      <c r="H862" s="35">
        <v>100</v>
      </c>
      <c r="I862" s="32">
        <v>42569</v>
      </c>
      <c r="J862" s="32">
        <v>42572</v>
      </c>
      <c r="K862" t="s">
        <v>55</v>
      </c>
      <c r="L862">
        <v>302</v>
      </c>
      <c r="M862">
        <v>4</v>
      </c>
      <c r="N862">
        <v>0</v>
      </c>
      <c r="O862">
        <v>0</v>
      </c>
      <c r="P862" t="s">
        <v>71</v>
      </c>
      <c r="S862" t="s">
        <v>72</v>
      </c>
    </row>
    <row r="863" spans="1:19" ht="15.75" customHeight="1">
      <c r="A863" t="s">
        <v>1539</v>
      </c>
      <c r="B863" t="s">
        <v>1540</v>
      </c>
      <c r="C863">
        <v>61424004</v>
      </c>
      <c r="D863" t="s">
        <v>51</v>
      </c>
      <c r="E863" t="s">
        <v>65</v>
      </c>
      <c r="F863" t="s">
        <v>54</v>
      </c>
      <c r="G863" t="s">
        <v>103</v>
      </c>
      <c r="H863" s="35">
        <v>80</v>
      </c>
      <c r="I863" s="32">
        <v>42510</v>
      </c>
      <c r="J863" s="32">
        <v>42512</v>
      </c>
      <c r="K863" t="s">
        <v>55</v>
      </c>
      <c r="L863">
        <v>302</v>
      </c>
      <c r="M863">
        <v>2</v>
      </c>
      <c r="N863">
        <v>0</v>
      </c>
      <c r="O863">
        <v>0</v>
      </c>
      <c r="P863" t="s">
        <v>71</v>
      </c>
      <c r="S863" t="s">
        <v>72</v>
      </c>
    </row>
    <row r="864" spans="1:19" ht="15.75" customHeight="1">
      <c r="A864" t="s">
        <v>1638</v>
      </c>
      <c r="B864" t="s">
        <v>1639</v>
      </c>
      <c r="C864">
        <v>69523546</v>
      </c>
      <c r="D864" t="s">
        <v>51</v>
      </c>
      <c r="E864" t="s">
        <v>65</v>
      </c>
      <c r="F864" t="s">
        <v>54</v>
      </c>
      <c r="G864" t="s">
        <v>1212</v>
      </c>
      <c r="H864" s="35">
        <v>60</v>
      </c>
      <c r="I864" s="32">
        <v>42534</v>
      </c>
      <c r="J864" s="32">
        <v>42537</v>
      </c>
      <c r="K864" t="s">
        <v>55</v>
      </c>
      <c r="L864">
        <v>302</v>
      </c>
      <c r="M864">
        <v>2</v>
      </c>
      <c r="N864">
        <v>0</v>
      </c>
      <c r="O864">
        <v>0</v>
      </c>
      <c r="P864" t="s">
        <v>71</v>
      </c>
      <c r="S864" t="s">
        <v>72</v>
      </c>
    </row>
    <row r="865" spans="1:19" ht="15.75" customHeight="1">
      <c r="A865" t="s">
        <v>307</v>
      </c>
      <c r="B865" t="s">
        <v>2096</v>
      </c>
      <c r="C865">
        <v>66793943</v>
      </c>
      <c r="D865" t="s">
        <v>51</v>
      </c>
      <c r="E865" t="s">
        <v>52</v>
      </c>
      <c r="F865" t="s">
        <v>53</v>
      </c>
      <c r="G865" t="s">
        <v>54</v>
      </c>
      <c r="H865" s="35">
        <v>41.74</v>
      </c>
      <c r="I865" s="32">
        <v>42539</v>
      </c>
      <c r="J865" s="32">
        <v>42540</v>
      </c>
      <c r="K865" t="s">
        <v>55</v>
      </c>
      <c r="L865">
        <v>302</v>
      </c>
      <c r="M865">
        <v>1</v>
      </c>
      <c r="N865">
        <v>0</v>
      </c>
      <c r="O865">
        <v>0</v>
      </c>
      <c r="Q865" t="s">
        <v>60</v>
      </c>
    </row>
    <row r="866" spans="1:19" ht="15.75" customHeight="1">
      <c r="A866" t="s">
        <v>2291</v>
      </c>
      <c r="B866" t="s">
        <v>2292</v>
      </c>
      <c r="C866">
        <v>98951660</v>
      </c>
      <c r="D866" t="s">
        <v>51</v>
      </c>
      <c r="E866" t="s">
        <v>65</v>
      </c>
      <c r="F866" t="s">
        <v>54</v>
      </c>
      <c r="G866" t="s">
        <v>103</v>
      </c>
      <c r="H866" s="35">
        <v>85</v>
      </c>
      <c r="I866" s="32">
        <v>42583</v>
      </c>
      <c r="J866" s="32">
        <v>42584</v>
      </c>
      <c r="K866" t="s">
        <v>55</v>
      </c>
      <c r="L866">
        <v>302</v>
      </c>
      <c r="M866">
        <v>2</v>
      </c>
      <c r="N866">
        <v>0</v>
      </c>
      <c r="O866">
        <v>0</v>
      </c>
      <c r="P866" t="s">
        <v>71</v>
      </c>
      <c r="S866" t="s">
        <v>72</v>
      </c>
    </row>
    <row r="867" spans="1:19" ht="15.75" customHeight="1">
      <c r="A867" t="s">
        <v>557</v>
      </c>
      <c r="B867" t="s">
        <v>2297</v>
      </c>
      <c r="C867">
        <v>97144864</v>
      </c>
      <c r="D867" t="s">
        <v>51</v>
      </c>
      <c r="E867" t="s">
        <v>52</v>
      </c>
      <c r="F867" t="s">
        <v>53</v>
      </c>
      <c r="G867" t="s">
        <v>54</v>
      </c>
      <c r="H867" s="35">
        <v>41.74</v>
      </c>
      <c r="I867" s="32">
        <v>42585</v>
      </c>
      <c r="J867" s="32">
        <v>42587</v>
      </c>
      <c r="K867" t="s">
        <v>55</v>
      </c>
      <c r="L867">
        <v>302</v>
      </c>
      <c r="M867">
        <v>1</v>
      </c>
      <c r="N867">
        <v>0</v>
      </c>
      <c r="O867">
        <v>0</v>
      </c>
      <c r="Q867" t="s">
        <v>60</v>
      </c>
    </row>
    <row r="868" spans="1:19" ht="15.75" customHeight="1">
      <c r="A868" t="s">
        <v>574</v>
      </c>
      <c r="B868" t="s">
        <v>2313</v>
      </c>
      <c r="C868">
        <v>19214676</v>
      </c>
      <c r="D868" t="s">
        <v>51</v>
      </c>
      <c r="E868" t="s">
        <v>52</v>
      </c>
      <c r="F868" t="s">
        <v>53</v>
      </c>
      <c r="G868" t="s">
        <v>54</v>
      </c>
      <c r="H868" s="35">
        <v>41.74</v>
      </c>
      <c r="I868" s="32">
        <v>42589</v>
      </c>
      <c r="J868" s="32">
        <v>42591</v>
      </c>
      <c r="K868" t="s">
        <v>55</v>
      </c>
      <c r="L868">
        <v>302</v>
      </c>
      <c r="M868">
        <v>1</v>
      </c>
      <c r="N868">
        <v>0</v>
      </c>
      <c r="O868">
        <v>0</v>
      </c>
      <c r="Q868" t="s">
        <v>60</v>
      </c>
    </row>
    <row r="869" spans="1:19" ht="15.75" customHeight="1">
      <c r="A869" t="s">
        <v>1948</v>
      </c>
      <c r="B869" t="s">
        <v>2359</v>
      </c>
      <c r="C869">
        <v>15568714</v>
      </c>
      <c r="D869" t="s">
        <v>51</v>
      </c>
      <c r="E869" t="s">
        <v>65</v>
      </c>
      <c r="F869" t="s">
        <v>54</v>
      </c>
      <c r="G869" t="s">
        <v>103</v>
      </c>
      <c r="H869" s="35">
        <v>80</v>
      </c>
      <c r="I869" s="32">
        <v>42596</v>
      </c>
      <c r="J869" s="32">
        <v>42598</v>
      </c>
      <c r="K869" t="s">
        <v>55</v>
      </c>
      <c r="L869">
        <v>302</v>
      </c>
      <c r="M869">
        <v>4</v>
      </c>
      <c r="N869">
        <v>0</v>
      </c>
      <c r="O869">
        <v>0</v>
      </c>
      <c r="P869" t="s">
        <v>71</v>
      </c>
      <c r="S869" t="s">
        <v>72</v>
      </c>
    </row>
    <row r="870" spans="1:19" ht="15.75" customHeight="1">
      <c r="A870" t="s">
        <v>171</v>
      </c>
      <c r="B870" t="s">
        <v>2431</v>
      </c>
      <c r="C870">
        <v>88854469</v>
      </c>
      <c r="D870" t="s">
        <v>51</v>
      </c>
      <c r="E870" t="s">
        <v>52</v>
      </c>
      <c r="F870" t="s">
        <v>53</v>
      </c>
      <c r="G870" t="s">
        <v>54</v>
      </c>
      <c r="H870" s="35">
        <v>41.74</v>
      </c>
      <c r="I870" s="32">
        <v>42522</v>
      </c>
      <c r="J870" s="32">
        <v>42524</v>
      </c>
      <c r="K870" t="s">
        <v>55</v>
      </c>
      <c r="L870">
        <v>302</v>
      </c>
      <c r="M870">
        <v>1</v>
      </c>
      <c r="N870">
        <v>0</v>
      </c>
      <c r="O870">
        <v>0</v>
      </c>
      <c r="Q870" t="s">
        <v>60</v>
      </c>
    </row>
    <row r="871" spans="1:19" ht="15.75" customHeight="1">
      <c r="A871" t="s">
        <v>2665</v>
      </c>
      <c r="B871" t="s">
        <v>2666</v>
      </c>
      <c r="C871">
        <v>90131216</v>
      </c>
      <c r="D871" t="s">
        <v>51</v>
      </c>
      <c r="E871" t="s">
        <v>52</v>
      </c>
      <c r="F871" t="s">
        <v>427</v>
      </c>
      <c r="G871" t="s">
        <v>54</v>
      </c>
      <c r="H871" s="35">
        <v>95</v>
      </c>
      <c r="I871" s="32">
        <v>42567</v>
      </c>
      <c r="J871" s="32">
        <v>42568</v>
      </c>
      <c r="K871" t="s">
        <v>55</v>
      </c>
      <c r="L871">
        <v>302</v>
      </c>
      <c r="M871">
        <v>1</v>
      </c>
      <c r="N871">
        <v>0</v>
      </c>
      <c r="O871">
        <v>0</v>
      </c>
    </row>
    <row r="872" spans="1:19" ht="15.75" customHeight="1">
      <c r="A872" t="s">
        <v>570</v>
      </c>
      <c r="B872" t="s">
        <v>2770</v>
      </c>
      <c r="C872">
        <v>90610149</v>
      </c>
      <c r="D872" t="s">
        <v>51</v>
      </c>
      <c r="E872" t="s">
        <v>52</v>
      </c>
      <c r="F872" t="s">
        <v>53</v>
      </c>
      <c r="G872" t="s">
        <v>54</v>
      </c>
      <c r="H872" s="35">
        <v>41.74</v>
      </c>
      <c r="I872" s="32">
        <v>42587</v>
      </c>
      <c r="J872" s="32">
        <v>42589</v>
      </c>
      <c r="K872" t="s">
        <v>55</v>
      </c>
      <c r="L872">
        <v>302</v>
      </c>
      <c r="M872">
        <v>1</v>
      </c>
      <c r="N872">
        <v>0</v>
      </c>
      <c r="O872">
        <v>0</v>
      </c>
      <c r="Q872" t="s">
        <v>60</v>
      </c>
    </row>
    <row r="873" spans="1:19" ht="15.75" customHeight="1">
      <c r="A873" t="s">
        <v>601</v>
      </c>
      <c r="B873" t="s">
        <v>2795</v>
      </c>
      <c r="C873">
        <v>92690328</v>
      </c>
      <c r="D873" t="s">
        <v>51</v>
      </c>
      <c r="E873" t="s">
        <v>52</v>
      </c>
      <c r="F873" t="s">
        <v>53</v>
      </c>
      <c r="G873" t="s">
        <v>54</v>
      </c>
      <c r="H873" s="35">
        <v>41.74</v>
      </c>
      <c r="I873" s="32">
        <v>42594</v>
      </c>
      <c r="J873" s="32">
        <v>42596</v>
      </c>
      <c r="K873" t="s">
        <v>55</v>
      </c>
      <c r="L873">
        <v>302</v>
      </c>
      <c r="M873">
        <v>1</v>
      </c>
      <c r="N873">
        <v>0</v>
      </c>
      <c r="O873">
        <v>0</v>
      </c>
      <c r="Q873" t="s">
        <v>60</v>
      </c>
    </row>
    <row r="874" spans="1:19" ht="15.75" customHeight="1">
      <c r="A874" t="s">
        <v>919</v>
      </c>
      <c r="B874" t="s">
        <v>3034</v>
      </c>
      <c r="C874">
        <v>97136654</v>
      </c>
      <c r="D874" t="s">
        <v>51</v>
      </c>
      <c r="E874" t="s">
        <v>52</v>
      </c>
      <c r="F874" t="s">
        <v>53</v>
      </c>
      <c r="G874" t="s">
        <v>54</v>
      </c>
      <c r="H874" s="35">
        <v>41.74</v>
      </c>
      <c r="I874" s="32">
        <v>42565</v>
      </c>
      <c r="J874" s="32">
        <v>42567</v>
      </c>
      <c r="K874" t="s">
        <v>55</v>
      </c>
      <c r="L874">
        <v>302</v>
      </c>
      <c r="M874">
        <v>1</v>
      </c>
      <c r="N874">
        <v>0</v>
      </c>
      <c r="O874">
        <v>0</v>
      </c>
      <c r="Q874" t="s">
        <v>60</v>
      </c>
    </row>
    <row r="875" spans="1:19" ht="15.75" customHeight="1">
      <c r="A875" t="s">
        <v>3054</v>
      </c>
      <c r="B875" t="s">
        <v>3055</v>
      </c>
      <c r="C875">
        <v>91354186</v>
      </c>
      <c r="D875" t="s">
        <v>51</v>
      </c>
      <c r="E875" t="s">
        <v>65</v>
      </c>
      <c r="F875" t="s">
        <v>54</v>
      </c>
      <c r="G875" t="s">
        <v>54</v>
      </c>
      <c r="H875" s="35">
        <v>75</v>
      </c>
      <c r="I875" s="32">
        <v>42568</v>
      </c>
      <c r="J875" s="32">
        <v>42569</v>
      </c>
      <c r="K875" t="s">
        <v>55</v>
      </c>
      <c r="L875">
        <v>302</v>
      </c>
      <c r="M875">
        <v>1</v>
      </c>
      <c r="N875">
        <v>0</v>
      </c>
      <c r="O875">
        <v>0</v>
      </c>
      <c r="S875" t="s">
        <v>231</v>
      </c>
    </row>
    <row r="876" spans="1:19" ht="15.75" customHeight="1">
      <c r="A876" t="s">
        <v>3087</v>
      </c>
      <c r="B876" t="s">
        <v>3088</v>
      </c>
      <c r="C876">
        <v>91966884</v>
      </c>
      <c r="D876" t="s">
        <v>51</v>
      </c>
      <c r="E876" t="s">
        <v>65</v>
      </c>
      <c r="F876" t="s">
        <v>54</v>
      </c>
      <c r="G876" t="s">
        <v>103</v>
      </c>
      <c r="H876" s="35">
        <v>80</v>
      </c>
      <c r="I876" s="32">
        <v>42572</v>
      </c>
      <c r="J876" s="32">
        <v>42573</v>
      </c>
      <c r="K876" t="s">
        <v>55</v>
      </c>
      <c r="L876">
        <v>302</v>
      </c>
      <c r="M876">
        <v>4</v>
      </c>
      <c r="N876">
        <v>0</v>
      </c>
      <c r="O876">
        <v>0</v>
      </c>
      <c r="P876" t="s">
        <v>71</v>
      </c>
      <c r="S876" t="s">
        <v>72</v>
      </c>
    </row>
    <row r="877" spans="1:19" ht="15.75" customHeight="1">
      <c r="A877" t="s">
        <v>243</v>
      </c>
      <c r="B877" t="s">
        <v>3310</v>
      </c>
      <c r="C877">
        <v>22397786</v>
      </c>
      <c r="D877" t="s">
        <v>51</v>
      </c>
      <c r="E877" t="s">
        <v>52</v>
      </c>
      <c r="F877" t="s">
        <v>53</v>
      </c>
      <c r="G877" t="s">
        <v>54</v>
      </c>
      <c r="H877" s="35">
        <v>41.74</v>
      </c>
      <c r="I877" s="32">
        <v>42530</v>
      </c>
      <c r="J877" s="32">
        <v>42533</v>
      </c>
      <c r="K877" t="s">
        <v>55</v>
      </c>
      <c r="L877">
        <v>302</v>
      </c>
      <c r="M877">
        <v>1</v>
      </c>
      <c r="N877">
        <v>0</v>
      </c>
      <c r="O877">
        <v>0</v>
      </c>
      <c r="Q877" t="s">
        <v>60</v>
      </c>
    </row>
    <row r="878" spans="1:19" ht="15.75" customHeight="1">
      <c r="A878" t="s">
        <v>3354</v>
      </c>
      <c r="B878" t="s">
        <v>3355</v>
      </c>
      <c r="C878">
        <v>72278932</v>
      </c>
      <c r="D878" t="s">
        <v>51</v>
      </c>
      <c r="E878" t="s">
        <v>65</v>
      </c>
      <c r="F878" t="s">
        <v>54</v>
      </c>
      <c r="G878" t="s">
        <v>179</v>
      </c>
      <c r="H878" s="35">
        <v>68.89</v>
      </c>
      <c r="I878" s="32">
        <v>42538</v>
      </c>
      <c r="J878" s="32">
        <v>42539</v>
      </c>
      <c r="K878" t="s">
        <v>55</v>
      </c>
      <c r="L878">
        <v>302</v>
      </c>
      <c r="M878">
        <v>2</v>
      </c>
      <c r="N878">
        <v>0</v>
      </c>
      <c r="O878">
        <v>0</v>
      </c>
      <c r="S878" t="s">
        <v>268</v>
      </c>
    </row>
    <row r="879" spans="1:19" ht="15.75" customHeight="1">
      <c r="A879" t="s">
        <v>3375</v>
      </c>
      <c r="B879" t="s">
        <v>3376</v>
      </c>
      <c r="C879">
        <v>78340543</v>
      </c>
      <c r="D879" t="s">
        <v>51</v>
      </c>
      <c r="E879" t="s">
        <v>52</v>
      </c>
      <c r="F879" t="s">
        <v>54</v>
      </c>
      <c r="G879" t="s">
        <v>54</v>
      </c>
      <c r="H879" s="35">
        <v>95</v>
      </c>
      <c r="I879" s="32">
        <v>42542</v>
      </c>
      <c r="J879" s="32">
        <v>42544</v>
      </c>
      <c r="K879" t="s">
        <v>55</v>
      </c>
      <c r="L879">
        <v>302</v>
      </c>
      <c r="M879">
        <v>1</v>
      </c>
      <c r="N879">
        <v>0</v>
      </c>
      <c r="O879">
        <v>0</v>
      </c>
    </row>
    <row r="880" spans="1:19" ht="15.75" customHeight="1">
      <c r="A880" t="s">
        <v>3389</v>
      </c>
      <c r="B880" t="s">
        <v>3390</v>
      </c>
      <c r="C880">
        <v>16681657</v>
      </c>
      <c r="D880" t="s">
        <v>51</v>
      </c>
      <c r="E880" t="s">
        <v>65</v>
      </c>
      <c r="F880" t="s">
        <v>54</v>
      </c>
      <c r="G880" t="s">
        <v>179</v>
      </c>
      <c r="H880" s="35">
        <v>65.45</v>
      </c>
      <c r="I880" s="32">
        <v>42545</v>
      </c>
      <c r="J880" s="32">
        <v>42546</v>
      </c>
      <c r="K880" t="s">
        <v>55</v>
      </c>
      <c r="L880">
        <v>302</v>
      </c>
      <c r="M880">
        <v>2</v>
      </c>
      <c r="N880">
        <v>2</v>
      </c>
      <c r="O880">
        <v>0</v>
      </c>
      <c r="S880" t="s">
        <v>81</v>
      </c>
    </row>
    <row r="881" spans="1:19" ht="15.75" customHeight="1">
      <c r="A881" t="s">
        <v>476</v>
      </c>
      <c r="B881" t="s">
        <v>3525</v>
      </c>
      <c r="C881">
        <v>90912562</v>
      </c>
      <c r="D881" t="s">
        <v>51</v>
      </c>
      <c r="E881" t="s">
        <v>52</v>
      </c>
      <c r="F881" t="s">
        <v>53</v>
      </c>
      <c r="G881" t="s">
        <v>54</v>
      </c>
      <c r="H881" s="35">
        <v>41.74</v>
      </c>
      <c r="I881" s="32">
        <v>42574</v>
      </c>
      <c r="J881" s="32">
        <v>42575</v>
      </c>
      <c r="K881" t="s">
        <v>55</v>
      </c>
      <c r="L881">
        <v>302</v>
      </c>
      <c r="M881">
        <v>1</v>
      </c>
      <c r="N881">
        <v>0</v>
      </c>
      <c r="O881">
        <v>0</v>
      </c>
      <c r="Q881" t="s">
        <v>60</v>
      </c>
    </row>
    <row r="882" spans="1:19" ht="15.75" customHeight="1">
      <c r="A882" t="s">
        <v>1409</v>
      </c>
      <c r="B882" t="s">
        <v>3530</v>
      </c>
      <c r="C882">
        <v>29640414</v>
      </c>
      <c r="D882" t="s">
        <v>51</v>
      </c>
      <c r="E882" t="s">
        <v>52</v>
      </c>
      <c r="F882" t="s">
        <v>53</v>
      </c>
      <c r="G882" t="s">
        <v>54</v>
      </c>
      <c r="H882" s="35">
        <v>41.74</v>
      </c>
      <c r="I882" s="32">
        <v>42576</v>
      </c>
      <c r="J882" s="32">
        <v>42579</v>
      </c>
      <c r="K882" t="s">
        <v>55</v>
      </c>
      <c r="L882">
        <v>302</v>
      </c>
      <c r="M882">
        <v>1</v>
      </c>
      <c r="N882">
        <v>0</v>
      </c>
      <c r="O882">
        <v>0</v>
      </c>
      <c r="Q882" t="s">
        <v>60</v>
      </c>
    </row>
    <row r="883" spans="1:19" ht="15.75" customHeight="1">
      <c r="A883" t="s">
        <v>1088</v>
      </c>
      <c r="B883" t="s">
        <v>3635</v>
      </c>
      <c r="C883">
        <v>60701950</v>
      </c>
      <c r="D883" t="s">
        <v>51</v>
      </c>
      <c r="E883" t="s">
        <v>52</v>
      </c>
      <c r="F883" t="s">
        <v>54</v>
      </c>
      <c r="G883" t="s">
        <v>54</v>
      </c>
      <c r="H883" s="35">
        <v>65</v>
      </c>
      <c r="I883" s="32">
        <v>42506</v>
      </c>
      <c r="J883" s="32">
        <v>42507</v>
      </c>
      <c r="K883" t="s">
        <v>55</v>
      </c>
      <c r="L883">
        <v>302</v>
      </c>
      <c r="M883">
        <v>1</v>
      </c>
      <c r="N883">
        <v>0</v>
      </c>
      <c r="O883">
        <v>0</v>
      </c>
    </row>
    <row r="884" spans="1:19" ht="15.75" customHeight="1">
      <c r="A884" t="s">
        <v>3777</v>
      </c>
      <c r="B884" t="s">
        <v>3778</v>
      </c>
      <c r="C884">
        <v>75727346</v>
      </c>
      <c r="D884" t="s">
        <v>51</v>
      </c>
      <c r="E884" t="s">
        <v>65</v>
      </c>
      <c r="F884" t="s">
        <v>54</v>
      </c>
      <c r="G884" t="s">
        <v>54</v>
      </c>
      <c r="H884" s="35">
        <v>70</v>
      </c>
      <c r="I884" s="32">
        <v>42537</v>
      </c>
      <c r="J884" s="32">
        <v>42538</v>
      </c>
      <c r="K884" t="s">
        <v>55</v>
      </c>
      <c r="L884">
        <v>302</v>
      </c>
      <c r="M884">
        <v>1</v>
      </c>
      <c r="N884">
        <v>0</v>
      </c>
      <c r="O884">
        <v>0</v>
      </c>
    </row>
    <row r="885" spans="1:19" ht="15.75" customHeight="1">
      <c r="A885" t="s">
        <v>3820</v>
      </c>
      <c r="B885" t="s">
        <v>3821</v>
      </c>
      <c r="C885">
        <v>77329920</v>
      </c>
      <c r="D885" t="s">
        <v>51</v>
      </c>
      <c r="E885" t="s">
        <v>65</v>
      </c>
      <c r="F885" t="s">
        <v>54</v>
      </c>
      <c r="G885" t="s">
        <v>80</v>
      </c>
      <c r="H885" s="35">
        <v>83</v>
      </c>
      <c r="I885" s="32">
        <v>42546</v>
      </c>
      <c r="J885" s="32">
        <v>42547</v>
      </c>
      <c r="K885" t="s">
        <v>55</v>
      </c>
      <c r="L885">
        <v>302</v>
      </c>
      <c r="M885">
        <v>4</v>
      </c>
      <c r="N885">
        <v>0</v>
      </c>
      <c r="O885">
        <v>0</v>
      </c>
      <c r="S885" t="s">
        <v>81</v>
      </c>
    </row>
    <row r="886" spans="1:19" ht="15.75" customHeight="1">
      <c r="A886" t="s">
        <v>3875</v>
      </c>
      <c r="B886" t="s">
        <v>3876</v>
      </c>
      <c r="C886">
        <v>84851732</v>
      </c>
      <c r="D886" t="s">
        <v>51</v>
      </c>
      <c r="E886" t="s">
        <v>65</v>
      </c>
      <c r="F886" t="s">
        <v>54</v>
      </c>
      <c r="G886" t="s">
        <v>103</v>
      </c>
      <c r="H886" s="35">
        <v>100</v>
      </c>
      <c r="I886" s="32">
        <v>42559</v>
      </c>
      <c r="J886" s="32">
        <v>42562</v>
      </c>
      <c r="K886" t="s">
        <v>55</v>
      </c>
      <c r="L886">
        <v>302</v>
      </c>
      <c r="M886">
        <v>4</v>
      </c>
      <c r="N886">
        <v>0</v>
      </c>
      <c r="O886">
        <v>0</v>
      </c>
      <c r="P886" t="s">
        <v>71</v>
      </c>
      <c r="S886" t="s">
        <v>72</v>
      </c>
    </row>
    <row r="887" spans="1:19" ht="15.75" customHeight="1">
      <c r="A887" t="s">
        <v>472</v>
      </c>
      <c r="B887" t="s">
        <v>3948</v>
      </c>
      <c r="C887">
        <v>41310163</v>
      </c>
      <c r="D887" t="s">
        <v>51</v>
      </c>
      <c r="E887" t="s">
        <v>52</v>
      </c>
      <c r="F887" t="s">
        <v>53</v>
      </c>
      <c r="G887" t="s">
        <v>54</v>
      </c>
      <c r="H887" s="35">
        <v>41.74</v>
      </c>
      <c r="I887" s="32">
        <v>42573</v>
      </c>
      <c r="J887" s="32">
        <v>42574</v>
      </c>
      <c r="K887" t="s">
        <v>55</v>
      </c>
      <c r="L887">
        <v>302</v>
      </c>
      <c r="M887">
        <v>1</v>
      </c>
      <c r="N887">
        <v>0</v>
      </c>
      <c r="O887">
        <v>0</v>
      </c>
      <c r="Q887" t="s">
        <v>60</v>
      </c>
    </row>
    <row r="888" spans="1:19" ht="15.75" customHeight="1">
      <c r="A888" t="s">
        <v>976</v>
      </c>
      <c r="B888" t="s">
        <v>3962</v>
      </c>
      <c r="C888">
        <v>93425309</v>
      </c>
      <c r="D888" t="s">
        <v>64</v>
      </c>
      <c r="E888" t="s">
        <v>65</v>
      </c>
      <c r="F888" t="s">
        <v>54</v>
      </c>
      <c r="G888" t="s">
        <v>103</v>
      </c>
      <c r="H888" s="35">
        <v>80</v>
      </c>
      <c r="I888" s="32">
        <v>42575</v>
      </c>
      <c r="J888" s="32">
        <v>42577</v>
      </c>
      <c r="K888" t="s">
        <v>55</v>
      </c>
      <c r="L888">
        <v>302</v>
      </c>
      <c r="M888">
        <v>4</v>
      </c>
      <c r="N888">
        <v>0</v>
      </c>
      <c r="O888">
        <v>0</v>
      </c>
      <c r="P888" t="s">
        <v>71</v>
      </c>
      <c r="S888" t="s">
        <v>72</v>
      </c>
    </row>
    <row r="889" spans="1:19" ht="15.75" customHeight="1">
      <c r="A889" t="s">
        <v>2267</v>
      </c>
      <c r="B889" t="s">
        <v>3973</v>
      </c>
      <c r="C889">
        <v>26861623</v>
      </c>
      <c r="D889" t="s">
        <v>51</v>
      </c>
      <c r="E889" t="s">
        <v>52</v>
      </c>
      <c r="F889" t="s">
        <v>53</v>
      </c>
      <c r="G889" t="s">
        <v>54</v>
      </c>
      <c r="H889" s="35">
        <v>41.74</v>
      </c>
      <c r="I889" s="32">
        <v>42579</v>
      </c>
      <c r="J889" s="32">
        <v>42582</v>
      </c>
      <c r="K889" t="s">
        <v>55</v>
      </c>
      <c r="L889">
        <v>302</v>
      </c>
      <c r="M889">
        <v>1</v>
      </c>
      <c r="N889">
        <v>0</v>
      </c>
      <c r="O889">
        <v>0</v>
      </c>
      <c r="Q889" t="s">
        <v>60</v>
      </c>
    </row>
    <row r="890" spans="1:19" ht="15.75" customHeight="1">
      <c r="A890" t="s">
        <v>214</v>
      </c>
      <c r="B890" t="s">
        <v>4157</v>
      </c>
      <c r="C890">
        <v>20072135</v>
      </c>
      <c r="D890" t="s">
        <v>51</v>
      </c>
      <c r="E890" t="s">
        <v>52</v>
      </c>
      <c r="F890" t="s">
        <v>53</v>
      </c>
      <c r="G890" t="s">
        <v>54</v>
      </c>
      <c r="H890" s="35">
        <v>43.48</v>
      </c>
      <c r="I890" s="32">
        <v>42526</v>
      </c>
      <c r="J890" s="32">
        <v>42529</v>
      </c>
      <c r="K890" t="s">
        <v>55</v>
      </c>
      <c r="L890">
        <v>302</v>
      </c>
      <c r="M890">
        <v>1</v>
      </c>
      <c r="N890">
        <v>0</v>
      </c>
      <c r="O890">
        <v>0</v>
      </c>
      <c r="Q890" t="s">
        <v>56</v>
      </c>
    </row>
    <row r="891" spans="1:19" ht="15.75" customHeight="1">
      <c r="A891" t="s">
        <v>4277</v>
      </c>
      <c r="B891" t="s">
        <v>4278</v>
      </c>
      <c r="C891">
        <v>80593565</v>
      </c>
      <c r="D891" t="s">
        <v>51</v>
      </c>
      <c r="E891" t="s">
        <v>65</v>
      </c>
      <c r="F891" t="s">
        <v>54</v>
      </c>
      <c r="G891" t="s">
        <v>80</v>
      </c>
      <c r="H891" s="35">
        <v>91.3</v>
      </c>
      <c r="I891" s="32">
        <v>42553</v>
      </c>
      <c r="J891" s="32">
        <v>42554</v>
      </c>
      <c r="K891" t="s">
        <v>55</v>
      </c>
      <c r="L891">
        <v>302</v>
      </c>
      <c r="M891">
        <v>2</v>
      </c>
      <c r="N891">
        <v>2</v>
      </c>
      <c r="O891">
        <v>0</v>
      </c>
      <c r="S891" t="s">
        <v>268</v>
      </c>
    </row>
    <row r="892" spans="1:19" ht="15.75" customHeight="1">
      <c r="A892" t="s">
        <v>847</v>
      </c>
      <c r="B892" t="s">
        <v>4665</v>
      </c>
      <c r="C892">
        <v>80176783</v>
      </c>
      <c r="D892" t="s">
        <v>184</v>
      </c>
      <c r="E892" t="s">
        <v>65</v>
      </c>
      <c r="F892" t="s">
        <v>54</v>
      </c>
      <c r="G892" t="s">
        <v>103</v>
      </c>
      <c r="H892" s="35">
        <v>70</v>
      </c>
      <c r="I892" s="32">
        <v>42549</v>
      </c>
      <c r="J892" s="32">
        <v>42550</v>
      </c>
      <c r="K892" t="s">
        <v>55</v>
      </c>
      <c r="L892">
        <v>302</v>
      </c>
      <c r="M892">
        <v>2</v>
      </c>
      <c r="N892">
        <v>0</v>
      </c>
      <c r="O892">
        <v>0</v>
      </c>
      <c r="P892" t="s">
        <v>71</v>
      </c>
      <c r="S892" t="s">
        <v>72</v>
      </c>
    </row>
    <row r="893" spans="1:19" ht="15.75" customHeight="1">
      <c r="A893" t="s">
        <v>901</v>
      </c>
      <c r="B893" t="s">
        <v>4723</v>
      </c>
      <c r="C893">
        <v>25260852</v>
      </c>
      <c r="D893" t="s">
        <v>51</v>
      </c>
      <c r="E893" t="s">
        <v>52</v>
      </c>
      <c r="F893" t="s">
        <v>53</v>
      </c>
      <c r="G893" t="s">
        <v>54</v>
      </c>
      <c r="H893" s="35">
        <v>41.74</v>
      </c>
      <c r="I893" s="32">
        <v>42562</v>
      </c>
      <c r="J893" s="32">
        <v>42565</v>
      </c>
      <c r="K893" t="s">
        <v>55</v>
      </c>
      <c r="L893">
        <v>302</v>
      </c>
      <c r="M893">
        <v>1</v>
      </c>
      <c r="N893">
        <v>0</v>
      </c>
      <c r="O893">
        <v>0</v>
      </c>
      <c r="Q893" t="s">
        <v>60</v>
      </c>
    </row>
    <row r="894" spans="1:19" ht="15.75" customHeight="1">
      <c r="A894" t="s">
        <v>4931</v>
      </c>
      <c r="B894" t="s">
        <v>4932</v>
      </c>
      <c r="C894">
        <v>63434536</v>
      </c>
      <c r="D894" t="s">
        <v>51</v>
      </c>
      <c r="E894" t="s">
        <v>52</v>
      </c>
      <c r="F894" t="s">
        <v>54</v>
      </c>
      <c r="G894" t="s">
        <v>54</v>
      </c>
      <c r="H894" s="35">
        <v>80</v>
      </c>
      <c r="I894" s="32">
        <v>42512</v>
      </c>
      <c r="J894" s="32">
        <v>42513</v>
      </c>
      <c r="K894" t="s">
        <v>55</v>
      </c>
      <c r="L894">
        <v>302</v>
      </c>
      <c r="M894">
        <v>1</v>
      </c>
      <c r="N894">
        <v>0</v>
      </c>
      <c r="O894">
        <v>0</v>
      </c>
    </row>
    <row r="895" spans="1:19" ht="15.75" customHeight="1">
      <c r="A895" t="s">
        <v>5106</v>
      </c>
      <c r="B895" t="s">
        <v>5107</v>
      </c>
      <c r="C895">
        <v>77767660</v>
      </c>
      <c r="D895" t="s">
        <v>51</v>
      </c>
      <c r="E895" t="s">
        <v>65</v>
      </c>
      <c r="F895" t="s">
        <v>54</v>
      </c>
      <c r="G895" t="s">
        <v>80</v>
      </c>
      <c r="H895" s="35">
        <v>66.400000000000006</v>
      </c>
      <c r="I895" s="32">
        <v>42544</v>
      </c>
      <c r="J895" s="32">
        <v>42545</v>
      </c>
      <c r="K895" t="s">
        <v>55</v>
      </c>
      <c r="L895">
        <v>302</v>
      </c>
      <c r="M895">
        <v>2</v>
      </c>
      <c r="N895">
        <v>0</v>
      </c>
      <c r="O895">
        <v>0</v>
      </c>
      <c r="S895" t="s">
        <v>81</v>
      </c>
    </row>
    <row r="896" spans="1:19" ht="15.75" customHeight="1">
      <c r="A896" t="s">
        <v>49</v>
      </c>
      <c r="B896" t="s">
        <v>5350</v>
      </c>
      <c r="C896">
        <v>99471591</v>
      </c>
      <c r="D896" t="s">
        <v>51</v>
      </c>
      <c r="E896" t="s">
        <v>52</v>
      </c>
      <c r="F896" t="s">
        <v>53</v>
      </c>
      <c r="G896" t="s">
        <v>54</v>
      </c>
      <c r="H896" s="35">
        <v>43.48</v>
      </c>
      <c r="I896" s="32">
        <v>42502</v>
      </c>
      <c r="J896" s="32">
        <v>42505</v>
      </c>
      <c r="K896" t="s">
        <v>55</v>
      </c>
      <c r="L896">
        <v>302</v>
      </c>
      <c r="M896">
        <v>1</v>
      </c>
      <c r="N896">
        <v>0</v>
      </c>
      <c r="O896">
        <v>0</v>
      </c>
      <c r="Q896" t="s">
        <v>56</v>
      </c>
    </row>
    <row r="897" spans="1:19" ht="15.75" customHeight="1">
      <c r="A897" t="s">
        <v>1618</v>
      </c>
      <c r="B897" t="s">
        <v>5443</v>
      </c>
      <c r="C897">
        <v>63473362</v>
      </c>
      <c r="D897" t="s">
        <v>51</v>
      </c>
      <c r="E897" t="s">
        <v>52</v>
      </c>
      <c r="F897" t="s">
        <v>53</v>
      </c>
      <c r="G897" t="s">
        <v>54</v>
      </c>
      <c r="H897" s="35">
        <v>41.74</v>
      </c>
      <c r="I897" s="32">
        <v>42529</v>
      </c>
      <c r="J897" s="32">
        <v>42530</v>
      </c>
      <c r="K897" t="s">
        <v>55</v>
      </c>
      <c r="L897">
        <v>302</v>
      </c>
      <c r="M897">
        <v>1</v>
      </c>
      <c r="N897">
        <v>0</v>
      </c>
      <c r="O897">
        <v>0</v>
      </c>
      <c r="Q897" t="s">
        <v>60</v>
      </c>
    </row>
    <row r="898" spans="1:19" ht="15.75" customHeight="1">
      <c r="A898" t="s">
        <v>585</v>
      </c>
      <c r="B898" t="s">
        <v>5681</v>
      </c>
      <c r="C898">
        <v>27401840</v>
      </c>
      <c r="D898" t="s">
        <v>51</v>
      </c>
      <c r="E898" t="s">
        <v>52</v>
      </c>
      <c r="F898" t="s">
        <v>53</v>
      </c>
      <c r="G898" t="s">
        <v>54</v>
      </c>
      <c r="H898" s="35">
        <v>41.74</v>
      </c>
      <c r="I898" s="32">
        <v>42591</v>
      </c>
      <c r="J898" s="32">
        <v>42594</v>
      </c>
      <c r="K898" t="s">
        <v>55</v>
      </c>
      <c r="L898">
        <v>302</v>
      </c>
      <c r="M898">
        <v>1</v>
      </c>
      <c r="N898">
        <v>0</v>
      </c>
      <c r="O898">
        <v>0</v>
      </c>
      <c r="Q898" t="s">
        <v>60</v>
      </c>
    </row>
    <row r="899" spans="1:19" ht="15.75" customHeight="1">
      <c r="A899" t="s">
        <v>76</v>
      </c>
      <c r="B899" t="s">
        <v>6499</v>
      </c>
      <c r="C899">
        <v>31605882</v>
      </c>
      <c r="D899" t="s">
        <v>51</v>
      </c>
      <c r="E899" t="s">
        <v>52</v>
      </c>
      <c r="F899" t="s">
        <v>53</v>
      </c>
      <c r="G899" t="s">
        <v>54</v>
      </c>
      <c r="H899" s="35">
        <v>41.74</v>
      </c>
      <c r="I899" s="32">
        <v>42508</v>
      </c>
      <c r="J899" s="32">
        <v>42509</v>
      </c>
      <c r="K899" t="s">
        <v>55</v>
      </c>
      <c r="L899">
        <v>302</v>
      </c>
      <c r="M899">
        <v>1</v>
      </c>
      <c r="N899">
        <v>0</v>
      </c>
      <c r="O899">
        <v>0</v>
      </c>
      <c r="Q899" t="s">
        <v>60</v>
      </c>
    </row>
    <row r="900" spans="1:19" ht="15.75" customHeight="1">
      <c r="A900" t="s">
        <v>5900</v>
      </c>
      <c r="B900" t="s">
        <v>6669</v>
      </c>
      <c r="C900">
        <v>81550107</v>
      </c>
      <c r="D900" t="s">
        <v>51</v>
      </c>
      <c r="E900" t="s">
        <v>65</v>
      </c>
      <c r="F900" t="s">
        <v>54</v>
      </c>
      <c r="G900" t="s">
        <v>511</v>
      </c>
      <c r="H900" s="35">
        <v>48</v>
      </c>
      <c r="I900" s="32">
        <v>42548</v>
      </c>
      <c r="J900" s="32">
        <v>42549</v>
      </c>
      <c r="K900" t="s">
        <v>55</v>
      </c>
      <c r="L900">
        <v>302</v>
      </c>
      <c r="M900">
        <v>2</v>
      </c>
      <c r="N900">
        <v>0</v>
      </c>
      <c r="O900">
        <v>0</v>
      </c>
      <c r="P900" t="s">
        <v>512</v>
      </c>
      <c r="S900" t="s">
        <v>231</v>
      </c>
    </row>
    <row r="901" spans="1:19" ht="15.75" customHeight="1">
      <c r="A901" t="s">
        <v>3435</v>
      </c>
      <c r="B901" t="s">
        <v>6696</v>
      </c>
      <c r="C901">
        <v>58861751</v>
      </c>
      <c r="D901" t="s">
        <v>51</v>
      </c>
      <c r="E901" t="s">
        <v>52</v>
      </c>
      <c r="F901" t="s">
        <v>54</v>
      </c>
      <c r="G901" t="s">
        <v>54</v>
      </c>
      <c r="H901" s="35">
        <v>55</v>
      </c>
      <c r="I901" s="32">
        <v>42554</v>
      </c>
      <c r="J901" s="32">
        <v>42559</v>
      </c>
      <c r="K901" t="s">
        <v>55</v>
      </c>
      <c r="L901">
        <v>302</v>
      </c>
      <c r="M901">
        <v>1</v>
      </c>
      <c r="N901">
        <v>0</v>
      </c>
      <c r="O901">
        <v>0</v>
      </c>
    </row>
    <row r="902" spans="1:19" ht="15.75" customHeight="1">
      <c r="A902" t="s">
        <v>1903</v>
      </c>
      <c r="B902" t="s">
        <v>6840</v>
      </c>
      <c r="C902">
        <v>52011652</v>
      </c>
      <c r="D902" t="s">
        <v>51</v>
      </c>
      <c r="E902" t="s">
        <v>52</v>
      </c>
      <c r="F902" t="s">
        <v>53</v>
      </c>
      <c r="G902" t="s">
        <v>54</v>
      </c>
      <c r="H902" s="35">
        <v>41.74</v>
      </c>
      <c r="I902" s="32">
        <v>42584</v>
      </c>
      <c r="J902" s="32">
        <v>42585</v>
      </c>
      <c r="K902" t="s">
        <v>55</v>
      </c>
      <c r="L902">
        <v>302</v>
      </c>
      <c r="M902">
        <v>1</v>
      </c>
      <c r="N902">
        <v>0</v>
      </c>
      <c r="O902">
        <v>0</v>
      </c>
      <c r="Q902" t="s">
        <v>60</v>
      </c>
    </row>
    <row r="903" spans="1:19" ht="15.75" customHeight="1">
      <c r="A903" t="s">
        <v>243</v>
      </c>
      <c r="B903" t="s">
        <v>244</v>
      </c>
      <c r="C903">
        <v>22397555</v>
      </c>
      <c r="D903" t="s">
        <v>51</v>
      </c>
      <c r="E903" t="s">
        <v>52</v>
      </c>
      <c r="F903" t="s">
        <v>53</v>
      </c>
      <c r="G903" t="s">
        <v>54</v>
      </c>
      <c r="H903" s="35">
        <v>41.74</v>
      </c>
      <c r="I903" s="32">
        <v>42530</v>
      </c>
      <c r="J903" s="32">
        <v>42533</v>
      </c>
      <c r="K903" t="s">
        <v>55</v>
      </c>
      <c r="L903">
        <v>301</v>
      </c>
      <c r="M903">
        <v>1</v>
      </c>
      <c r="N903">
        <v>0</v>
      </c>
      <c r="O903">
        <v>0</v>
      </c>
      <c r="Q903" t="s">
        <v>60</v>
      </c>
    </row>
    <row r="904" spans="1:19" ht="15.75" customHeight="1">
      <c r="A904" t="s">
        <v>171</v>
      </c>
      <c r="B904" t="s">
        <v>700</v>
      </c>
      <c r="C904">
        <v>88854434</v>
      </c>
      <c r="D904" t="s">
        <v>51</v>
      </c>
      <c r="E904" t="s">
        <v>52</v>
      </c>
      <c r="F904" t="s">
        <v>53</v>
      </c>
      <c r="G904" t="s">
        <v>54</v>
      </c>
      <c r="H904" s="35">
        <v>41.74</v>
      </c>
      <c r="I904" s="32">
        <v>42522</v>
      </c>
      <c r="J904" s="32">
        <v>42524</v>
      </c>
      <c r="K904" t="s">
        <v>55</v>
      </c>
      <c r="L904">
        <v>301</v>
      </c>
      <c r="M904">
        <v>1</v>
      </c>
      <c r="N904">
        <v>0</v>
      </c>
      <c r="O904">
        <v>0</v>
      </c>
      <c r="Q904" t="s">
        <v>60</v>
      </c>
    </row>
    <row r="905" spans="1:19" ht="15.75" customHeight="1">
      <c r="A905" t="s">
        <v>944</v>
      </c>
      <c r="B905" t="s">
        <v>945</v>
      </c>
      <c r="C905">
        <v>84890229</v>
      </c>
      <c r="D905" t="s">
        <v>51</v>
      </c>
      <c r="E905" t="s">
        <v>65</v>
      </c>
      <c r="F905" t="s">
        <v>54</v>
      </c>
      <c r="G905" t="s">
        <v>103</v>
      </c>
      <c r="H905" s="35">
        <v>100</v>
      </c>
      <c r="I905" s="32">
        <v>42569</v>
      </c>
      <c r="J905" s="32">
        <v>42572</v>
      </c>
      <c r="K905" t="s">
        <v>55</v>
      </c>
      <c r="L905">
        <v>301</v>
      </c>
      <c r="M905">
        <v>4</v>
      </c>
      <c r="N905">
        <v>0</v>
      </c>
      <c r="O905">
        <v>0</v>
      </c>
      <c r="P905" t="s">
        <v>71</v>
      </c>
      <c r="S905" t="s">
        <v>72</v>
      </c>
    </row>
    <row r="906" spans="1:19" ht="15.75" customHeight="1">
      <c r="A906" t="s">
        <v>1052</v>
      </c>
      <c r="B906" t="s">
        <v>1053</v>
      </c>
      <c r="C906">
        <v>14876757</v>
      </c>
      <c r="D906" t="s">
        <v>51</v>
      </c>
      <c r="E906" t="s">
        <v>65</v>
      </c>
      <c r="F906" t="s">
        <v>54</v>
      </c>
      <c r="G906" t="s">
        <v>103</v>
      </c>
      <c r="H906" s="35">
        <v>90</v>
      </c>
      <c r="I906" s="32">
        <v>42592</v>
      </c>
      <c r="J906" s="32">
        <v>42596</v>
      </c>
      <c r="K906" t="s">
        <v>55</v>
      </c>
      <c r="L906">
        <v>301</v>
      </c>
      <c r="M906">
        <v>4</v>
      </c>
      <c r="N906">
        <v>0</v>
      </c>
      <c r="O906">
        <v>0</v>
      </c>
      <c r="P906" t="s">
        <v>71</v>
      </c>
      <c r="S906" t="s">
        <v>72</v>
      </c>
    </row>
    <row r="907" spans="1:19" ht="15.75" customHeight="1">
      <c r="A907" t="s">
        <v>1088</v>
      </c>
      <c r="B907" t="s">
        <v>1089</v>
      </c>
      <c r="C907">
        <v>61053077</v>
      </c>
      <c r="D907" t="s">
        <v>51</v>
      </c>
      <c r="E907" t="s">
        <v>52</v>
      </c>
      <c r="F907" t="s">
        <v>54</v>
      </c>
      <c r="G907" t="s">
        <v>54</v>
      </c>
      <c r="H907" s="35">
        <v>65</v>
      </c>
      <c r="I907" s="32">
        <v>42507</v>
      </c>
      <c r="J907" s="32">
        <v>42508</v>
      </c>
      <c r="K907" t="s">
        <v>55</v>
      </c>
      <c r="L907">
        <v>301</v>
      </c>
      <c r="M907">
        <v>1</v>
      </c>
      <c r="N907">
        <v>0</v>
      </c>
      <c r="O907">
        <v>0</v>
      </c>
    </row>
    <row r="908" spans="1:19" ht="15.75" customHeight="1">
      <c r="A908" t="s">
        <v>212</v>
      </c>
      <c r="B908" t="s">
        <v>1166</v>
      </c>
      <c r="C908">
        <v>70049483</v>
      </c>
      <c r="D908" t="s">
        <v>51</v>
      </c>
      <c r="E908" t="s">
        <v>52</v>
      </c>
      <c r="F908" t="s">
        <v>54</v>
      </c>
      <c r="G908" t="s">
        <v>54</v>
      </c>
      <c r="H908" s="35">
        <v>41.74</v>
      </c>
      <c r="I908" s="32">
        <v>42526</v>
      </c>
      <c r="J908" s="32">
        <v>42528</v>
      </c>
      <c r="K908" t="s">
        <v>55</v>
      </c>
      <c r="L908">
        <v>301</v>
      </c>
      <c r="M908">
        <v>1</v>
      </c>
      <c r="N908">
        <v>0</v>
      </c>
      <c r="O908">
        <v>0</v>
      </c>
    </row>
    <row r="909" spans="1:19" ht="15.75" customHeight="1">
      <c r="A909" t="s">
        <v>1247</v>
      </c>
      <c r="B909" t="s">
        <v>1248</v>
      </c>
      <c r="C909">
        <v>55917223</v>
      </c>
      <c r="D909" t="s">
        <v>51</v>
      </c>
      <c r="E909" t="s">
        <v>65</v>
      </c>
      <c r="F909" t="s">
        <v>54</v>
      </c>
      <c r="G909" t="s">
        <v>117</v>
      </c>
      <c r="H909" s="35">
        <v>76.77</v>
      </c>
      <c r="I909" s="32">
        <v>42544</v>
      </c>
      <c r="J909" s="32">
        <v>42547</v>
      </c>
      <c r="K909" t="s">
        <v>55</v>
      </c>
      <c r="L909">
        <v>301</v>
      </c>
      <c r="M909">
        <v>4</v>
      </c>
      <c r="N909">
        <v>0</v>
      </c>
      <c r="O909">
        <v>0</v>
      </c>
      <c r="S909" t="s">
        <v>81</v>
      </c>
    </row>
    <row r="910" spans="1:19" ht="15.75" customHeight="1">
      <c r="A910" t="s">
        <v>378</v>
      </c>
      <c r="B910" t="s">
        <v>1315</v>
      </c>
      <c r="C910">
        <v>11319563</v>
      </c>
      <c r="D910" t="s">
        <v>51</v>
      </c>
      <c r="E910" t="s">
        <v>52</v>
      </c>
      <c r="F910" t="s">
        <v>54</v>
      </c>
      <c r="G910" t="s">
        <v>54</v>
      </c>
      <c r="H910" s="35">
        <v>55</v>
      </c>
      <c r="I910" s="32">
        <v>42555</v>
      </c>
      <c r="J910" s="32">
        <v>42560</v>
      </c>
      <c r="K910" t="s">
        <v>55</v>
      </c>
      <c r="L910">
        <v>301</v>
      </c>
      <c r="M910">
        <v>1</v>
      </c>
      <c r="N910">
        <v>0</v>
      </c>
      <c r="O910">
        <v>0</v>
      </c>
    </row>
    <row r="911" spans="1:19" ht="15.75" customHeight="1">
      <c r="A911" t="s">
        <v>1948</v>
      </c>
      <c r="B911" t="s">
        <v>1949</v>
      </c>
      <c r="C911">
        <v>15568714</v>
      </c>
      <c r="D911" t="s">
        <v>51</v>
      </c>
      <c r="E911" t="s">
        <v>65</v>
      </c>
      <c r="F911" t="s">
        <v>54</v>
      </c>
      <c r="G911" t="s">
        <v>103</v>
      </c>
      <c r="H911" s="35">
        <v>80</v>
      </c>
      <c r="I911" s="32">
        <v>42596</v>
      </c>
      <c r="J911" s="32">
        <v>42598</v>
      </c>
      <c r="K911" t="s">
        <v>55</v>
      </c>
      <c r="L911">
        <v>301</v>
      </c>
      <c r="M911">
        <v>4</v>
      </c>
      <c r="N911">
        <v>0</v>
      </c>
      <c r="O911">
        <v>0</v>
      </c>
      <c r="P911" t="s">
        <v>71</v>
      </c>
      <c r="S911" t="s">
        <v>72</v>
      </c>
    </row>
    <row r="912" spans="1:19" ht="15.75" customHeight="1">
      <c r="A912" t="s">
        <v>2149</v>
      </c>
      <c r="B912" t="s">
        <v>2150</v>
      </c>
      <c r="C912">
        <v>80651181</v>
      </c>
      <c r="D912" t="s">
        <v>51</v>
      </c>
      <c r="E912" t="s">
        <v>65</v>
      </c>
      <c r="F912" t="s">
        <v>54</v>
      </c>
      <c r="G912" t="s">
        <v>93</v>
      </c>
      <c r="H912" s="35">
        <v>80</v>
      </c>
      <c r="I912" s="32">
        <v>42547</v>
      </c>
      <c r="J912" s="32">
        <v>42553</v>
      </c>
      <c r="K912" t="s">
        <v>55</v>
      </c>
      <c r="L912">
        <v>301</v>
      </c>
      <c r="M912">
        <v>2</v>
      </c>
      <c r="N912">
        <v>0</v>
      </c>
      <c r="O912">
        <v>0</v>
      </c>
    </row>
    <row r="913" spans="1:19" ht="15.75" customHeight="1">
      <c r="A913" t="s">
        <v>212</v>
      </c>
      <c r="B913" t="s">
        <v>2451</v>
      </c>
      <c r="C913">
        <v>14635826</v>
      </c>
      <c r="D913" t="s">
        <v>184</v>
      </c>
      <c r="E913" t="s">
        <v>52</v>
      </c>
      <c r="F913" t="s">
        <v>53</v>
      </c>
      <c r="G913" t="s">
        <v>54</v>
      </c>
      <c r="H913" s="35">
        <v>41.74</v>
      </c>
      <c r="I913" s="32">
        <v>42525</v>
      </c>
      <c r="J913" s="32">
        <v>42528</v>
      </c>
      <c r="K913" t="s">
        <v>55</v>
      </c>
      <c r="L913">
        <v>301</v>
      </c>
      <c r="M913">
        <v>1</v>
      </c>
      <c r="N913">
        <v>0</v>
      </c>
      <c r="O913">
        <v>0</v>
      </c>
      <c r="Q913" t="s">
        <v>60</v>
      </c>
    </row>
    <row r="914" spans="1:19" ht="15.75" customHeight="1">
      <c r="A914" t="s">
        <v>225</v>
      </c>
      <c r="B914" t="s">
        <v>2465</v>
      </c>
      <c r="C914">
        <v>20056577</v>
      </c>
      <c r="D914" t="s">
        <v>51</v>
      </c>
      <c r="E914" t="s">
        <v>52</v>
      </c>
      <c r="F914" t="s">
        <v>53</v>
      </c>
      <c r="G914" t="s">
        <v>54</v>
      </c>
      <c r="H914" s="35">
        <v>43.48</v>
      </c>
      <c r="I914" s="32">
        <v>42528</v>
      </c>
      <c r="J914" s="32">
        <v>42530</v>
      </c>
      <c r="K914" t="s">
        <v>55</v>
      </c>
      <c r="L914">
        <v>301</v>
      </c>
      <c r="M914">
        <v>1</v>
      </c>
      <c r="N914">
        <v>0</v>
      </c>
      <c r="O914">
        <v>0</v>
      </c>
      <c r="Q914" t="s">
        <v>56</v>
      </c>
    </row>
    <row r="915" spans="1:19" ht="15.75" customHeight="1">
      <c r="A915" t="s">
        <v>2710</v>
      </c>
      <c r="B915" t="s">
        <v>2711</v>
      </c>
      <c r="C915">
        <v>95839632</v>
      </c>
      <c r="D915" t="s">
        <v>51</v>
      </c>
      <c r="E915" t="s">
        <v>166</v>
      </c>
      <c r="F915" t="s">
        <v>54</v>
      </c>
      <c r="G915" t="s">
        <v>54</v>
      </c>
      <c r="H915" s="35">
        <v>85</v>
      </c>
      <c r="I915" s="32">
        <v>42575</v>
      </c>
      <c r="J915" s="32">
        <v>42576</v>
      </c>
      <c r="K915" t="s">
        <v>55</v>
      </c>
      <c r="L915">
        <v>301</v>
      </c>
      <c r="M915">
        <v>1</v>
      </c>
      <c r="N915">
        <v>0</v>
      </c>
      <c r="O915">
        <v>0</v>
      </c>
    </row>
    <row r="916" spans="1:19" ht="15.75" customHeight="1">
      <c r="A916" t="s">
        <v>1088</v>
      </c>
      <c r="B916" t="s">
        <v>2821</v>
      </c>
      <c r="C916">
        <v>60701903</v>
      </c>
      <c r="D916" t="s">
        <v>51</v>
      </c>
      <c r="E916" t="s">
        <v>52</v>
      </c>
      <c r="F916" t="s">
        <v>54</v>
      </c>
      <c r="G916" t="s">
        <v>54</v>
      </c>
      <c r="H916" s="35">
        <v>65</v>
      </c>
      <c r="I916" s="32">
        <v>42506</v>
      </c>
      <c r="J916" s="32">
        <v>42507</v>
      </c>
      <c r="K916" t="s">
        <v>55</v>
      </c>
      <c r="L916">
        <v>301</v>
      </c>
      <c r="M916">
        <v>1</v>
      </c>
      <c r="N916">
        <v>0</v>
      </c>
      <c r="O916">
        <v>0</v>
      </c>
    </row>
    <row r="917" spans="1:19" ht="15.75" customHeight="1">
      <c r="A917" t="s">
        <v>901</v>
      </c>
      <c r="B917" t="s">
        <v>3017</v>
      </c>
      <c r="C917">
        <v>88510776</v>
      </c>
      <c r="D917" t="s">
        <v>51</v>
      </c>
      <c r="E917" t="s">
        <v>52</v>
      </c>
      <c r="F917" t="s">
        <v>53</v>
      </c>
      <c r="G917" t="s">
        <v>54</v>
      </c>
      <c r="H917" s="35">
        <v>41.74</v>
      </c>
      <c r="I917" s="32">
        <v>42562</v>
      </c>
      <c r="J917" s="32">
        <v>42565</v>
      </c>
      <c r="K917" t="s">
        <v>55</v>
      </c>
      <c r="L917">
        <v>301</v>
      </c>
      <c r="M917">
        <v>1</v>
      </c>
      <c r="N917">
        <v>0</v>
      </c>
      <c r="O917">
        <v>0</v>
      </c>
      <c r="Q917" t="s">
        <v>60</v>
      </c>
    </row>
    <row r="918" spans="1:19" ht="15.75" customHeight="1">
      <c r="A918" t="s">
        <v>3051</v>
      </c>
      <c r="B918" t="s">
        <v>3052</v>
      </c>
      <c r="C918">
        <v>86139860</v>
      </c>
      <c r="D918" t="s">
        <v>184</v>
      </c>
      <c r="E918" t="s">
        <v>65</v>
      </c>
      <c r="F918" t="s">
        <v>54</v>
      </c>
      <c r="G918" t="s">
        <v>103</v>
      </c>
      <c r="H918" s="35">
        <v>110</v>
      </c>
      <c r="I918" s="32">
        <v>42567</v>
      </c>
      <c r="J918" s="32">
        <v>42568</v>
      </c>
      <c r="K918" t="s">
        <v>55</v>
      </c>
      <c r="L918">
        <v>301</v>
      </c>
      <c r="M918">
        <v>4</v>
      </c>
      <c r="N918">
        <v>0</v>
      </c>
      <c r="O918">
        <v>0</v>
      </c>
      <c r="P918" t="s">
        <v>71</v>
      </c>
      <c r="S918" t="s">
        <v>72</v>
      </c>
    </row>
    <row r="919" spans="1:19" ht="15.75" customHeight="1">
      <c r="A919" t="s">
        <v>794</v>
      </c>
      <c r="B919" t="s">
        <v>3356</v>
      </c>
      <c r="C919">
        <v>68529881</v>
      </c>
      <c r="D919" t="s">
        <v>51</v>
      </c>
      <c r="E919" t="s">
        <v>65</v>
      </c>
      <c r="F919" t="s">
        <v>54</v>
      </c>
      <c r="G919" t="s">
        <v>103</v>
      </c>
      <c r="H919" s="35">
        <v>100</v>
      </c>
      <c r="I919" s="32">
        <v>42538</v>
      </c>
      <c r="J919" s="32">
        <v>42541</v>
      </c>
      <c r="K919" t="s">
        <v>55</v>
      </c>
      <c r="L919">
        <v>301</v>
      </c>
      <c r="M919">
        <v>2</v>
      </c>
      <c r="N919">
        <v>0</v>
      </c>
      <c r="O919">
        <v>0</v>
      </c>
      <c r="P919" t="s">
        <v>71</v>
      </c>
      <c r="S919" t="s">
        <v>72</v>
      </c>
    </row>
    <row r="920" spans="1:19" ht="15.75" customHeight="1">
      <c r="A920" t="s">
        <v>3428</v>
      </c>
      <c r="B920" t="s">
        <v>3429</v>
      </c>
      <c r="C920">
        <v>83925118</v>
      </c>
      <c r="D920" t="s">
        <v>51</v>
      </c>
      <c r="E920" t="s">
        <v>65</v>
      </c>
      <c r="F920" t="s">
        <v>54</v>
      </c>
      <c r="G920" t="s">
        <v>108</v>
      </c>
      <c r="H920" s="35">
        <v>93.5</v>
      </c>
      <c r="I920" s="32">
        <v>42553</v>
      </c>
      <c r="J920" s="32">
        <v>42555</v>
      </c>
      <c r="K920" t="s">
        <v>55</v>
      </c>
      <c r="L920">
        <v>301</v>
      </c>
      <c r="M920">
        <v>2</v>
      </c>
      <c r="N920">
        <v>2</v>
      </c>
      <c r="O920">
        <v>0</v>
      </c>
      <c r="P920" t="s">
        <v>3430</v>
      </c>
    </row>
    <row r="921" spans="1:19" ht="15.75" customHeight="1">
      <c r="A921" t="s">
        <v>49</v>
      </c>
      <c r="B921" t="s">
        <v>3629</v>
      </c>
      <c r="C921">
        <v>99471193</v>
      </c>
      <c r="D921" t="s">
        <v>51</v>
      </c>
      <c r="E921" t="s">
        <v>52</v>
      </c>
      <c r="F921" t="s">
        <v>53</v>
      </c>
      <c r="G921" t="s">
        <v>54</v>
      </c>
      <c r="H921" s="35">
        <v>43.48</v>
      </c>
      <c r="I921" s="32">
        <v>42502</v>
      </c>
      <c r="J921" s="32">
        <v>42505</v>
      </c>
      <c r="K921" t="s">
        <v>55</v>
      </c>
      <c r="L921">
        <v>301</v>
      </c>
      <c r="M921">
        <v>1</v>
      </c>
      <c r="N921">
        <v>0</v>
      </c>
      <c r="O921">
        <v>0</v>
      </c>
      <c r="Q921" t="s">
        <v>56</v>
      </c>
    </row>
    <row r="922" spans="1:19" ht="15.75" customHeight="1">
      <c r="A922" t="s">
        <v>3375</v>
      </c>
      <c r="B922" t="s">
        <v>3803</v>
      </c>
      <c r="C922">
        <v>78341117</v>
      </c>
      <c r="D922" t="s">
        <v>51</v>
      </c>
      <c r="E922" t="s">
        <v>52</v>
      </c>
      <c r="F922" t="s">
        <v>54</v>
      </c>
      <c r="G922" t="s">
        <v>54</v>
      </c>
      <c r="H922" s="35">
        <v>95</v>
      </c>
      <c r="I922" s="32">
        <v>42542</v>
      </c>
      <c r="J922" s="32">
        <v>42544</v>
      </c>
      <c r="K922" t="s">
        <v>55</v>
      </c>
      <c r="L922">
        <v>301</v>
      </c>
      <c r="M922">
        <v>1</v>
      </c>
      <c r="N922">
        <v>0</v>
      </c>
      <c r="O922">
        <v>0</v>
      </c>
    </row>
    <row r="923" spans="1:19" ht="15.75" customHeight="1">
      <c r="A923" t="s">
        <v>113</v>
      </c>
      <c r="B923" t="s">
        <v>4095</v>
      </c>
      <c r="C923">
        <v>56941805</v>
      </c>
      <c r="D923" t="s">
        <v>51</v>
      </c>
      <c r="E923" t="s">
        <v>52</v>
      </c>
      <c r="F923" t="s">
        <v>53</v>
      </c>
      <c r="G923" t="s">
        <v>54</v>
      </c>
      <c r="H923" s="35">
        <v>41.74</v>
      </c>
      <c r="I923" s="32">
        <v>42512</v>
      </c>
      <c r="J923" s="32">
        <v>42513</v>
      </c>
      <c r="K923" t="s">
        <v>55</v>
      </c>
      <c r="L923">
        <v>301</v>
      </c>
      <c r="M923">
        <v>1</v>
      </c>
      <c r="N923">
        <v>0</v>
      </c>
      <c r="O923">
        <v>0</v>
      </c>
      <c r="Q923" t="s">
        <v>60</v>
      </c>
    </row>
    <row r="924" spans="1:19" ht="15.75" customHeight="1">
      <c r="A924" t="s">
        <v>476</v>
      </c>
      <c r="B924" t="s">
        <v>4383</v>
      </c>
      <c r="C924">
        <v>90912601</v>
      </c>
      <c r="D924" t="s">
        <v>51</v>
      </c>
      <c r="E924" t="s">
        <v>52</v>
      </c>
      <c r="F924" t="s">
        <v>53</v>
      </c>
      <c r="G924" t="s">
        <v>54</v>
      </c>
      <c r="H924" s="35">
        <v>41.74</v>
      </c>
      <c r="I924" s="32">
        <v>42574</v>
      </c>
      <c r="J924" s="32">
        <v>42575</v>
      </c>
      <c r="K924" t="s">
        <v>55</v>
      </c>
      <c r="L924">
        <v>301</v>
      </c>
      <c r="M924">
        <v>1</v>
      </c>
      <c r="N924">
        <v>0</v>
      </c>
      <c r="O924">
        <v>0</v>
      </c>
      <c r="Q924" t="s">
        <v>60</v>
      </c>
    </row>
    <row r="925" spans="1:19" ht="15.75" customHeight="1">
      <c r="A925" t="s">
        <v>4823</v>
      </c>
      <c r="B925" t="s">
        <v>4824</v>
      </c>
      <c r="C925">
        <v>96412917</v>
      </c>
      <c r="D925" t="s">
        <v>51</v>
      </c>
      <c r="E925" t="s">
        <v>65</v>
      </c>
      <c r="F925" t="s">
        <v>54</v>
      </c>
      <c r="G925" t="s">
        <v>103</v>
      </c>
      <c r="H925" s="35">
        <v>85</v>
      </c>
      <c r="I925" s="32">
        <v>42582</v>
      </c>
      <c r="J925" s="32">
        <v>42584</v>
      </c>
      <c r="K925" t="s">
        <v>55</v>
      </c>
      <c r="L925">
        <v>301</v>
      </c>
      <c r="M925">
        <v>4</v>
      </c>
      <c r="N925">
        <v>0</v>
      </c>
      <c r="O925">
        <v>0</v>
      </c>
      <c r="P925" t="s">
        <v>71</v>
      </c>
      <c r="S925" t="s">
        <v>72</v>
      </c>
    </row>
    <row r="926" spans="1:19" ht="15.75" customHeight="1">
      <c r="A926" t="s">
        <v>76</v>
      </c>
      <c r="B926" t="s">
        <v>4916</v>
      </c>
      <c r="C926">
        <v>31605889</v>
      </c>
      <c r="D926" t="s">
        <v>51</v>
      </c>
      <c r="E926" t="s">
        <v>52</v>
      </c>
      <c r="F926" t="s">
        <v>53</v>
      </c>
      <c r="G926" t="s">
        <v>54</v>
      </c>
      <c r="H926" s="35">
        <v>41.74</v>
      </c>
      <c r="I926" s="32">
        <v>42508</v>
      </c>
      <c r="J926" s="32">
        <v>42509</v>
      </c>
      <c r="K926" t="s">
        <v>55</v>
      </c>
      <c r="L926">
        <v>301</v>
      </c>
      <c r="M926">
        <v>1</v>
      </c>
      <c r="N926">
        <v>0</v>
      </c>
      <c r="O926">
        <v>0</v>
      </c>
      <c r="Q926" t="s">
        <v>60</v>
      </c>
    </row>
    <row r="927" spans="1:19" ht="15.75" customHeight="1">
      <c r="A927" t="s">
        <v>4918</v>
      </c>
      <c r="B927" t="s">
        <v>4919</v>
      </c>
      <c r="C927">
        <v>40115784</v>
      </c>
      <c r="D927" t="s">
        <v>51</v>
      </c>
      <c r="E927" t="s">
        <v>65</v>
      </c>
      <c r="F927" t="s">
        <v>54</v>
      </c>
      <c r="G927" t="s">
        <v>75</v>
      </c>
      <c r="H927" s="35">
        <v>66.25</v>
      </c>
      <c r="I927" s="32">
        <v>42509</v>
      </c>
      <c r="J927" s="32">
        <v>42512</v>
      </c>
      <c r="K927" t="s">
        <v>55</v>
      </c>
      <c r="L927">
        <v>301</v>
      </c>
      <c r="M927">
        <v>2</v>
      </c>
      <c r="N927">
        <v>0</v>
      </c>
      <c r="O927">
        <v>0</v>
      </c>
    </row>
    <row r="928" spans="1:19" ht="15.75" customHeight="1">
      <c r="A928" t="s">
        <v>919</v>
      </c>
      <c r="B928" t="s">
        <v>5208</v>
      </c>
      <c r="C928">
        <v>97136756</v>
      </c>
      <c r="D928" t="s">
        <v>51</v>
      </c>
      <c r="E928" t="s">
        <v>52</v>
      </c>
      <c r="F928" t="s">
        <v>53</v>
      </c>
      <c r="G928" t="s">
        <v>54</v>
      </c>
      <c r="H928" s="35">
        <v>41.74</v>
      </c>
      <c r="I928" s="32">
        <v>42565</v>
      </c>
      <c r="J928" s="32">
        <v>42567</v>
      </c>
      <c r="K928" t="s">
        <v>55</v>
      </c>
      <c r="L928">
        <v>301</v>
      </c>
      <c r="M928">
        <v>1</v>
      </c>
      <c r="N928">
        <v>0</v>
      </c>
      <c r="O928">
        <v>0</v>
      </c>
      <c r="Q928" t="s">
        <v>60</v>
      </c>
    </row>
    <row r="929" spans="1:19" ht="15.75" customHeight="1">
      <c r="A929" t="s">
        <v>1409</v>
      </c>
      <c r="B929" t="s">
        <v>5270</v>
      </c>
      <c r="C929">
        <v>29640563</v>
      </c>
      <c r="D929" t="s">
        <v>51</v>
      </c>
      <c r="E929" t="s">
        <v>52</v>
      </c>
      <c r="F929" t="s">
        <v>53</v>
      </c>
      <c r="G929" t="s">
        <v>54</v>
      </c>
      <c r="H929" s="35">
        <v>41.74</v>
      </c>
      <c r="I929" s="32">
        <v>42576</v>
      </c>
      <c r="J929" s="32">
        <v>42579</v>
      </c>
      <c r="K929" t="s">
        <v>55</v>
      </c>
      <c r="L929">
        <v>301</v>
      </c>
      <c r="M929">
        <v>1</v>
      </c>
      <c r="N929">
        <v>0</v>
      </c>
      <c r="O929">
        <v>0</v>
      </c>
      <c r="Q929" t="s">
        <v>60</v>
      </c>
    </row>
    <row r="930" spans="1:19" ht="15.75" customHeight="1">
      <c r="A930" t="s">
        <v>1133</v>
      </c>
      <c r="B930" t="s">
        <v>5398</v>
      </c>
      <c r="C930">
        <v>64635891</v>
      </c>
      <c r="D930" t="s">
        <v>51</v>
      </c>
      <c r="E930" t="s">
        <v>52</v>
      </c>
      <c r="F930" t="s">
        <v>53</v>
      </c>
      <c r="G930" t="s">
        <v>54</v>
      </c>
      <c r="H930" s="35">
        <v>68.599999999999994</v>
      </c>
      <c r="I930" s="32">
        <v>42517</v>
      </c>
      <c r="J930" s="32">
        <v>42522</v>
      </c>
      <c r="K930" t="s">
        <v>55</v>
      </c>
      <c r="L930">
        <v>301</v>
      </c>
      <c r="M930">
        <v>1</v>
      </c>
      <c r="N930">
        <v>0</v>
      </c>
      <c r="O930">
        <v>0</v>
      </c>
      <c r="Q930" t="s">
        <v>678</v>
      </c>
    </row>
    <row r="931" spans="1:19" ht="15.75" customHeight="1">
      <c r="A931" t="s">
        <v>5430</v>
      </c>
      <c r="B931" t="s">
        <v>5431</v>
      </c>
      <c r="C931">
        <v>34595429</v>
      </c>
      <c r="D931" t="s">
        <v>51</v>
      </c>
      <c r="E931" t="s">
        <v>65</v>
      </c>
      <c r="F931" t="s">
        <v>54</v>
      </c>
      <c r="G931" t="s">
        <v>75</v>
      </c>
      <c r="H931" s="35">
        <v>63.75</v>
      </c>
      <c r="I931" s="32">
        <v>42524</v>
      </c>
      <c r="J931" s="32">
        <v>42525</v>
      </c>
      <c r="K931" t="s">
        <v>55</v>
      </c>
      <c r="L931">
        <v>301</v>
      </c>
      <c r="M931">
        <v>4</v>
      </c>
      <c r="N931">
        <v>0</v>
      </c>
      <c r="O931">
        <v>0</v>
      </c>
    </row>
    <row r="932" spans="1:19" ht="15.75" customHeight="1">
      <c r="A932" t="s">
        <v>472</v>
      </c>
      <c r="B932" t="s">
        <v>6016</v>
      </c>
      <c r="C932">
        <v>41310174</v>
      </c>
      <c r="D932" t="s">
        <v>51</v>
      </c>
      <c r="E932" t="s">
        <v>52</v>
      </c>
      <c r="F932" t="s">
        <v>53</v>
      </c>
      <c r="G932" t="s">
        <v>54</v>
      </c>
      <c r="H932" s="35">
        <v>41.74</v>
      </c>
      <c r="I932" s="32">
        <v>42573</v>
      </c>
      <c r="J932" s="32">
        <v>42574</v>
      </c>
      <c r="K932" t="s">
        <v>55</v>
      </c>
      <c r="L932">
        <v>301</v>
      </c>
      <c r="M932">
        <v>1</v>
      </c>
      <c r="N932">
        <v>0</v>
      </c>
      <c r="O932">
        <v>0</v>
      </c>
      <c r="Q932" t="s">
        <v>60</v>
      </c>
    </row>
    <row r="933" spans="1:19" ht="15.75" customHeight="1">
      <c r="A933" t="s">
        <v>125</v>
      </c>
      <c r="B933" t="s">
        <v>6138</v>
      </c>
      <c r="C933">
        <v>24548909</v>
      </c>
      <c r="D933" t="s">
        <v>51</v>
      </c>
      <c r="E933" t="s">
        <v>52</v>
      </c>
      <c r="F933" t="s">
        <v>53</v>
      </c>
      <c r="G933" t="s">
        <v>54</v>
      </c>
      <c r="H933" s="35">
        <v>41.74</v>
      </c>
      <c r="I933" s="32">
        <v>42513</v>
      </c>
      <c r="J933" s="32">
        <v>42516</v>
      </c>
      <c r="K933" t="s">
        <v>55</v>
      </c>
      <c r="L933">
        <v>301</v>
      </c>
      <c r="M933">
        <v>1</v>
      </c>
      <c r="N933">
        <v>0</v>
      </c>
      <c r="O933">
        <v>0</v>
      </c>
      <c r="Q933" t="s">
        <v>60</v>
      </c>
    </row>
    <row r="934" spans="1:19" ht="15.75" customHeight="1">
      <c r="A934" t="s">
        <v>6230</v>
      </c>
      <c r="B934" t="s">
        <v>6231</v>
      </c>
      <c r="C934">
        <v>69523546</v>
      </c>
      <c r="D934" t="s">
        <v>51</v>
      </c>
      <c r="E934" t="s">
        <v>65</v>
      </c>
      <c r="F934" t="s">
        <v>54</v>
      </c>
      <c r="G934" t="s">
        <v>1212</v>
      </c>
      <c r="H934" s="35">
        <v>60</v>
      </c>
      <c r="I934" s="32">
        <v>42534</v>
      </c>
      <c r="J934" s="32">
        <v>42537</v>
      </c>
      <c r="K934" t="s">
        <v>55</v>
      </c>
      <c r="L934">
        <v>301</v>
      </c>
      <c r="M934">
        <v>2</v>
      </c>
      <c r="N934">
        <v>0</v>
      </c>
      <c r="O934">
        <v>0</v>
      </c>
      <c r="P934" t="s">
        <v>71</v>
      </c>
      <c r="S934" t="s">
        <v>72</v>
      </c>
    </row>
    <row r="935" spans="1:19" ht="15.75" customHeight="1">
      <c r="A935" t="s">
        <v>6245</v>
      </c>
      <c r="B935" t="s">
        <v>6246</v>
      </c>
      <c r="C935">
        <v>75760830</v>
      </c>
      <c r="D935" t="s">
        <v>51</v>
      </c>
      <c r="E935" t="s">
        <v>65</v>
      </c>
      <c r="F935" t="s">
        <v>54</v>
      </c>
      <c r="G935" t="s">
        <v>80</v>
      </c>
      <c r="H935" s="35">
        <v>53.95</v>
      </c>
      <c r="I935" s="32">
        <v>42537</v>
      </c>
      <c r="J935" s="32">
        <v>42538</v>
      </c>
      <c r="K935" t="s">
        <v>55</v>
      </c>
      <c r="L935">
        <v>301</v>
      </c>
      <c r="M935">
        <v>1</v>
      </c>
      <c r="N935">
        <v>0</v>
      </c>
      <c r="O935">
        <v>0</v>
      </c>
      <c r="S935" t="s">
        <v>268</v>
      </c>
    </row>
    <row r="936" spans="1:19" ht="15.75" customHeight="1">
      <c r="A936" t="s">
        <v>6462</v>
      </c>
      <c r="B936" t="s">
        <v>6463</v>
      </c>
      <c r="C936">
        <v>11612346</v>
      </c>
      <c r="D936" t="s">
        <v>51</v>
      </c>
      <c r="E936" t="s">
        <v>52</v>
      </c>
      <c r="F936" t="s">
        <v>427</v>
      </c>
      <c r="G936" t="s">
        <v>54</v>
      </c>
      <c r="H936" s="35">
        <v>70</v>
      </c>
      <c r="I936" s="32">
        <v>42590</v>
      </c>
      <c r="J936" s="32">
        <v>42592</v>
      </c>
      <c r="K936" t="s">
        <v>55</v>
      </c>
      <c r="L936">
        <v>301</v>
      </c>
      <c r="M936">
        <v>1</v>
      </c>
      <c r="N936">
        <v>0</v>
      </c>
      <c r="O936">
        <v>0</v>
      </c>
      <c r="Q936" t="s">
        <v>90</v>
      </c>
    </row>
    <row r="937" spans="1:19" ht="15.75" customHeight="1">
      <c r="A937" t="s">
        <v>6760</v>
      </c>
      <c r="B937" t="s">
        <v>6761</v>
      </c>
      <c r="C937">
        <v>90294958</v>
      </c>
      <c r="D937" t="s">
        <v>51</v>
      </c>
      <c r="E937" t="s">
        <v>65</v>
      </c>
      <c r="F937" t="s">
        <v>54</v>
      </c>
      <c r="G937" t="s">
        <v>103</v>
      </c>
      <c r="H937" s="35">
        <v>75</v>
      </c>
      <c r="I937" s="32">
        <v>42568</v>
      </c>
      <c r="J937" s="32">
        <v>42569</v>
      </c>
      <c r="K937" t="s">
        <v>55</v>
      </c>
      <c r="L937">
        <v>301</v>
      </c>
      <c r="M937">
        <v>1</v>
      </c>
      <c r="N937">
        <v>0</v>
      </c>
      <c r="O937">
        <v>0</v>
      </c>
      <c r="P937" t="s">
        <v>71</v>
      </c>
      <c r="S937" t="s">
        <v>72</v>
      </c>
    </row>
    <row r="938" spans="1:19" ht="15.75" customHeight="1">
      <c r="A938" t="s">
        <v>6774</v>
      </c>
      <c r="B938" t="s">
        <v>6775</v>
      </c>
      <c r="C938">
        <v>90441177</v>
      </c>
      <c r="D938" t="s">
        <v>51</v>
      </c>
      <c r="E938" t="s">
        <v>65</v>
      </c>
      <c r="F938" t="s">
        <v>54</v>
      </c>
      <c r="G938" t="s">
        <v>93</v>
      </c>
      <c r="H938" s="35">
        <v>80</v>
      </c>
      <c r="I938" s="32">
        <v>42572</v>
      </c>
      <c r="J938" s="32">
        <v>42573</v>
      </c>
      <c r="K938" t="s">
        <v>55</v>
      </c>
      <c r="L938">
        <v>301</v>
      </c>
      <c r="M938">
        <v>2</v>
      </c>
      <c r="N938">
        <v>1</v>
      </c>
      <c r="O938">
        <v>0</v>
      </c>
    </row>
    <row r="939" spans="1:19" ht="15.75" customHeight="1">
      <c r="A939" t="s">
        <v>2267</v>
      </c>
      <c r="B939" t="s">
        <v>6811</v>
      </c>
      <c r="C939">
        <v>26861673</v>
      </c>
      <c r="D939" t="s">
        <v>51</v>
      </c>
      <c r="E939" t="s">
        <v>52</v>
      </c>
      <c r="F939" t="s">
        <v>53</v>
      </c>
      <c r="G939" t="s">
        <v>54</v>
      </c>
      <c r="H939" s="35">
        <v>41.74</v>
      </c>
      <c r="I939" s="32">
        <v>42579</v>
      </c>
      <c r="J939" s="32">
        <v>42582</v>
      </c>
      <c r="K939" t="s">
        <v>55</v>
      </c>
      <c r="L939">
        <v>301</v>
      </c>
      <c r="M939">
        <v>1</v>
      </c>
      <c r="N939">
        <v>0</v>
      </c>
      <c r="O939">
        <v>0</v>
      </c>
      <c r="Q939" t="s">
        <v>60</v>
      </c>
    </row>
    <row r="940" spans="1:19" ht="15.75" customHeight="1">
      <c r="A940" t="s">
        <v>6841</v>
      </c>
      <c r="B940" t="s">
        <v>6842</v>
      </c>
      <c r="C940">
        <v>99021129</v>
      </c>
      <c r="D940" t="s">
        <v>51</v>
      </c>
      <c r="E940" t="s">
        <v>65</v>
      </c>
      <c r="F940" t="s">
        <v>54</v>
      </c>
      <c r="G940" t="s">
        <v>80</v>
      </c>
      <c r="H940" s="35">
        <v>72.62</v>
      </c>
      <c r="I940" s="32">
        <v>42584</v>
      </c>
      <c r="J940" s="32">
        <v>42586</v>
      </c>
      <c r="K940" t="s">
        <v>55</v>
      </c>
      <c r="L940">
        <v>301</v>
      </c>
      <c r="M940">
        <v>2</v>
      </c>
      <c r="N940">
        <v>2</v>
      </c>
      <c r="O940">
        <v>0</v>
      </c>
      <c r="S940" t="s">
        <v>268</v>
      </c>
    </row>
    <row r="941" spans="1:19" ht="15.75" customHeight="1">
      <c r="A941" t="s">
        <v>6847</v>
      </c>
      <c r="B941" t="s">
        <v>6848</v>
      </c>
      <c r="C941">
        <v>26455877</v>
      </c>
      <c r="D941" t="s">
        <v>51</v>
      </c>
      <c r="E941" t="s">
        <v>65</v>
      </c>
      <c r="F941" t="s">
        <v>54</v>
      </c>
      <c r="G941" t="s">
        <v>469</v>
      </c>
      <c r="H941" s="35">
        <v>66.599999999999994</v>
      </c>
      <c r="I941" s="32">
        <v>42586</v>
      </c>
      <c r="J941" s="32">
        <v>42590</v>
      </c>
      <c r="K941" t="s">
        <v>55</v>
      </c>
      <c r="L941">
        <v>301</v>
      </c>
      <c r="M941">
        <v>2</v>
      </c>
      <c r="N941">
        <v>0</v>
      </c>
      <c r="O941">
        <v>0</v>
      </c>
      <c r="P941" t="s">
        <v>2885</v>
      </c>
      <c r="S941" t="s">
        <v>2886</v>
      </c>
    </row>
    <row r="942" spans="1:19" ht="15.75" customHeight="1">
      <c r="A942" t="s">
        <v>101</v>
      </c>
      <c r="B942" t="s">
        <v>102</v>
      </c>
      <c r="C942">
        <v>61768594</v>
      </c>
      <c r="D942" t="s">
        <v>51</v>
      </c>
      <c r="E942" t="s">
        <v>65</v>
      </c>
      <c r="F942" t="s">
        <v>54</v>
      </c>
      <c r="G942" t="s">
        <v>103</v>
      </c>
      <c r="H942" s="35">
        <v>80</v>
      </c>
      <c r="I942" s="32">
        <v>42511</v>
      </c>
      <c r="J942" s="32">
        <v>42512</v>
      </c>
      <c r="K942" t="s">
        <v>87</v>
      </c>
      <c r="L942">
        <v>227</v>
      </c>
      <c r="M942">
        <v>2</v>
      </c>
      <c r="N942">
        <v>0</v>
      </c>
      <c r="O942">
        <v>0</v>
      </c>
      <c r="P942" t="s">
        <v>71</v>
      </c>
      <c r="S942" t="s">
        <v>72</v>
      </c>
    </row>
    <row r="943" spans="1:19" ht="15.75" customHeight="1">
      <c r="A943" t="s">
        <v>450</v>
      </c>
      <c r="B943" t="s">
        <v>451</v>
      </c>
      <c r="C943">
        <v>43650267</v>
      </c>
      <c r="D943" t="s">
        <v>51</v>
      </c>
      <c r="E943" t="s">
        <v>65</v>
      </c>
      <c r="F943" t="s">
        <v>54</v>
      </c>
      <c r="G943" t="s">
        <v>93</v>
      </c>
      <c r="H943" s="35">
        <v>96.67</v>
      </c>
      <c r="I943" s="32">
        <v>42570</v>
      </c>
      <c r="J943" s="32">
        <v>42576</v>
      </c>
      <c r="K943" t="s">
        <v>87</v>
      </c>
      <c r="L943">
        <v>227</v>
      </c>
      <c r="M943">
        <v>1</v>
      </c>
      <c r="N943">
        <v>1</v>
      </c>
      <c r="O943">
        <v>0</v>
      </c>
    </row>
    <row r="944" spans="1:19" ht="15.75" customHeight="1">
      <c r="A944" t="s">
        <v>101</v>
      </c>
      <c r="B944" t="s">
        <v>645</v>
      </c>
      <c r="C944">
        <v>61765631</v>
      </c>
      <c r="D944" t="s">
        <v>51</v>
      </c>
      <c r="E944" t="s">
        <v>65</v>
      </c>
      <c r="F944" t="s">
        <v>54</v>
      </c>
      <c r="G944" t="s">
        <v>103</v>
      </c>
      <c r="H944" s="35">
        <v>80</v>
      </c>
      <c r="I944" s="32">
        <v>42510</v>
      </c>
      <c r="J944" s="32">
        <v>42511</v>
      </c>
      <c r="K944" t="s">
        <v>87</v>
      </c>
      <c r="L944">
        <v>227</v>
      </c>
      <c r="M944">
        <v>2</v>
      </c>
      <c r="N944">
        <v>0</v>
      </c>
      <c r="O944">
        <v>0</v>
      </c>
      <c r="P944" t="s">
        <v>71</v>
      </c>
      <c r="S944" t="s">
        <v>72</v>
      </c>
    </row>
    <row r="945" spans="1:19" ht="15.75" customHeight="1">
      <c r="A945" t="s">
        <v>691</v>
      </c>
      <c r="B945" t="s">
        <v>692</v>
      </c>
      <c r="C945">
        <v>66700608</v>
      </c>
      <c r="D945" t="s">
        <v>51</v>
      </c>
      <c r="E945" t="s">
        <v>65</v>
      </c>
      <c r="F945" t="s">
        <v>54</v>
      </c>
      <c r="G945" t="s">
        <v>80</v>
      </c>
      <c r="H945" s="35">
        <v>66.400000000000006</v>
      </c>
      <c r="I945" s="32">
        <v>42519</v>
      </c>
      <c r="J945" s="32">
        <v>42520</v>
      </c>
      <c r="K945" t="s">
        <v>87</v>
      </c>
      <c r="L945">
        <v>227</v>
      </c>
      <c r="M945">
        <v>1</v>
      </c>
      <c r="N945">
        <v>0</v>
      </c>
      <c r="O945">
        <v>0</v>
      </c>
      <c r="S945" t="s">
        <v>81</v>
      </c>
    </row>
    <row r="946" spans="1:19" ht="15.75" customHeight="1">
      <c r="A946" t="s">
        <v>713</v>
      </c>
      <c r="B946" t="s">
        <v>714</v>
      </c>
      <c r="C946">
        <v>67073210</v>
      </c>
      <c r="D946" t="s">
        <v>51</v>
      </c>
      <c r="E946" t="s">
        <v>65</v>
      </c>
      <c r="F946" t="s">
        <v>54</v>
      </c>
      <c r="G946" t="s">
        <v>80</v>
      </c>
      <c r="H946" s="35">
        <v>74.7</v>
      </c>
      <c r="I946" s="32">
        <v>42525</v>
      </c>
      <c r="J946" s="32">
        <v>42526</v>
      </c>
      <c r="K946" t="s">
        <v>87</v>
      </c>
      <c r="L946">
        <v>227</v>
      </c>
      <c r="M946">
        <v>2</v>
      </c>
      <c r="N946">
        <v>0</v>
      </c>
      <c r="O946">
        <v>0</v>
      </c>
      <c r="S946" t="s">
        <v>81</v>
      </c>
    </row>
    <row r="947" spans="1:19" ht="15.75" customHeight="1">
      <c r="A947" t="s">
        <v>773</v>
      </c>
      <c r="B947" t="s">
        <v>774</v>
      </c>
      <c r="C947">
        <v>70514891</v>
      </c>
      <c r="D947" t="s">
        <v>51</v>
      </c>
      <c r="E947" t="s">
        <v>65</v>
      </c>
      <c r="F947" t="s">
        <v>54</v>
      </c>
      <c r="G947" t="s">
        <v>365</v>
      </c>
      <c r="H947" s="35">
        <v>54.99</v>
      </c>
      <c r="I947" s="32">
        <v>42535</v>
      </c>
      <c r="J947" s="32">
        <v>42538</v>
      </c>
      <c r="K947" t="s">
        <v>87</v>
      </c>
      <c r="L947">
        <v>227</v>
      </c>
      <c r="M947">
        <v>2</v>
      </c>
      <c r="N947">
        <v>0</v>
      </c>
      <c r="O947">
        <v>0</v>
      </c>
      <c r="S947" t="s">
        <v>81</v>
      </c>
    </row>
    <row r="948" spans="1:19" ht="15.75" customHeight="1">
      <c r="A948" t="s">
        <v>859</v>
      </c>
      <c r="B948" t="s">
        <v>860</v>
      </c>
      <c r="C948">
        <v>83763948</v>
      </c>
      <c r="D948" t="s">
        <v>51</v>
      </c>
      <c r="E948" t="s">
        <v>166</v>
      </c>
      <c r="F948" t="s">
        <v>54</v>
      </c>
      <c r="G948" t="s">
        <v>54</v>
      </c>
      <c r="H948" s="35">
        <v>85</v>
      </c>
      <c r="I948" s="32">
        <v>42552</v>
      </c>
      <c r="J948" s="32">
        <v>42553</v>
      </c>
      <c r="K948" t="s">
        <v>87</v>
      </c>
      <c r="L948">
        <v>227</v>
      </c>
      <c r="M948">
        <v>1</v>
      </c>
      <c r="N948">
        <v>0</v>
      </c>
      <c r="O948">
        <v>0</v>
      </c>
    </row>
    <row r="949" spans="1:19" ht="15.75" customHeight="1">
      <c r="A949" t="s">
        <v>895</v>
      </c>
      <c r="B949" t="s">
        <v>896</v>
      </c>
      <c r="C949">
        <v>88096849</v>
      </c>
      <c r="D949" t="s">
        <v>51</v>
      </c>
      <c r="E949" t="s">
        <v>52</v>
      </c>
      <c r="F949" t="s">
        <v>54</v>
      </c>
      <c r="G949" t="s">
        <v>54</v>
      </c>
      <c r="H949" s="35">
        <v>0</v>
      </c>
      <c r="I949" s="32">
        <v>42561</v>
      </c>
      <c r="J949" s="32">
        <v>42562</v>
      </c>
      <c r="K949" t="s">
        <v>87</v>
      </c>
      <c r="L949">
        <v>227</v>
      </c>
      <c r="M949">
        <v>2</v>
      </c>
      <c r="N949">
        <v>0</v>
      </c>
      <c r="O949">
        <v>0</v>
      </c>
    </row>
    <row r="950" spans="1:19" ht="15.75" customHeight="1">
      <c r="A950" t="s">
        <v>2044</v>
      </c>
      <c r="B950" t="s">
        <v>2045</v>
      </c>
      <c r="C950">
        <v>70751445</v>
      </c>
      <c r="D950" t="s">
        <v>51</v>
      </c>
      <c r="E950" t="s">
        <v>166</v>
      </c>
      <c r="F950" t="s">
        <v>54</v>
      </c>
      <c r="G950" t="s">
        <v>54</v>
      </c>
      <c r="H950" s="35">
        <v>85</v>
      </c>
      <c r="I950" s="32">
        <v>42527</v>
      </c>
      <c r="J950" s="32">
        <v>42528</v>
      </c>
      <c r="K950" t="s">
        <v>87</v>
      </c>
      <c r="L950">
        <v>227</v>
      </c>
      <c r="M950">
        <v>1</v>
      </c>
      <c r="N950">
        <v>0</v>
      </c>
      <c r="O950">
        <v>0</v>
      </c>
    </row>
    <row r="951" spans="1:19" ht="15.75" customHeight="1">
      <c r="A951" t="s">
        <v>2088</v>
      </c>
      <c r="B951" t="s">
        <v>2089</v>
      </c>
      <c r="C951">
        <v>76281052</v>
      </c>
      <c r="D951" t="s">
        <v>51</v>
      </c>
      <c r="E951" t="s">
        <v>52</v>
      </c>
      <c r="F951" t="s">
        <v>54</v>
      </c>
      <c r="G951" t="s">
        <v>54</v>
      </c>
      <c r="H951" s="35">
        <v>95</v>
      </c>
      <c r="I951" s="32">
        <v>42538</v>
      </c>
      <c r="J951" s="32">
        <v>42539</v>
      </c>
      <c r="K951" t="s">
        <v>87</v>
      </c>
      <c r="L951">
        <v>227</v>
      </c>
      <c r="M951">
        <v>1</v>
      </c>
      <c r="N951">
        <v>0</v>
      </c>
      <c r="O951">
        <v>0</v>
      </c>
    </row>
    <row r="952" spans="1:19" ht="15.75" customHeight="1">
      <c r="A952" t="s">
        <v>2130</v>
      </c>
      <c r="B952" t="s">
        <v>2131</v>
      </c>
      <c r="C952">
        <v>77571133</v>
      </c>
      <c r="D952" t="s">
        <v>51</v>
      </c>
      <c r="E952" t="s">
        <v>65</v>
      </c>
      <c r="F952" t="s">
        <v>54</v>
      </c>
      <c r="G952" t="s">
        <v>93</v>
      </c>
      <c r="H952" s="35">
        <v>80</v>
      </c>
      <c r="I952" s="32">
        <v>42544</v>
      </c>
      <c r="J952" s="32">
        <v>42545</v>
      </c>
      <c r="K952" t="s">
        <v>87</v>
      </c>
      <c r="L952">
        <v>227</v>
      </c>
      <c r="M952">
        <v>1</v>
      </c>
      <c r="N952">
        <v>0</v>
      </c>
      <c r="O952">
        <v>0</v>
      </c>
    </row>
    <row r="953" spans="1:19" ht="15.75" customHeight="1">
      <c r="A953" t="s">
        <v>2170</v>
      </c>
      <c r="B953" t="s">
        <v>2171</v>
      </c>
      <c r="C953">
        <v>19035793</v>
      </c>
      <c r="D953" t="s">
        <v>51</v>
      </c>
      <c r="E953" t="s">
        <v>52</v>
      </c>
      <c r="F953" t="s">
        <v>54</v>
      </c>
      <c r="G953" t="s">
        <v>54</v>
      </c>
      <c r="H953" s="35">
        <v>55</v>
      </c>
      <c r="I953" s="32">
        <v>42553</v>
      </c>
      <c r="J953" s="32">
        <v>42561</v>
      </c>
      <c r="K953" t="s">
        <v>87</v>
      </c>
      <c r="L953">
        <v>227</v>
      </c>
      <c r="M953">
        <v>1</v>
      </c>
      <c r="N953">
        <v>0</v>
      </c>
      <c r="O953">
        <v>0</v>
      </c>
    </row>
    <row r="954" spans="1:19" ht="15.75" customHeight="1">
      <c r="A954" t="s">
        <v>2339</v>
      </c>
      <c r="B954" t="s">
        <v>2340</v>
      </c>
      <c r="C954">
        <v>11717528</v>
      </c>
      <c r="D954" t="s">
        <v>51</v>
      </c>
      <c r="E954" t="s">
        <v>65</v>
      </c>
      <c r="F954" t="s">
        <v>54</v>
      </c>
      <c r="G954" t="s">
        <v>103</v>
      </c>
      <c r="H954" s="35">
        <v>100</v>
      </c>
      <c r="I954" s="32">
        <v>42593</v>
      </c>
      <c r="J954" s="32">
        <v>42594</v>
      </c>
      <c r="K954" t="s">
        <v>87</v>
      </c>
      <c r="L954">
        <v>227</v>
      </c>
      <c r="M954">
        <v>2</v>
      </c>
      <c r="N954">
        <v>0</v>
      </c>
      <c r="O954">
        <v>0</v>
      </c>
      <c r="P954" t="s">
        <v>71</v>
      </c>
      <c r="S954" t="s">
        <v>72</v>
      </c>
    </row>
    <row r="955" spans="1:19" ht="15.75" customHeight="1">
      <c r="A955" t="s">
        <v>2654</v>
      </c>
      <c r="B955" t="s">
        <v>2655</v>
      </c>
      <c r="C955">
        <v>84956738</v>
      </c>
      <c r="D955" t="s">
        <v>51</v>
      </c>
      <c r="E955" t="s">
        <v>65</v>
      </c>
      <c r="F955" t="s">
        <v>444</v>
      </c>
      <c r="G955" t="s">
        <v>80</v>
      </c>
      <c r="H955" s="35">
        <v>91.3</v>
      </c>
      <c r="I955" s="32">
        <v>42566</v>
      </c>
      <c r="J955" s="32">
        <v>42568</v>
      </c>
      <c r="K955" t="s">
        <v>87</v>
      </c>
      <c r="L955">
        <v>227</v>
      </c>
      <c r="M955">
        <v>1</v>
      </c>
      <c r="N955">
        <v>0</v>
      </c>
      <c r="O955">
        <v>0</v>
      </c>
      <c r="S955" t="s">
        <v>81</v>
      </c>
    </row>
    <row r="956" spans="1:19" ht="15.75" customHeight="1">
      <c r="A956" t="s">
        <v>2663</v>
      </c>
      <c r="B956" t="s">
        <v>2664</v>
      </c>
      <c r="C956">
        <v>83892029</v>
      </c>
      <c r="D956" t="s">
        <v>64</v>
      </c>
      <c r="E956" t="s">
        <v>65</v>
      </c>
      <c r="F956" t="s">
        <v>444</v>
      </c>
      <c r="G956" t="s">
        <v>93</v>
      </c>
      <c r="H956" s="35">
        <v>103.33</v>
      </c>
      <c r="I956" s="32">
        <v>42566</v>
      </c>
      <c r="J956" s="32">
        <v>42569</v>
      </c>
      <c r="K956" t="s">
        <v>87</v>
      </c>
      <c r="L956">
        <v>227</v>
      </c>
      <c r="M956">
        <v>2</v>
      </c>
      <c r="N956">
        <v>0</v>
      </c>
      <c r="O956">
        <v>0</v>
      </c>
    </row>
    <row r="957" spans="1:19" ht="15.75" customHeight="1">
      <c r="A957" t="s">
        <v>2675</v>
      </c>
      <c r="B957" t="s">
        <v>2676</v>
      </c>
      <c r="C957">
        <v>85453174</v>
      </c>
      <c r="D957" t="s">
        <v>51</v>
      </c>
      <c r="E957" t="s">
        <v>65</v>
      </c>
      <c r="F957" t="s">
        <v>54</v>
      </c>
      <c r="G957" t="s">
        <v>93</v>
      </c>
      <c r="H957" s="35">
        <v>90</v>
      </c>
      <c r="I957" s="32">
        <v>42568</v>
      </c>
      <c r="J957" s="32">
        <v>42569</v>
      </c>
      <c r="K957" t="s">
        <v>87</v>
      </c>
      <c r="L957">
        <v>227</v>
      </c>
      <c r="M957">
        <v>2</v>
      </c>
      <c r="N957">
        <v>0</v>
      </c>
      <c r="O957">
        <v>0</v>
      </c>
    </row>
    <row r="958" spans="1:19" ht="15.75" customHeight="1">
      <c r="A958" t="s">
        <v>2716</v>
      </c>
      <c r="B958" t="s">
        <v>2717</v>
      </c>
      <c r="C958">
        <v>96208809</v>
      </c>
      <c r="D958" t="s">
        <v>51</v>
      </c>
      <c r="E958" t="s">
        <v>166</v>
      </c>
      <c r="F958" t="s">
        <v>54</v>
      </c>
      <c r="G958" t="s">
        <v>54</v>
      </c>
      <c r="H958" s="35">
        <v>95</v>
      </c>
      <c r="I958" s="32">
        <v>42576</v>
      </c>
      <c r="J958" s="32">
        <v>42577</v>
      </c>
      <c r="K958" t="s">
        <v>87</v>
      </c>
      <c r="L958">
        <v>227</v>
      </c>
      <c r="M958">
        <v>1</v>
      </c>
      <c r="N958">
        <v>0</v>
      </c>
      <c r="O958">
        <v>0</v>
      </c>
    </row>
    <row r="959" spans="1:19" ht="15.75" customHeight="1">
      <c r="A959" t="s">
        <v>2976</v>
      </c>
      <c r="B959" t="s">
        <v>2977</v>
      </c>
      <c r="C959">
        <v>83718197</v>
      </c>
      <c r="D959" t="s">
        <v>64</v>
      </c>
      <c r="E959" t="s">
        <v>65</v>
      </c>
      <c r="F959" t="s">
        <v>54</v>
      </c>
      <c r="G959" t="s">
        <v>54</v>
      </c>
      <c r="H959" s="35">
        <v>85</v>
      </c>
      <c r="I959" s="32">
        <v>42552</v>
      </c>
      <c r="J959" s="32">
        <v>42553</v>
      </c>
      <c r="K959" t="s">
        <v>87</v>
      </c>
      <c r="L959">
        <v>227</v>
      </c>
      <c r="M959">
        <v>2</v>
      </c>
      <c r="N959">
        <v>0</v>
      </c>
      <c r="O959">
        <v>0</v>
      </c>
    </row>
    <row r="960" spans="1:19" ht="15.75" customHeight="1">
      <c r="A960" t="s">
        <v>3252</v>
      </c>
      <c r="B960" t="s">
        <v>3253</v>
      </c>
      <c r="C960">
        <v>58202580</v>
      </c>
      <c r="D960" t="s">
        <v>51</v>
      </c>
      <c r="E960" t="s">
        <v>65</v>
      </c>
      <c r="F960" t="s">
        <v>54</v>
      </c>
      <c r="G960" t="s">
        <v>117</v>
      </c>
      <c r="H960" s="35">
        <v>52.91</v>
      </c>
      <c r="I960" s="32">
        <v>42521</v>
      </c>
      <c r="J960" s="32">
        <v>42522</v>
      </c>
      <c r="K960" t="s">
        <v>87</v>
      </c>
      <c r="L960">
        <v>227</v>
      </c>
      <c r="M960">
        <v>2</v>
      </c>
      <c r="N960">
        <v>0</v>
      </c>
      <c r="O960">
        <v>0</v>
      </c>
      <c r="S960" t="s">
        <v>268</v>
      </c>
    </row>
    <row r="961" spans="1:19" ht="15.75" customHeight="1">
      <c r="A961" t="s">
        <v>3298</v>
      </c>
      <c r="B961" t="s">
        <v>3299</v>
      </c>
      <c r="C961">
        <v>70859143</v>
      </c>
      <c r="D961" t="s">
        <v>51</v>
      </c>
      <c r="E961" t="s">
        <v>65</v>
      </c>
      <c r="F961" t="s">
        <v>54</v>
      </c>
      <c r="G961" t="s">
        <v>103</v>
      </c>
      <c r="H961" s="35">
        <v>80</v>
      </c>
      <c r="I961" s="32">
        <v>42528</v>
      </c>
      <c r="J961" s="32">
        <v>42529</v>
      </c>
      <c r="K961" t="s">
        <v>87</v>
      </c>
      <c r="L961">
        <v>227</v>
      </c>
      <c r="M961">
        <v>2</v>
      </c>
      <c r="N961">
        <v>0</v>
      </c>
      <c r="O961">
        <v>0</v>
      </c>
      <c r="P961" t="s">
        <v>71</v>
      </c>
      <c r="S961" t="s">
        <v>72</v>
      </c>
    </row>
    <row r="962" spans="1:19" ht="15.75" customHeight="1">
      <c r="A962" t="s">
        <v>3311</v>
      </c>
      <c r="B962" t="s">
        <v>3312</v>
      </c>
      <c r="C962">
        <v>69976865</v>
      </c>
      <c r="D962" t="s">
        <v>51</v>
      </c>
      <c r="E962" t="s">
        <v>65</v>
      </c>
      <c r="F962" t="s">
        <v>54</v>
      </c>
      <c r="G962" t="s">
        <v>103</v>
      </c>
      <c r="H962" s="35">
        <v>80</v>
      </c>
      <c r="I962" s="32">
        <v>42530</v>
      </c>
      <c r="J962" s="32">
        <v>42532</v>
      </c>
      <c r="K962" t="s">
        <v>87</v>
      </c>
      <c r="L962">
        <v>227</v>
      </c>
      <c r="M962">
        <v>2</v>
      </c>
      <c r="N962">
        <v>0</v>
      </c>
      <c r="O962">
        <v>0</v>
      </c>
      <c r="P962" t="s">
        <v>71</v>
      </c>
      <c r="S962" t="s">
        <v>72</v>
      </c>
    </row>
    <row r="963" spans="1:19" ht="15.75" customHeight="1">
      <c r="A963" t="s">
        <v>2926</v>
      </c>
      <c r="B963" t="s">
        <v>3322</v>
      </c>
      <c r="C963">
        <v>73097953</v>
      </c>
      <c r="D963" t="s">
        <v>51</v>
      </c>
      <c r="E963" t="s">
        <v>65</v>
      </c>
      <c r="F963" t="s">
        <v>54</v>
      </c>
      <c r="G963" t="s">
        <v>103</v>
      </c>
      <c r="H963" s="35">
        <v>95</v>
      </c>
      <c r="I963" s="32">
        <v>42532</v>
      </c>
      <c r="J963" s="32">
        <v>42533</v>
      </c>
      <c r="K963" t="s">
        <v>87</v>
      </c>
      <c r="L963">
        <v>227</v>
      </c>
      <c r="M963">
        <v>2</v>
      </c>
      <c r="N963">
        <v>0</v>
      </c>
      <c r="O963">
        <v>0</v>
      </c>
      <c r="P963" t="s">
        <v>71</v>
      </c>
      <c r="S963" t="s">
        <v>72</v>
      </c>
    </row>
    <row r="964" spans="1:19" ht="15.75" customHeight="1">
      <c r="A964" t="s">
        <v>3538</v>
      </c>
      <c r="B964" t="s">
        <v>3539</v>
      </c>
      <c r="C964">
        <v>91704671</v>
      </c>
      <c r="D964" t="s">
        <v>51</v>
      </c>
      <c r="E964" t="s">
        <v>65</v>
      </c>
      <c r="F964" t="s">
        <v>54</v>
      </c>
      <c r="G964" t="s">
        <v>80</v>
      </c>
      <c r="H964" s="35">
        <v>83</v>
      </c>
      <c r="I964" s="32">
        <v>42577</v>
      </c>
      <c r="J964" s="32">
        <v>42578</v>
      </c>
      <c r="K964" t="s">
        <v>87</v>
      </c>
      <c r="L964">
        <v>227</v>
      </c>
      <c r="M964">
        <v>2</v>
      </c>
      <c r="N964">
        <v>0</v>
      </c>
      <c r="O964">
        <v>0</v>
      </c>
      <c r="S964" t="s">
        <v>81</v>
      </c>
    </row>
    <row r="965" spans="1:19" ht="15.75" customHeight="1">
      <c r="A965" t="s">
        <v>3605</v>
      </c>
      <c r="B965" t="s">
        <v>3606</v>
      </c>
      <c r="C965">
        <v>13626784</v>
      </c>
      <c r="D965" t="s">
        <v>51</v>
      </c>
      <c r="E965" t="s">
        <v>65</v>
      </c>
      <c r="F965" t="s">
        <v>54</v>
      </c>
      <c r="G965" t="s">
        <v>103</v>
      </c>
      <c r="H965" s="35">
        <v>90</v>
      </c>
      <c r="I965" s="32">
        <v>42594</v>
      </c>
      <c r="J965" s="32">
        <v>42596</v>
      </c>
      <c r="K965" t="s">
        <v>87</v>
      </c>
      <c r="L965">
        <v>227</v>
      </c>
      <c r="M965">
        <v>2</v>
      </c>
      <c r="N965">
        <v>0</v>
      </c>
      <c r="O965">
        <v>0</v>
      </c>
      <c r="P965" t="s">
        <v>71</v>
      </c>
      <c r="S965" t="s">
        <v>72</v>
      </c>
    </row>
    <row r="966" spans="1:19" ht="15.75" customHeight="1">
      <c r="A966" t="s">
        <v>617</v>
      </c>
      <c r="B966" t="s">
        <v>3630</v>
      </c>
      <c r="C966">
        <v>99472929</v>
      </c>
      <c r="D966" t="s">
        <v>51</v>
      </c>
      <c r="E966" t="s">
        <v>52</v>
      </c>
      <c r="F966" t="s">
        <v>53</v>
      </c>
      <c r="G966" t="s">
        <v>54</v>
      </c>
      <c r="H966" s="35">
        <v>43.48</v>
      </c>
      <c r="I966" s="32">
        <v>42504</v>
      </c>
      <c r="J966" s="32">
        <v>42507</v>
      </c>
      <c r="K966" t="s">
        <v>87</v>
      </c>
      <c r="L966">
        <v>227</v>
      </c>
      <c r="M966">
        <v>1</v>
      </c>
      <c r="N966">
        <v>0</v>
      </c>
      <c r="O966">
        <v>0</v>
      </c>
      <c r="Q966" t="s">
        <v>56</v>
      </c>
    </row>
    <row r="967" spans="1:19" ht="15.75" customHeight="1">
      <c r="A967" t="s">
        <v>3710</v>
      </c>
      <c r="B967" t="s">
        <v>3711</v>
      </c>
      <c r="C967">
        <v>66606713</v>
      </c>
      <c r="D967" t="s">
        <v>51</v>
      </c>
      <c r="E967" t="s">
        <v>65</v>
      </c>
      <c r="F967" t="s">
        <v>54</v>
      </c>
      <c r="G967" t="s">
        <v>103</v>
      </c>
      <c r="H967" s="35">
        <v>75</v>
      </c>
      <c r="I967" s="32">
        <v>42522</v>
      </c>
      <c r="J967" s="32">
        <v>42523</v>
      </c>
      <c r="K967" t="s">
        <v>87</v>
      </c>
      <c r="L967">
        <v>227</v>
      </c>
      <c r="M967">
        <v>2</v>
      </c>
      <c r="N967">
        <v>0</v>
      </c>
      <c r="O967">
        <v>0</v>
      </c>
      <c r="P967" t="s">
        <v>71</v>
      </c>
      <c r="S967" t="s">
        <v>72</v>
      </c>
    </row>
    <row r="968" spans="1:19" ht="15.75" customHeight="1">
      <c r="A968" t="s">
        <v>3734</v>
      </c>
      <c r="B968" t="s">
        <v>3735</v>
      </c>
      <c r="C968">
        <v>69034303</v>
      </c>
      <c r="D968" t="s">
        <v>51</v>
      </c>
      <c r="E968" t="s">
        <v>65</v>
      </c>
      <c r="F968" t="s">
        <v>54</v>
      </c>
      <c r="G968" t="s">
        <v>93</v>
      </c>
      <c r="H968" s="35">
        <v>75</v>
      </c>
      <c r="I968" s="32">
        <v>42529</v>
      </c>
      <c r="J968" s="32">
        <v>42530</v>
      </c>
      <c r="K968" t="s">
        <v>87</v>
      </c>
      <c r="L968">
        <v>227</v>
      </c>
      <c r="M968">
        <v>2</v>
      </c>
      <c r="N968">
        <v>0</v>
      </c>
      <c r="O968">
        <v>0</v>
      </c>
    </row>
    <row r="969" spans="1:19" ht="15.75" customHeight="1">
      <c r="A969" t="s">
        <v>3785</v>
      </c>
      <c r="B969" t="s">
        <v>3786</v>
      </c>
      <c r="C969">
        <v>76966040</v>
      </c>
      <c r="D969" t="s">
        <v>51</v>
      </c>
      <c r="E969" t="s">
        <v>65</v>
      </c>
      <c r="F969" t="s">
        <v>54</v>
      </c>
      <c r="G969" t="s">
        <v>80</v>
      </c>
      <c r="H969" s="35">
        <v>70.55</v>
      </c>
      <c r="I969" s="32">
        <v>42539</v>
      </c>
      <c r="J969" s="32">
        <v>42540</v>
      </c>
      <c r="K969" t="s">
        <v>87</v>
      </c>
      <c r="L969">
        <v>227</v>
      </c>
      <c r="M969">
        <v>1</v>
      </c>
      <c r="N969">
        <v>0</v>
      </c>
      <c r="O969">
        <v>0</v>
      </c>
      <c r="S969" t="s">
        <v>268</v>
      </c>
    </row>
    <row r="970" spans="1:19" ht="15.75" customHeight="1">
      <c r="A970" t="s">
        <v>4149</v>
      </c>
      <c r="B970" t="s">
        <v>4150</v>
      </c>
      <c r="C970">
        <v>48705838</v>
      </c>
      <c r="D970" t="s">
        <v>51</v>
      </c>
      <c r="E970" t="s">
        <v>65</v>
      </c>
      <c r="F970" t="s">
        <v>54</v>
      </c>
      <c r="G970" t="s">
        <v>75</v>
      </c>
      <c r="H970" s="35">
        <v>65.62</v>
      </c>
      <c r="I970" s="32">
        <v>42523</v>
      </c>
      <c r="J970" s="32">
        <v>42525</v>
      </c>
      <c r="K970" t="s">
        <v>87</v>
      </c>
      <c r="L970">
        <v>227</v>
      </c>
      <c r="M970">
        <v>2</v>
      </c>
      <c r="N970">
        <v>0</v>
      </c>
      <c r="O970">
        <v>0</v>
      </c>
    </row>
    <row r="971" spans="1:19" ht="15.75" customHeight="1">
      <c r="A971" t="s">
        <v>2924</v>
      </c>
      <c r="B971" t="s">
        <v>4636</v>
      </c>
      <c r="C971">
        <v>78583377</v>
      </c>
      <c r="D971" t="s">
        <v>51</v>
      </c>
      <c r="E971" t="s">
        <v>52</v>
      </c>
      <c r="F971" t="s">
        <v>53</v>
      </c>
      <c r="G971" t="s">
        <v>54</v>
      </c>
      <c r="H971" s="35">
        <v>80</v>
      </c>
      <c r="I971" s="32">
        <v>42545</v>
      </c>
      <c r="J971" s="32">
        <v>42547</v>
      </c>
      <c r="K971" t="s">
        <v>87</v>
      </c>
      <c r="L971">
        <v>227</v>
      </c>
      <c r="M971">
        <v>1</v>
      </c>
      <c r="N971">
        <v>0</v>
      </c>
      <c r="O971">
        <v>0</v>
      </c>
      <c r="Q971" t="s">
        <v>90</v>
      </c>
    </row>
    <row r="972" spans="1:19" ht="15.75" customHeight="1">
      <c r="A972" t="s">
        <v>4648</v>
      </c>
      <c r="B972" t="s">
        <v>4649</v>
      </c>
      <c r="C972">
        <v>30928811</v>
      </c>
      <c r="D972" t="s">
        <v>51</v>
      </c>
      <c r="E972" t="s">
        <v>65</v>
      </c>
      <c r="F972" t="s">
        <v>54</v>
      </c>
      <c r="G972" t="s">
        <v>70</v>
      </c>
      <c r="H972" s="35">
        <v>71.25</v>
      </c>
      <c r="I972" s="32">
        <v>42547</v>
      </c>
      <c r="J972" s="32">
        <v>42548</v>
      </c>
      <c r="K972" t="s">
        <v>87</v>
      </c>
      <c r="L972">
        <v>227</v>
      </c>
      <c r="M972">
        <v>2</v>
      </c>
      <c r="N972">
        <v>0</v>
      </c>
      <c r="O972">
        <v>0</v>
      </c>
      <c r="P972" t="s">
        <v>71</v>
      </c>
      <c r="S972" t="s">
        <v>72</v>
      </c>
    </row>
    <row r="973" spans="1:19" ht="15.75" customHeight="1">
      <c r="A973" t="s">
        <v>4724</v>
      </c>
      <c r="B973" t="s">
        <v>4725</v>
      </c>
      <c r="C973">
        <v>87301986</v>
      </c>
      <c r="D973" t="s">
        <v>51</v>
      </c>
      <c r="E973" t="s">
        <v>65</v>
      </c>
      <c r="F973" t="s">
        <v>444</v>
      </c>
      <c r="G973" t="s">
        <v>80</v>
      </c>
      <c r="H973" s="35">
        <v>66.400000000000006</v>
      </c>
      <c r="I973" s="32">
        <v>42562</v>
      </c>
      <c r="J973" s="32">
        <v>42564</v>
      </c>
      <c r="K973" t="s">
        <v>87</v>
      </c>
      <c r="L973">
        <v>227</v>
      </c>
      <c r="M973">
        <v>2</v>
      </c>
      <c r="N973">
        <v>0</v>
      </c>
      <c r="O973">
        <v>0</v>
      </c>
      <c r="S973" t="s">
        <v>81</v>
      </c>
    </row>
    <row r="974" spans="1:19" ht="15.75" customHeight="1">
      <c r="A974" t="s">
        <v>4798</v>
      </c>
      <c r="B974" t="s">
        <v>4799</v>
      </c>
      <c r="C974">
        <v>78575376</v>
      </c>
      <c r="D974" t="s">
        <v>51</v>
      </c>
      <c r="E974" t="s">
        <v>52</v>
      </c>
      <c r="F974" t="s">
        <v>54</v>
      </c>
      <c r="G974" t="s">
        <v>54</v>
      </c>
      <c r="H974" s="35">
        <v>100</v>
      </c>
      <c r="I974" s="32">
        <v>42578</v>
      </c>
      <c r="J974" s="32">
        <v>42583</v>
      </c>
      <c r="K974" t="s">
        <v>87</v>
      </c>
      <c r="L974">
        <v>227</v>
      </c>
      <c r="M974">
        <v>1</v>
      </c>
      <c r="N974">
        <v>0</v>
      </c>
      <c r="O974">
        <v>0</v>
      </c>
    </row>
    <row r="975" spans="1:19" ht="15.75" customHeight="1">
      <c r="A975" t="s">
        <v>4832</v>
      </c>
      <c r="B975" t="s">
        <v>4833</v>
      </c>
      <c r="C975">
        <v>60143292</v>
      </c>
      <c r="D975" t="s">
        <v>51</v>
      </c>
      <c r="E975" t="s">
        <v>65</v>
      </c>
      <c r="F975" t="s">
        <v>54</v>
      </c>
      <c r="G975" t="s">
        <v>93</v>
      </c>
      <c r="H975" s="35">
        <v>110</v>
      </c>
      <c r="I975" s="32">
        <v>42583</v>
      </c>
      <c r="J975" s="32">
        <v>42586</v>
      </c>
      <c r="K975" t="s">
        <v>87</v>
      </c>
      <c r="L975">
        <v>227</v>
      </c>
      <c r="M975">
        <v>2</v>
      </c>
      <c r="N975">
        <v>0</v>
      </c>
      <c r="O975">
        <v>0</v>
      </c>
    </row>
    <row r="976" spans="1:19" ht="15.75" customHeight="1">
      <c r="A976" t="s">
        <v>4858</v>
      </c>
      <c r="B976" t="s">
        <v>4859</v>
      </c>
      <c r="C976">
        <v>94205304</v>
      </c>
      <c r="D976" t="s">
        <v>51</v>
      </c>
      <c r="E976" t="s">
        <v>65</v>
      </c>
      <c r="F976" t="s">
        <v>54</v>
      </c>
      <c r="G976" t="s">
        <v>80</v>
      </c>
      <c r="H976" s="35">
        <v>74.7</v>
      </c>
      <c r="I976" s="32">
        <v>42591</v>
      </c>
      <c r="J976" s="32">
        <v>42593</v>
      </c>
      <c r="K976" t="s">
        <v>87</v>
      </c>
      <c r="L976">
        <v>227</v>
      </c>
      <c r="M976">
        <v>2</v>
      </c>
      <c r="N976">
        <v>0</v>
      </c>
      <c r="O976">
        <v>0</v>
      </c>
      <c r="S976" t="s">
        <v>81</v>
      </c>
    </row>
    <row r="977" spans="1:19" ht="15.75" customHeight="1">
      <c r="A977" t="s">
        <v>3402</v>
      </c>
      <c r="B977" t="s">
        <v>5130</v>
      </c>
      <c r="C977">
        <v>81699306</v>
      </c>
      <c r="D977" t="s">
        <v>51</v>
      </c>
      <c r="E977" t="s">
        <v>65</v>
      </c>
      <c r="F977" t="s">
        <v>54</v>
      </c>
      <c r="G977" t="s">
        <v>230</v>
      </c>
      <c r="H977" s="35">
        <v>80</v>
      </c>
      <c r="I977" s="32">
        <v>42549</v>
      </c>
      <c r="J977" s="32">
        <v>42552</v>
      </c>
      <c r="K977" t="s">
        <v>87</v>
      </c>
      <c r="L977">
        <v>227</v>
      </c>
      <c r="M977">
        <v>1</v>
      </c>
      <c r="N977">
        <v>0</v>
      </c>
      <c r="O977">
        <v>0</v>
      </c>
      <c r="S977" t="s">
        <v>231</v>
      </c>
    </row>
    <row r="978" spans="1:19" ht="15.75" customHeight="1">
      <c r="A978" t="s">
        <v>4858</v>
      </c>
      <c r="B978" t="s">
        <v>5316</v>
      </c>
      <c r="C978">
        <v>87850304</v>
      </c>
      <c r="D978" t="s">
        <v>51</v>
      </c>
      <c r="E978" t="s">
        <v>65</v>
      </c>
      <c r="F978" t="s">
        <v>54</v>
      </c>
      <c r="G978" t="s">
        <v>80</v>
      </c>
      <c r="H978" s="35">
        <v>92.68</v>
      </c>
      <c r="I978" s="32">
        <v>42588</v>
      </c>
      <c r="J978" s="32">
        <v>42591</v>
      </c>
      <c r="K978" t="s">
        <v>87</v>
      </c>
      <c r="L978">
        <v>227</v>
      </c>
      <c r="M978">
        <v>2</v>
      </c>
      <c r="N978">
        <v>0</v>
      </c>
      <c r="O978">
        <v>0</v>
      </c>
      <c r="S978" t="s">
        <v>81</v>
      </c>
    </row>
    <row r="979" spans="1:19" ht="15.75" customHeight="1">
      <c r="A979" t="s">
        <v>5390</v>
      </c>
      <c r="B979" t="s">
        <v>5391</v>
      </c>
      <c r="C979">
        <v>32536836</v>
      </c>
      <c r="D979" t="s">
        <v>51</v>
      </c>
      <c r="E979" t="s">
        <v>65</v>
      </c>
      <c r="F979" t="s">
        <v>54</v>
      </c>
      <c r="G979" t="s">
        <v>3463</v>
      </c>
      <c r="H979" s="35">
        <v>63.75</v>
      </c>
      <c r="I979" s="32">
        <v>42516</v>
      </c>
      <c r="J979" s="32">
        <v>42519</v>
      </c>
      <c r="K979" t="s">
        <v>87</v>
      </c>
      <c r="L979">
        <v>227</v>
      </c>
      <c r="M979">
        <v>2</v>
      </c>
      <c r="N979">
        <v>0</v>
      </c>
      <c r="O979">
        <v>0</v>
      </c>
      <c r="S979" t="s">
        <v>231</v>
      </c>
    </row>
    <row r="980" spans="1:19" ht="15.75" customHeight="1">
      <c r="A980" t="s">
        <v>5458</v>
      </c>
      <c r="B980" t="s">
        <v>5459</v>
      </c>
      <c r="C980">
        <v>73795814</v>
      </c>
      <c r="D980" t="s">
        <v>51</v>
      </c>
      <c r="E980" t="s">
        <v>65</v>
      </c>
      <c r="F980" t="s">
        <v>54</v>
      </c>
      <c r="G980" t="s">
        <v>80</v>
      </c>
      <c r="H980" s="35">
        <v>70.55</v>
      </c>
      <c r="I980" s="32">
        <v>42533</v>
      </c>
      <c r="J980" s="32">
        <v>42534</v>
      </c>
      <c r="K980" t="s">
        <v>87</v>
      </c>
      <c r="L980">
        <v>227</v>
      </c>
      <c r="M980">
        <v>2</v>
      </c>
      <c r="N980">
        <v>0</v>
      </c>
      <c r="O980">
        <v>0</v>
      </c>
      <c r="S980" t="s">
        <v>81</v>
      </c>
    </row>
    <row r="981" spans="1:19" ht="15.75" customHeight="1">
      <c r="A981" t="s">
        <v>5886</v>
      </c>
      <c r="B981" t="s">
        <v>5887</v>
      </c>
      <c r="C981">
        <v>79499935</v>
      </c>
      <c r="D981" t="s">
        <v>51</v>
      </c>
      <c r="E981" t="s">
        <v>65</v>
      </c>
      <c r="F981" t="s">
        <v>54</v>
      </c>
      <c r="G981" t="s">
        <v>93</v>
      </c>
      <c r="H981" s="35">
        <v>70</v>
      </c>
      <c r="I981" s="32">
        <v>42548</v>
      </c>
      <c r="J981" s="32">
        <v>42549</v>
      </c>
      <c r="K981" t="s">
        <v>87</v>
      </c>
      <c r="L981">
        <v>227</v>
      </c>
      <c r="M981">
        <v>2</v>
      </c>
      <c r="N981">
        <v>0</v>
      </c>
      <c r="O981">
        <v>0</v>
      </c>
    </row>
    <row r="982" spans="1:19" ht="15.75" customHeight="1">
      <c r="A982" t="s">
        <v>6269</v>
      </c>
      <c r="B982" t="s">
        <v>6270</v>
      </c>
      <c r="C982">
        <v>73053859</v>
      </c>
      <c r="D982" t="s">
        <v>51</v>
      </c>
      <c r="E982" t="s">
        <v>65</v>
      </c>
      <c r="F982" t="s">
        <v>54</v>
      </c>
      <c r="G982" t="s">
        <v>80</v>
      </c>
      <c r="H982" s="35">
        <v>70.55</v>
      </c>
      <c r="I982" s="32">
        <v>42542</v>
      </c>
      <c r="J982" s="32">
        <v>42544</v>
      </c>
      <c r="K982" t="s">
        <v>87</v>
      </c>
      <c r="L982">
        <v>227</v>
      </c>
      <c r="M982">
        <v>1</v>
      </c>
      <c r="N982">
        <v>0</v>
      </c>
      <c r="O982">
        <v>0</v>
      </c>
      <c r="S982" t="s">
        <v>81</v>
      </c>
    </row>
    <row r="983" spans="1:19" ht="15.75" customHeight="1">
      <c r="A983" t="s">
        <v>6447</v>
      </c>
      <c r="B983" t="s">
        <v>6448</v>
      </c>
      <c r="C983">
        <v>93433959</v>
      </c>
      <c r="D983" t="s">
        <v>51</v>
      </c>
      <c r="E983" t="s">
        <v>65</v>
      </c>
      <c r="F983" t="s">
        <v>54</v>
      </c>
      <c r="G983" t="s">
        <v>103</v>
      </c>
      <c r="H983" s="35">
        <v>90</v>
      </c>
      <c r="I983" s="32">
        <v>42586</v>
      </c>
      <c r="J983" s="32">
        <v>42588</v>
      </c>
      <c r="K983" t="s">
        <v>87</v>
      </c>
      <c r="L983">
        <v>227</v>
      </c>
      <c r="M983">
        <v>2</v>
      </c>
      <c r="N983">
        <v>0</v>
      </c>
      <c r="O983">
        <v>0</v>
      </c>
      <c r="P983" t="s">
        <v>71</v>
      </c>
      <c r="S983" t="s">
        <v>72</v>
      </c>
    </row>
    <row r="984" spans="1:19" ht="15.75" customHeight="1">
      <c r="A984" t="s">
        <v>6484</v>
      </c>
      <c r="B984" t="s">
        <v>6485</v>
      </c>
      <c r="C984">
        <v>11896694</v>
      </c>
      <c r="D984" t="s">
        <v>51</v>
      </c>
      <c r="E984" t="s">
        <v>65</v>
      </c>
      <c r="F984" t="s">
        <v>54</v>
      </c>
      <c r="G984" t="s">
        <v>80</v>
      </c>
      <c r="H984" s="35">
        <v>70.55</v>
      </c>
      <c r="I984" s="32">
        <v>42597</v>
      </c>
      <c r="J984" s="32">
        <v>42598</v>
      </c>
      <c r="K984" t="s">
        <v>87</v>
      </c>
      <c r="L984">
        <v>227</v>
      </c>
      <c r="M984">
        <v>1</v>
      </c>
      <c r="N984">
        <v>0</v>
      </c>
      <c r="O984">
        <v>0</v>
      </c>
      <c r="S984" t="s">
        <v>293</v>
      </c>
    </row>
    <row r="985" spans="1:19" ht="15.75" customHeight="1">
      <c r="A985" t="s">
        <v>236</v>
      </c>
      <c r="B985" t="s">
        <v>237</v>
      </c>
      <c r="C985">
        <v>71705665</v>
      </c>
      <c r="D985" t="s">
        <v>51</v>
      </c>
      <c r="E985" t="s">
        <v>52</v>
      </c>
      <c r="F985" t="s">
        <v>54</v>
      </c>
      <c r="G985" t="s">
        <v>54</v>
      </c>
      <c r="H985" s="35">
        <v>85</v>
      </c>
      <c r="I985" s="32">
        <v>42529</v>
      </c>
      <c r="J985" s="32">
        <v>42534</v>
      </c>
      <c r="K985" t="s">
        <v>87</v>
      </c>
      <c r="L985">
        <v>226</v>
      </c>
      <c r="M985">
        <v>1</v>
      </c>
      <c r="N985">
        <v>0</v>
      </c>
      <c r="O985">
        <v>0</v>
      </c>
    </row>
    <row r="986" spans="1:19" ht="15.75" customHeight="1">
      <c r="A986" t="s">
        <v>381</v>
      </c>
      <c r="B986" t="s">
        <v>382</v>
      </c>
      <c r="C986">
        <v>84908966</v>
      </c>
      <c r="D986" t="s">
        <v>51</v>
      </c>
      <c r="E986" t="s">
        <v>65</v>
      </c>
      <c r="F986" t="s">
        <v>54</v>
      </c>
      <c r="G986" t="s">
        <v>383</v>
      </c>
      <c r="H986" s="35">
        <v>76.5</v>
      </c>
      <c r="I986" s="32">
        <v>42555</v>
      </c>
      <c r="J986" s="32">
        <v>42557</v>
      </c>
      <c r="K986" t="s">
        <v>87</v>
      </c>
      <c r="L986">
        <v>226</v>
      </c>
      <c r="M986">
        <v>1</v>
      </c>
      <c r="N986">
        <v>0</v>
      </c>
      <c r="O986">
        <v>0</v>
      </c>
      <c r="P986" t="s">
        <v>384</v>
      </c>
    </row>
    <row r="987" spans="1:19" ht="15.75" customHeight="1">
      <c r="A987" t="s">
        <v>597</v>
      </c>
      <c r="B987" t="s">
        <v>598</v>
      </c>
      <c r="C987">
        <v>15225819</v>
      </c>
      <c r="D987" t="s">
        <v>51</v>
      </c>
      <c r="E987" t="s">
        <v>65</v>
      </c>
      <c r="F987" t="s">
        <v>54</v>
      </c>
      <c r="G987" t="s">
        <v>80</v>
      </c>
      <c r="H987" s="35">
        <v>83</v>
      </c>
      <c r="I987" s="32">
        <v>42593</v>
      </c>
      <c r="J987" s="32">
        <v>42594</v>
      </c>
      <c r="K987" t="s">
        <v>87</v>
      </c>
      <c r="L987">
        <v>226</v>
      </c>
      <c r="M987">
        <v>1</v>
      </c>
      <c r="N987">
        <v>0</v>
      </c>
      <c r="O987">
        <v>0</v>
      </c>
      <c r="S987" t="s">
        <v>81</v>
      </c>
    </row>
    <row r="988" spans="1:19" ht="15.75" customHeight="1">
      <c r="A988" t="s">
        <v>1131</v>
      </c>
      <c r="B988" t="s">
        <v>1132</v>
      </c>
      <c r="C988">
        <v>44450753</v>
      </c>
      <c r="D988" t="s">
        <v>51</v>
      </c>
      <c r="E988" t="s">
        <v>65</v>
      </c>
      <c r="F988" t="s">
        <v>54</v>
      </c>
      <c r="G988" t="s">
        <v>75</v>
      </c>
      <c r="H988" s="35">
        <v>72.19</v>
      </c>
      <c r="I988" s="32">
        <v>42517</v>
      </c>
      <c r="J988" s="32">
        <v>42521</v>
      </c>
      <c r="K988" t="s">
        <v>87</v>
      </c>
      <c r="L988">
        <v>226</v>
      </c>
      <c r="M988">
        <v>2</v>
      </c>
      <c r="N988">
        <v>0</v>
      </c>
      <c r="O988">
        <v>0</v>
      </c>
    </row>
    <row r="989" spans="1:19" ht="15.75" customHeight="1">
      <c r="A989" t="s">
        <v>1753</v>
      </c>
      <c r="B989" t="s">
        <v>1754</v>
      </c>
      <c r="C989">
        <v>85647030</v>
      </c>
      <c r="D989" t="s">
        <v>51</v>
      </c>
      <c r="E989" t="s">
        <v>65</v>
      </c>
      <c r="F989" t="s">
        <v>54</v>
      </c>
      <c r="G989" t="s">
        <v>103</v>
      </c>
      <c r="H989" s="35">
        <v>80</v>
      </c>
      <c r="I989" s="32">
        <v>42557</v>
      </c>
      <c r="J989" s="32">
        <v>42558</v>
      </c>
      <c r="K989" t="s">
        <v>87</v>
      </c>
      <c r="L989">
        <v>226</v>
      </c>
      <c r="M989">
        <v>1</v>
      </c>
      <c r="N989">
        <v>0</v>
      </c>
      <c r="O989">
        <v>0</v>
      </c>
      <c r="P989" t="s">
        <v>71</v>
      </c>
      <c r="S989" t="s">
        <v>72</v>
      </c>
    </row>
    <row r="990" spans="1:19" ht="15.75" customHeight="1">
      <c r="A990" t="s">
        <v>450</v>
      </c>
      <c r="B990" t="s">
        <v>1812</v>
      </c>
      <c r="C990">
        <v>43650221</v>
      </c>
      <c r="D990" t="s">
        <v>51</v>
      </c>
      <c r="E990" t="s">
        <v>65</v>
      </c>
      <c r="F990" t="s">
        <v>54</v>
      </c>
      <c r="G990" t="s">
        <v>54</v>
      </c>
      <c r="H990" s="35">
        <v>91.67</v>
      </c>
      <c r="I990" s="32">
        <v>42570</v>
      </c>
      <c r="J990" s="32">
        <v>42576</v>
      </c>
      <c r="K990" t="s">
        <v>87</v>
      </c>
      <c r="L990">
        <v>226</v>
      </c>
      <c r="M990">
        <v>1</v>
      </c>
      <c r="N990">
        <v>1</v>
      </c>
      <c r="O990">
        <v>0</v>
      </c>
    </row>
    <row r="991" spans="1:19" ht="15.75" customHeight="1">
      <c r="A991" t="s">
        <v>1977</v>
      </c>
      <c r="B991" t="s">
        <v>1978</v>
      </c>
      <c r="C991">
        <v>34022889</v>
      </c>
      <c r="D991" t="s">
        <v>51</v>
      </c>
      <c r="E991" t="s">
        <v>65</v>
      </c>
      <c r="F991" t="s">
        <v>54</v>
      </c>
      <c r="G991" t="s">
        <v>75</v>
      </c>
      <c r="H991" s="35">
        <v>67.5</v>
      </c>
      <c r="I991" s="32">
        <v>42510</v>
      </c>
      <c r="J991" s="32">
        <v>42512</v>
      </c>
      <c r="K991" t="s">
        <v>87</v>
      </c>
      <c r="L991">
        <v>226</v>
      </c>
      <c r="M991">
        <v>2</v>
      </c>
      <c r="N991">
        <v>0</v>
      </c>
      <c r="O991">
        <v>0</v>
      </c>
    </row>
    <row r="992" spans="1:19" ht="15.75" customHeight="1">
      <c r="A992" t="s">
        <v>2289</v>
      </c>
      <c r="B992" t="s">
        <v>2290</v>
      </c>
      <c r="C992">
        <v>97998422</v>
      </c>
      <c r="D992" t="s">
        <v>51</v>
      </c>
      <c r="E992" t="s">
        <v>65</v>
      </c>
      <c r="F992" t="s">
        <v>54</v>
      </c>
      <c r="G992" t="s">
        <v>103</v>
      </c>
      <c r="H992" s="35">
        <v>85</v>
      </c>
      <c r="I992" s="32">
        <v>42583</v>
      </c>
      <c r="J992" s="32">
        <v>42586</v>
      </c>
      <c r="K992" t="s">
        <v>87</v>
      </c>
      <c r="L992">
        <v>226</v>
      </c>
      <c r="M992">
        <v>2</v>
      </c>
      <c r="N992">
        <v>0</v>
      </c>
      <c r="O992">
        <v>0</v>
      </c>
      <c r="P992" t="s">
        <v>71</v>
      </c>
      <c r="S992" t="s">
        <v>72</v>
      </c>
    </row>
    <row r="993" spans="1:19" ht="15.75" customHeight="1">
      <c r="A993" t="s">
        <v>2403</v>
      </c>
      <c r="B993" t="s">
        <v>2404</v>
      </c>
      <c r="C993">
        <v>41312114</v>
      </c>
      <c r="D993" t="s">
        <v>184</v>
      </c>
      <c r="E993" t="s">
        <v>65</v>
      </c>
      <c r="F993" t="s">
        <v>54</v>
      </c>
      <c r="G993" t="s">
        <v>365</v>
      </c>
      <c r="H993" s="35">
        <v>52.91</v>
      </c>
      <c r="I993" s="32">
        <v>42516</v>
      </c>
      <c r="J993" s="32">
        <v>42520</v>
      </c>
      <c r="K993" t="s">
        <v>87</v>
      </c>
      <c r="L993">
        <v>226</v>
      </c>
      <c r="M993">
        <v>2</v>
      </c>
      <c r="N993">
        <v>0</v>
      </c>
      <c r="O993">
        <v>0</v>
      </c>
      <c r="S993" t="s">
        <v>293</v>
      </c>
    </row>
    <row r="994" spans="1:19" ht="15.75" customHeight="1">
      <c r="A994" t="s">
        <v>2583</v>
      </c>
      <c r="B994" t="s">
        <v>2584</v>
      </c>
      <c r="C994">
        <v>71541320</v>
      </c>
      <c r="D994" t="s">
        <v>51</v>
      </c>
      <c r="E994" t="s">
        <v>65</v>
      </c>
      <c r="F994" t="s">
        <v>54</v>
      </c>
      <c r="G994" t="s">
        <v>80</v>
      </c>
      <c r="H994" s="35">
        <v>91.3</v>
      </c>
      <c r="I994" s="32">
        <v>42552</v>
      </c>
      <c r="J994" s="32">
        <v>42554</v>
      </c>
      <c r="K994" t="s">
        <v>87</v>
      </c>
      <c r="L994">
        <v>226</v>
      </c>
      <c r="M994">
        <v>2</v>
      </c>
      <c r="N994">
        <v>0</v>
      </c>
      <c r="O994">
        <v>0</v>
      </c>
      <c r="S994" t="s">
        <v>81</v>
      </c>
    </row>
    <row r="995" spans="1:19" ht="15.75" customHeight="1">
      <c r="A995" t="s">
        <v>2648</v>
      </c>
      <c r="B995" t="s">
        <v>2649</v>
      </c>
      <c r="C995">
        <v>86803757</v>
      </c>
      <c r="D995" t="s">
        <v>51</v>
      </c>
      <c r="E995" t="s">
        <v>65</v>
      </c>
      <c r="F995" t="s">
        <v>427</v>
      </c>
      <c r="G995" t="s">
        <v>80</v>
      </c>
      <c r="H995" s="35">
        <v>83</v>
      </c>
      <c r="I995" s="32">
        <v>42565</v>
      </c>
      <c r="J995" s="32">
        <v>42567</v>
      </c>
      <c r="K995" t="s">
        <v>87</v>
      </c>
      <c r="L995">
        <v>226</v>
      </c>
      <c r="M995">
        <v>2</v>
      </c>
      <c r="N995">
        <v>0</v>
      </c>
      <c r="O995">
        <v>0</v>
      </c>
      <c r="S995" t="s">
        <v>268</v>
      </c>
    </row>
    <row r="996" spans="1:19" ht="15.75" customHeight="1">
      <c r="A996" t="s">
        <v>2719</v>
      </c>
      <c r="B996" t="s">
        <v>2720</v>
      </c>
      <c r="C996">
        <v>95975875</v>
      </c>
      <c r="D996" t="s">
        <v>51</v>
      </c>
      <c r="E996" t="s">
        <v>52</v>
      </c>
      <c r="F996" t="s">
        <v>427</v>
      </c>
      <c r="G996" t="s">
        <v>54</v>
      </c>
      <c r="H996" s="35">
        <v>95</v>
      </c>
      <c r="I996" s="32">
        <v>42577</v>
      </c>
      <c r="J996" s="32">
        <v>42578</v>
      </c>
      <c r="K996" t="s">
        <v>87</v>
      </c>
      <c r="L996">
        <v>226</v>
      </c>
      <c r="M996">
        <v>1</v>
      </c>
      <c r="N996">
        <v>0</v>
      </c>
      <c r="O996">
        <v>0</v>
      </c>
    </row>
    <row r="997" spans="1:19" ht="15.75" customHeight="1">
      <c r="A997" t="s">
        <v>3160</v>
      </c>
      <c r="B997" t="s">
        <v>3161</v>
      </c>
      <c r="C997">
        <v>95080652</v>
      </c>
      <c r="D997" t="s">
        <v>51</v>
      </c>
      <c r="E997" t="s">
        <v>52</v>
      </c>
      <c r="F997" t="s">
        <v>53</v>
      </c>
      <c r="G997" t="s">
        <v>54</v>
      </c>
      <c r="H997" s="35">
        <v>95</v>
      </c>
      <c r="I997" s="32">
        <v>42588</v>
      </c>
      <c r="J997" s="32">
        <v>42593</v>
      </c>
      <c r="K997" t="s">
        <v>87</v>
      </c>
      <c r="L997">
        <v>226</v>
      </c>
      <c r="M997">
        <v>1</v>
      </c>
      <c r="N997">
        <v>0</v>
      </c>
      <c r="O997">
        <v>0</v>
      </c>
    </row>
    <row r="998" spans="1:19" ht="15.75" customHeight="1">
      <c r="A998" t="s">
        <v>3438</v>
      </c>
      <c r="B998" t="s">
        <v>3439</v>
      </c>
      <c r="C998">
        <v>84447832</v>
      </c>
      <c r="D998" t="s">
        <v>51</v>
      </c>
      <c r="E998" t="s">
        <v>52</v>
      </c>
      <c r="F998" t="s">
        <v>54</v>
      </c>
      <c r="G998" t="s">
        <v>103</v>
      </c>
      <c r="H998" s="35">
        <v>100</v>
      </c>
      <c r="I998" s="32">
        <v>42554</v>
      </c>
      <c r="J998" s="32">
        <v>42555</v>
      </c>
      <c r="K998" t="s">
        <v>87</v>
      </c>
      <c r="L998">
        <v>226</v>
      </c>
      <c r="M998">
        <v>2</v>
      </c>
      <c r="N998">
        <v>0</v>
      </c>
      <c r="O998">
        <v>0</v>
      </c>
      <c r="P998" t="s">
        <v>71</v>
      </c>
    </row>
    <row r="999" spans="1:19" ht="15.75" customHeight="1">
      <c r="A999" t="s">
        <v>3540</v>
      </c>
      <c r="B999" t="s">
        <v>3541</v>
      </c>
      <c r="C999">
        <v>97294126</v>
      </c>
      <c r="D999" t="s">
        <v>51</v>
      </c>
      <c r="E999" t="s">
        <v>52</v>
      </c>
      <c r="F999" t="s">
        <v>427</v>
      </c>
      <c r="G999" t="s">
        <v>54</v>
      </c>
      <c r="H999" s="35">
        <v>95</v>
      </c>
      <c r="I999" s="32">
        <v>42578</v>
      </c>
      <c r="J999" s="32">
        <v>42579</v>
      </c>
      <c r="K999" t="s">
        <v>87</v>
      </c>
      <c r="L999">
        <v>226</v>
      </c>
      <c r="M999">
        <v>1</v>
      </c>
      <c r="N999">
        <v>0</v>
      </c>
      <c r="O999">
        <v>0</v>
      </c>
    </row>
    <row r="1000" spans="1:19" ht="15.75" customHeight="1">
      <c r="A1000" t="s">
        <v>4231</v>
      </c>
      <c r="B1000" t="s">
        <v>4232</v>
      </c>
      <c r="C1000">
        <v>73053858</v>
      </c>
      <c r="D1000" t="s">
        <v>51</v>
      </c>
      <c r="E1000" t="s">
        <v>65</v>
      </c>
      <c r="F1000" t="s">
        <v>54</v>
      </c>
      <c r="G1000" t="s">
        <v>80</v>
      </c>
      <c r="H1000" s="35">
        <v>70.55</v>
      </c>
      <c r="I1000" s="32">
        <v>42542</v>
      </c>
      <c r="J1000" s="32">
        <v>42544</v>
      </c>
      <c r="K1000" t="s">
        <v>87</v>
      </c>
      <c r="L1000">
        <v>226</v>
      </c>
      <c r="M1000">
        <v>2</v>
      </c>
      <c r="N1000">
        <v>0</v>
      </c>
      <c r="O1000">
        <v>0</v>
      </c>
      <c r="S1000" t="s">
        <v>81</v>
      </c>
    </row>
    <row r="1001" spans="1:19" ht="15.75" customHeight="1">
      <c r="A1001" t="s">
        <v>4293</v>
      </c>
      <c r="B1001" t="s">
        <v>4294</v>
      </c>
      <c r="C1001">
        <v>86849111</v>
      </c>
      <c r="D1001" t="s">
        <v>51</v>
      </c>
      <c r="E1001" t="s">
        <v>52</v>
      </c>
      <c r="F1001" t="s">
        <v>54</v>
      </c>
      <c r="G1001" t="s">
        <v>54</v>
      </c>
      <c r="H1001" s="35">
        <v>85</v>
      </c>
      <c r="I1001" s="32">
        <v>42559</v>
      </c>
      <c r="J1001" s="32">
        <v>42561</v>
      </c>
      <c r="K1001" t="s">
        <v>87</v>
      </c>
      <c r="L1001">
        <v>226</v>
      </c>
      <c r="M1001">
        <v>1</v>
      </c>
      <c r="N1001">
        <v>0</v>
      </c>
      <c r="O1001">
        <v>0</v>
      </c>
    </row>
    <row r="1002" spans="1:19" ht="15.75" customHeight="1">
      <c r="A1002" t="s">
        <v>4349</v>
      </c>
      <c r="B1002" t="s">
        <v>4350</v>
      </c>
      <c r="C1002">
        <v>91598760</v>
      </c>
      <c r="D1002" t="s">
        <v>51</v>
      </c>
      <c r="E1002" t="s">
        <v>65</v>
      </c>
      <c r="F1002" t="s">
        <v>444</v>
      </c>
      <c r="G1002" t="s">
        <v>80</v>
      </c>
      <c r="H1002" s="35">
        <v>62.25</v>
      </c>
      <c r="I1002" s="32">
        <v>42568</v>
      </c>
      <c r="J1002" s="32">
        <v>42569</v>
      </c>
      <c r="K1002" t="s">
        <v>87</v>
      </c>
      <c r="L1002">
        <v>226</v>
      </c>
      <c r="M1002">
        <v>1</v>
      </c>
      <c r="N1002">
        <v>0</v>
      </c>
      <c r="O1002">
        <v>0</v>
      </c>
      <c r="S1002" t="s">
        <v>268</v>
      </c>
    </row>
    <row r="1003" spans="1:19" ht="15.75" customHeight="1">
      <c r="A1003" t="s">
        <v>4483</v>
      </c>
      <c r="B1003" t="s">
        <v>4484</v>
      </c>
      <c r="C1003">
        <v>17482251</v>
      </c>
      <c r="D1003" t="s">
        <v>51</v>
      </c>
      <c r="E1003" t="s">
        <v>52</v>
      </c>
      <c r="F1003" t="s">
        <v>54</v>
      </c>
      <c r="G1003" t="s">
        <v>54</v>
      </c>
      <c r="H1003" s="35">
        <v>90</v>
      </c>
      <c r="I1003" s="32">
        <v>42597</v>
      </c>
      <c r="J1003" s="32">
        <v>42598</v>
      </c>
      <c r="K1003" t="s">
        <v>87</v>
      </c>
      <c r="L1003">
        <v>226</v>
      </c>
      <c r="M1003">
        <v>1</v>
      </c>
      <c r="N1003">
        <v>0</v>
      </c>
      <c r="O1003">
        <v>0</v>
      </c>
    </row>
    <row r="1004" spans="1:19" ht="15.75" customHeight="1">
      <c r="A1004" t="s">
        <v>4619</v>
      </c>
      <c r="B1004" t="s">
        <v>4620</v>
      </c>
      <c r="C1004">
        <v>77926450</v>
      </c>
      <c r="D1004" t="s">
        <v>51</v>
      </c>
      <c r="E1004" t="s">
        <v>65</v>
      </c>
      <c r="F1004" t="s">
        <v>54</v>
      </c>
      <c r="G1004" t="s">
        <v>103</v>
      </c>
      <c r="H1004" s="35">
        <v>75</v>
      </c>
      <c r="I1004" s="32">
        <v>42541</v>
      </c>
      <c r="J1004" s="32">
        <v>42542</v>
      </c>
      <c r="K1004" t="s">
        <v>87</v>
      </c>
      <c r="L1004">
        <v>226</v>
      </c>
      <c r="M1004">
        <v>2</v>
      </c>
      <c r="N1004">
        <v>0</v>
      </c>
      <c r="O1004">
        <v>0</v>
      </c>
      <c r="P1004" t="s">
        <v>71</v>
      </c>
      <c r="S1004" t="s">
        <v>72</v>
      </c>
    </row>
    <row r="1005" spans="1:19" ht="15.75" customHeight="1">
      <c r="A1005" t="s">
        <v>5233</v>
      </c>
      <c r="B1005" t="s">
        <v>5234</v>
      </c>
      <c r="C1005">
        <v>92238634</v>
      </c>
      <c r="D1005" t="s">
        <v>51</v>
      </c>
      <c r="E1005" t="s">
        <v>65</v>
      </c>
      <c r="F1005" t="s">
        <v>54</v>
      </c>
      <c r="G1005" t="s">
        <v>103</v>
      </c>
      <c r="H1005" s="35">
        <v>90</v>
      </c>
      <c r="I1005" s="32">
        <v>42569</v>
      </c>
      <c r="J1005" s="32">
        <v>42570</v>
      </c>
      <c r="K1005" t="s">
        <v>87</v>
      </c>
      <c r="L1005">
        <v>226</v>
      </c>
      <c r="M1005">
        <v>2</v>
      </c>
      <c r="N1005">
        <v>0</v>
      </c>
      <c r="O1005">
        <v>0</v>
      </c>
      <c r="P1005" t="s">
        <v>71</v>
      </c>
      <c r="S1005" t="s">
        <v>72</v>
      </c>
    </row>
    <row r="1006" spans="1:19" ht="15.75" customHeight="1">
      <c r="A1006" t="s">
        <v>5514</v>
      </c>
      <c r="B1006" t="s">
        <v>5515</v>
      </c>
      <c r="C1006">
        <v>37042402</v>
      </c>
      <c r="D1006" t="s">
        <v>184</v>
      </c>
      <c r="E1006" t="s">
        <v>65</v>
      </c>
      <c r="F1006" t="s">
        <v>54</v>
      </c>
      <c r="G1006" t="s">
        <v>70</v>
      </c>
      <c r="H1006" s="35">
        <v>75</v>
      </c>
      <c r="I1006" s="32">
        <v>42546</v>
      </c>
      <c r="J1006" s="32">
        <v>42547</v>
      </c>
      <c r="K1006" t="s">
        <v>87</v>
      </c>
      <c r="L1006">
        <v>226</v>
      </c>
      <c r="M1006">
        <v>2</v>
      </c>
      <c r="N1006">
        <v>0</v>
      </c>
      <c r="O1006">
        <v>0</v>
      </c>
      <c r="P1006" t="s">
        <v>71</v>
      </c>
      <c r="S1006" t="s">
        <v>72</v>
      </c>
    </row>
    <row r="1007" spans="1:19" ht="15.75" customHeight="1">
      <c r="A1007" t="s">
        <v>5826</v>
      </c>
      <c r="B1007" t="s">
        <v>5827</v>
      </c>
      <c r="C1007">
        <v>11309564</v>
      </c>
      <c r="D1007" t="s">
        <v>51</v>
      </c>
      <c r="E1007" t="s">
        <v>65</v>
      </c>
      <c r="F1007" t="s">
        <v>54</v>
      </c>
      <c r="G1007" t="s">
        <v>365</v>
      </c>
      <c r="H1007" s="35">
        <v>52.91</v>
      </c>
      <c r="I1007" s="32">
        <v>42536</v>
      </c>
      <c r="J1007" s="32">
        <v>42540</v>
      </c>
      <c r="K1007" t="s">
        <v>87</v>
      </c>
      <c r="L1007">
        <v>226</v>
      </c>
      <c r="M1007">
        <v>2</v>
      </c>
      <c r="N1007">
        <v>0</v>
      </c>
      <c r="O1007">
        <v>0</v>
      </c>
      <c r="S1007" t="s">
        <v>81</v>
      </c>
    </row>
    <row r="1008" spans="1:19" ht="15.75" customHeight="1">
      <c r="A1008" t="s">
        <v>5878</v>
      </c>
      <c r="B1008" t="s">
        <v>5879</v>
      </c>
      <c r="C1008">
        <v>72414415</v>
      </c>
      <c r="D1008" t="s">
        <v>51</v>
      </c>
      <c r="E1008" t="s">
        <v>65</v>
      </c>
      <c r="F1008" t="s">
        <v>54</v>
      </c>
      <c r="G1008" t="s">
        <v>103</v>
      </c>
      <c r="H1008" s="35">
        <v>85</v>
      </c>
      <c r="I1008" s="32">
        <v>42547</v>
      </c>
      <c r="J1008" s="32">
        <v>42552</v>
      </c>
      <c r="K1008" t="s">
        <v>87</v>
      </c>
      <c r="L1008">
        <v>226</v>
      </c>
      <c r="M1008">
        <v>1</v>
      </c>
      <c r="N1008">
        <v>0</v>
      </c>
      <c r="O1008">
        <v>0</v>
      </c>
      <c r="P1008" t="s">
        <v>71</v>
      </c>
      <c r="S1008" t="s">
        <v>72</v>
      </c>
    </row>
    <row r="1009" spans="1:19" ht="15.75" customHeight="1">
      <c r="A1009" t="s">
        <v>5950</v>
      </c>
      <c r="B1009" t="s">
        <v>5951</v>
      </c>
      <c r="C1009">
        <v>80709278</v>
      </c>
      <c r="D1009" t="s">
        <v>51</v>
      </c>
      <c r="E1009" t="s">
        <v>65</v>
      </c>
      <c r="F1009" t="s">
        <v>444</v>
      </c>
      <c r="G1009" t="s">
        <v>80</v>
      </c>
      <c r="H1009" s="35">
        <v>83</v>
      </c>
      <c r="I1009" s="32">
        <v>42562</v>
      </c>
      <c r="J1009" s="32">
        <v>42563</v>
      </c>
      <c r="K1009" t="s">
        <v>87</v>
      </c>
      <c r="L1009">
        <v>226</v>
      </c>
      <c r="M1009">
        <v>2</v>
      </c>
      <c r="N1009">
        <v>0</v>
      </c>
      <c r="O1009">
        <v>0</v>
      </c>
      <c r="S1009" t="s">
        <v>268</v>
      </c>
    </row>
    <row r="1010" spans="1:19" ht="15.75" customHeight="1">
      <c r="A1010" t="s">
        <v>6171</v>
      </c>
      <c r="B1010" t="s">
        <v>6172</v>
      </c>
      <c r="C1010">
        <v>65491208</v>
      </c>
      <c r="D1010" t="s">
        <v>51</v>
      </c>
      <c r="E1010" t="s">
        <v>65</v>
      </c>
      <c r="F1010" t="s">
        <v>54</v>
      </c>
      <c r="G1010" t="s">
        <v>93</v>
      </c>
      <c r="H1010" s="35">
        <v>81.25</v>
      </c>
      <c r="I1010" s="32">
        <v>42521</v>
      </c>
      <c r="J1010" s="32">
        <v>42528</v>
      </c>
      <c r="K1010" t="s">
        <v>87</v>
      </c>
      <c r="L1010">
        <v>226</v>
      </c>
      <c r="M1010">
        <v>1</v>
      </c>
      <c r="N1010">
        <v>0</v>
      </c>
      <c r="O1010">
        <v>0</v>
      </c>
    </row>
    <row r="1011" spans="1:19" ht="15.75" customHeight="1">
      <c r="A1011" t="s">
        <v>3043</v>
      </c>
      <c r="B1011" t="s">
        <v>6361</v>
      </c>
      <c r="C1011">
        <v>91454929</v>
      </c>
      <c r="D1011" t="s">
        <v>51</v>
      </c>
      <c r="E1011" t="s">
        <v>52</v>
      </c>
      <c r="F1011" t="s">
        <v>54</v>
      </c>
      <c r="G1011" t="s">
        <v>54</v>
      </c>
      <c r="H1011" s="35">
        <v>100</v>
      </c>
      <c r="I1011" s="32">
        <v>42567</v>
      </c>
      <c r="J1011" s="32">
        <v>42568</v>
      </c>
      <c r="K1011" t="s">
        <v>87</v>
      </c>
      <c r="L1011">
        <v>226</v>
      </c>
      <c r="M1011">
        <v>1</v>
      </c>
      <c r="N1011">
        <v>0</v>
      </c>
      <c r="O1011">
        <v>0</v>
      </c>
    </row>
    <row r="1012" spans="1:19" ht="15.75" customHeight="1">
      <c r="A1012" t="s">
        <v>6410</v>
      </c>
      <c r="B1012" t="s">
        <v>6411</v>
      </c>
      <c r="C1012">
        <v>39211732</v>
      </c>
      <c r="D1012" t="s">
        <v>51</v>
      </c>
      <c r="E1012" t="s">
        <v>65</v>
      </c>
      <c r="F1012" t="s">
        <v>54</v>
      </c>
      <c r="G1012" t="s">
        <v>383</v>
      </c>
      <c r="H1012" s="35">
        <v>85.5</v>
      </c>
      <c r="I1012" s="32">
        <v>42579</v>
      </c>
      <c r="J1012" s="32">
        <v>42583</v>
      </c>
      <c r="K1012" t="s">
        <v>87</v>
      </c>
      <c r="L1012">
        <v>226</v>
      </c>
      <c r="M1012">
        <v>2</v>
      </c>
      <c r="N1012">
        <v>0</v>
      </c>
      <c r="O1012">
        <v>0</v>
      </c>
      <c r="P1012" t="s">
        <v>384</v>
      </c>
      <c r="S1012" t="s">
        <v>1059</v>
      </c>
    </row>
    <row r="1013" spans="1:19" ht="15.75" customHeight="1">
      <c r="A1013" t="s">
        <v>3605</v>
      </c>
      <c r="B1013" t="s">
        <v>6476</v>
      </c>
      <c r="C1013">
        <v>13626784</v>
      </c>
      <c r="D1013" t="s">
        <v>51</v>
      </c>
      <c r="E1013" t="s">
        <v>65</v>
      </c>
      <c r="F1013" t="s">
        <v>54</v>
      </c>
      <c r="G1013" t="s">
        <v>103</v>
      </c>
      <c r="H1013" s="35">
        <v>90</v>
      </c>
      <c r="I1013" s="32">
        <v>42594</v>
      </c>
      <c r="J1013" s="32">
        <v>42596</v>
      </c>
      <c r="K1013" t="s">
        <v>87</v>
      </c>
      <c r="L1013">
        <v>226</v>
      </c>
      <c r="M1013">
        <v>2</v>
      </c>
      <c r="N1013">
        <v>0</v>
      </c>
      <c r="O1013">
        <v>0</v>
      </c>
      <c r="P1013" t="s">
        <v>71</v>
      </c>
      <c r="S1013" t="s">
        <v>72</v>
      </c>
    </row>
    <row r="1014" spans="1:19" ht="15.75" customHeight="1">
      <c r="A1014" t="s">
        <v>6635</v>
      </c>
      <c r="B1014" t="s">
        <v>6636</v>
      </c>
      <c r="C1014">
        <v>77466265</v>
      </c>
      <c r="D1014" t="s">
        <v>51</v>
      </c>
      <c r="E1014" t="s">
        <v>65</v>
      </c>
      <c r="F1014" t="s">
        <v>54</v>
      </c>
      <c r="G1014" t="s">
        <v>80</v>
      </c>
      <c r="H1014" s="35">
        <v>66.400000000000006</v>
      </c>
      <c r="I1014" s="32">
        <v>42544</v>
      </c>
      <c r="J1014" s="32">
        <v>42545</v>
      </c>
      <c r="K1014" t="s">
        <v>87</v>
      </c>
      <c r="L1014">
        <v>226</v>
      </c>
      <c r="M1014">
        <v>2</v>
      </c>
      <c r="N1014">
        <v>0</v>
      </c>
      <c r="O1014">
        <v>0</v>
      </c>
      <c r="S1014" t="s">
        <v>81</v>
      </c>
    </row>
    <row r="1015" spans="1:19" ht="15.75" customHeight="1">
      <c r="A1015" t="s">
        <v>2541</v>
      </c>
      <c r="B1015" t="s">
        <v>6646</v>
      </c>
      <c r="C1015">
        <v>74986230</v>
      </c>
      <c r="D1015" t="s">
        <v>51</v>
      </c>
      <c r="E1015" t="s">
        <v>65</v>
      </c>
      <c r="F1015" t="s">
        <v>54</v>
      </c>
      <c r="G1015" t="s">
        <v>93</v>
      </c>
      <c r="H1015" s="35">
        <v>100</v>
      </c>
      <c r="I1015" s="32">
        <v>42545</v>
      </c>
      <c r="J1015" s="32">
        <v>42546</v>
      </c>
      <c r="K1015" t="s">
        <v>87</v>
      </c>
      <c r="L1015">
        <v>226</v>
      </c>
      <c r="M1015">
        <v>2</v>
      </c>
      <c r="N1015">
        <v>0</v>
      </c>
      <c r="O1015">
        <v>0</v>
      </c>
    </row>
    <row r="1016" spans="1:19" ht="15.75" customHeight="1">
      <c r="A1016" t="s">
        <v>6741</v>
      </c>
      <c r="B1016" t="s">
        <v>6742</v>
      </c>
      <c r="C1016">
        <v>86444664</v>
      </c>
      <c r="D1016" t="s">
        <v>184</v>
      </c>
      <c r="E1016" t="s">
        <v>65</v>
      </c>
      <c r="F1016" t="s">
        <v>54</v>
      </c>
      <c r="G1016" t="s">
        <v>103</v>
      </c>
      <c r="H1016" s="35">
        <v>90</v>
      </c>
      <c r="I1016" s="32">
        <v>42564</v>
      </c>
      <c r="J1016" s="32">
        <v>42566</v>
      </c>
      <c r="K1016" t="s">
        <v>87</v>
      </c>
      <c r="L1016">
        <v>226</v>
      </c>
      <c r="M1016">
        <v>2</v>
      </c>
      <c r="N1016">
        <v>0</v>
      </c>
      <c r="O1016">
        <v>0</v>
      </c>
      <c r="P1016" t="s">
        <v>71</v>
      </c>
      <c r="S1016" t="s">
        <v>72</v>
      </c>
    </row>
    <row r="1017" spans="1:19" ht="15.75" customHeight="1">
      <c r="A1017" t="s">
        <v>6796</v>
      </c>
      <c r="B1017" t="s">
        <v>6797</v>
      </c>
      <c r="C1017">
        <v>96455008</v>
      </c>
      <c r="D1017" t="s">
        <v>51</v>
      </c>
      <c r="E1017" t="s">
        <v>166</v>
      </c>
      <c r="F1017" t="s">
        <v>54</v>
      </c>
      <c r="G1017" t="s">
        <v>54</v>
      </c>
      <c r="H1017" s="35">
        <v>100</v>
      </c>
      <c r="I1017" s="32">
        <v>42576</v>
      </c>
      <c r="J1017" s="32">
        <v>42577</v>
      </c>
      <c r="K1017" t="s">
        <v>87</v>
      </c>
      <c r="L1017">
        <v>226</v>
      </c>
      <c r="M1017">
        <v>1</v>
      </c>
      <c r="N1017">
        <v>0</v>
      </c>
      <c r="O1017">
        <v>0</v>
      </c>
    </row>
    <row r="1018" spans="1:19" ht="15.75" customHeight="1">
      <c r="A1018" t="s">
        <v>49</v>
      </c>
      <c r="B1018" t="s">
        <v>57</v>
      </c>
      <c r="C1018">
        <v>99471040</v>
      </c>
      <c r="D1018" t="s">
        <v>51</v>
      </c>
      <c r="E1018" t="s">
        <v>52</v>
      </c>
      <c r="F1018" t="s">
        <v>53</v>
      </c>
      <c r="G1018" t="s">
        <v>54</v>
      </c>
      <c r="H1018" s="35">
        <v>43.48</v>
      </c>
      <c r="I1018" s="32">
        <v>42502</v>
      </c>
      <c r="J1018" s="32">
        <v>42505</v>
      </c>
      <c r="K1018" t="s">
        <v>55</v>
      </c>
      <c r="L1018">
        <v>225</v>
      </c>
      <c r="M1018">
        <v>1</v>
      </c>
      <c r="N1018">
        <v>0</v>
      </c>
      <c r="O1018">
        <v>0</v>
      </c>
      <c r="Q1018" t="s">
        <v>56</v>
      </c>
    </row>
    <row r="1019" spans="1:19" ht="15.75" customHeight="1">
      <c r="A1019" t="s">
        <v>285</v>
      </c>
      <c r="B1019" t="s">
        <v>286</v>
      </c>
      <c r="C1019">
        <v>74414048</v>
      </c>
      <c r="D1019" t="s">
        <v>184</v>
      </c>
      <c r="E1019" t="s">
        <v>52</v>
      </c>
      <c r="F1019" t="s">
        <v>54</v>
      </c>
      <c r="G1019" t="s">
        <v>54</v>
      </c>
      <c r="H1019" s="35">
        <v>95</v>
      </c>
      <c r="I1019" s="32">
        <v>42536</v>
      </c>
      <c r="J1019" s="32">
        <v>42538</v>
      </c>
      <c r="K1019" t="s">
        <v>55</v>
      </c>
      <c r="L1019">
        <v>225</v>
      </c>
      <c r="M1019">
        <v>1</v>
      </c>
      <c r="N1019">
        <v>0</v>
      </c>
      <c r="O1019">
        <v>0</v>
      </c>
    </row>
    <row r="1020" spans="1:19" ht="15.75" customHeight="1">
      <c r="A1020" t="s">
        <v>344</v>
      </c>
      <c r="B1020" t="s">
        <v>345</v>
      </c>
      <c r="C1020">
        <v>80694800</v>
      </c>
      <c r="D1020" t="s">
        <v>51</v>
      </c>
      <c r="E1020" t="s">
        <v>65</v>
      </c>
      <c r="F1020" t="s">
        <v>54</v>
      </c>
      <c r="G1020" t="s">
        <v>103</v>
      </c>
      <c r="H1020" s="35">
        <v>70</v>
      </c>
      <c r="I1020" s="32">
        <v>42548</v>
      </c>
      <c r="J1020" s="32">
        <v>42553</v>
      </c>
      <c r="K1020" t="s">
        <v>55</v>
      </c>
      <c r="L1020">
        <v>225</v>
      </c>
      <c r="M1020">
        <v>4</v>
      </c>
      <c r="N1020">
        <v>0</v>
      </c>
      <c r="O1020">
        <v>0</v>
      </c>
      <c r="P1020" t="s">
        <v>71</v>
      </c>
      <c r="S1020" t="s">
        <v>72</v>
      </c>
    </row>
    <row r="1021" spans="1:19" ht="15.75" customHeight="1">
      <c r="A1021" t="s">
        <v>513</v>
      </c>
      <c r="B1021" t="s">
        <v>514</v>
      </c>
      <c r="C1021">
        <v>76915000</v>
      </c>
      <c r="D1021" t="s">
        <v>51</v>
      </c>
      <c r="E1021" t="s">
        <v>65</v>
      </c>
      <c r="F1021" t="s">
        <v>54</v>
      </c>
      <c r="G1021" t="s">
        <v>103</v>
      </c>
      <c r="H1021" s="35">
        <v>110</v>
      </c>
      <c r="I1021" s="32">
        <v>42579</v>
      </c>
      <c r="J1021" s="32">
        <v>42586</v>
      </c>
      <c r="K1021" t="s">
        <v>55</v>
      </c>
      <c r="L1021">
        <v>225</v>
      </c>
      <c r="M1021">
        <v>3</v>
      </c>
      <c r="N1021">
        <v>0</v>
      </c>
      <c r="O1021">
        <v>0</v>
      </c>
      <c r="P1021" t="s">
        <v>71</v>
      </c>
      <c r="S1021" t="s">
        <v>72</v>
      </c>
    </row>
    <row r="1022" spans="1:19" ht="15.75" customHeight="1">
      <c r="A1022" t="s">
        <v>560</v>
      </c>
      <c r="B1022" t="s">
        <v>561</v>
      </c>
      <c r="C1022">
        <v>62723908</v>
      </c>
      <c r="D1022" t="s">
        <v>51</v>
      </c>
      <c r="E1022" t="s">
        <v>65</v>
      </c>
      <c r="F1022" t="s">
        <v>54</v>
      </c>
      <c r="G1022" t="s">
        <v>117</v>
      </c>
      <c r="H1022" s="35">
        <v>66.92</v>
      </c>
      <c r="I1022" s="32">
        <v>42586</v>
      </c>
      <c r="J1022" s="32">
        <v>42590</v>
      </c>
      <c r="K1022" t="s">
        <v>55</v>
      </c>
      <c r="L1022">
        <v>225</v>
      </c>
      <c r="M1022">
        <v>4</v>
      </c>
      <c r="N1022">
        <v>0</v>
      </c>
      <c r="O1022">
        <v>0</v>
      </c>
      <c r="S1022" t="s">
        <v>81</v>
      </c>
    </row>
    <row r="1023" spans="1:19" ht="15.75" customHeight="1">
      <c r="A1023" t="s">
        <v>630</v>
      </c>
      <c r="B1023" t="s">
        <v>631</v>
      </c>
      <c r="C1023">
        <v>60177283</v>
      </c>
      <c r="D1023" t="s">
        <v>51</v>
      </c>
      <c r="E1023" t="s">
        <v>65</v>
      </c>
      <c r="F1023" t="s">
        <v>54</v>
      </c>
      <c r="G1023" t="s">
        <v>365</v>
      </c>
      <c r="H1023" s="35">
        <v>52.91</v>
      </c>
      <c r="I1023" s="32">
        <v>42505</v>
      </c>
      <c r="J1023" s="32">
        <v>42511</v>
      </c>
      <c r="K1023" t="s">
        <v>55</v>
      </c>
      <c r="L1023">
        <v>225</v>
      </c>
      <c r="M1023">
        <v>1</v>
      </c>
      <c r="N1023">
        <v>0</v>
      </c>
      <c r="O1023">
        <v>0</v>
      </c>
      <c r="S1023" t="s">
        <v>293</v>
      </c>
    </row>
    <row r="1024" spans="1:19" ht="15.75" customHeight="1">
      <c r="A1024" t="s">
        <v>658</v>
      </c>
      <c r="B1024" t="s">
        <v>660</v>
      </c>
      <c r="C1024">
        <v>57625150</v>
      </c>
      <c r="D1024" t="s">
        <v>51</v>
      </c>
      <c r="E1024" t="s">
        <v>52</v>
      </c>
      <c r="F1024" t="s">
        <v>53</v>
      </c>
      <c r="G1024" t="s">
        <v>54</v>
      </c>
      <c r="H1024" s="35">
        <v>41.74</v>
      </c>
      <c r="I1024" s="32">
        <v>42514</v>
      </c>
      <c r="J1024" s="32">
        <v>42515</v>
      </c>
      <c r="K1024" t="s">
        <v>55</v>
      </c>
      <c r="L1024">
        <v>225</v>
      </c>
      <c r="M1024">
        <v>1</v>
      </c>
      <c r="N1024">
        <v>0</v>
      </c>
      <c r="O1024">
        <v>0</v>
      </c>
      <c r="Q1024" t="s">
        <v>60</v>
      </c>
    </row>
    <row r="1025" spans="1:19" ht="15.75" customHeight="1">
      <c r="A1025" t="s">
        <v>676</v>
      </c>
      <c r="B1025" t="s">
        <v>677</v>
      </c>
      <c r="C1025">
        <v>64641328</v>
      </c>
      <c r="D1025" t="s">
        <v>51</v>
      </c>
      <c r="E1025" t="s">
        <v>52</v>
      </c>
      <c r="F1025" t="s">
        <v>53</v>
      </c>
      <c r="G1025" t="s">
        <v>54</v>
      </c>
      <c r="H1025" s="35">
        <v>68.599999999999994</v>
      </c>
      <c r="I1025" s="32">
        <v>42518</v>
      </c>
      <c r="J1025" s="32">
        <v>42520</v>
      </c>
      <c r="K1025" t="s">
        <v>55</v>
      </c>
      <c r="L1025">
        <v>225</v>
      </c>
      <c r="M1025">
        <v>1</v>
      </c>
      <c r="N1025">
        <v>0</v>
      </c>
      <c r="O1025">
        <v>0</v>
      </c>
      <c r="Q1025" t="s">
        <v>678</v>
      </c>
    </row>
    <row r="1026" spans="1:19" ht="15.75" customHeight="1">
      <c r="A1026" t="s">
        <v>717</v>
      </c>
      <c r="B1026" t="s">
        <v>718</v>
      </c>
      <c r="C1026">
        <v>64064899</v>
      </c>
      <c r="D1026" t="s">
        <v>51</v>
      </c>
      <c r="E1026" t="s">
        <v>65</v>
      </c>
      <c r="F1026" t="s">
        <v>54</v>
      </c>
      <c r="G1026" t="s">
        <v>80</v>
      </c>
      <c r="H1026" s="35">
        <v>74.7</v>
      </c>
      <c r="I1026" s="32">
        <v>42525</v>
      </c>
      <c r="J1026" s="32">
        <v>42526</v>
      </c>
      <c r="K1026" t="s">
        <v>55</v>
      </c>
      <c r="L1026">
        <v>225</v>
      </c>
      <c r="M1026">
        <v>1</v>
      </c>
      <c r="N1026">
        <v>0</v>
      </c>
      <c r="O1026">
        <v>0</v>
      </c>
      <c r="S1026" t="s">
        <v>268</v>
      </c>
    </row>
    <row r="1027" spans="1:19" ht="15.75" customHeight="1">
      <c r="A1027" t="s">
        <v>243</v>
      </c>
      <c r="B1027" t="s">
        <v>1181</v>
      </c>
      <c r="C1027">
        <v>22397610</v>
      </c>
      <c r="D1027" t="s">
        <v>51</v>
      </c>
      <c r="E1027" t="s">
        <v>52</v>
      </c>
      <c r="F1027" t="s">
        <v>53</v>
      </c>
      <c r="G1027" t="s">
        <v>54</v>
      </c>
      <c r="H1027" s="35">
        <v>41.74</v>
      </c>
      <c r="I1027" s="32">
        <v>42530</v>
      </c>
      <c r="J1027" s="32">
        <v>42533</v>
      </c>
      <c r="K1027" t="s">
        <v>55</v>
      </c>
      <c r="L1027">
        <v>225</v>
      </c>
      <c r="M1027">
        <v>1</v>
      </c>
      <c r="N1027">
        <v>0</v>
      </c>
      <c r="O1027">
        <v>0</v>
      </c>
      <c r="Q1027" t="s">
        <v>60</v>
      </c>
    </row>
    <row r="1028" spans="1:19" ht="15.75" customHeight="1">
      <c r="A1028" t="s">
        <v>1420</v>
      </c>
      <c r="B1028" t="s">
        <v>1421</v>
      </c>
      <c r="C1028">
        <v>92957460</v>
      </c>
      <c r="D1028" t="s">
        <v>51</v>
      </c>
      <c r="E1028" t="s">
        <v>65</v>
      </c>
      <c r="F1028" t="s">
        <v>54</v>
      </c>
      <c r="G1028" t="s">
        <v>80</v>
      </c>
      <c r="H1028" s="35">
        <v>83</v>
      </c>
      <c r="I1028" s="32">
        <v>42578</v>
      </c>
      <c r="J1028" s="32">
        <v>42579</v>
      </c>
      <c r="K1028" t="s">
        <v>55</v>
      </c>
      <c r="L1028">
        <v>225</v>
      </c>
      <c r="M1028">
        <v>2</v>
      </c>
      <c r="N1028">
        <v>1</v>
      </c>
      <c r="O1028">
        <v>0</v>
      </c>
      <c r="S1028" t="s">
        <v>268</v>
      </c>
    </row>
    <row r="1029" spans="1:19" ht="15.75" customHeight="1">
      <c r="A1029" t="s">
        <v>1657</v>
      </c>
      <c r="B1029" t="s">
        <v>1658</v>
      </c>
      <c r="C1029">
        <v>62069672</v>
      </c>
      <c r="D1029" t="s">
        <v>51</v>
      </c>
      <c r="E1029" t="s">
        <v>52</v>
      </c>
      <c r="F1029" t="s">
        <v>54</v>
      </c>
      <c r="G1029" t="s">
        <v>54</v>
      </c>
      <c r="H1029" s="35">
        <v>95</v>
      </c>
      <c r="I1029" s="32">
        <v>42538</v>
      </c>
      <c r="J1029" s="32">
        <v>42541</v>
      </c>
      <c r="K1029" t="s">
        <v>55</v>
      </c>
      <c r="L1029">
        <v>225</v>
      </c>
      <c r="M1029">
        <v>1</v>
      </c>
      <c r="N1029">
        <v>0</v>
      </c>
      <c r="O1029">
        <v>0</v>
      </c>
    </row>
    <row r="1030" spans="1:19" ht="15.75" customHeight="1">
      <c r="A1030" t="s">
        <v>1858</v>
      </c>
      <c r="B1030" t="s">
        <v>1859</v>
      </c>
      <c r="C1030">
        <v>69670882</v>
      </c>
      <c r="D1030" t="s">
        <v>51</v>
      </c>
      <c r="E1030" t="s">
        <v>65</v>
      </c>
      <c r="F1030" t="s">
        <v>54</v>
      </c>
      <c r="G1030" t="s">
        <v>98</v>
      </c>
      <c r="H1030" s="35">
        <v>74.7</v>
      </c>
      <c r="I1030" s="32">
        <v>42575</v>
      </c>
      <c r="J1030" s="32">
        <v>42576</v>
      </c>
      <c r="K1030" t="s">
        <v>55</v>
      </c>
      <c r="L1030">
        <v>225</v>
      </c>
      <c r="M1030">
        <v>2</v>
      </c>
      <c r="N1030">
        <v>0</v>
      </c>
      <c r="O1030">
        <v>0</v>
      </c>
      <c r="P1030" t="s">
        <v>71</v>
      </c>
      <c r="S1030" t="s">
        <v>72</v>
      </c>
    </row>
    <row r="1031" spans="1:19" ht="15.75" customHeight="1">
      <c r="A1031" t="s">
        <v>2115</v>
      </c>
      <c r="B1031" t="s">
        <v>2116</v>
      </c>
      <c r="C1031">
        <v>77320396</v>
      </c>
      <c r="D1031" t="s">
        <v>51</v>
      </c>
      <c r="E1031" t="s">
        <v>65</v>
      </c>
      <c r="F1031" t="s">
        <v>54</v>
      </c>
      <c r="G1031" t="s">
        <v>103</v>
      </c>
      <c r="H1031" s="35">
        <v>85</v>
      </c>
      <c r="I1031" s="32">
        <v>42541</v>
      </c>
      <c r="J1031" s="32">
        <v>42545</v>
      </c>
      <c r="K1031" t="s">
        <v>55</v>
      </c>
      <c r="L1031">
        <v>225</v>
      </c>
      <c r="M1031">
        <v>4</v>
      </c>
      <c r="N1031">
        <v>0</v>
      </c>
      <c r="O1031">
        <v>0</v>
      </c>
      <c r="P1031" t="s">
        <v>71</v>
      </c>
      <c r="S1031" t="s">
        <v>72</v>
      </c>
    </row>
    <row r="1032" spans="1:19" ht="15.75" customHeight="1">
      <c r="A1032" t="s">
        <v>2166</v>
      </c>
      <c r="B1032" t="s">
        <v>2167</v>
      </c>
      <c r="C1032">
        <v>78280052</v>
      </c>
      <c r="D1032" t="s">
        <v>51</v>
      </c>
      <c r="E1032" t="s">
        <v>65</v>
      </c>
      <c r="F1032" t="s">
        <v>54</v>
      </c>
      <c r="G1032" t="s">
        <v>103</v>
      </c>
      <c r="H1032" s="35">
        <v>110</v>
      </c>
      <c r="I1032" s="32">
        <v>42553</v>
      </c>
      <c r="J1032" s="32">
        <v>42555</v>
      </c>
      <c r="K1032" t="s">
        <v>55</v>
      </c>
      <c r="L1032">
        <v>225</v>
      </c>
      <c r="M1032">
        <v>4</v>
      </c>
      <c r="N1032">
        <v>0</v>
      </c>
      <c r="O1032">
        <v>0</v>
      </c>
      <c r="P1032" t="s">
        <v>71</v>
      </c>
      <c r="S1032" t="s">
        <v>72</v>
      </c>
    </row>
    <row r="1033" spans="1:19" ht="15.75" customHeight="1">
      <c r="A1033" t="s">
        <v>378</v>
      </c>
      <c r="B1033" t="s">
        <v>2173</v>
      </c>
      <c r="C1033">
        <v>11319474</v>
      </c>
      <c r="D1033" t="s">
        <v>51</v>
      </c>
      <c r="E1033" t="s">
        <v>52</v>
      </c>
      <c r="F1033" t="s">
        <v>54</v>
      </c>
      <c r="G1033" t="s">
        <v>54</v>
      </c>
      <c r="H1033" s="35">
        <v>55</v>
      </c>
      <c r="I1033" s="32">
        <v>42555</v>
      </c>
      <c r="J1033" s="32">
        <v>42560</v>
      </c>
      <c r="K1033" t="s">
        <v>55</v>
      </c>
      <c r="L1033">
        <v>225</v>
      </c>
      <c r="M1033">
        <v>1</v>
      </c>
      <c r="N1033">
        <v>0</v>
      </c>
      <c r="O1033">
        <v>0</v>
      </c>
    </row>
    <row r="1034" spans="1:19" ht="15.75" customHeight="1">
      <c r="A1034" t="s">
        <v>2331</v>
      </c>
      <c r="B1034" t="s">
        <v>2332</v>
      </c>
      <c r="C1034">
        <v>14566257</v>
      </c>
      <c r="D1034" t="s">
        <v>51</v>
      </c>
      <c r="E1034" t="s">
        <v>65</v>
      </c>
      <c r="F1034" t="s">
        <v>54</v>
      </c>
      <c r="G1034" t="s">
        <v>80</v>
      </c>
      <c r="H1034" s="35">
        <v>74.7</v>
      </c>
      <c r="I1034" s="32">
        <v>42592</v>
      </c>
      <c r="J1034" s="32">
        <v>42594</v>
      </c>
      <c r="K1034" t="s">
        <v>55</v>
      </c>
      <c r="L1034">
        <v>225</v>
      </c>
      <c r="M1034">
        <v>2</v>
      </c>
      <c r="N1034">
        <v>2</v>
      </c>
      <c r="O1034">
        <v>0</v>
      </c>
      <c r="S1034" t="s">
        <v>81</v>
      </c>
    </row>
    <row r="1035" spans="1:19" ht="15.75" customHeight="1">
      <c r="A1035" t="s">
        <v>2904</v>
      </c>
      <c r="B1035" t="s">
        <v>2905</v>
      </c>
      <c r="C1035">
        <v>70119791</v>
      </c>
      <c r="D1035" t="s">
        <v>51</v>
      </c>
      <c r="E1035" t="s">
        <v>65</v>
      </c>
      <c r="F1035" t="s">
        <v>54</v>
      </c>
      <c r="G1035" t="s">
        <v>66</v>
      </c>
      <c r="H1035" s="35">
        <v>66.400000000000006</v>
      </c>
      <c r="I1035" s="32">
        <v>42535</v>
      </c>
      <c r="J1035" s="32">
        <v>42536</v>
      </c>
      <c r="K1035" t="s">
        <v>55</v>
      </c>
      <c r="L1035">
        <v>225</v>
      </c>
      <c r="M1035">
        <v>1</v>
      </c>
      <c r="N1035">
        <v>0</v>
      </c>
      <c r="O1035">
        <v>0</v>
      </c>
    </row>
    <row r="1036" spans="1:19" ht="15.75" customHeight="1">
      <c r="A1036" t="s">
        <v>214</v>
      </c>
      <c r="B1036" t="s">
        <v>3293</v>
      </c>
      <c r="C1036">
        <v>20071561</v>
      </c>
      <c r="D1036" t="s">
        <v>51</v>
      </c>
      <c r="E1036" t="s">
        <v>52</v>
      </c>
      <c r="F1036" t="s">
        <v>53</v>
      </c>
      <c r="G1036" t="s">
        <v>54</v>
      </c>
      <c r="H1036" s="35">
        <v>43.48</v>
      </c>
      <c r="I1036" s="32">
        <v>42526</v>
      </c>
      <c r="J1036" s="32">
        <v>42529</v>
      </c>
      <c r="K1036" t="s">
        <v>55</v>
      </c>
      <c r="L1036">
        <v>225</v>
      </c>
      <c r="M1036">
        <v>1</v>
      </c>
      <c r="N1036">
        <v>0</v>
      </c>
      <c r="O1036">
        <v>0</v>
      </c>
      <c r="Q1036" t="s">
        <v>56</v>
      </c>
    </row>
    <row r="1037" spans="1:19" ht="15.75" customHeight="1">
      <c r="A1037" t="s">
        <v>3510</v>
      </c>
      <c r="B1037" t="s">
        <v>3511</v>
      </c>
      <c r="C1037">
        <v>86923556</v>
      </c>
      <c r="D1037" t="s">
        <v>51</v>
      </c>
      <c r="E1037" t="s">
        <v>65</v>
      </c>
      <c r="F1037" t="s">
        <v>54</v>
      </c>
      <c r="G1037" t="s">
        <v>103</v>
      </c>
      <c r="H1037" s="35">
        <v>80</v>
      </c>
      <c r="I1037" s="32">
        <v>42572</v>
      </c>
      <c r="J1037" s="32">
        <v>42575</v>
      </c>
      <c r="K1037" t="s">
        <v>55</v>
      </c>
      <c r="L1037">
        <v>225</v>
      </c>
      <c r="M1037">
        <v>2</v>
      </c>
      <c r="N1037">
        <v>0</v>
      </c>
      <c r="O1037">
        <v>0</v>
      </c>
      <c r="P1037" t="s">
        <v>71</v>
      </c>
      <c r="S1037" t="s">
        <v>72</v>
      </c>
    </row>
    <row r="1038" spans="1:19" ht="15.75" customHeight="1">
      <c r="A1038" t="s">
        <v>4053</v>
      </c>
      <c r="B1038" t="s">
        <v>4054</v>
      </c>
      <c r="C1038">
        <v>73158431</v>
      </c>
      <c r="D1038" t="s">
        <v>51</v>
      </c>
      <c r="E1038" t="s">
        <v>65</v>
      </c>
      <c r="F1038" t="s">
        <v>54</v>
      </c>
      <c r="G1038" t="s">
        <v>358</v>
      </c>
      <c r="H1038" s="35">
        <v>86.25</v>
      </c>
      <c r="I1038" s="32">
        <v>42594</v>
      </c>
      <c r="J1038" s="32">
        <v>42596</v>
      </c>
      <c r="K1038" t="s">
        <v>55</v>
      </c>
      <c r="L1038">
        <v>225</v>
      </c>
      <c r="M1038">
        <v>2</v>
      </c>
      <c r="N1038">
        <v>0</v>
      </c>
      <c r="O1038">
        <v>0</v>
      </c>
      <c r="S1038" t="s">
        <v>231</v>
      </c>
    </row>
    <row r="1039" spans="1:19" ht="15.75" customHeight="1">
      <c r="A1039" t="s">
        <v>4108</v>
      </c>
      <c r="B1039" t="s">
        <v>4109</v>
      </c>
      <c r="C1039">
        <v>65461783</v>
      </c>
      <c r="D1039" t="s">
        <v>51</v>
      </c>
      <c r="E1039" t="s">
        <v>52</v>
      </c>
      <c r="F1039" t="s">
        <v>54</v>
      </c>
      <c r="G1039" t="s">
        <v>54</v>
      </c>
      <c r="H1039" s="35">
        <v>75</v>
      </c>
      <c r="I1039" s="32">
        <v>42516</v>
      </c>
      <c r="J1039" s="32">
        <v>42518</v>
      </c>
      <c r="K1039" t="s">
        <v>55</v>
      </c>
      <c r="L1039">
        <v>225</v>
      </c>
      <c r="M1039">
        <v>1</v>
      </c>
      <c r="N1039">
        <v>0</v>
      </c>
      <c r="O1039">
        <v>0</v>
      </c>
    </row>
    <row r="1040" spans="1:19" ht="15.75" customHeight="1">
      <c r="A1040" t="s">
        <v>1618</v>
      </c>
      <c r="B1040" t="s">
        <v>4165</v>
      </c>
      <c r="C1040">
        <v>63473375</v>
      </c>
      <c r="D1040" t="s">
        <v>51</v>
      </c>
      <c r="E1040" t="s">
        <v>52</v>
      </c>
      <c r="F1040" t="s">
        <v>53</v>
      </c>
      <c r="G1040" t="s">
        <v>54</v>
      </c>
      <c r="H1040" s="35">
        <v>41.74</v>
      </c>
      <c r="I1040" s="32">
        <v>42529</v>
      </c>
      <c r="J1040" s="32">
        <v>42530</v>
      </c>
      <c r="K1040" t="s">
        <v>55</v>
      </c>
      <c r="L1040">
        <v>225</v>
      </c>
      <c r="M1040">
        <v>1</v>
      </c>
      <c r="N1040">
        <v>0</v>
      </c>
      <c r="O1040">
        <v>0</v>
      </c>
      <c r="Q1040" t="s">
        <v>60</v>
      </c>
    </row>
    <row r="1041" spans="1:19" ht="15.75" customHeight="1">
      <c r="A1041" t="s">
        <v>4210</v>
      </c>
      <c r="B1041" t="s">
        <v>4211</v>
      </c>
      <c r="C1041">
        <v>51064404</v>
      </c>
      <c r="D1041" t="s">
        <v>184</v>
      </c>
      <c r="E1041" t="s">
        <v>65</v>
      </c>
      <c r="F1041" t="s">
        <v>54</v>
      </c>
      <c r="G1041" t="s">
        <v>75</v>
      </c>
      <c r="H1041" s="35">
        <v>90</v>
      </c>
      <c r="I1041" s="32">
        <v>42537</v>
      </c>
      <c r="J1041" s="32">
        <v>42541</v>
      </c>
      <c r="K1041" t="s">
        <v>55</v>
      </c>
      <c r="L1041">
        <v>225</v>
      </c>
      <c r="M1041">
        <v>2</v>
      </c>
      <c r="N1041">
        <v>2</v>
      </c>
      <c r="O1041">
        <v>0</v>
      </c>
    </row>
    <row r="1042" spans="1:19" ht="15.75" customHeight="1">
      <c r="A1042" t="s">
        <v>4547</v>
      </c>
      <c r="B1042" t="s">
        <v>4548</v>
      </c>
      <c r="C1042">
        <v>67702955</v>
      </c>
      <c r="D1042" t="s">
        <v>51</v>
      </c>
      <c r="E1042" t="s">
        <v>166</v>
      </c>
      <c r="F1042" t="s">
        <v>54</v>
      </c>
      <c r="G1042" t="s">
        <v>54</v>
      </c>
      <c r="H1042" s="35">
        <v>75</v>
      </c>
      <c r="I1042" s="32">
        <v>42521</v>
      </c>
      <c r="J1042" s="32">
        <v>42522</v>
      </c>
      <c r="K1042" t="s">
        <v>55</v>
      </c>
      <c r="L1042">
        <v>225</v>
      </c>
      <c r="M1042">
        <v>1</v>
      </c>
      <c r="N1042">
        <v>0</v>
      </c>
      <c r="O1042">
        <v>0</v>
      </c>
    </row>
    <row r="1043" spans="1:19" ht="15.75" customHeight="1">
      <c r="A1043" t="s">
        <v>4574</v>
      </c>
      <c r="B1043" t="s">
        <v>4575</v>
      </c>
      <c r="C1043">
        <v>70368718</v>
      </c>
      <c r="D1043" t="s">
        <v>51</v>
      </c>
      <c r="E1043" t="s">
        <v>65</v>
      </c>
      <c r="F1043" t="s">
        <v>54</v>
      </c>
      <c r="G1043" t="s">
        <v>93</v>
      </c>
      <c r="H1043" s="35">
        <v>85</v>
      </c>
      <c r="I1043" s="32">
        <v>42533</v>
      </c>
      <c r="J1043" s="32">
        <v>42534</v>
      </c>
      <c r="K1043" t="s">
        <v>55</v>
      </c>
      <c r="L1043">
        <v>225</v>
      </c>
      <c r="M1043">
        <v>2</v>
      </c>
      <c r="N1043">
        <v>1</v>
      </c>
      <c r="O1043">
        <v>0</v>
      </c>
    </row>
    <row r="1044" spans="1:19" ht="15.75" customHeight="1">
      <c r="A1044" t="s">
        <v>4714</v>
      </c>
      <c r="B1044" t="s">
        <v>4715</v>
      </c>
      <c r="C1044">
        <v>85643193</v>
      </c>
      <c r="D1044" t="s">
        <v>51</v>
      </c>
      <c r="E1044" t="s">
        <v>65</v>
      </c>
      <c r="F1044" t="s">
        <v>54</v>
      </c>
      <c r="G1044" t="s">
        <v>80</v>
      </c>
      <c r="H1044" s="35">
        <v>58.1</v>
      </c>
      <c r="I1044" s="32">
        <v>42561</v>
      </c>
      <c r="J1044" s="32">
        <v>42570</v>
      </c>
      <c r="K1044" t="s">
        <v>55</v>
      </c>
      <c r="L1044">
        <v>225</v>
      </c>
      <c r="M1044">
        <v>2</v>
      </c>
      <c r="N1044">
        <v>0</v>
      </c>
      <c r="O1044">
        <v>2</v>
      </c>
      <c r="S1044" t="s">
        <v>293</v>
      </c>
    </row>
    <row r="1045" spans="1:19" ht="15.75" customHeight="1">
      <c r="A1045" t="s">
        <v>452</v>
      </c>
      <c r="B1045" t="s">
        <v>5239</v>
      </c>
      <c r="C1045">
        <v>97138379</v>
      </c>
      <c r="D1045" t="s">
        <v>51</v>
      </c>
      <c r="E1045" t="s">
        <v>52</v>
      </c>
      <c r="F1045" t="s">
        <v>53</v>
      </c>
      <c r="G1045" t="s">
        <v>54</v>
      </c>
      <c r="H1045" s="35">
        <v>41.74</v>
      </c>
      <c r="I1045" s="32">
        <v>42570</v>
      </c>
      <c r="J1045" s="32">
        <v>42572</v>
      </c>
      <c r="K1045" t="s">
        <v>55</v>
      </c>
      <c r="L1045">
        <v>225</v>
      </c>
      <c r="M1045">
        <v>1</v>
      </c>
      <c r="N1045">
        <v>0</v>
      </c>
      <c r="O1045">
        <v>0</v>
      </c>
      <c r="Q1045" t="s">
        <v>60</v>
      </c>
    </row>
    <row r="1046" spans="1:19" ht="15.75" customHeight="1">
      <c r="A1046" t="s">
        <v>3622</v>
      </c>
      <c r="B1046" t="s">
        <v>5345</v>
      </c>
      <c r="C1046">
        <v>14069916</v>
      </c>
      <c r="D1046" t="s">
        <v>51</v>
      </c>
      <c r="E1046" t="s">
        <v>65</v>
      </c>
      <c r="F1046" t="s">
        <v>54</v>
      </c>
      <c r="G1046" t="s">
        <v>93</v>
      </c>
      <c r="H1046" s="35">
        <v>83.33</v>
      </c>
      <c r="I1046" s="32">
        <v>42597</v>
      </c>
      <c r="J1046" s="32">
        <v>42600</v>
      </c>
      <c r="K1046" t="s">
        <v>55</v>
      </c>
      <c r="L1046">
        <v>225</v>
      </c>
      <c r="M1046">
        <v>2</v>
      </c>
      <c r="N1046">
        <v>1</v>
      </c>
      <c r="O1046">
        <v>0</v>
      </c>
    </row>
    <row r="1047" spans="1:19" ht="15.75" customHeight="1">
      <c r="A1047" t="s">
        <v>99</v>
      </c>
      <c r="B1047" t="s">
        <v>5746</v>
      </c>
      <c r="C1047">
        <v>29617540</v>
      </c>
      <c r="D1047" t="s">
        <v>51</v>
      </c>
      <c r="E1047" t="s">
        <v>52</v>
      </c>
      <c r="F1047" t="s">
        <v>53</v>
      </c>
      <c r="G1047" t="s">
        <v>54</v>
      </c>
      <c r="H1047" s="35">
        <v>41.74</v>
      </c>
      <c r="I1047" s="32">
        <v>42511</v>
      </c>
      <c r="J1047" s="32">
        <v>42514</v>
      </c>
      <c r="K1047" t="s">
        <v>55</v>
      </c>
      <c r="L1047">
        <v>225</v>
      </c>
      <c r="M1047">
        <v>1</v>
      </c>
      <c r="N1047">
        <v>0</v>
      </c>
      <c r="O1047">
        <v>0</v>
      </c>
      <c r="Q1047" t="s">
        <v>60</v>
      </c>
    </row>
    <row r="1048" spans="1:19" ht="15.75" customHeight="1">
      <c r="A1048" t="s">
        <v>6026</v>
      </c>
      <c r="B1048" t="s">
        <v>6027</v>
      </c>
      <c r="C1048">
        <v>94370452</v>
      </c>
      <c r="D1048" t="s">
        <v>51</v>
      </c>
      <c r="E1048" t="s">
        <v>65</v>
      </c>
      <c r="F1048" t="s">
        <v>54</v>
      </c>
      <c r="G1048" t="s">
        <v>103</v>
      </c>
      <c r="H1048" s="35">
        <v>100</v>
      </c>
      <c r="I1048" s="32">
        <v>42576</v>
      </c>
      <c r="J1048" s="32">
        <v>42577</v>
      </c>
      <c r="K1048" t="s">
        <v>55</v>
      </c>
      <c r="L1048">
        <v>225</v>
      </c>
      <c r="M1048">
        <v>4</v>
      </c>
      <c r="N1048">
        <v>0</v>
      </c>
      <c r="O1048">
        <v>0</v>
      </c>
      <c r="P1048" t="s">
        <v>71</v>
      </c>
      <c r="S1048" t="s">
        <v>72</v>
      </c>
    </row>
    <row r="1049" spans="1:19" ht="15.75" customHeight="1">
      <c r="A1049" t="s">
        <v>2719</v>
      </c>
      <c r="B1049" t="s">
        <v>6032</v>
      </c>
      <c r="C1049">
        <v>95975833</v>
      </c>
      <c r="D1049" t="s">
        <v>51</v>
      </c>
      <c r="E1049" t="s">
        <v>52</v>
      </c>
      <c r="F1049" t="s">
        <v>427</v>
      </c>
      <c r="G1049" t="s">
        <v>54</v>
      </c>
      <c r="H1049" s="35">
        <v>95</v>
      </c>
      <c r="I1049" s="32">
        <v>42577</v>
      </c>
      <c r="J1049" s="32">
        <v>42578</v>
      </c>
      <c r="K1049" t="s">
        <v>55</v>
      </c>
      <c r="L1049">
        <v>225</v>
      </c>
      <c r="M1049">
        <v>1</v>
      </c>
      <c r="N1049">
        <v>0</v>
      </c>
      <c r="O1049">
        <v>0</v>
      </c>
    </row>
    <row r="1050" spans="1:19" ht="15.75" customHeight="1">
      <c r="A1050" t="s">
        <v>1156</v>
      </c>
      <c r="B1050" t="s">
        <v>6174</v>
      </c>
      <c r="C1050">
        <v>68454908</v>
      </c>
      <c r="D1050" t="s">
        <v>51</v>
      </c>
      <c r="E1050" t="s">
        <v>52</v>
      </c>
      <c r="F1050" t="s">
        <v>54</v>
      </c>
      <c r="G1050" t="s">
        <v>54</v>
      </c>
      <c r="H1050" s="35">
        <v>75</v>
      </c>
      <c r="I1050" s="32">
        <v>42522</v>
      </c>
      <c r="J1050" s="32">
        <v>42525</v>
      </c>
      <c r="K1050" t="s">
        <v>55</v>
      </c>
      <c r="L1050">
        <v>225</v>
      </c>
      <c r="M1050">
        <v>1</v>
      </c>
      <c r="N1050">
        <v>0</v>
      </c>
      <c r="O1050">
        <v>0</v>
      </c>
    </row>
    <row r="1051" spans="1:19" ht="15.75" customHeight="1">
      <c r="A1051" t="s">
        <v>6226</v>
      </c>
      <c r="B1051" t="s">
        <v>6227</v>
      </c>
      <c r="C1051">
        <v>62445651</v>
      </c>
      <c r="D1051" t="s">
        <v>51</v>
      </c>
      <c r="E1051" t="s">
        <v>65</v>
      </c>
      <c r="F1051" t="s">
        <v>54</v>
      </c>
      <c r="G1051" t="s">
        <v>75</v>
      </c>
      <c r="H1051" s="35">
        <v>90</v>
      </c>
      <c r="I1051" s="32">
        <v>42534</v>
      </c>
      <c r="J1051" s="32">
        <v>42535</v>
      </c>
      <c r="K1051" t="s">
        <v>55</v>
      </c>
      <c r="L1051">
        <v>225</v>
      </c>
      <c r="M1051">
        <v>2</v>
      </c>
      <c r="N1051">
        <v>2</v>
      </c>
      <c r="O1051">
        <v>0</v>
      </c>
    </row>
    <row r="1052" spans="1:19" ht="15.75" customHeight="1">
      <c r="A1052" t="s">
        <v>6536</v>
      </c>
      <c r="B1052" t="s">
        <v>6537</v>
      </c>
      <c r="C1052">
        <v>67423472</v>
      </c>
      <c r="D1052" t="s">
        <v>51</v>
      </c>
      <c r="E1052" t="s">
        <v>166</v>
      </c>
      <c r="F1052" t="s">
        <v>54</v>
      </c>
      <c r="G1052" t="s">
        <v>54</v>
      </c>
      <c r="H1052" s="35">
        <v>95</v>
      </c>
      <c r="I1052" s="32">
        <v>42520</v>
      </c>
      <c r="J1052" s="32">
        <v>42521</v>
      </c>
      <c r="K1052" t="s">
        <v>55</v>
      </c>
      <c r="L1052">
        <v>225</v>
      </c>
      <c r="M1052">
        <v>1</v>
      </c>
      <c r="N1052">
        <v>0</v>
      </c>
      <c r="O1052">
        <v>0</v>
      </c>
    </row>
    <row r="1053" spans="1:19" ht="15.75" customHeight="1">
      <c r="A1053" t="s">
        <v>6654</v>
      </c>
      <c r="B1053" t="s">
        <v>6655</v>
      </c>
      <c r="C1053">
        <v>43276557</v>
      </c>
      <c r="D1053" t="s">
        <v>51</v>
      </c>
      <c r="E1053" t="s">
        <v>65</v>
      </c>
      <c r="F1053" t="s">
        <v>54</v>
      </c>
      <c r="G1053" t="s">
        <v>75</v>
      </c>
      <c r="H1053" s="35">
        <v>73.75</v>
      </c>
      <c r="I1053" s="32">
        <v>42545</v>
      </c>
      <c r="J1053" s="32">
        <v>42548</v>
      </c>
      <c r="K1053" t="s">
        <v>55</v>
      </c>
      <c r="L1053">
        <v>225</v>
      </c>
      <c r="M1053">
        <v>3</v>
      </c>
      <c r="N1053">
        <v>1</v>
      </c>
      <c r="O1053">
        <v>0</v>
      </c>
    </row>
    <row r="1054" spans="1:19" ht="15.75" customHeight="1">
      <c r="A1054" t="s">
        <v>6867</v>
      </c>
      <c r="B1054" t="s">
        <v>6868</v>
      </c>
      <c r="C1054">
        <v>96998309</v>
      </c>
      <c r="D1054" t="s">
        <v>51</v>
      </c>
      <c r="E1054" t="s">
        <v>52</v>
      </c>
      <c r="F1054" t="s">
        <v>53</v>
      </c>
      <c r="G1054" t="s">
        <v>54</v>
      </c>
      <c r="H1054" s="35">
        <v>75</v>
      </c>
      <c r="I1054" s="32">
        <v>42590</v>
      </c>
      <c r="J1054" s="32">
        <v>42592</v>
      </c>
      <c r="K1054" t="s">
        <v>55</v>
      </c>
      <c r="L1054">
        <v>225</v>
      </c>
      <c r="M1054">
        <v>1</v>
      </c>
      <c r="N1054">
        <v>0</v>
      </c>
      <c r="O1054">
        <v>0</v>
      </c>
      <c r="Q1054" t="s">
        <v>90</v>
      </c>
    </row>
    <row r="1055" spans="1:19" ht="15.75" customHeight="1">
      <c r="A1055" t="s">
        <v>359</v>
      </c>
      <c r="B1055" t="s">
        <v>360</v>
      </c>
      <c r="C1055">
        <v>40218284</v>
      </c>
      <c r="D1055" t="s">
        <v>51</v>
      </c>
      <c r="E1055" t="s">
        <v>65</v>
      </c>
      <c r="F1055" t="s">
        <v>54</v>
      </c>
      <c r="G1055" t="s">
        <v>75</v>
      </c>
      <c r="H1055" s="35">
        <v>69.38</v>
      </c>
      <c r="I1055" s="32">
        <v>42551</v>
      </c>
      <c r="J1055" s="32">
        <v>42553</v>
      </c>
      <c r="K1055" t="s">
        <v>67</v>
      </c>
      <c r="L1055">
        <v>223</v>
      </c>
      <c r="M1055">
        <v>1</v>
      </c>
      <c r="N1055">
        <v>1</v>
      </c>
      <c r="O1055">
        <v>0</v>
      </c>
    </row>
    <row r="1056" spans="1:19" ht="15.75" customHeight="1">
      <c r="A1056" t="s">
        <v>399</v>
      </c>
      <c r="B1056" t="s">
        <v>400</v>
      </c>
      <c r="C1056">
        <v>87495410</v>
      </c>
      <c r="D1056" t="s">
        <v>51</v>
      </c>
      <c r="E1056" t="s">
        <v>65</v>
      </c>
      <c r="F1056" t="s">
        <v>54</v>
      </c>
      <c r="G1056" t="s">
        <v>80</v>
      </c>
      <c r="H1056" s="35">
        <v>70.55</v>
      </c>
      <c r="I1056" s="32">
        <v>42560</v>
      </c>
      <c r="J1056" s="32">
        <v>42561</v>
      </c>
      <c r="K1056" t="s">
        <v>67</v>
      </c>
      <c r="L1056">
        <v>223</v>
      </c>
      <c r="M1056">
        <v>2</v>
      </c>
      <c r="N1056">
        <v>0</v>
      </c>
      <c r="O1056">
        <v>0</v>
      </c>
      <c r="S1056" t="s">
        <v>293</v>
      </c>
    </row>
    <row r="1057" spans="1:19" ht="15.75" customHeight="1">
      <c r="A1057" t="s">
        <v>456</v>
      </c>
      <c r="B1057" t="s">
        <v>457</v>
      </c>
      <c r="C1057">
        <v>90217375</v>
      </c>
      <c r="D1057" t="s">
        <v>51</v>
      </c>
      <c r="E1057" t="s">
        <v>65</v>
      </c>
      <c r="F1057" t="s">
        <v>54</v>
      </c>
      <c r="G1057" t="s">
        <v>93</v>
      </c>
      <c r="H1057" s="35">
        <v>85</v>
      </c>
      <c r="I1057" s="32">
        <v>42571</v>
      </c>
      <c r="J1057" s="32">
        <v>42572</v>
      </c>
      <c r="K1057" t="s">
        <v>67</v>
      </c>
      <c r="L1057">
        <v>223</v>
      </c>
      <c r="M1057">
        <v>2</v>
      </c>
      <c r="N1057">
        <v>0</v>
      </c>
      <c r="O1057">
        <v>0</v>
      </c>
    </row>
    <row r="1058" spans="1:19" ht="15.75" customHeight="1">
      <c r="A1058" t="s">
        <v>519</v>
      </c>
      <c r="B1058" t="s">
        <v>520</v>
      </c>
      <c r="C1058">
        <v>35849753</v>
      </c>
      <c r="D1058" t="s">
        <v>51</v>
      </c>
      <c r="E1058" t="s">
        <v>65</v>
      </c>
      <c r="F1058" t="s">
        <v>54</v>
      </c>
      <c r="G1058" t="s">
        <v>75</v>
      </c>
      <c r="H1058" s="35">
        <v>71.25</v>
      </c>
      <c r="I1058" s="32">
        <v>42580</v>
      </c>
      <c r="J1058" s="32">
        <v>42582</v>
      </c>
      <c r="K1058" t="s">
        <v>67</v>
      </c>
      <c r="L1058">
        <v>223</v>
      </c>
      <c r="M1058">
        <v>2</v>
      </c>
      <c r="N1058">
        <v>2</v>
      </c>
      <c r="O1058">
        <v>0</v>
      </c>
    </row>
    <row r="1059" spans="1:19" ht="15.75" customHeight="1">
      <c r="A1059" t="s">
        <v>681</v>
      </c>
      <c r="B1059" t="s">
        <v>682</v>
      </c>
      <c r="C1059">
        <v>36178896</v>
      </c>
      <c r="D1059" t="s">
        <v>51</v>
      </c>
      <c r="E1059" t="s">
        <v>65</v>
      </c>
      <c r="F1059" t="s">
        <v>54</v>
      </c>
      <c r="G1059" t="s">
        <v>75</v>
      </c>
      <c r="H1059" s="35">
        <v>67.5</v>
      </c>
      <c r="I1059" s="32">
        <v>42518</v>
      </c>
      <c r="J1059" s="32">
        <v>42521</v>
      </c>
      <c r="K1059" t="s">
        <v>67</v>
      </c>
      <c r="L1059">
        <v>223</v>
      </c>
      <c r="M1059">
        <v>3</v>
      </c>
      <c r="N1059">
        <v>1</v>
      </c>
      <c r="O1059">
        <v>0</v>
      </c>
    </row>
    <row r="1060" spans="1:19" ht="15.75" customHeight="1">
      <c r="A1060" t="s">
        <v>1147</v>
      </c>
      <c r="B1060" t="s">
        <v>1148</v>
      </c>
      <c r="C1060">
        <v>66699374</v>
      </c>
      <c r="D1060" t="s">
        <v>51</v>
      </c>
      <c r="E1060" t="s">
        <v>65</v>
      </c>
      <c r="F1060" t="s">
        <v>54</v>
      </c>
      <c r="G1060" t="s">
        <v>54</v>
      </c>
      <c r="H1060" s="35">
        <v>70</v>
      </c>
      <c r="I1060" s="32">
        <v>42521</v>
      </c>
      <c r="J1060" s="32">
        <v>42522</v>
      </c>
      <c r="K1060" t="s">
        <v>67</v>
      </c>
      <c r="L1060">
        <v>223</v>
      </c>
      <c r="M1060">
        <v>1</v>
      </c>
      <c r="N1060">
        <v>0</v>
      </c>
      <c r="O1060">
        <v>0</v>
      </c>
      <c r="S1060" t="s">
        <v>231</v>
      </c>
    </row>
    <row r="1061" spans="1:19" ht="15.75" customHeight="1">
      <c r="A1061" t="s">
        <v>1158</v>
      </c>
      <c r="B1061" t="s">
        <v>1159</v>
      </c>
      <c r="C1061">
        <v>55130845</v>
      </c>
      <c r="D1061" t="s">
        <v>51</v>
      </c>
      <c r="E1061" t="s">
        <v>65</v>
      </c>
      <c r="F1061" t="s">
        <v>54</v>
      </c>
      <c r="G1061" t="s">
        <v>117</v>
      </c>
      <c r="H1061" s="35">
        <v>52.91</v>
      </c>
      <c r="I1061" s="32">
        <v>42524</v>
      </c>
      <c r="J1061" s="32">
        <v>42525</v>
      </c>
      <c r="K1061" t="s">
        <v>67</v>
      </c>
      <c r="L1061">
        <v>223</v>
      </c>
      <c r="M1061">
        <v>2</v>
      </c>
      <c r="N1061">
        <v>0</v>
      </c>
      <c r="O1061">
        <v>0</v>
      </c>
      <c r="S1061" t="s">
        <v>81</v>
      </c>
    </row>
    <row r="1062" spans="1:19" ht="15.75" customHeight="1">
      <c r="A1062" t="s">
        <v>753</v>
      </c>
      <c r="B1062" t="s">
        <v>1186</v>
      </c>
      <c r="C1062">
        <v>29637486</v>
      </c>
      <c r="D1062" t="s">
        <v>51</v>
      </c>
      <c r="E1062" t="s">
        <v>52</v>
      </c>
      <c r="F1062" t="s">
        <v>53</v>
      </c>
      <c r="G1062" t="s">
        <v>54</v>
      </c>
      <c r="H1062" s="35">
        <v>41.74</v>
      </c>
      <c r="I1062" s="32">
        <v>42532</v>
      </c>
      <c r="J1062" s="32">
        <v>42535</v>
      </c>
      <c r="K1062" t="s">
        <v>67</v>
      </c>
      <c r="L1062">
        <v>223</v>
      </c>
      <c r="M1062">
        <v>1</v>
      </c>
      <c r="N1062">
        <v>0</v>
      </c>
      <c r="O1062">
        <v>0</v>
      </c>
      <c r="Q1062" t="s">
        <v>60</v>
      </c>
    </row>
    <row r="1063" spans="1:19" ht="15.75" customHeight="1">
      <c r="A1063" t="s">
        <v>1405</v>
      </c>
      <c r="B1063" t="s">
        <v>1406</v>
      </c>
      <c r="C1063">
        <v>44429751</v>
      </c>
      <c r="D1063" t="s">
        <v>51</v>
      </c>
      <c r="E1063" t="s">
        <v>65</v>
      </c>
      <c r="F1063" t="s">
        <v>54</v>
      </c>
      <c r="G1063" t="s">
        <v>103</v>
      </c>
      <c r="H1063" s="35">
        <v>90</v>
      </c>
      <c r="I1063" s="32">
        <v>42576</v>
      </c>
      <c r="J1063" s="32">
        <v>42580</v>
      </c>
      <c r="K1063" t="s">
        <v>67</v>
      </c>
      <c r="L1063">
        <v>223</v>
      </c>
      <c r="M1063">
        <v>2</v>
      </c>
      <c r="N1063">
        <v>0</v>
      </c>
      <c r="O1063">
        <v>0</v>
      </c>
      <c r="P1063" t="s">
        <v>71</v>
      </c>
      <c r="S1063" t="s">
        <v>72</v>
      </c>
    </row>
    <row r="1064" spans="1:19" ht="15.75" customHeight="1">
      <c r="A1064" t="s">
        <v>1472</v>
      </c>
      <c r="B1064" t="s">
        <v>1473</v>
      </c>
      <c r="C1064">
        <v>92642387</v>
      </c>
      <c r="D1064" t="s">
        <v>51</v>
      </c>
      <c r="E1064" t="s">
        <v>65</v>
      </c>
      <c r="F1064" t="s">
        <v>54</v>
      </c>
      <c r="G1064" t="s">
        <v>54</v>
      </c>
      <c r="H1064" s="35">
        <v>87.15</v>
      </c>
      <c r="I1064" s="32">
        <v>42589</v>
      </c>
      <c r="J1064" s="32">
        <v>42592</v>
      </c>
      <c r="K1064" t="s">
        <v>55</v>
      </c>
      <c r="L1064">
        <v>223</v>
      </c>
      <c r="M1064">
        <v>3</v>
      </c>
      <c r="N1064">
        <v>0</v>
      </c>
      <c r="O1064">
        <v>0</v>
      </c>
      <c r="S1064" t="s">
        <v>293</v>
      </c>
    </row>
    <row r="1065" spans="1:19" ht="15.75" customHeight="1">
      <c r="A1065" t="s">
        <v>1563</v>
      </c>
      <c r="B1065" t="s">
        <v>1564</v>
      </c>
      <c r="C1065">
        <v>65889496</v>
      </c>
      <c r="D1065" t="s">
        <v>51</v>
      </c>
      <c r="E1065" t="s">
        <v>52</v>
      </c>
      <c r="F1065" t="s">
        <v>54</v>
      </c>
      <c r="G1065" t="s">
        <v>54</v>
      </c>
      <c r="H1065" s="35">
        <v>90</v>
      </c>
      <c r="I1065" s="32">
        <v>42517</v>
      </c>
      <c r="J1065" s="32">
        <v>42518</v>
      </c>
      <c r="K1065" t="s">
        <v>67</v>
      </c>
      <c r="L1065">
        <v>223</v>
      </c>
      <c r="M1065">
        <v>1</v>
      </c>
      <c r="N1065">
        <v>0</v>
      </c>
      <c r="O1065">
        <v>0</v>
      </c>
    </row>
    <row r="1066" spans="1:19" ht="15.75" customHeight="1">
      <c r="A1066" t="s">
        <v>1609</v>
      </c>
      <c r="B1066" t="s">
        <v>1610</v>
      </c>
      <c r="C1066">
        <v>65522980</v>
      </c>
      <c r="D1066" t="s">
        <v>51</v>
      </c>
      <c r="E1066" t="s">
        <v>65</v>
      </c>
      <c r="F1066" t="s">
        <v>54</v>
      </c>
      <c r="G1066" t="s">
        <v>93</v>
      </c>
      <c r="H1066" s="35">
        <v>65</v>
      </c>
      <c r="I1066" s="32">
        <v>42527</v>
      </c>
      <c r="J1066" s="32">
        <v>42529</v>
      </c>
      <c r="K1066" t="s">
        <v>67</v>
      </c>
      <c r="L1066">
        <v>223</v>
      </c>
      <c r="M1066">
        <v>2</v>
      </c>
      <c r="N1066">
        <v>0</v>
      </c>
      <c r="O1066">
        <v>0</v>
      </c>
    </row>
    <row r="1067" spans="1:19" ht="15.75" customHeight="1">
      <c r="A1067" t="s">
        <v>1709</v>
      </c>
      <c r="B1067" t="s">
        <v>1710</v>
      </c>
      <c r="C1067">
        <v>90018984</v>
      </c>
      <c r="D1067" t="s">
        <v>51</v>
      </c>
      <c r="E1067" t="s">
        <v>65</v>
      </c>
      <c r="F1067" t="s">
        <v>54</v>
      </c>
      <c r="G1067" t="s">
        <v>66</v>
      </c>
      <c r="H1067" s="35">
        <v>66.400000000000006</v>
      </c>
      <c r="I1067" s="32">
        <v>42546</v>
      </c>
      <c r="J1067" s="32">
        <v>42551</v>
      </c>
      <c r="K1067" t="s">
        <v>67</v>
      </c>
      <c r="L1067">
        <v>223</v>
      </c>
      <c r="M1067">
        <v>2</v>
      </c>
      <c r="N1067">
        <v>2</v>
      </c>
      <c r="O1067">
        <v>0</v>
      </c>
    </row>
    <row r="1068" spans="1:19" ht="15.75" customHeight="1">
      <c r="A1068" t="s">
        <v>1994</v>
      </c>
      <c r="B1068" t="s">
        <v>1995</v>
      </c>
      <c r="C1068">
        <v>64703894</v>
      </c>
      <c r="D1068" t="s">
        <v>51</v>
      </c>
      <c r="E1068" t="s">
        <v>65</v>
      </c>
      <c r="F1068" t="s">
        <v>54</v>
      </c>
      <c r="G1068" t="s">
        <v>179</v>
      </c>
      <c r="H1068" s="35">
        <v>55.11</v>
      </c>
      <c r="I1068" s="32">
        <v>42515</v>
      </c>
      <c r="J1068" s="32">
        <v>42516</v>
      </c>
      <c r="K1068" t="s">
        <v>67</v>
      </c>
      <c r="L1068">
        <v>223</v>
      </c>
      <c r="M1068">
        <v>2</v>
      </c>
      <c r="N1068">
        <v>0</v>
      </c>
      <c r="O1068">
        <v>0</v>
      </c>
      <c r="S1068" t="s">
        <v>81</v>
      </c>
    </row>
    <row r="1069" spans="1:19" ht="15.75" customHeight="1">
      <c r="A1069" t="s">
        <v>2086</v>
      </c>
      <c r="B1069" t="s">
        <v>2087</v>
      </c>
      <c r="C1069">
        <v>74401466</v>
      </c>
      <c r="D1069" t="s">
        <v>51</v>
      </c>
      <c r="E1069" t="s">
        <v>65</v>
      </c>
      <c r="F1069" t="s">
        <v>54</v>
      </c>
      <c r="G1069" t="s">
        <v>66</v>
      </c>
      <c r="H1069" s="35">
        <v>62.25</v>
      </c>
      <c r="I1069" s="32">
        <v>42537</v>
      </c>
      <c r="J1069" s="32">
        <v>42538</v>
      </c>
      <c r="K1069" t="s">
        <v>67</v>
      </c>
      <c r="L1069">
        <v>223</v>
      </c>
      <c r="M1069">
        <v>2</v>
      </c>
      <c r="N1069">
        <v>0</v>
      </c>
      <c r="O1069">
        <v>0</v>
      </c>
    </row>
    <row r="1070" spans="1:19" ht="15.75" customHeight="1">
      <c r="A1070" t="s">
        <v>2350</v>
      </c>
      <c r="B1070" t="s">
        <v>2351</v>
      </c>
      <c r="C1070">
        <v>94579730</v>
      </c>
      <c r="D1070" t="s">
        <v>51</v>
      </c>
      <c r="E1070" t="s">
        <v>65</v>
      </c>
      <c r="F1070" t="s">
        <v>54</v>
      </c>
      <c r="G1070" t="s">
        <v>93</v>
      </c>
      <c r="H1070" s="35">
        <v>80</v>
      </c>
      <c r="I1070" s="32">
        <v>42595</v>
      </c>
      <c r="J1070" s="32">
        <v>42596</v>
      </c>
      <c r="K1070" t="s">
        <v>67</v>
      </c>
      <c r="L1070">
        <v>223</v>
      </c>
      <c r="M1070">
        <v>2</v>
      </c>
      <c r="N1070">
        <v>2</v>
      </c>
      <c r="O1070">
        <v>0</v>
      </c>
    </row>
    <row r="1071" spans="1:19" ht="15.75" customHeight="1">
      <c r="A1071" t="s">
        <v>2610</v>
      </c>
      <c r="B1071" t="s">
        <v>2611</v>
      </c>
      <c r="C1071">
        <v>84722512</v>
      </c>
      <c r="D1071" t="s">
        <v>51</v>
      </c>
      <c r="E1071" t="s">
        <v>65</v>
      </c>
      <c r="F1071" t="s">
        <v>54</v>
      </c>
      <c r="G1071" t="s">
        <v>80</v>
      </c>
      <c r="H1071" s="35">
        <v>78.849999999999994</v>
      </c>
      <c r="I1071" s="32">
        <v>42559</v>
      </c>
      <c r="J1071" s="32">
        <v>42560</v>
      </c>
      <c r="K1071" t="s">
        <v>67</v>
      </c>
      <c r="L1071">
        <v>223</v>
      </c>
      <c r="M1071">
        <v>2</v>
      </c>
      <c r="N1071">
        <v>0</v>
      </c>
      <c r="O1071">
        <v>0</v>
      </c>
      <c r="S1071" t="s">
        <v>81</v>
      </c>
    </row>
    <row r="1072" spans="1:19" ht="15.75" customHeight="1">
      <c r="A1072" t="s">
        <v>2801</v>
      </c>
      <c r="B1072" t="s">
        <v>2802</v>
      </c>
      <c r="C1072">
        <v>15931103</v>
      </c>
      <c r="D1072" t="s">
        <v>51</v>
      </c>
      <c r="E1072" t="s">
        <v>52</v>
      </c>
      <c r="F1072" t="s">
        <v>54</v>
      </c>
      <c r="G1072" t="s">
        <v>54</v>
      </c>
      <c r="H1072" s="35">
        <v>100</v>
      </c>
      <c r="I1072" s="32">
        <v>42594</v>
      </c>
      <c r="J1072" s="32">
        <v>42595</v>
      </c>
      <c r="K1072" t="s">
        <v>67</v>
      </c>
      <c r="L1072">
        <v>223</v>
      </c>
      <c r="M1072">
        <v>1</v>
      </c>
      <c r="N1072">
        <v>0</v>
      </c>
      <c r="O1072">
        <v>0</v>
      </c>
    </row>
    <row r="1073" spans="1:19" ht="15.75" customHeight="1">
      <c r="A1073" t="s">
        <v>2834</v>
      </c>
      <c r="B1073" t="s">
        <v>2835</v>
      </c>
      <c r="C1073">
        <v>49559350</v>
      </c>
      <c r="D1073" t="s">
        <v>51</v>
      </c>
      <c r="E1073" t="s">
        <v>65</v>
      </c>
      <c r="F1073" t="s">
        <v>54</v>
      </c>
      <c r="G1073" t="s">
        <v>80</v>
      </c>
      <c r="H1073" s="35">
        <v>67.78</v>
      </c>
      <c r="I1073" s="32">
        <v>42511</v>
      </c>
      <c r="J1073" s="32">
        <v>42514</v>
      </c>
      <c r="K1073" t="s">
        <v>67</v>
      </c>
      <c r="L1073">
        <v>223</v>
      </c>
      <c r="M1073">
        <v>2</v>
      </c>
      <c r="N1073">
        <v>1</v>
      </c>
      <c r="O1073">
        <v>0</v>
      </c>
      <c r="S1073" t="s">
        <v>81</v>
      </c>
    </row>
    <row r="1074" spans="1:19" ht="15.75" customHeight="1">
      <c r="A1074" t="s">
        <v>2930</v>
      </c>
      <c r="B1074" t="s">
        <v>2931</v>
      </c>
      <c r="C1074">
        <v>76242550</v>
      </c>
      <c r="D1074" t="s">
        <v>51</v>
      </c>
      <c r="E1074" t="s">
        <v>65</v>
      </c>
      <c r="F1074" t="s">
        <v>54</v>
      </c>
      <c r="G1074" t="s">
        <v>54</v>
      </c>
      <c r="H1074" s="35">
        <v>85</v>
      </c>
      <c r="I1074" s="32">
        <v>42539</v>
      </c>
      <c r="J1074" s="32">
        <v>42541</v>
      </c>
      <c r="K1074" t="s">
        <v>67</v>
      </c>
      <c r="L1074">
        <v>223</v>
      </c>
      <c r="M1074">
        <v>1</v>
      </c>
      <c r="N1074">
        <v>0</v>
      </c>
      <c r="O1074">
        <v>0</v>
      </c>
      <c r="S1074" t="s">
        <v>231</v>
      </c>
    </row>
    <row r="1075" spans="1:19" ht="15.75" customHeight="1">
      <c r="A1075" t="s">
        <v>2993</v>
      </c>
      <c r="B1075" t="s">
        <v>2994</v>
      </c>
      <c r="C1075">
        <v>85520173</v>
      </c>
      <c r="D1075" t="s">
        <v>51</v>
      </c>
      <c r="E1075" t="s">
        <v>65</v>
      </c>
      <c r="F1075" t="s">
        <v>54</v>
      </c>
      <c r="G1075" t="s">
        <v>93</v>
      </c>
      <c r="H1075" s="35">
        <v>75</v>
      </c>
      <c r="I1075" s="32">
        <v>42558</v>
      </c>
      <c r="J1075" s="32">
        <v>42559</v>
      </c>
      <c r="K1075" t="s">
        <v>67</v>
      </c>
      <c r="L1075">
        <v>223</v>
      </c>
      <c r="M1075">
        <v>2</v>
      </c>
      <c r="N1075">
        <v>0</v>
      </c>
      <c r="O1075">
        <v>0</v>
      </c>
    </row>
    <row r="1076" spans="1:19" ht="15.75" customHeight="1">
      <c r="A1076" t="s">
        <v>3043</v>
      </c>
      <c r="B1076" t="s">
        <v>3044</v>
      </c>
      <c r="C1076">
        <v>91454414</v>
      </c>
      <c r="D1076" t="s">
        <v>51</v>
      </c>
      <c r="E1076" t="s">
        <v>52</v>
      </c>
      <c r="F1076" t="s">
        <v>54</v>
      </c>
      <c r="G1076" t="s">
        <v>54</v>
      </c>
      <c r="H1076" s="35">
        <v>100</v>
      </c>
      <c r="I1076" s="32">
        <v>42567</v>
      </c>
      <c r="J1076" s="32">
        <v>42568</v>
      </c>
      <c r="K1076" t="s">
        <v>67</v>
      </c>
      <c r="L1076">
        <v>223</v>
      </c>
      <c r="M1076">
        <v>1</v>
      </c>
      <c r="N1076">
        <v>0</v>
      </c>
      <c r="O1076">
        <v>0</v>
      </c>
    </row>
    <row r="1077" spans="1:19" ht="15.75" customHeight="1">
      <c r="A1077" t="s">
        <v>3256</v>
      </c>
      <c r="B1077" t="s">
        <v>3257</v>
      </c>
      <c r="C1077">
        <v>68163563</v>
      </c>
      <c r="D1077" t="s">
        <v>51</v>
      </c>
      <c r="E1077" t="s">
        <v>65</v>
      </c>
      <c r="F1077" t="s">
        <v>54</v>
      </c>
      <c r="G1077" t="s">
        <v>80</v>
      </c>
      <c r="H1077" s="35">
        <v>58.1</v>
      </c>
      <c r="I1077" s="32">
        <v>42522</v>
      </c>
      <c r="J1077" s="32">
        <v>42523</v>
      </c>
      <c r="K1077" t="s">
        <v>67</v>
      </c>
      <c r="L1077">
        <v>223</v>
      </c>
      <c r="M1077">
        <v>1</v>
      </c>
      <c r="N1077">
        <v>1</v>
      </c>
      <c r="O1077">
        <v>0</v>
      </c>
      <c r="S1077" t="s">
        <v>81</v>
      </c>
    </row>
    <row r="1078" spans="1:19" ht="15.75" customHeight="1">
      <c r="A1078" t="s">
        <v>3269</v>
      </c>
      <c r="B1078" t="s">
        <v>3270</v>
      </c>
      <c r="C1078">
        <v>52668039</v>
      </c>
      <c r="D1078" t="s">
        <v>51</v>
      </c>
      <c r="E1078" t="s">
        <v>65</v>
      </c>
      <c r="F1078" t="s">
        <v>54</v>
      </c>
      <c r="G1078" t="s">
        <v>511</v>
      </c>
      <c r="H1078" s="35">
        <v>51</v>
      </c>
      <c r="I1078" s="32">
        <v>42523</v>
      </c>
      <c r="J1078" s="32">
        <v>42524</v>
      </c>
      <c r="K1078" t="s">
        <v>67</v>
      </c>
      <c r="L1078">
        <v>223</v>
      </c>
      <c r="M1078">
        <v>2</v>
      </c>
      <c r="N1078">
        <v>0</v>
      </c>
      <c r="O1078">
        <v>0</v>
      </c>
      <c r="P1078" t="s">
        <v>512</v>
      </c>
      <c r="S1078" t="s">
        <v>231</v>
      </c>
    </row>
    <row r="1079" spans="1:19" ht="15.75" customHeight="1">
      <c r="A1079" t="s">
        <v>3331</v>
      </c>
      <c r="B1079" t="s">
        <v>3332</v>
      </c>
      <c r="C1079">
        <v>72427477</v>
      </c>
      <c r="D1079" t="s">
        <v>51</v>
      </c>
      <c r="E1079" t="s">
        <v>65</v>
      </c>
      <c r="F1079" t="s">
        <v>54</v>
      </c>
      <c r="G1079" t="s">
        <v>66</v>
      </c>
      <c r="H1079" s="35">
        <v>66.400000000000006</v>
      </c>
      <c r="I1079" s="32">
        <v>42536</v>
      </c>
      <c r="J1079" s="32">
        <v>42537</v>
      </c>
      <c r="K1079" t="s">
        <v>67</v>
      </c>
      <c r="L1079">
        <v>223</v>
      </c>
      <c r="M1079">
        <v>2</v>
      </c>
      <c r="N1079">
        <v>1</v>
      </c>
      <c r="O1079">
        <v>0</v>
      </c>
    </row>
    <row r="1080" spans="1:19" ht="15.75" customHeight="1">
      <c r="A1080" t="s">
        <v>3433</v>
      </c>
      <c r="B1080" t="s">
        <v>3434</v>
      </c>
      <c r="C1080">
        <v>67060503</v>
      </c>
      <c r="D1080" t="s">
        <v>51</v>
      </c>
      <c r="E1080" t="s">
        <v>65</v>
      </c>
      <c r="F1080" t="s">
        <v>54</v>
      </c>
      <c r="G1080" t="s">
        <v>117</v>
      </c>
      <c r="H1080" s="35">
        <v>59.14</v>
      </c>
      <c r="I1080" s="32">
        <v>42553</v>
      </c>
      <c r="J1080" s="32">
        <v>42554</v>
      </c>
      <c r="K1080" t="s">
        <v>67</v>
      </c>
      <c r="L1080">
        <v>223</v>
      </c>
      <c r="M1080">
        <v>2</v>
      </c>
      <c r="N1080">
        <v>2</v>
      </c>
      <c r="O1080">
        <v>0</v>
      </c>
      <c r="S1080" t="s">
        <v>81</v>
      </c>
    </row>
    <row r="1081" spans="1:19" ht="15.75" customHeight="1">
      <c r="A1081" t="s">
        <v>1895</v>
      </c>
      <c r="B1081" t="s">
        <v>3570</v>
      </c>
      <c r="C1081">
        <v>99670680</v>
      </c>
      <c r="D1081" t="s">
        <v>184</v>
      </c>
      <c r="E1081" t="s">
        <v>52</v>
      </c>
      <c r="F1081" t="s">
        <v>54</v>
      </c>
      <c r="G1081" t="s">
        <v>54</v>
      </c>
      <c r="H1081" s="35">
        <v>80</v>
      </c>
      <c r="I1081" s="32">
        <v>42582</v>
      </c>
      <c r="J1081" s="32">
        <v>42586</v>
      </c>
      <c r="K1081" t="s">
        <v>67</v>
      </c>
      <c r="L1081">
        <v>223</v>
      </c>
      <c r="M1081">
        <v>1</v>
      </c>
      <c r="N1081">
        <v>0</v>
      </c>
      <c r="O1081">
        <v>0</v>
      </c>
    </row>
    <row r="1082" spans="1:19" ht="15.75" customHeight="1">
      <c r="A1082" t="s">
        <v>4038</v>
      </c>
      <c r="B1082" t="s">
        <v>4039</v>
      </c>
      <c r="C1082">
        <v>96431709</v>
      </c>
      <c r="D1082" t="s">
        <v>51</v>
      </c>
      <c r="E1082" t="s">
        <v>65</v>
      </c>
      <c r="F1082" t="s">
        <v>54</v>
      </c>
      <c r="G1082" t="s">
        <v>80</v>
      </c>
      <c r="H1082" s="35">
        <v>70.55</v>
      </c>
      <c r="I1082" s="32">
        <v>42592</v>
      </c>
      <c r="J1082" s="32">
        <v>42593</v>
      </c>
      <c r="K1082" t="s">
        <v>67</v>
      </c>
      <c r="L1082">
        <v>223</v>
      </c>
      <c r="M1082">
        <v>2</v>
      </c>
      <c r="N1082">
        <v>0</v>
      </c>
      <c r="O1082">
        <v>0</v>
      </c>
      <c r="S1082" t="s">
        <v>81</v>
      </c>
    </row>
    <row r="1083" spans="1:19" ht="15.75" customHeight="1">
      <c r="A1083" t="s">
        <v>4060</v>
      </c>
      <c r="B1083" t="s">
        <v>4061</v>
      </c>
      <c r="C1083">
        <v>16626447</v>
      </c>
      <c r="D1083" t="s">
        <v>51</v>
      </c>
      <c r="E1083" t="s">
        <v>65</v>
      </c>
      <c r="F1083" t="s">
        <v>54</v>
      </c>
      <c r="G1083" t="s">
        <v>103</v>
      </c>
      <c r="H1083" s="35">
        <v>63.75</v>
      </c>
      <c r="I1083" s="32">
        <v>42596</v>
      </c>
      <c r="J1083" s="32">
        <v>42597</v>
      </c>
      <c r="K1083" t="s">
        <v>67</v>
      </c>
      <c r="L1083">
        <v>223</v>
      </c>
      <c r="M1083">
        <v>4</v>
      </c>
      <c r="N1083">
        <v>0</v>
      </c>
      <c r="O1083">
        <v>0</v>
      </c>
      <c r="P1083" t="s">
        <v>71</v>
      </c>
      <c r="S1083" t="s">
        <v>72</v>
      </c>
    </row>
    <row r="1084" spans="1:19" ht="15.75" customHeight="1">
      <c r="A1084" t="s">
        <v>4368</v>
      </c>
      <c r="B1084" t="s">
        <v>4369</v>
      </c>
      <c r="C1084">
        <v>86596950</v>
      </c>
      <c r="D1084" t="s">
        <v>51</v>
      </c>
      <c r="E1084" t="s">
        <v>65</v>
      </c>
      <c r="F1084" t="s">
        <v>54</v>
      </c>
      <c r="G1084" t="s">
        <v>103</v>
      </c>
      <c r="H1084" s="35">
        <v>75</v>
      </c>
      <c r="I1084" s="32">
        <v>42572</v>
      </c>
      <c r="J1084" s="32">
        <v>42574</v>
      </c>
      <c r="K1084" t="s">
        <v>67</v>
      </c>
      <c r="L1084">
        <v>223</v>
      </c>
      <c r="M1084">
        <v>4</v>
      </c>
      <c r="N1084">
        <v>0</v>
      </c>
      <c r="O1084">
        <v>0</v>
      </c>
      <c r="P1084" t="s">
        <v>71</v>
      </c>
      <c r="S1084" t="s">
        <v>72</v>
      </c>
    </row>
    <row r="1085" spans="1:19" ht="15.75" customHeight="1">
      <c r="A1085" t="s">
        <v>2834</v>
      </c>
      <c r="B1085" t="s">
        <v>4509</v>
      </c>
      <c r="C1085">
        <v>62466945</v>
      </c>
      <c r="D1085" t="s">
        <v>51</v>
      </c>
      <c r="E1085" t="s">
        <v>52</v>
      </c>
      <c r="F1085" t="s">
        <v>54</v>
      </c>
      <c r="G1085" t="s">
        <v>54</v>
      </c>
      <c r="H1085" s="35">
        <v>80</v>
      </c>
      <c r="I1085" s="32">
        <v>42510</v>
      </c>
      <c r="J1085" s="32">
        <v>42511</v>
      </c>
      <c r="K1085" t="s">
        <v>67</v>
      </c>
      <c r="L1085">
        <v>223</v>
      </c>
      <c r="M1085">
        <v>1</v>
      </c>
      <c r="N1085">
        <v>0</v>
      </c>
      <c r="O1085">
        <v>0</v>
      </c>
    </row>
    <row r="1086" spans="1:19" ht="15.75" customHeight="1">
      <c r="A1086" t="s">
        <v>4689</v>
      </c>
      <c r="B1086" t="s">
        <v>4690</v>
      </c>
      <c r="C1086">
        <v>84130168</v>
      </c>
      <c r="D1086" t="s">
        <v>51</v>
      </c>
      <c r="E1086" t="s">
        <v>65</v>
      </c>
      <c r="F1086" t="s">
        <v>54</v>
      </c>
      <c r="G1086" t="s">
        <v>80</v>
      </c>
      <c r="H1086" s="35">
        <v>78.849999999999994</v>
      </c>
      <c r="I1086" s="32">
        <v>42554</v>
      </c>
      <c r="J1086" s="32">
        <v>42555</v>
      </c>
      <c r="K1086" t="s">
        <v>67</v>
      </c>
      <c r="L1086">
        <v>223</v>
      </c>
      <c r="M1086">
        <v>2</v>
      </c>
      <c r="N1086">
        <v>1</v>
      </c>
      <c r="O1086">
        <v>0</v>
      </c>
      <c r="S1086" t="s">
        <v>268</v>
      </c>
    </row>
    <row r="1087" spans="1:19" ht="15.75" customHeight="1">
      <c r="A1087" t="s">
        <v>1317</v>
      </c>
      <c r="B1087" t="s">
        <v>4701</v>
      </c>
      <c r="C1087">
        <v>85411555</v>
      </c>
      <c r="D1087" t="s">
        <v>51</v>
      </c>
      <c r="E1087" t="s">
        <v>65</v>
      </c>
      <c r="F1087" t="s">
        <v>54</v>
      </c>
      <c r="G1087" t="s">
        <v>66</v>
      </c>
      <c r="H1087" s="35">
        <v>66.400000000000006</v>
      </c>
      <c r="I1087" s="32">
        <v>42556</v>
      </c>
      <c r="J1087" s="32">
        <v>42558</v>
      </c>
      <c r="K1087" t="s">
        <v>67</v>
      </c>
      <c r="L1087">
        <v>223</v>
      </c>
      <c r="M1087">
        <v>2</v>
      </c>
      <c r="N1087">
        <v>2</v>
      </c>
      <c r="O1087">
        <v>0</v>
      </c>
    </row>
    <row r="1088" spans="1:19" ht="15.75" customHeight="1">
      <c r="A1088" t="s">
        <v>5004</v>
      </c>
      <c r="B1088" t="s">
        <v>5005</v>
      </c>
      <c r="C1088">
        <v>56107282</v>
      </c>
      <c r="D1088" t="s">
        <v>51</v>
      </c>
      <c r="E1088" t="s">
        <v>65</v>
      </c>
      <c r="F1088" t="s">
        <v>54</v>
      </c>
      <c r="G1088" t="s">
        <v>93</v>
      </c>
      <c r="H1088" s="35">
        <v>82.5</v>
      </c>
      <c r="I1088" s="32">
        <v>42525</v>
      </c>
      <c r="J1088" s="32">
        <v>42526</v>
      </c>
      <c r="K1088" t="s">
        <v>67</v>
      </c>
      <c r="L1088">
        <v>223</v>
      </c>
      <c r="M1088">
        <v>2</v>
      </c>
      <c r="N1088">
        <v>0</v>
      </c>
      <c r="O1088">
        <v>0</v>
      </c>
    </row>
    <row r="1089" spans="1:19" ht="15.75" customHeight="1">
      <c r="A1089" t="s">
        <v>5033</v>
      </c>
      <c r="B1089" t="s">
        <v>5034</v>
      </c>
      <c r="C1089">
        <v>70836221</v>
      </c>
      <c r="D1089" t="s">
        <v>51</v>
      </c>
      <c r="E1089" t="s">
        <v>65</v>
      </c>
      <c r="F1089" t="s">
        <v>54</v>
      </c>
      <c r="G1089" t="s">
        <v>80</v>
      </c>
      <c r="H1089" s="35">
        <v>68.48</v>
      </c>
      <c r="I1089" s="32">
        <v>42530</v>
      </c>
      <c r="J1089" s="32">
        <v>42532</v>
      </c>
      <c r="K1089" t="s">
        <v>67</v>
      </c>
      <c r="L1089">
        <v>223</v>
      </c>
      <c r="M1089">
        <v>2</v>
      </c>
      <c r="N1089">
        <v>0</v>
      </c>
      <c r="O1089">
        <v>0</v>
      </c>
      <c r="S1089" t="s">
        <v>81</v>
      </c>
    </row>
    <row r="1090" spans="1:19" ht="15.75" customHeight="1">
      <c r="A1090" t="s">
        <v>5185</v>
      </c>
      <c r="B1090" t="s">
        <v>5186</v>
      </c>
      <c r="C1090">
        <v>86647923</v>
      </c>
      <c r="D1090" t="s">
        <v>51</v>
      </c>
      <c r="E1090" t="s">
        <v>65</v>
      </c>
      <c r="F1090" t="s">
        <v>54</v>
      </c>
      <c r="G1090" t="s">
        <v>103</v>
      </c>
      <c r="H1090" s="35">
        <v>65</v>
      </c>
      <c r="I1090" s="32">
        <v>42561</v>
      </c>
      <c r="J1090" s="32">
        <v>42563</v>
      </c>
      <c r="K1090" t="s">
        <v>67</v>
      </c>
      <c r="L1090">
        <v>223</v>
      </c>
      <c r="M1090">
        <v>4</v>
      </c>
      <c r="N1090">
        <v>0</v>
      </c>
      <c r="O1090">
        <v>0</v>
      </c>
      <c r="P1090" t="s">
        <v>71</v>
      </c>
      <c r="S1090" t="s">
        <v>72</v>
      </c>
    </row>
    <row r="1091" spans="1:19" ht="15.75" customHeight="1">
      <c r="A1091" t="s">
        <v>423</v>
      </c>
      <c r="B1091" t="s">
        <v>5205</v>
      </c>
      <c r="C1091">
        <v>89700382</v>
      </c>
      <c r="D1091" t="s">
        <v>51</v>
      </c>
      <c r="E1091" t="s">
        <v>52</v>
      </c>
      <c r="F1091" t="s">
        <v>54</v>
      </c>
      <c r="G1091" t="s">
        <v>54</v>
      </c>
      <c r="H1091" s="35">
        <v>65</v>
      </c>
      <c r="I1091" s="32">
        <v>42564</v>
      </c>
      <c r="J1091" s="32">
        <v>42566</v>
      </c>
      <c r="K1091" t="s">
        <v>67</v>
      </c>
      <c r="L1091">
        <v>223</v>
      </c>
      <c r="M1091">
        <v>1</v>
      </c>
      <c r="N1091">
        <v>0</v>
      </c>
      <c r="O1091">
        <v>0</v>
      </c>
    </row>
    <row r="1092" spans="1:19" ht="15.75" customHeight="1">
      <c r="A1092" t="s">
        <v>2403</v>
      </c>
      <c r="B1092" t="s">
        <v>5393</v>
      </c>
      <c r="C1092">
        <v>41315251</v>
      </c>
      <c r="D1092" t="s">
        <v>184</v>
      </c>
      <c r="E1092" t="s">
        <v>65</v>
      </c>
      <c r="F1092" t="s">
        <v>54</v>
      </c>
      <c r="G1092" t="s">
        <v>75</v>
      </c>
      <c r="H1092" s="35">
        <v>68.44</v>
      </c>
      <c r="I1092" s="32">
        <v>42516</v>
      </c>
      <c r="J1092" s="32">
        <v>42520</v>
      </c>
      <c r="K1092" t="s">
        <v>67</v>
      </c>
      <c r="L1092">
        <v>223</v>
      </c>
      <c r="M1092">
        <v>2</v>
      </c>
      <c r="N1092">
        <v>0</v>
      </c>
      <c r="O1092">
        <v>0</v>
      </c>
    </row>
    <row r="1093" spans="1:19" ht="15.75" customHeight="1">
      <c r="A1093" t="s">
        <v>5446</v>
      </c>
      <c r="B1093" t="s">
        <v>5447</v>
      </c>
      <c r="C1093">
        <v>68208254</v>
      </c>
      <c r="D1093" t="s">
        <v>51</v>
      </c>
      <c r="E1093" t="s">
        <v>65</v>
      </c>
      <c r="F1093" t="s">
        <v>54</v>
      </c>
      <c r="G1093" t="s">
        <v>93</v>
      </c>
      <c r="H1093" s="35">
        <v>65</v>
      </c>
      <c r="I1093" s="32">
        <v>42529</v>
      </c>
      <c r="J1093" s="32">
        <v>42530</v>
      </c>
      <c r="K1093" t="s">
        <v>67</v>
      </c>
      <c r="L1093">
        <v>223</v>
      </c>
      <c r="M1093">
        <v>2</v>
      </c>
      <c r="N1093">
        <v>0</v>
      </c>
      <c r="O1093">
        <v>0</v>
      </c>
    </row>
    <row r="1094" spans="1:19" ht="15.75" customHeight="1">
      <c r="A1094" t="s">
        <v>5571</v>
      </c>
      <c r="B1094" t="s">
        <v>5572</v>
      </c>
      <c r="C1094">
        <v>86076474</v>
      </c>
      <c r="D1094" t="s">
        <v>51</v>
      </c>
      <c r="E1094" t="s">
        <v>65</v>
      </c>
      <c r="F1094" t="s">
        <v>444</v>
      </c>
      <c r="G1094" t="s">
        <v>80</v>
      </c>
      <c r="H1094" s="35">
        <v>62.25</v>
      </c>
      <c r="I1094" s="32">
        <v>42563</v>
      </c>
      <c r="J1094" s="32">
        <v>42564</v>
      </c>
      <c r="K1094" t="s">
        <v>67</v>
      </c>
      <c r="L1094">
        <v>223</v>
      </c>
      <c r="M1094">
        <v>2</v>
      </c>
      <c r="N1094">
        <v>1</v>
      </c>
      <c r="O1094">
        <v>0</v>
      </c>
      <c r="S1094" t="s">
        <v>268</v>
      </c>
    </row>
    <row r="1095" spans="1:19" ht="15.75" customHeight="1">
      <c r="A1095" t="s">
        <v>5578</v>
      </c>
      <c r="B1095" t="s">
        <v>5579</v>
      </c>
      <c r="C1095">
        <v>97953503</v>
      </c>
      <c r="D1095" t="s">
        <v>51</v>
      </c>
      <c r="E1095" t="s">
        <v>65</v>
      </c>
      <c r="F1095" t="s">
        <v>444</v>
      </c>
      <c r="G1095" t="s">
        <v>66</v>
      </c>
      <c r="H1095" s="35">
        <v>66.400000000000006</v>
      </c>
      <c r="I1095" s="32">
        <v>42566</v>
      </c>
      <c r="J1095" s="32">
        <v>42567</v>
      </c>
      <c r="K1095" t="s">
        <v>67</v>
      </c>
      <c r="L1095">
        <v>223</v>
      </c>
      <c r="M1095">
        <v>3</v>
      </c>
      <c r="N1095">
        <v>0</v>
      </c>
      <c r="O1095">
        <v>0</v>
      </c>
    </row>
    <row r="1096" spans="1:19" ht="15.75" customHeight="1">
      <c r="A1096" t="s">
        <v>5476</v>
      </c>
      <c r="B1096" t="s">
        <v>5830</v>
      </c>
      <c r="C1096">
        <v>76396095</v>
      </c>
      <c r="D1096" t="s">
        <v>51</v>
      </c>
      <c r="E1096" t="s">
        <v>65</v>
      </c>
      <c r="F1096" t="s">
        <v>54</v>
      </c>
      <c r="G1096" t="s">
        <v>80</v>
      </c>
      <c r="H1096" s="35">
        <v>70.55</v>
      </c>
      <c r="I1096" s="32">
        <v>42538</v>
      </c>
      <c r="J1096" s="32">
        <v>42539</v>
      </c>
      <c r="K1096" t="s">
        <v>67</v>
      </c>
      <c r="L1096">
        <v>223</v>
      </c>
      <c r="M1096">
        <v>2</v>
      </c>
      <c r="N1096">
        <v>0</v>
      </c>
      <c r="O1096">
        <v>0</v>
      </c>
      <c r="S1096" t="s">
        <v>81</v>
      </c>
    </row>
    <row r="1097" spans="1:19" ht="15.75" customHeight="1">
      <c r="A1097" t="s">
        <v>5991</v>
      </c>
      <c r="B1097" t="s">
        <v>5992</v>
      </c>
      <c r="C1097">
        <v>79876121</v>
      </c>
      <c r="D1097" t="s">
        <v>64</v>
      </c>
      <c r="E1097" t="s">
        <v>52</v>
      </c>
      <c r="F1097" t="s">
        <v>54</v>
      </c>
      <c r="G1097" t="s">
        <v>54</v>
      </c>
      <c r="H1097" s="35">
        <v>85</v>
      </c>
      <c r="I1097" s="32">
        <v>42568</v>
      </c>
      <c r="J1097" s="32">
        <v>42573</v>
      </c>
      <c r="K1097" t="s">
        <v>67</v>
      </c>
      <c r="L1097">
        <v>223</v>
      </c>
      <c r="M1097">
        <v>1</v>
      </c>
      <c r="N1097">
        <v>0</v>
      </c>
      <c r="O1097">
        <v>0</v>
      </c>
    </row>
    <row r="1098" spans="1:19" ht="15.75" customHeight="1">
      <c r="A1098" t="s">
        <v>6017</v>
      </c>
      <c r="B1098" t="s">
        <v>6018</v>
      </c>
      <c r="C1098">
        <v>59356380</v>
      </c>
      <c r="D1098" t="s">
        <v>51</v>
      </c>
      <c r="E1098" t="s">
        <v>65</v>
      </c>
      <c r="F1098" t="s">
        <v>54</v>
      </c>
      <c r="G1098" t="s">
        <v>80</v>
      </c>
      <c r="H1098" s="35">
        <v>92.41</v>
      </c>
      <c r="I1098" s="32">
        <v>42574</v>
      </c>
      <c r="J1098" s="32">
        <v>42589</v>
      </c>
      <c r="K1098" t="s">
        <v>67</v>
      </c>
      <c r="L1098">
        <v>223</v>
      </c>
      <c r="M1098">
        <v>4</v>
      </c>
      <c r="N1098">
        <v>0</v>
      </c>
      <c r="O1098">
        <v>0</v>
      </c>
      <c r="S1098" t="s">
        <v>81</v>
      </c>
    </row>
    <row r="1099" spans="1:19" ht="15.75" customHeight="1">
      <c r="A1099" t="s">
        <v>479</v>
      </c>
      <c r="B1099" t="s">
        <v>6019</v>
      </c>
      <c r="C1099">
        <v>95153853</v>
      </c>
      <c r="D1099" t="s">
        <v>51</v>
      </c>
      <c r="E1099" t="s">
        <v>52</v>
      </c>
      <c r="F1099" t="s">
        <v>54</v>
      </c>
      <c r="G1099" t="s">
        <v>54</v>
      </c>
      <c r="H1099" s="35">
        <v>85</v>
      </c>
      <c r="I1099" s="32">
        <v>42574</v>
      </c>
      <c r="J1099" s="32">
        <v>42575</v>
      </c>
      <c r="K1099" t="s">
        <v>67</v>
      </c>
      <c r="L1099">
        <v>223</v>
      </c>
      <c r="M1099">
        <v>1</v>
      </c>
      <c r="N1099">
        <v>0</v>
      </c>
      <c r="O1099">
        <v>0</v>
      </c>
    </row>
    <row r="1100" spans="1:19" ht="15.75" customHeight="1">
      <c r="A1100" t="s">
        <v>6093</v>
      </c>
      <c r="B1100" t="s">
        <v>6094</v>
      </c>
      <c r="C1100">
        <v>14916478</v>
      </c>
      <c r="D1100" t="s">
        <v>51</v>
      </c>
      <c r="E1100" t="s">
        <v>65</v>
      </c>
      <c r="F1100" t="s">
        <v>54</v>
      </c>
      <c r="G1100" t="s">
        <v>103</v>
      </c>
      <c r="H1100" s="35">
        <v>80.75</v>
      </c>
      <c r="I1100" s="32">
        <v>42593</v>
      </c>
      <c r="J1100" s="32">
        <v>42594</v>
      </c>
      <c r="K1100" t="s">
        <v>67</v>
      </c>
      <c r="L1100">
        <v>223</v>
      </c>
      <c r="M1100">
        <v>4</v>
      </c>
      <c r="N1100">
        <v>0</v>
      </c>
      <c r="O1100">
        <v>0</v>
      </c>
      <c r="P1100" t="s">
        <v>71</v>
      </c>
      <c r="S1100" t="s">
        <v>72</v>
      </c>
    </row>
    <row r="1101" spans="1:19" ht="15.75" customHeight="1">
      <c r="A1101" t="s">
        <v>6114</v>
      </c>
      <c r="B1101" t="s">
        <v>6115</v>
      </c>
      <c r="C1101">
        <v>81702146</v>
      </c>
      <c r="D1101" t="s">
        <v>184</v>
      </c>
      <c r="E1101" t="s">
        <v>65</v>
      </c>
      <c r="F1101" t="s">
        <v>54</v>
      </c>
      <c r="G1101" t="s">
        <v>70</v>
      </c>
      <c r="H1101" s="35">
        <v>67.5</v>
      </c>
      <c r="I1101" s="32">
        <v>42597</v>
      </c>
      <c r="J1101" s="32">
        <v>42600</v>
      </c>
      <c r="K1101" t="s">
        <v>67</v>
      </c>
      <c r="L1101">
        <v>223</v>
      </c>
      <c r="M1101">
        <v>4</v>
      </c>
      <c r="N1101">
        <v>0</v>
      </c>
      <c r="O1101">
        <v>0</v>
      </c>
      <c r="P1101" t="s">
        <v>71</v>
      </c>
      <c r="S1101" t="s">
        <v>72</v>
      </c>
    </row>
    <row r="1102" spans="1:19" ht="15.75" customHeight="1">
      <c r="A1102" t="s">
        <v>617</v>
      </c>
      <c r="B1102" t="s">
        <v>6118</v>
      </c>
      <c r="C1102">
        <v>99472854</v>
      </c>
      <c r="D1102" t="s">
        <v>51</v>
      </c>
      <c r="E1102" t="s">
        <v>52</v>
      </c>
      <c r="F1102" t="s">
        <v>53</v>
      </c>
      <c r="G1102" t="s">
        <v>54</v>
      </c>
      <c r="H1102" s="35">
        <v>43.48</v>
      </c>
      <c r="I1102" s="32">
        <v>42504</v>
      </c>
      <c r="J1102" s="32">
        <v>42507</v>
      </c>
      <c r="K1102" t="s">
        <v>67</v>
      </c>
      <c r="L1102">
        <v>223</v>
      </c>
      <c r="M1102">
        <v>1</v>
      </c>
      <c r="N1102">
        <v>0</v>
      </c>
      <c r="O1102">
        <v>0</v>
      </c>
      <c r="Q1102" t="s">
        <v>56</v>
      </c>
    </row>
    <row r="1103" spans="1:19" ht="15.75" customHeight="1">
      <c r="A1103" t="s">
        <v>5806</v>
      </c>
      <c r="B1103" t="s">
        <v>6621</v>
      </c>
      <c r="C1103">
        <v>92199535</v>
      </c>
      <c r="D1103" t="s">
        <v>51</v>
      </c>
      <c r="E1103" t="s">
        <v>65</v>
      </c>
      <c r="F1103" t="s">
        <v>54</v>
      </c>
      <c r="G1103" t="s">
        <v>98</v>
      </c>
      <c r="H1103" s="35">
        <v>66.400000000000006</v>
      </c>
      <c r="I1103" s="32">
        <v>42542</v>
      </c>
      <c r="J1103" s="32">
        <v>42545</v>
      </c>
      <c r="K1103" t="s">
        <v>67</v>
      </c>
      <c r="L1103">
        <v>223</v>
      </c>
      <c r="M1103">
        <v>2</v>
      </c>
      <c r="N1103">
        <v>0</v>
      </c>
      <c r="O1103">
        <v>0</v>
      </c>
      <c r="P1103" t="s">
        <v>71</v>
      </c>
      <c r="S1103" t="s">
        <v>72</v>
      </c>
    </row>
    <row r="1104" spans="1:19" ht="15.75" customHeight="1">
      <c r="A1104" t="s">
        <v>6763</v>
      </c>
      <c r="B1104" t="s">
        <v>6764</v>
      </c>
      <c r="C1104">
        <v>81757949</v>
      </c>
      <c r="D1104" t="s">
        <v>51</v>
      </c>
      <c r="E1104" t="s">
        <v>65</v>
      </c>
      <c r="F1104" t="s">
        <v>54</v>
      </c>
      <c r="G1104" t="s">
        <v>179</v>
      </c>
      <c r="H1104" s="35">
        <v>55.11</v>
      </c>
      <c r="I1104" s="32">
        <v>42569</v>
      </c>
      <c r="J1104" s="32">
        <v>42571</v>
      </c>
      <c r="K1104" t="s">
        <v>67</v>
      </c>
      <c r="L1104">
        <v>223</v>
      </c>
      <c r="M1104">
        <v>2</v>
      </c>
      <c r="N1104">
        <v>2</v>
      </c>
      <c r="O1104">
        <v>0</v>
      </c>
      <c r="S1104" t="s">
        <v>268</v>
      </c>
    </row>
    <row r="1105" spans="1:19" ht="15.75" customHeight="1">
      <c r="A1105" t="s">
        <v>595</v>
      </c>
      <c r="B1105" t="s">
        <v>596</v>
      </c>
      <c r="C1105">
        <v>14454781</v>
      </c>
      <c r="D1105" t="s">
        <v>51</v>
      </c>
      <c r="E1105" t="s">
        <v>65</v>
      </c>
      <c r="F1105" t="s">
        <v>54</v>
      </c>
      <c r="G1105" t="s">
        <v>80</v>
      </c>
      <c r="H1105" s="35">
        <v>85</v>
      </c>
      <c r="I1105" s="32">
        <v>42593</v>
      </c>
      <c r="J1105" s="32">
        <v>42594</v>
      </c>
      <c r="K1105" t="s">
        <v>67</v>
      </c>
      <c r="L1105">
        <v>222</v>
      </c>
      <c r="M1105">
        <v>2</v>
      </c>
      <c r="N1105">
        <v>0</v>
      </c>
      <c r="O1105">
        <v>0</v>
      </c>
    </row>
    <row r="1106" spans="1:19" ht="15.75" customHeight="1">
      <c r="A1106" t="s">
        <v>666</v>
      </c>
      <c r="B1106" t="s">
        <v>667</v>
      </c>
      <c r="C1106">
        <v>51640931</v>
      </c>
      <c r="D1106" t="s">
        <v>51</v>
      </c>
      <c r="E1106" t="s">
        <v>65</v>
      </c>
      <c r="F1106" t="s">
        <v>54</v>
      </c>
      <c r="G1106" t="s">
        <v>75</v>
      </c>
      <c r="H1106" s="35">
        <v>63.75</v>
      </c>
      <c r="I1106" s="32">
        <v>42515</v>
      </c>
      <c r="J1106" s="32">
        <v>42517</v>
      </c>
      <c r="K1106" t="s">
        <v>67</v>
      </c>
      <c r="L1106">
        <v>222</v>
      </c>
      <c r="M1106">
        <v>2</v>
      </c>
      <c r="N1106">
        <v>0</v>
      </c>
      <c r="O1106">
        <v>0</v>
      </c>
    </row>
    <row r="1107" spans="1:19" ht="15.75" customHeight="1">
      <c r="A1107" t="s">
        <v>925</v>
      </c>
      <c r="B1107" t="s">
        <v>926</v>
      </c>
      <c r="C1107">
        <v>19253587</v>
      </c>
      <c r="D1107" t="s">
        <v>51</v>
      </c>
      <c r="E1107" t="s">
        <v>65</v>
      </c>
      <c r="F1107" t="s">
        <v>444</v>
      </c>
      <c r="G1107" t="s">
        <v>745</v>
      </c>
      <c r="H1107" s="35">
        <v>67.5</v>
      </c>
      <c r="I1107" s="32">
        <v>42567</v>
      </c>
      <c r="J1107" s="32">
        <v>42570</v>
      </c>
      <c r="K1107" t="s">
        <v>67</v>
      </c>
      <c r="L1107">
        <v>222</v>
      </c>
      <c r="M1107">
        <v>2</v>
      </c>
      <c r="N1107">
        <v>0</v>
      </c>
      <c r="O1107">
        <v>0</v>
      </c>
      <c r="P1107" t="s">
        <v>746</v>
      </c>
      <c r="S1107" t="s">
        <v>747</v>
      </c>
    </row>
    <row r="1108" spans="1:19" ht="15.75" customHeight="1">
      <c r="A1108" t="s">
        <v>1291</v>
      </c>
      <c r="B1108" t="s">
        <v>1292</v>
      </c>
      <c r="C1108">
        <v>44924544</v>
      </c>
      <c r="D1108" t="s">
        <v>51</v>
      </c>
      <c r="E1108" t="s">
        <v>65</v>
      </c>
      <c r="F1108" t="s">
        <v>54</v>
      </c>
      <c r="G1108" t="s">
        <v>93</v>
      </c>
      <c r="H1108" s="35">
        <v>95</v>
      </c>
      <c r="I1108" s="32">
        <v>42552</v>
      </c>
      <c r="J1108" s="32">
        <v>42555</v>
      </c>
      <c r="K1108" t="s">
        <v>67</v>
      </c>
      <c r="L1108">
        <v>222</v>
      </c>
      <c r="M1108">
        <v>2</v>
      </c>
      <c r="N1108">
        <v>0</v>
      </c>
      <c r="O1108">
        <v>0</v>
      </c>
    </row>
    <row r="1109" spans="1:19" ht="15.75" customHeight="1">
      <c r="A1109" t="s">
        <v>1317</v>
      </c>
      <c r="B1109" t="s">
        <v>1318</v>
      </c>
      <c r="C1109">
        <v>85411468</v>
      </c>
      <c r="D1109" t="s">
        <v>51</v>
      </c>
      <c r="E1109" t="s">
        <v>65</v>
      </c>
      <c r="F1109" t="s">
        <v>54</v>
      </c>
      <c r="G1109" t="s">
        <v>66</v>
      </c>
      <c r="H1109" s="35">
        <v>66.400000000000006</v>
      </c>
      <c r="I1109" s="32">
        <v>42556</v>
      </c>
      <c r="J1109" s="32">
        <v>42558</v>
      </c>
      <c r="K1109" t="s">
        <v>67</v>
      </c>
      <c r="L1109">
        <v>222</v>
      </c>
      <c r="M1109">
        <v>2</v>
      </c>
      <c r="N1109">
        <v>0</v>
      </c>
      <c r="O1109">
        <v>0</v>
      </c>
    </row>
    <row r="1110" spans="1:19" ht="15.75" customHeight="1">
      <c r="A1110" t="s">
        <v>1458</v>
      </c>
      <c r="B1110" t="s">
        <v>1459</v>
      </c>
      <c r="C1110">
        <v>11006276</v>
      </c>
      <c r="D1110" t="s">
        <v>51</v>
      </c>
      <c r="E1110" t="s">
        <v>52</v>
      </c>
      <c r="F1110" t="s">
        <v>427</v>
      </c>
      <c r="G1110" t="s">
        <v>54</v>
      </c>
      <c r="H1110" s="35">
        <v>85</v>
      </c>
      <c r="I1110" s="32">
        <v>42585</v>
      </c>
      <c r="J1110" s="32">
        <v>42590</v>
      </c>
      <c r="K1110" t="s">
        <v>67</v>
      </c>
      <c r="L1110">
        <v>222</v>
      </c>
      <c r="M1110">
        <v>1</v>
      </c>
      <c r="N1110">
        <v>0</v>
      </c>
      <c r="O1110">
        <v>0</v>
      </c>
    </row>
    <row r="1111" spans="1:19" ht="15.75" customHeight="1">
      <c r="A1111" t="s">
        <v>1478</v>
      </c>
      <c r="B1111" t="s">
        <v>1479</v>
      </c>
      <c r="C1111">
        <v>11610797</v>
      </c>
      <c r="D1111" t="s">
        <v>51</v>
      </c>
      <c r="E1111" t="s">
        <v>52</v>
      </c>
      <c r="F1111" t="s">
        <v>427</v>
      </c>
      <c r="G1111" t="s">
        <v>54</v>
      </c>
      <c r="H1111" s="35">
        <v>70</v>
      </c>
      <c r="I1111" s="32">
        <v>42590</v>
      </c>
      <c r="J1111" s="32">
        <v>42593</v>
      </c>
      <c r="K1111" t="s">
        <v>67</v>
      </c>
      <c r="L1111">
        <v>222</v>
      </c>
      <c r="M1111">
        <v>1</v>
      </c>
      <c r="N1111">
        <v>0</v>
      </c>
      <c r="O1111">
        <v>0</v>
      </c>
      <c r="Q1111" t="s">
        <v>90</v>
      </c>
    </row>
    <row r="1112" spans="1:19" ht="15.75" customHeight="1">
      <c r="A1112" t="s">
        <v>1841</v>
      </c>
      <c r="B1112" t="s">
        <v>1842</v>
      </c>
      <c r="C1112">
        <v>43729128</v>
      </c>
      <c r="D1112" t="s">
        <v>51</v>
      </c>
      <c r="E1112" t="s">
        <v>65</v>
      </c>
      <c r="F1112" t="s">
        <v>54</v>
      </c>
      <c r="G1112" t="s">
        <v>103</v>
      </c>
      <c r="H1112" s="35">
        <v>95</v>
      </c>
      <c r="I1112" s="32">
        <v>42574</v>
      </c>
      <c r="J1112" s="32">
        <v>42577</v>
      </c>
      <c r="K1112" t="s">
        <v>67</v>
      </c>
      <c r="L1112">
        <v>222</v>
      </c>
      <c r="M1112">
        <v>2</v>
      </c>
      <c r="N1112">
        <v>0</v>
      </c>
      <c r="O1112">
        <v>0</v>
      </c>
      <c r="P1112" t="s">
        <v>71</v>
      </c>
      <c r="S1112" t="s">
        <v>72</v>
      </c>
    </row>
    <row r="1113" spans="1:19" ht="15.75" customHeight="1">
      <c r="A1113" t="s">
        <v>1967</v>
      </c>
      <c r="B1113" t="s">
        <v>1968</v>
      </c>
      <c r="C1113">
        <v>42737281</v>
      </c>
      <c r="D1113" t="s">
        <v>51</v>
      </c>
      <c r="E1113" t="s">
        <v>65</v>
      </c>
      <c r="F1113" t="s">
        <v>54</v>
      </c>
      <c r="G1113" t="s">
        <v>117</v>
      </c>
      <c r="H1113" s="35">
        <v>51.36</v>
      </c>
      <c r="I1113" s="32">
        <v>42509</v>
      </c>
      <c r="J1113" s="32">
        <v>42511</v>
      </c>
      <c r="K1113" t="s">
        <v>67</v>
      </c>
      <c r="L1113">
        <v>222</v>
      </c>
      <c r="M1113">
        <v>4</v>
      </c>
      <c r="N1113">
        <v>0</v>
      </c>
      <c r="O1113">
        <v>0</v>
      </c>
      <c r="S1113" t="s">
        <v>268</v>
      </c>
    </row>
    <row r="1114" spans="1:19" ht="15.75" customHeight="1">
      <c r="A1114" t="s">
        <v>2155</v>
      </c>
      <c r="B1114" t="s">
        <v>2156</v>
      </c>
      <c r="C1114">
        <v>81983831</v>
      </c>
      <c r="D1114" t="s">
        <v>51</v>
      </c>
      <c r="E1114" t="s">
        <v>52</v>
      </c>
      <c r="F1114" t="s">
        <v>54</v>
      </c>
      <c r="G1114" t="s">
        <v>54</v>
      </c>
      <c r="H1114" s="35">
        <v>50</v>
      </c>
      <c r="I1114" s="32">
        <v>42550</v>
      </c>
      <c r="J1114" s="32">
        <v>42552</v>
      </c>
      <c r="K1114" t="s">
        <v>67</v>
      </c>
      <c r="L1114">
        <v>222</v>
      </c>
      <c r="M1114">
        <v>1</v>
      </c>
      <c r="N1114">
        <v>0</v>
      </c>
      <c r="O1114">
        <v>0</v>
      </c>
    </row>
    <row r="1115" spans="1:19" ht="15.75" customHeight="1">
      <c r="A1115" t="s">
        <v>617</v>
      </c>
      <c r="B1115" t="s">
        <v>2370</v>
      </c>
      <c r="C1115">
        <v>99472860</v>
      </c>
      <c r="D1115" t="s">
        <v>51</v>
      </c>
      <c r="E1115" t="s">
        <v>52</v>
      </c>
      <c r="F1115" t="s">
        <v>53</v>
      </c>
      <c r="G1115" t="s">
        <v>54</v>
      </c>
      <c r="H1115" s="35">
        <v>43.48</v>
      </c>
      <c r="I1115" s="32">
        <v>42504</v>
      </c>
      <c r="J1115" s="32">
        <v>42507</v>
      </c>
      <c r="K1115" t="s">
        <v>67</v>
      </c>
      <c r="L1115">
        <v>222</v>
      </c>
      <c r="M1115">
        <v>1</v>
      </c>
      <c r="N1115">
        <v>0</v>
      </c>
      <c r="O1115">
        <v>0</v>
      </c>
      <c r="Q1115" t="s">
        <v>56</v>
      </c>
    </row>
    <row r="1116" spans="1:19" ht="15.75" customHeight="1">
      <c r="A1116" t="s">
        <v>2696</v>
      </c>
      <c r="B1116" t="s">
        <v>2697</v>
      </c>
      <c r="C1116">
        <v>91993063</v>
      </c>
      <c r="D1116" t="s">
        <v>51</v>
      </c>
      <c r="E1116" t="s">
        <v>65</v>
      </c>
      <c r="F1116" t="s">
        <v>54</v>
      </c>
      <c r="G1116" t="s">
        <v>93</v>
      </c>
      <c r="H1116" s="35">
        <v>80</v>
      </c>
      <c r="I1116" s="32">
        <v>42572</v>
      </c>
      <c r="J1116" s="32">
        <v>42574</v>
      </c>
      <c r="K1116" t="s">
        <v>67</v>
      </c>
      <c r="L1116">
        <v>222</v>
      </c>
      <c r="M1116">
        <v>2</v>
      </c>
      <c r="N1116">
        <v>1</v>
      </c>
      <c r="O1116">
        <v>0</v>
      </c>
    </row>
    <row r="1117" spans="1:19" ht="15.75" customHeight="1">
      <c r="A1117" t="s">
        <v>3008</v>
      </c>
      <c r="B1117" t="s">
        <v>3009</v>
      </c>
      <c r="C1117">
        <v>84617341</v>
      </c>
      <c r="D1117" t="s">
        <v>51</v>
      </c>
      <c r="E1117" t="s">
        <v>65</v>
      </c>
      <c r="F1117" t="s">
        <v>54</v>
      </c>
      <c r="G1117" t="s">
        <v>103</v>
      </c>
      <c r="H1117" s="35">
        <v>85</v>
      </c>
      <c r="I1117" s="32">
        <v>42561</v>
      </c>
      <c r="J1117" s="32">
        <v>42565</v>
      </c>
      <c r="K1117" t="s">
        <v>67</v>
      </c>
      <c r="L1117">
        <v>222</v>
      </c>
      <c r="M1117">
        <v>4</v>
      </c>
      <c r="N1117">
        <v>0</v>
      </c>
      <c r="O1117">
        <v>0</v>
      </c>
      <c r="P1117" t="s">
        <v>71</v>
      </c>
      <c r="S1117" t="s">
        <v>72</v>
      </c>
    </row>
    <row r="1118" spans="1:19" ht="15.75" customHeight="1">
      <c r="A1118" t="s">
        <v>3118</v>
      </c>
      <c r="B1118" t="s">
        <v>3119</v>
      </c>
      <c r="C1118">
        <v>71991947</v>
      </c>
      <c r="D1118" t="s">
        <v>51</v>
      </c>
      <c r="E1118" t="s">
        <v>65</v>
      </c>
      <c r="F1118" t="s">
        <v>54</v>
      </c>
      <c r="G1118" t="s">
        <v>117</v>
      </c>
      <c r="H1118" s="35">
        <v>59.14</v>
      </c>
      <c r="I1118" s="32">
        <v>42578</v>
      </c>
      <c r="J1118" s="32">
        <v>42579</v>
      </c>
      <c r="K1118" t="s">
        <v>67</v>
      </c>
      <c r="L1118">
        <v>222</v>
      </c>
      <c r="M1118">
        <v>2</v>
      </c>
      <c r="N1118">
        <v>1</v>
      </c>
      <c r="O1118">
        <v>0</v>
      </c>
      <c r="S1118" t="s">
        <v>81</v>
      </c>
    </row>
    <row r="1119" spans="1:19" ht="15.75" customHeight="1">
      <c r="A1119" t="s">
        <v>452</v>
      </c>
      <c r="B1119" t="s">
        <v>3496</v>
      </c>
      <c r="C1119">
        <v>97138509</v>
      </c>
      <c r="D1119" t="s">
        <v>51</v>
      </c>
      <c r="E1119" t="s">
        <v>52</v>
      </c>
      <c r="F1119" t="s">
        <v>53</v>
      </c>
      <c r="G1119" t="s">
        <v>54</v>
      </c>
      <c r="H1119" s="35">
        <v>41.74</v>
      </c>
      <c r="I1119" s="32">
        <v>42570</v>
      </c>
      <c r="J1119" s="32">
        <v>42572</v>
      </c>
      <c r="K1119" t="s">
        <v>67</v>
      </c>
      <c r="L1119">
        <v>222</v>
      </c>
      <c r="M1119">
        <v>1</v>
      </c>
      <c r="N1119">
        <v>0</v>
      </c>
      <c r="O1119">
        <v>0</v>
      </c>
      <c r="Q1119" t="s">
        <v>60</v>
      </c>
    </row>
    <row r="1120" spans="1:19" ht="15.75" customHeight="1">
      <c r="A1120" t="s">
        <v>3679</v>
      </c>
      <c r="B1120" t="s">
        <v>3680</v>
      </c>
      <c r="C1120">
        <v>66092033</v>
      </c>
      <c r="D1120" t="s">
        <v>51</v>
      </c>
      <c r="E1120" t="s">
        <v>65</v>
      </c>
      <c r="F1120" t="s">
        <v>54</v>
      </c>
      <c r="G1120" t="s">
        <v>80</v>
      </c>
      <c r="H1120" s="35">
        <v>74.7</v>
      </c>
      <c r="I1120" s="32">
        <v>42517</v>
      </c>
      <c r="J1120" s="32">
        <v>42518</v>
      </c>
      <c r="K1120" t="s">
        <v>67</v>
      </c>
      <c r="L1120">
        <v>222</v>
      </c>
      <c r="M1120">
        <v>4</v>
      </c>
      <c r="N1120">
        <v>0</v>
      </c>
      <c r="O1120">
        <v>0</v>
      </c>
      <c r="S1120" t="s">
        <v>268</v>
      </c>
    </row>
    <row r="1121" spans="1:19" ht="15.75" customHeight="1">
      <c r="A1121" t="s">
        <v>3118</v>
      </c>
      <c r="B1121" t="s">
        <v>3974</v>
      </c>
      <c r="C1121">
        <v>84633277</v>
      </c>
      <c r="D1121" t="s">
        <v>51</v>
      </c>
      <c r="E1121" t="s">
        <v>65</v>
      </c>
      <c r="F1121" t="s">
        <v>54</v>
      </c>
      <c r="G1121" t="s">
        <v>80</v>
      </c>
      <c r="H1121" s="35">
        <v>87.15</v>
      </c>
      <c r="I1121" s="32">
        <v>42579</v>
      </c>
      <c r="J1121" s="32">
        <v>42580</v>
      </c>
      <c r="K1121" t="s">
        <v>67</v>
      </c>
      <c r="L1121">
        <v>222</v>
      </c>
      <c r="M1121">
        <v>2</v>
      </c>
      <c r="N1121">
        <v>1</v>
      </c>
      <c r="O1121">
        <v>0</v>
      </c>
      <c r="S1121" t="s">
        <v>81</v>
      </c>
    </row>
    <row r="1122" spans="1:19" ht="15.75" customHeight="1">
      <c r="A1122" t="s">
        <v>519</v>
      </c>
      <c r="B1122" t="s">
        <v>3979</v>
      </c>
      <c r="C1122">
        <v>35849752</v>
      </c>
      <c r="D1122" t="s">
        <v>51</v>
      </c>
      <c r="E1122" t="s">
        <v>65</v>
      </c>
      <c r="F1122" t="s">
        <v>54</v>
      </c>
      <c r="G1122" t="s">
        <v>75</v>
      </c>
      <c r="H1122" s="35">
        <v>71.25</v>
      </c>
      <c r="I1122" s="32">
        <v>42580</v>
      </c>
      <c r="J1122" s="32">
        <v>42582</v>
      </c>
      <c r="K1122" t="s">
        <v>67</v>
      </c>
      <c r="L1122">
        <v>222</v>
      </c>
      <c r="M1122">
        <v>2</v>
      </c>
      <c r="N1122">
        <v>1</v>
      </c>
      <c r="O1122">
        <v>0</v>
      </c>
    </row>
    <row r="1123" spans="1:19" ht="15.75" customHeight="1">
      <c r="A1123" t="s">
        <v>4586</v>
      </c>
      <c r="B1123" t="s">
        <v>4587</v>
      </c>
      <c r="C1123">
        <v>70297029</v>
      </c>
      <c r="D1123" t="s">
        <v>51</v>
      </c>
      <c r="E1123" t="s">
        <v>65</v>
      </c>
      <c r="F1123" t="s">
        <v>54</v>
      </c>
      <c r="G1123" t="s">
        <v>179</v>
      </c>
      <c r="H1123" s="35">
        <v>55.11</v>
      </c>
      <c r="I1123" s="32">
        <v>42535</v>
      </c>
      <c r="J1123" s="32">
        <v>42536</v>
      </c>
      <c r="K1123" t="s">
        <v>67</v>
      </c>
      <c r="L1123">
        <v>222</v>
      </c>
      <c r="M1123">
        <v>2</v>
      </c>
      <c r="N1123">
        <v>2</v>
      </c>
      <c r="O1123">
        <v>0</v>
      </c>
      <c r="S1123" t="s">
        <v>268</v>
      </c>
    </row>
    <row r="1124" spans="1:19" ht="15.75" customHeight="1">
      <c r="A1124" t="s">
        <v>4704</v>
      </c>
      <c r="B1124" t="s">
        <v>4705</v>
      </c>
      <c r="C1124">
        <v>85400023</v>
      </c>
      <c r="D1124" t="s">
        <v>51</v>
      </c>
      <c r="E1124" t="s">
        <v>65</v>
      </c>
      <c r="F1124" t="s">
        <v>54</v>
      </c>
      <c r="G1124" t="s">
        <v>54</v>
      </c>
      <c r="H1124" s="35">
        <v>95</v>
      </c>
      <c r="I1124" s="32">
        <v>42559</v>
      </c>
      <c r="J1124" s="32">
        <v>42561</v>
      </c>
      <c r="K1124" t="s">
        <v>67</v>
      </c>
      <c r="L1124">
        <v>222</v>
      </c>
      <c r="M1124">
        <v>2</v>
      </c>
      <c r="N1124">
        <v>0</v>
      </c>
      <c r="O1124">
        <v>0</v>
      </c>
    </row>
    <row r="1125" spans="1:19" ht="15.75" customHeight="1">
      <c r="A1125" t="s">
        <v>1544</v>
      </c>
      <c r="B1125" t="s">
        <v>4925</v>
      </c>
      <c r="C1125">
        <v>48347141</v>
      </c>
      <c r="D1125" t="s">
        <v>51</v>
      </c>
      <c r="E1125" t="s">
        <v>65</v>
      </c>
      <c r="F1125" t="s">
        <v>54</v>
      </c>
      <c r="G1125" t="s">
        <v>108</v>
      </c>
      <c r="H1125" s="35">
        <v>76.5</v>
      </c>
      <c r="I1125" s="32">
        <v>42511</v>
      </c>
      <c r="J1125" s="32">
        <v>42515</v>
      </c>
      <c r="K1125" t="s">
        <v>67</v>
      </c>
      <c r="L1125">
        <v>222</v>
      </c>
      <c r="M1125">
        <v>2</v>
      </c>
      <c r="N1125">
        <v>2</v>
      </c>
      <c r="O1125">
        <v>0</v>
      </c>
      <c r="P1125" t="s">
        <v>1546</v>
      </c>
    </row>
    <row r="1126" spans="1:19" ht="15.75" customHeight="1">
      <c r="A1126" t="s">
        <v>3772</v>
      </c>
      <c r="B1126" t="s">
        <v>5057</v>
      </c>
      <c r="C1126">
        <v>74644529</v>
      </c>
      <c r="D1126" t="s">
        <v>51</v>
      </c>
      <c r="E1126" t="s">
        <v>52</v>
      </c>
      <c r="F1126" t="s">
        <v>54</v>
      </c>
      <c r="G1126" t="s">
        <v>54</v>
      </c>
      <c r="H1126" s="35">
        <v>60</v>
      </c>
      <c r="I1126" s="32">
        <v>42536</v>
      </c>
      <c r="J1126" s="32">
        <v>42536</v>
      </c>
      <c r="K1126" t="s">
        <v>67</v>
      </c>
      <c r="L1126">
        <v>222</v>
      </c>
      <c r="M1126">
        <v>1</v>
      </c>
      <c r="N1126">
        <v>0</v>
      </c>
      <c r="O1126">
        <v>0</v>
      </c>
      <c r="Q1126" t="s">
        <v>90</v>
      </c>
    </row>
    <row r="1127" spans="1:19" ht="15.75" customHeight="1">
      <c r="A1127" t="s">
        <v>5102</v>
      </c>
      <c r="B1127" t="s">
        <v>5103</v>
      </c>
      <c r="C1127">
        <v>79363459</v>
      </c>
      <c r="D1127" t="s">
        <v>51</v>
      </c>
      <c r="E1127" t="s">
        <v>65</v>
      </c>
      <c r="F1127" t="s">
        <v>54</v>
      </c>
      <c r="G1127" t="s">
        <v>80</v>
      </c>
      <c r="H1127" s="35">
        <v>70.55</v>
      </c>
      <c r="I1127" s="32">
        <v>42544</v>
      </c>
      <c r="J1127" s="32">
        <v>42545</v>
      </c>
      <c r="K1127" t="s">
        <v>67</v>
      </c>
      <c r="L1127">
        <v>222</v>
      </c>
      <c r="M1127">
        <v>1</v>
      </c>
      <c r="N1127">
        <v>0</v>
      </c>
      <c r="O1127">
        <v>0</v>
      </c>
      <c r="S1127" t="s">
        <v>268</v>
      </c>
    </row>
    <row r="1128" spans="1:19" ht="15.75" customHeight="1">
      <c r="A1128" t="s">
        <v>5210</v>
      </c>
      <c r="B1128" t="s">
        <v>5211</v>
      </c>
      <c r="C1128">
        <v>29103992</v>
      </c>
      <c r="D1128" t="s">
        <v>51</v>
      </c>
      <c r="E1128" t="s">
        <v>65</v>
      </c>
      <c r="F1128" t="s">
        <v>54</v>
      </c>
      <c r="G1128" t="s">
        <v>98</v>
      </c>
      <c r="H1128" s="35">
        <v>70.55</v>
      </c>
      <c r="I1128" s="32">
        <v>42565</v>
      </c>
      <c r="J1128" s="32">
        <v>42567</v>
      </c>
      <c r="K1128" t="s">
        <v>67</v>
      </c>
      <c r="L1128">
        <v>222</v>
      </c>
      <c r="M1128">
        <v>2</v>
      </c>
      <c r="N1128">
        <v>0</v>
      </c>
      <c r="O1128">
        <v>0</v>
      </c>
      <c r="P1128" t="s">
        <v>71</v>
      </c>
      <c r="S1128" t="s">
        <v>72</v>
      </c>
    </row>
    <row r="1129" spans="1:19" ht="15.75" customHeight="1">
      <c r="A1129" t="s">
        <v>5558</v>
      </c>
      <c r="B1129" t="s">
        <v>5559</v>
      </c>
      <c r="C1129">
        <v>86131423</v>
      </c>
      <c r="D1129" t="s">
        <v>184</v>
      </c>
      <c r="E1129" t="s">
        <v>65</v>
      </c>
      <c r="F1129" t="s">
        <v>54</v>
      </c>
      <c r="G1129" t="s">
        <v>80</v>
      </c>
      <c r="H1129" s="35">
        <v>62.25</v>
      </c>
      <c r="I1129" s="32">
        <v>42558</v>
      </c>
      <c r="J1129" s="32">
        <v>42559</v>
      </c>
      <c r="K1129" t="s">
        <v>67</v>
      </c>
      <c r="L1129">
        <v>222</v>
      </c>
      <c r="M1129">
        <v>1</v>
      </c>
      <c r="N1129">
        <v>0</v>
      </c>
      <c r="O1129">
        <v>0</v>
      </c>
      <c r="S1129" t="s">
        <v>293</v>
      </c>
    </row>
    <row r="1130" spans="1:19" ht="15.75" customHeight="1">
      <c r="A1130" t="s">
        <v>5718</v>
      </c>
      <c r="B1130" t="s">
        <v>5719</v>
      </c>
      <c r="C1130">
        <v>61341801</v>
      </c>
      <c r="D1130" t="s">
        <v>51</v>
      </c>
      <c r="E1130" t="s">
        <v>166</v>
      </c>
      <c r="F1130" t="s">
        <v>54</v>
      </c>
      <c r="G1130" t="s">
        <v>54</v>
      </c>
      <c r="H1130" s="35">
        <v>95</v>
      </c>
      <c r="I1130" s="32">
        <v>42507</v>
      </c>
      <c r="J1130" s="32">
        <v>42508</v>
      </c>
      <c r="K1130" t="s">
        <v>67</v>
      </c>
      <c r="L1130">
        <v>222</v>
      </c>
      <c r="M1130">
        <v>1</v>
      </c>
      <c r="N1130">
        <v>0</v>
      </c>
      <c r="O1130">
        <v>0</v>
      </c>
    </row>
    <row r="1131" spans="1:19" ht="15.75" customHeight="1">
      <c r="A1131" t="s">
        <v>681</v>
      </c>
      <c r="B1131" t="s">
        <v>6154</v>
      </c>
      <c r="C1131">
        <v>36178897</v>
      </c>
      <c r="D1131" t="s">
        <v>51</v>
      </c>
      <c r="E1131" t="s">
        <v>65</v>
      </c>
      <c r="F1131" t="s">
        <v>54</v>
      </c>
      <c r="G1131" t="s">
        <v>75</v>
      </c>
      <c r="H1131" s="35">
        <v>67.5</v>
      </c>
      <c r="I1131" s="32">
        <v>42518</v>
      </c>
      <c r="J1131" s="32">
        <v>42521</v>
      </c>
      <c r="K1131" t="s">
        <v>67</v>
      </c>
      <c r="L1131">
        <v>222</v>
      </c>
      <c r="M1131">
        <v>2</v>
      </c>
      <c r="N1131">
        <v>1</v>
      </c>
      <c r="O1131">
        <v>0</v>
      </c>
    </row>
    <row r="1132" spans="1:19" ht="15.75" customHeight="1">
      <c r="A1132" t="s">
        <v>6424</v>
      </c>
      <c r="B1132" t="s">
        <v>6425</v>
      </c>
      <c r="C1132">
        <v>89312140</v>
      </c>
      <c r="D1132" t="s">
        <v>51</v>
      </c>
      <c r="E1132" t="s">
        <v>65</v>
      </c>
      <c r="F1132" t="s">
        <v>54</v>
      </c>
      <c r="G1132" t="s">
        <v>103</v>
      </c>
      <c r="H1132" s="35">
        <v>80</v>
      </c>
      <c r="I1132" s="32">
        <v>42582</v>
      </c>
      <c r="J1132" s="32">
        <v>42584</v>
      </c>
      <c r="K1132" t="s">
        <v>67</v>
      </c>
      <c r="L1132">
        <v>222</v>
      </c>
      <c r="M1132">
        <v>4</v>
      </c>
      <c r="N1132">
        <v>0</v>
      </c>
      <c r="O1132">
        <v>0</v>
      </c>
      <c r="P1132" t="s">
        <v>71</v>
      </c>
      <c r="S1132" t="s">
        <v>72</v>
      </c>
    </row>
    <row r="1133" spans="1:19" ht="15.75" customHeight="1">
      <c r="A1133" t="s">
        <v>6440</v>
      </c>
      <c r="B1133" t="s">
        <v>6441</v>
      </c>
      <c r="C1133">
        <v>95836032</v>
      </c>
      <c r="D1133" t="s">
        <v>51</v>
      </c>
      <c r="E1133" t="s">
        <v>65</v>
      </c>
      <c r="F1133" t="s">
        <v>54</v>
      </c>
      <c r="G1133" t="s">
        <v>103</v>
      </c>
      <c r="H1133" s="35">
        <v>68</v>
      </c>
      <c r="I1133" s="32">
        <v>42584</v>
      </c>
      <c r="J1133" s="32">
        <v>42585</v>
      </c>
      <c r="K1133" t="s">
        <v>67</v>
      </c>
      <c r="L1133">
        <v>222</v>
      </c>
      <c r="M1133">
        <v>1</v>
      </c>
      <c r="N1133">
        <v>0</v>
      </c>
      <c r="O1133">
        <v>0</v>
      </c>
      <c r="P1133" t="s">
        <v>71</v>
      </c>
      <c r="S1133" t="s">
        <v>72</v>
      </c>
    </row>
    <row r="1134" spans="1:19" ht="15.75" customHeight="1">
      <c r="A1134" t="s">
        <v>2346</v>
      </c>
      <c r="B1134" t="s">
        <v>6477</v>
      </c>
      <c r="C1134">
        <v>82753843</v>
      </c>
      <c r="D1134" t="s">
        <v>51</v>
      </c>
      <c r="E1134" t="s">
        <v>65</v>
      </c>
      <c r="F1134" t="s">
        <v>54</v>
      </c>
      <c r="G1134" t="s">
        <v>117</v>
      </c>
      <c r="H1134" s="35">
        <v>68.48</v>
      </c>
      <c r="I1134" s="32">
        <v>42594</v>
      </c>
      <c r="J1134" s="32">
        <v>42596</v>
      </c>
      <c r="K1134" t="s">
        <v>67</v>
      </c>
      <c r="L1134">
        <v>222</v>
      </c>
      <c r="M1134">
        <v>3</v>
      </c>
      <c r="N1134">
        <v>1</v>
      </c>
      <c r="O1134">
        <v>0</v>
      </c>
      <c r="S1134" t="s">
        <v>81</v>
      </c>
    </row>
    <row r="1135" spans="1:19" ht="15.75" customHeight="1">
      <c r="A1135" t="s">
        <v>1952</v>
      </c>
      <c r="B1135" t="s">
        <v>6893</v>
      </c>
      <c r="C1135">
        <v>70236597</v>
      </c>
      <c r="D1135" t="s">
        <v>51</v>
      </c>
      <c r="E1135" t="s">
        <v>65</v>
      </c>
      <c r="F1135" t="s">
        <v>54</v>
      </c>
      <c r="G1135" t="s">
        <v>70</v>
      </c>
      <c r="H1135" s="35">
        <v>67.5</v>
      </c>
      <c r="I1135" s="32">
        <v>42596</v>
      </c>
      <c r="J1135" s="32">
        <v>42599</v>
      </c>
      <c r="K1135" t="s">
        <v>67</v>
      </c>
      <c r="L1135">
        <v>222</v>
      </c>
      <c r="M1135">
        <v>2</v>
      </c>
      <c r="N1135">
        <v>0</v>
      </c>
      <c r="O1135">
        <v>0</v>
      </c>
      <c r="P1135" t="s">
        <v>71</v>
      </c>
      <c r="S1135" t="s">
        <v>72</v>
      </c>
    </row>
    <row r="1136" spans="1:19" ht="15.75" customHeight="1">
      <c r="A1136" t="s">
        <v>143</v>
      </c>
      <c r="B1136" t="s">
        <v>144</v>
      </c>
      <c r="C1136">
        <v>66972696</v>
      </c>
      <c r="D1136" t="s">
        <v>51</v>
      </c>
      <c r="E1136" t="s">
        <v>65</v>
      </c>
      <c r="F1136" t="s">
        <v>54</v>
      </c>
      <c r="G1136" t="s">
        <v>80</v>
      </c>
      <c r="H1136" s="35">
        <v>58.1</v>
      </c>
      <c r="I1136" s="32">
        <v>42519</v>
      </c>
      <c r="J1136" s="32">
        <v>42520</v>
      </c>
      <c r="K1136" t="s">
        <v>67</v>
      </c>
      <c r="L1136">
        <v>221</v>
      </c>
      <c r="M1136">
        <v>2</v>
      </c>
      <c r="N1136">
        <v>1</v>
      </c>
      <c r="O1136">
        <v>0</v>
      </c>
      <c r="S1136" t="s">
        <v>81</v>
      </c>
    </row>
    <row r="1137" spans="1:19" ht="15.75" customHeight="1">
      <c r="A1137" t="s">
        <v>232</v>
      </c>
      <c r="B1137" t="s">
        <v>233</v>
      </c>
      <c r="C1137">
        <v>60258229</v>
      </c>
      <c r="D1137" t="s">
        <v>51</v>
      </c>
      <c r="E1137" t="s">
        <v>65</v>
      </c>
      <c r="F1137" t="s">
        <v>54</v>
      </c>
      <c r="G1137" t="s">
        <v>75</v>
      </c>
      <c r="H1137" s="35">
        <v>60</v>
      </c>
      <c r="I1137" s="32">
        <v>42529</v>
      </c>
      <c r="J1137" s="32">
        <v>42530</v>
      </c>
      <c r="K1137" t="s">
        <v>67</v>
      </c>
      <c r="L1137">
        <v>221</v>
      </c>
      <c r="M1137">
        <v>2</v>
      </c>
      <c r="N1137">
        <v>0</v>
      </c>
      <c r="O1137">
        <v>0</v>
      </c>
    </row>
    <row r="1138" spans="1:19" ht="15.75" customHeight="1">
      <c r="A1138" t="s">
        <v>425</v>
      </c>
      <c r="B1138" t="s">
        <v>426</v>
      </c>
      <c r="C1138">
        <v>58278189</v>
      </c>
      <c r="D1138" t="s">
        <v>51</v>
      </c>
      <c r="E1138" t="s">
        <v>65</v>
      </c>
      <c r="F1138" t="s">
        <v>427</v>
      </c>
      <c r="G1138" t="s">
        <v>117</v>
      </c>
      <c r="H1138" s="35">
        <v>72.63</v>
      </c>
      <c r="I1138" s="32">
        <v>42564</v>
      </c>
      <c r="J1138" s="32">
        <v>42567</v>
      </c>
      <c r="K1138" t="s">
        <v>67</v>
      </c>
      <c r="L1138">
        <v>221</v>
      </c>
      <c r="M1138">
        <v>2</v>
      </c>
      <c r="N1138">
        <v>1</v>
      </c>
      <c r="O1138">
        <v>0</v>
      </c>
      <c r="S1138" t="s">
        <v>268</v>
      </c>
    </row>
    <row r="1139" spans="1:19" ht="15.75" customHeight="1">
      <c r="A1139" t="s">
        <v>620</v>
      </c>
      <c r="B1139" t="s">
        <v>621</v>
      </c>
      <c r="C1139">
        <v>59738743</v>
      </c>
      <c r="D1139" t="s">
        <v>51</v>
      </c>
      <c r="E1139" t="s">
        <v>52</v>
      </c>
      <c r="F1139" t="s">
        <v>54</v>
      </c>
      <c r="G1139" t="s">
        <v>54</v>
      </c>
      <c r="H1139" s="35">
        <v>57</v>
      </c>
      <c r="I1139" s="32">
        <v>42504</v>
      </c>
      <c r="J1139" s="32">
        <v>42505</v>
      </c>
      <c r="K1139" t="s">
        <v>67</v>
      </c>
      <c r="L1139">
        <v>221</v>
      </c>
      <c r="M1139">
        <v>2</v>
      </c>
      <c r="N1139">
        <v>0</v>
      </c>
      <c r="O1139">
        <v>0</v>
      </c>
    </row>
    <row r="1140" spans="1:19" ht="15.75" customHeight="1">
      <c r="A1140" t="s">
        <v>1229</v>
      </c>
      <c r="B1140" t="s">
        <v>1230</v>
      </c>
      <c r="C1140">
        <v>77568394</v>
      </c>
      <c r="D1140" t="s">
        <v>51</v>
      </c>
      <c r="E1140" t="s">
        <v>65</v>
      </c>
      <c r="F1140" t="s">
        <v>54</v>
      </c>
      <c r="G1140" t="s">
        <v>98</v>
      </c>
      <c r="H1140" s="35">
        <v>66.400000000000006</v>
      </c>
      <c r="I1140" s="32">
        <v>42541</v>
      </c>
      <c r="J1140" s="32">
        <v>42542</v>
      </c>
      <c r="K1140" t="s">
        <v>67</v>
      </c>
      <c r="L1140">
        <v>221</v>
      </c>
      <c r="M1140">
        <v>1</v>
      </c>
      <c r="N1140">
        <v>0</v>
      </c>
      <c r="O1140">
        <v>0</v>
      </c>
      <c r="P1140" t="s">
        <v>71</v>
      </c>
      <c r="S1140" t="s">
        <v>72</v>
      </c>
    </row>
    <row r="1141" spans="1:19" ht="15.75" customHeight="1">
      <c r="A1141" t="s">
        <v>1305</v>
      </c>
      <c r="B1141" t="s">
        <v>1306</v>
      </c>
      <c r="C1141">
        <v>88489349</v>
      </c>
      <c r="D1141" t="s">
        <v>51</v>
      </c>
      <c r="E1141" t="s">
        <v>65</v>
      </c>
      <c r="F1141" t="s">
        <v>54</v>
      </c>
      <c r="G1141" t="s">
        <v>179</v>
      </c>
      <c r="H1141" s="35">
        <v>55.11</v>
      </c>
      <c r="I1141" s="32">
        <v>42554</v>
      </c>
      <c r="J1141" s="32">
        <v>42561</v>
      </c>
      <c r="K1141" t="s">
        <v>67</v>
      </c>
      <c r="L1141">
        <v>221</v>
      </c>
      <c r="M1141">
        <v>2</v>
      </c>
      <c r="N1141">
        <v>0</v>
      </c>
      <c r="O1141">
        <v>0</v>
      </c>
      <c r="S1141" t="s">
        <v>81</v>
      </c>
    </row>
    <row r="1142" spans="1:19" ht="15.75" customHeight="1">
      <c r="A1142" t="s">
        <v>1391</v>
      </c>
      <c r="B1142" t="s">
        <v>1392</v>
      </c>
      <c r="C1142">
        <v>36823207</v>
      </c>
      <c r="D1142" t="s">
        <v>51</v>
      </c>
      <c r="E1142" t="s">
        <v>65</v>
      </c>
      <c r="F1142" t="s">
        <v>54</v>
      </c>
      <c r="G1142" t="s">
        <v>358</v>
      </c>
      <c r="H1142" s="35">
        <v>71.25</v>
      </c>
      <c r="I1142" s="32">
        <v>42574</v>
      </c>
      <c r="J1142" s="32">
        <v>42579</v>
      </c>
      <c r="K1142" t="s">
        <v>67</v>
      </c>
      <c r="L1142">
        <v>221</v>
      </c>
      <c r="M1142">
        <v>2</v>
      </c>
      <c r="N1142">
        <v>0</v>
      </c>
      <c r="O1142">
        <v>0</v>
      </c>
      <c r="S1142" t="s">
        <v>231</v>
      </c>
    </row>
    <row r="1143" spans="1:19" ht="15.75" customHeight="1">
      <c r="A1143" t="s">
        <v>1484</v>
      </c>
      <c r="B1143" t="s">
        <v>1485</v>
      </c>
      <c r="C1143">
        <v>93953405</v>
      </c>
      <c r="D1143" t="s">
        <v>51</v>
      </c>
      <c r="E1143" t="s">
        <v>65</v>
      </c>
      <c r="F1143" t="s">
        <v>54</v>
      </c>
      <c r="G1143" t="s">
        <v>103</v>
      </c>
      <c r="H1143" s="35">
        <v>85</v>
      </c>
      <c r="I1143" s="32">
        <v>42591</v>
      </c>
      <c r="J1143" s="32">
        <v>42594</v>
      </c>
      <c r="K1143" t="s">
        <v>67</v>
      </c>
      <c r="L1143">
        <v>221</v>
      </c>
      <c r="M1143">
        <v>4</v>
      </c>
      <c r="N1143">
        <v>0</v>
      </c>
      <c r="O1143">
        <v>0</v>
      </c>
      <c r="P1143" t="s">
        <v>71</v>
      </c>
      <c r="S1143" t="s">
        <v>72</v>
      </c>
    </row>
    <row r="1144" spans="1:19" ht="15.75" customHeight="1">
      <c r="A1144" t="s">
        <v>1544</v>
      </c>
      <c r="B1144" t="s">
        <v>1545</v>
      </c>
      <c r="C1144">
        <v>48349125</v>
      </c>
      <c r="D1144" t="s">
        <v>51</v>
      </c>
      <c r="E1144" t="s">
        <v>65</v>
      </c>
      <c r="F1144" t="s">
        <v>54</v>
      </c>
      <c r="G1144" t="s">
        <v>108</v>
      </c>
      <c r="H1144" s="35">
        <v>76.5</v>
      </c>
      <c r="I1144" s="32">
        <v>42511</v>
      </c>
      <c r="J1144" s="32">
        <v>42515</v>
      </c>
      <c r="K1144" t="s">
        <v>67</v>
      </c>
      <c r="L1144">
        <v>221</v>
      </c>
      <c r="M1144">
        <v>3</v>
      </c>
      <c r="N1144">
        <v>0</v>
      </c>
      <c r="O1144">
        <v>0</v>
      </c>
      <c r="P1144" t="s">
        <v>1546</v>
      </c>
    </row>
    <row r="1145" spans="1:19" ht="15.75" customHeight="1">
      <c r="A1145" t="s">
        <v>1915</v>
      </c>
      <c r="B1145" t="s">
        <v>1917</v>
      </c>
      <c r="C1145">
        <v>35814948</v>
      </c>
      <c r="D1145" t="s">
        <v>51</v>
      </c>
      <c r="E1145" t="s">
        <v>65</v>
      </c>
      <c r="F1145" t="s">
        <v>54</v>
      </c>
      <c r="G1145" t="s">
        <v>117</v>
      </c>
      <c r="H1145" s="35">
        <v>57.07</v>
      </c>
      <c r="I1145" s="32">
        <v>42588</v>
      </c>
      <c r="J1145" s="32">
        <v>42591</v>
      </c>
      <c r="K1145" t="s">
        <v>67</v>
      </c>
      <c r="L1145">
        <v>221</v>
      </c>
      <c r="M1145">
        <v>1</v>
      </c>
      <c r="N1145">
        <v>1</v>
      </c>
      <c r="O1145">
        <v>0</v>
      </c>
      <c r="S1145" t="s">
        <v>81</v>
      </c>
    </row>
    <row r="1146" spans="1:19" ht="15.75" customHeight="1">
      <c r="A1146" t="s">
        <v>1952</v>
      </c>
      <c r="B1146" t="s">
        <v>1953</v>
      </c>
      <c r="C1146">
        <v>95579130</v>
      </c>
      <c r="D1146" t="s">
        <v>51</v>
      </c>
      <c r="E1146" t="s">
        <v>65</v>
      </c>
      <c r="F1146" t="s">
        <v>54</v>
      </c>
      <c r="G1146" t="s">
        <v>103</v>
      </c>
      <c r="H1146" s="35">
        <v>80</v>
      </c>
      <c r="I1146" s="32">
        <v>42596</v>
      </c>
      <c r="J1146" s="32">
        <v>42599</v>
      </c>
      <c r="K1146" t="s">
        <v>67</v>
      </c>
      <c r="L1146">
        <v>221</v>
      </c>
      <c r="M1146">
        <v>4</v>
      </c>
      <c r="N1146">
        <v>0</v>
      </c>
      <c r="O1146">
        <v>0</v>
      </c>
      <c r="P1146" t="s">
        <v>71</v>
      </c>
      <c r="S1146" t="s">
        <v>72</v>
      </c>
    </row>
    <row r="1147" spans="1:19" ht="15.75" customHeight="1">
      <c r="A1147" t="s">
        <v>2346</v>
      </c>
      <c r="B1147" t="s">
        <v>2347</v>
      </c>
      <c r="C1147">
        <v>82753838</v>
      </c>
      <c r="D1147" t="s">
        <v>51</v>
      </c>
      <c r="E1147" t="s">
        <v>65</v>
      </c>
      <c r="F1147" t="s">
        <v>54</v>
      </c>
      <c r="G1147" t="s">
        <v>117</v>
      </c>
      <c r="H1147" s="35">
        <v>68.48</v>
      </c>
      <c r="I1147" s="32">
        <v>42594</v>
      </c>
      <c r="J1147" s="32">
        <v>42596</v>
      </c>
      <c r="K1147" t="s">
        <v>67</v>
      </c>
      <c r="L1147">
        <v>221</v>
      </c>
      <c r="M1147">
        <v>3</v>
      </c>
      <c r="N1147">
        <v>1</v>
      </c>
      <c r="O1147">
        <v>0</v>
      </c>
      <c r="S1147" t="s">
        <v>81</v>
      </c>
    </row>
    <row r="1148" spans="1:19" ht="15.75" customHeight="1">
      <c r="A1148" t="s">
        <v>2460</v>
      </c>
      <c r="B1148" t="s">
        <v>2461</v>
      </c>
      <c r="C1148">
        <v>67419302</v>
      </c>
      <c r="D1148" t="s">
        <v>51</v>
      </c>
      <c r="E1148" t="s">
        <v>65</v>
      </c>
      <c r="F1148" t="s">
        <v>54</v>
      </c>
      <c r="G1148" t="s">
        <v>80</v>
      </c>
      <c r="H1148" s="35">
        <v>53.95</v>
      </c>
      <c r="I1148" s="32">
        <v>42527</v>
      </c>
      <c r="J1148" s="32">
        <v>42529</v>
      </c>
      <c r="K1148" t="s">
        <v>67</v>
      </c>
      <c r="L1148">
        <v>221</v>
      </c>
      <c r="M1148">
        <v>2</v>
      </c>
      <c r="N1148">
        <v>2</v>
      </c>
      <c r="O1148">
        <v>0</v>
      </c>
      <c r="S1148" t="s">
        <v>81</v>
      </c>
    </row>
    <row r="1149" spans="1:19" ht="15.75" customHeight="1">
      <c r="A1149" t="s">
        <v>2504</v>
      </c>
      <c r="B1149" t="s">
        <v>2505</v>
      </c>
      <c r="C1149">
        <v>75333325</v>
      </c>
      <c r="D1149" t="s">
        <v>51</v>
      </c>
      <c r="E1149" t="s">
        <v>65</v>
      </c>
      <c r="F1149" t="s">
        <v>54</v>
      </c>
      <c r="G1149" t="s">
        <v>80</v>
      </c>
      <c r="H1149" s="35">
        <v>78.849999999999994</v>
      </c>
      <c r="I1149" s="32">
        <v>42539</v>
      </c>
      <c r="J1149" s="32">
        <v>42540</v>
      </c>
      <c r="K1149" t="s">
        <v>67</v>
      </c>
      <c r="L1149">
        <v>221</v>
      </c>
      <c r="M1149">
        <v>2</v>
      </c>
      <c r="N1149">
        <v>0</v>
      </c>
      <c r="O1149">
        <v>2</v>
      </c>
      <c r="S1149" t="s">
        <v>293</v>
      </c>
    </row>
    <row r="1150" spans="1:19" ht="15.75" customHeight="1">
      <c r="A1150" t="s">
        <v>2692</v>
      </c>
      <c r="B1150" t="s">
        <v>2693</v>
      </c>
      <c r="C1150">
        <v>91809052</v>
      </c>
      <c r="D1150" t="s">
        <v>51</v>
      </c>
      <c r="E1150" t="s">
        <v>52</v>
      </c>
      <c r="F1150" t="s">
        <v>54</v>
      </c>
      <c r="G1150" t="s">
        <v>628</v>
      </c>
      <c r="H1150" s="35">
        <v>90</v>
      </c>
      <c r="I1150" s="32">
        <v>42571</v>
      </c>
      <c r="J1150" s="32">
        <v>42572</v>
      </c>
      <c r="K1150" t="s">
        <v>67</v>
      </c>
      <c r="L1150">
        <v>221</v>
      </c>
      <c r="M1150">
        <v>2</v>
      </c>
      <c r="N1150">
        <v>2</v>
      </c>
      <c r="O1150">
        <v>0</v>
      </c>
    </row>
    <row r="1151" spans="1:19" ht="15.75" customHeight="1">
      <c r="A1151" t="s">
        <v>515</v>
      </c>
      <c r="B1151" t="s">
        <v>2730</v>
      </c>
      <c r="C1151">
        <v>41080208</v>
      </c>
      <c r="D1151" t="s">
        <v>51</v>
      </c>
      <c r="E1151" t="s">
        <v>65</v>
      </c>
      <c r="F1151" t="s">
        <v>54</v>
      </c>
      <c r="G1151" t="s">
        <v>54</v>
      </c>
      <c r="H1151" s="35">
        <v>60</v>
      </c>
      <c r="I1151" s="32">
        <v>42579</v>
      </c>
      <c r="J1151" s="32">
        <v>42582</v>
      </c>
      <c r="K1151" t="s">
        <v>67</v>
      </c>
      <c r="L1151">
        <v>221</v>
      </c>
      <c r="M1151">
        <v>2</v>
      </c>
      <c r="N1151">
        <v>0</v>
      </c>
      <c r="O1151">
        <v>0</v>
      </c>
      <c r="P1151" t="s">
        <v>71</v>
      </c>
      <c r="S1151" t="s">
        <v>72</v>
      </c>
    </row>
    <row r="1152" spans="1:19" ht="15.75" customHeight="1">
      <c r="A1152" t="s">
        <v>753</v>
      </c>
      <c r="B1152" t="s">
        <v>3320</v>
      </c>
      <c r="C1152">
        <v>29637474</v>
      </c>
      <c r="D1152" t="s">
        <v>51</v>
      </c>
      <c r="E1152" t="s">
        <v>52</v>
      </c>
      <c r="F1152" t="s">
        <v>53</v>
      </c>
      <c r="G1152" t="s">
        <v>54</v>
      </c>
      <c r="H1152" s="35">
        <v>41.74</v>
      </c>
      <c r="I1152" s="32">
        <v>42532</v>
      </c>
      <c r="J1152" s="32">
        <v>42535</v>
      </c>
      <c r="K1152" t="s">
        <v>67</v>
      </c>
      <c r="L1152">
        <v>221</v>
      </c>
      <c r="M1152">
        <v>1</v>
      </c>
      <c r="N1152">
        <v>0</v>
      </c>
      <c r="O1152">
        <v>0</v>
      </c>
      <c r="Q1152" t="s">
        <v>60</v>
      </c>
    </row>
    <row r="1153" spans="1:19" ht="15.75" customHeight="1">
      <c r="A1153" t="s">
        <v>3339</v>
      </c>
      <c r="B1153" t="s">
        <v>3340</v>
      </c>
      <c r="C1153">
        <v>72427476</v>
      </c>
      <c r="D1153" t="s">
        <v>51</v>
      </c>
      <c r="E1153" t="s">
        <v>65</v>
      </c>
      <c r="F1153" t="s">
        <v>54</v>
      </c>
      <c r="G1153" t="s">
        <v>66</v>
      </c>
      <c r="H1153" s="35">
        <v>66.400000000000006</v>
      </c>
      <c r="I1153" s="32">
        <v>42536</v>
      </c>
      <c r="J1153" s="32">
        <v>42537</v>
      </c>
      <c r="K1153" t="s">
        <v>67</v>
      </c>
      <c r="L1153">
        <v>221</v>
      </c>
      <c r="M1153">
        <v>2</v>
      </c>
      <c r="N1153">
        <v>1</v>
      </c>
      <c r="O1153">
        <v>0</v>
      </c>
    </row>
    <row r="1154" spans="1:19" ht="15.75" customHeight="1">
      <c r="A1154" t="s">
        <v>3486</v>
      </c>
      <c r="B1154" t="s">
        <v>3487</v>
      </c>
      <c r="C1154">
        <v>88391171</v>
      </c>
      <c r="D1154" t="s">
        <v>51</v>
      </c>
      <c r="E1154" t="s">
        <v>65</v>
      </c>
      <c r="F1154" t="s">
        <v>427</v>
      </c>
      <c r="G1154" t="s">
        <v>80</v>
      </c>
      <c r="H1154" s="35">
        <v>58.1</v>
      </c>
      <c r="I1154" s="32">
        <v>42568</v>
      </c>
      <c r="J1154" s="32">
        <v>42569</v>
      </c>
      <c r="K1154" t="s">
        <v>67</v>
      </c>
      <c r="L1154">
        <v>221</v>
      </c>
      <c r="M1154">
        <v>2</v>
      </c>
      <c r="N1154">
        <v>2</v>
      </c>
      <c r="O1154">
        <v>0</v>
      </c>
      <c r="S1154" t="s">
        <v>268</v>
      </c>
    </row>
    <row r="1155" spans="1:19" ht="15.75" customHeight="1">
      <c r="A1155" t="s">
        <v>515</v>
      </c>
      <c r="B1155" t="s">
        <v>3566</v>
      </c>
      <c r="C1155">
        <v>85486217</v>
      </c>
      <c r="D1155" t="s">
        <v>51</v>
      </c>
      <c r="E1155" t="s">
        <v>65</v>
      </c>
      <c r="F1155" t="s">
        <v>54</v>
      </c>
      <c r="G1155" t="s">
        <v>103</v>
      </c>
      <c r="H1155" s="35">
        <v>85</v>
      </c>
      <c r="I1155" s="32">
        <v>42582</v>
      </c>
      <c r="J1155" s="32">
        <v>42583</v>
      </c>
      <c r="K1155" t="s">
        <v>67</v>
      </c>
      <c r="L1155">
        <v>221</v>
      </c>
      <c r="M1155">
        <v>4</v>
      </c>
      <c r="N1155">
        <v>0</v>
      </c>
      <c r="O1155">
        <v>0</v>
      </c>
      <c r="P1155" t="s">
        <v>71</v>
      </c>
      <c r="S1155" t="s">
        <v>72</v>
      </c>
    </row>
    <row r="1156" spans="1:19" ht="15.75" customHeight="1">
      <c r="A1156" t="s">
        <v>3636</v>
      </c>
      <c r="B1156" t="s">
        <v>3637</v>
      </c>
      <c r="C1156">
        <v>58024569</v>
      </c>
      <c r="D1156" t="s">
        <v>51</v>
      </c>
      <c r="E1156" t="s">
        <v>65</v>
      </c>
      <c r="F1156" t="s">
        <v>54</v>
      </c>
      <c r="G1156" t="s">
        <v>66</v>
      </c>
      <c r="H1156" s="35">
        <v>66.400000000000006</v>
      </c>
      <c r="I1156" s="32">
        <v>42506</v>
      </c>
      <c r="J1156" s="32">
        <v>42507</v>
      </c>
      <c r="K1156" t="s">
        <v>67</v>
      </c>
      <c r="L1156">
        <v>221</v>
      </c>
      <c r="M1156">
        <v>4</v>
      </c>
      <c r="N1156">
        <v>0</v>
      </c>
      <c r="O1156">
        <v>0</v>
      </c>
    </row>
    <row r="1157" spans="1:19" ht="15.75" customHeight="1">
      <c r="A1157" t="s">
        <v>3640</v>
      </c>
      <c r="B1157" t="s">
        <v>3641</v>
      </c>
      <c r="C1157">
        <v>60769195</v>
      </c>
      <c r="D1157" t="s">
        <v>51</v>
      </c>
      <c r="E1157" t="s">
        <v>65</v>
      </c>
      <c r="F1157" t="s">
        <v>54</v>
      </c>
      <c r="G1157" t="s">
        <v>179</v>
      </c>
      <c r="H1157" s="35">
        <v>55.11</v>
      </c>
      <c r="I1157" s="32">
        <v>42507</v>
      </c>
      <c r="J1157" s="32">
        <v>42509</v>
      </c>
      <c r="K1157" t="s">
        <v>67</v>
      </c>
      <c r="L1157">
        <v>221</v>
      </c>
      <c r="M1157">
        <v>3</v>
      </c>
      <c r="N1157">
        <v>0</v>
      </c>
      <c r="O1157">
        <v>0</v>
      </c>
      <c r="S1157" t="s">
        <v>293</v>
      </c>
    </row>
    <row r="1158" spans="1:19" ht="15.75" customHeight="1">
      <c r="A1158" t="s">
        <v>3824</v>
      </c>
      <c r="B1158" t="s">
        <v>3825</v>
      </c>
      <c r="C1158">
        <v>78730436</v>
      </c>
      <c r="D1158" t="s">
        <v>51</v>
      </c>
      <c r="E1158" t="s">
        <v>65</v>
      </c>
      <c r="F1158" t="s">
        <v>54</v>
      </c>
      <c r="G1158" t="s">
        <v>103</v>
      </c>
      <c r="H1158" s="35">
        <v>80</v>
      </c>
      <c r="I1158" s="32">
        <v>42547</v>
      </c>
      <c r="J1158" s="32">
        <v>42551</v>
      </c>
      <c r="K1158" t="s">
        <v>67</v>
      </c>
      <c r="L1158">
        <v>221</v>
      </c>
      <c r="M1158">
        <v>4</v>
      </c>
      <c r="N1158">
        <v>0</v>
      </c>
      <c r="O1158">
        <v>0</v>
      </c>
      <c r="P1158" t="s">
        <v>71</v>
      </c>
      <c r="S1158" t="s">
        <v>72</v>
      </c>
    </row>
    <row r="1159" spans="1:19" ht="15.75" customHeight="1">
      <c r="A1159" t="s">
        <v>3915</v>
      </c>
      <c r="B1159" t="s">
        <v>3916</v>
      </c>
      <c r="C1159">
        <v>41343794</v>
      </c>
      <c r="D1159" t="s">
        <v>51</v>
      </c>
      <c r="E1159" t="s">
        <v>65</v>
      </c>
      <c r="F1159" t="s">
        <v>444</v>
      </c>
      <c r="G1159" t="s">
        <v>75</v>
      </c>
      <c r="H1159" s="35">
        <v>71.25</v>
      </c>
      <c r="I1159" s="32">
        <v>42567</v>
      </c>
      <c r="J1159" s="32">
        <v>42568</v>
      </c>
      <c r="K1159" t="s">
        <v>67</v>
      </c>
      <c r="L1159">
        <v>221</v>
      </c>
      <c r="M1159">
        <v>2</v>
      </c>
      <c r="N1159">
        <v>0</v>
      </c>
      <c r="O1159">
        <v>0</v>
      </c>
    </row>
    <row r="1160" spans="1:19" ht="15.75" customHeight="1">
      <c r="A1160" t="s">
        <v>62</v>
      </c>
      <c r="B1160" t="s">
        <v>4072</v>
      </c>
      <c r="C1160">
        <v>48379155</v>
      </c>
      <c r="D1160" t="s">
        <v>51</v>
      </c>
      <c r="E1160" t="s">
        <v>65</v>
      </c>
      <c r="F1160" t="s">
        <v>54</v>
      </c>
      <c r="G1160" t="s">
        <v>75</v>
      </c>
      <c r="H1160" s="35">
        <v>60</v>
      </c>
      <c r="I1160" s="32">
        <v>42505</v>
      </c>
      <c r="J1160" s="32">
        <v>42506</v>
      </c>
      <c r="K1160" t="s">
        <v>67</v>
      </c>
      <c r="L1160">
        <v>221</v>
      </c>
      <c r="M1160">
        <v>2</v>
      </c>
      <c r="N1160">
        <v>0</v>
      </c>
      <c r="O1160">
        <v>0</v>
      </c>
    </row>
    <row r="1161" spans="1:19" ht="15.75" customHeight="1">
      <c r="A1161" t="s">
        <v>4240</v>
      </c>
      <c r="B1161" t="s">
        <v>4241</v>
      </c>
      <c r="C1161">
        <v>78744769</v>
      </c>
      <c r="D1161" t="s">
        <v>51</v>
      </c>
      <c r="E1161" t="s">
        <v>52</v>
      </c>
      <c r="F1161" t="s">
        <v>54</v>
      </c>
      <c r="G1161" t="s">
        <v>54</v>
      </c>
      <c r="H1161" s="35">
        <v>85</v>
      </c>
      <c r="I1161" s="32">
        <v>42543</v>
      </c>
      <c r="J1161" s="32">
        <v>42545</v>
      </c>
      <c r="K1161" t="s">
        <v>67</v>
      </c>
      <c r="L1161">
        <v>221</v>
      </c>
      <c r="M1161">
        <v>1</v>
      </c>
      <c r="N1161">
        <v>0</v>
      </c>
      <c r="O1161">
        <v>0</v>
      </c>
    </row>
    <row r="1162" spans="1:19" ht="15.75" customHeight="1">
      <c r="A1162" t="s">
        <v>4256</v>
      </c>
      <c r="B1162" t="s">
        <v>4257</v>
      </c>
      <c r="C1162">
        <v>67157802</v>
      </c>
      <c r="D1162" t="s">
        <v>51</v>
      </c>
      <c r="E1162" t="s">
        <v>65</v>
      </c>
      <c r="F1162" t="s">
        <v>54</v>
      </c>
      <c r="G1162" t="s">
        <v>93</v>
      </c>
      <c r="H1162" s="35">
        <v>95</v>
      </c>
      <c r="I1162" s="32">
        <v>42546</v>
      </c>
      <c r="J1162" s="32">
        <v>42547</v>
      </c>
      <c r="K1162" t="s">
        <v>67</v>
      </c>
      <c r="L1162">
        <v>221</v>
      </c>
      <c r="M1162">
        <v>2</v>
      </c>
      <c r="N1162">
        <v>2</v>
      </c>
      <c r="O1162">
        <v>0</v>
      </c>
    </row>
    <row r="1163" spans="1:19" ht="15.75" customHeight="1">
      <c r="A1163" t="s">
        <v>4507</v>
      </c>
      <c r="B1163" t="s">
        <v>4508</v>
      </c>
      <c r="C1163">
        <v>42737280</v>
      </c>
      <c r="D1163" t="s">
        <v>51</v>
      </c>
      <c r="E1163" t="s">
        <v>65</v>
      </c>
      <c r="F1163" t="s">
        <v>54</v>
      </c>
      <c r="G1163" t="s">
        <v>117</v>
      </c>
      <c r="H1163" s="35">
        <v>51.36</v>
      </c>
      <c r="I1163" s="32">
        <v>42509</v>
      </c>
      <c r="J1163" s="32">
        <v>42511</v>
      </c>
      <c r="K1163" t="s">
        <v>67</v>
      </c>
      <c r="L1163">
        <v>221</v>
      </c>
      <c r="M1163">
        <v>4</v>
      </c>
      <c r="N1163">
        <v>0</v>
      </c>
      <c r="O1163">
        <v>0</v>
      </c>
      <c r="S1163" t="s">
        <v>268</v>
      </c>
    </row>
    <row r="1164" spans="1:19" ht="15.75" customHeight="1">
      <c r="A1164" t="s">
        <v>4667</v>
      </c>
      <c r="B1164" t="s">
        <v>4668</v>
      </c>
      <c r="C1164">
        <v>23853141</v>
      </c>
      <c r="D1164" t="s">
        <v>51</v>
      </c>
      <c r="E1164" t="s">
        <v>65</v>
      </c>
      <c r="F1164" t="s">
        <v>54</v>
      </c>
      <c r="G1164" t="s">
        <v>98</v>
      </c>
      <c r="H1164" s="35">
        <v>70.55</v>
      </c>
      <c r="I1164" s="32">
        <v>42551</v>
      </c>
      <c r="J1164" s="32">
        <v>42554</v>
      </c>
      <c r="K1164" t="s">
        <v>67</v>
      </c>
      <c r="L1164">
        <v>221</v>
      </c>
      <c r="M1164">
        <v>2</v>
      </c>
      <c r="N1164">
        <v>0</v>
      </c>
      <c r="O1164">
        <v>0</v>
      </c>
      <c r="P1164" t="s">
        <v>71</v>
      </c>
      <c r="S1164" t="s">
        <v>72</v>
      </c>
    </row>
    <row r="1165" spans="1:19" ht="15.75" customHeight="1">
      <c r="A1165" t="s">
        <v>3269</v>
      </c>
      <c r="B1165" t="s">
        <v>4978</v>
      </c>
      <c r="C1165">
        <v>52667094</v>
      </c>
      <c r="D1165" t="s">
        <v>51</v>
      </c>
      <c r="E1165" t="s">
        <v>65</v>
      </c>
      <c r="F1165" t="s">
        <v>54</v>
      </c>
      <c r="G1165" t="s">
        <v>511</v>
      </c>
      <c r="H1165" s="35">
        <v>45</v>
      </c>
      <c r="I1165" s="32">
        <v>42521</v>
      </c>
      <c r="J1165" s="32">
        <v>42522</v>
      </c>
      <c r="K1165" t="s">
        <v>67</v>
      </c>
      <c r="L1165">
        <v>221</v>
      </c>
      <c r="M1165">
        <v>2</v>
      </c>
      <c r="N1165">
        <v>0</v>
      </c>
      <c r="O1165">
        <v>0</v>
      </c>
      <c r="P1165" t="s">
        <v>512</v>
      </c>
      <c r="S1165" t="s">
        <v>231</v>
      </c>
    </row>
    <row r="1166" spans="1:19" ht="15.75" customHeight="1">
      <c r="A1166" t="s">
        <v>4983</v>
      </c>
      <c r="B1166" t="s">
        <v>4984</v>
      </c>
      <c r="C1166">
        <v>47762066</v>
      </c>
      <c r="D1166" t="s">
        <v>51</v>
      </c>
      <c r="E1166" t="s">
        <v>65</v>
      </c>
      <c r="F1166" t="s">
        <v>54</v>
      </c>
      <c r="G1166" t="s">
        <v>117</v>
      </c>
      <c r="H1166" s="35">
        <v>49.8</v>
      </c>
      <c r="I1166" s="32">
        <v>42522</v>
      </c>
      <c r="J1166" s="32">
        <v>42524</v>
      </c>
      <c r="K1166" t="s">
        <v>67</v>
      </c>
      <c r="L1166">
        <v>221</v>
      </c>
      <c r="M1166">
        <v>2</v>
      </c>
      <c r="N1166">
        <v>1</v>
      </c>
      <c r="O1166">
        <v>0</v>
      </c>
      <c r="S1166" t="s">
        <v>268</v>
      </c>
    </row>
    <row r="1167" spans="1:19" ht="15.75" customHeight="1">
      <c r="A1167" t="s">
        <v>5069</v>
      </c>
      <c r="B1167" t="s">
        <v>5070</v>
      </c>
      <c r="C1167">
        <v>71236831</v>
      </c>
      <c r="D1167" t="s">
        <v>51</v>
      </c>
      <c r="E1167" t="s">
        <v>65</v>
      </c>
      <c r="F1167" t="s">
        <v>54</v>
      </c>
      <c r="G1167" t="s">
        <v>66</v>
      </c>
      <c r="H1167" s="35">
        <v>78.849999999999994</v>
      </c>
      <c r="I1167" s="32">
        <v>42538</v>
      </c>
      <c r="J1167" s="32">
        <v>42539</v>
      </c>
      <c r="K1167" t="s">
        <v>67</v>
      </c>
      <c r="L1167">
        <v>221</v>
      </c>
      <c r="M1167">
        <v>2</v>
      </c>
      <c r="N1167">
        <v>2</v>
      </c>
      <c r="O1167">
        <v>0</v>
      </c>
    </row>
    <row r="1168" spans="1:19" ht="15.75" customHeight="1">
      <c r="A1168" t="s">
        <v>5231</v>
      </c>
      <c r="B1168" t="s">
        <v>5232</v>
      </c>
      <c r="C1168">
        <v>81757951</v>
      </c>
      <c r="D1168" t="s">
        <v>51</v>
      </c>
      <c r="E1168" t="s">
        <v>65</v>
      </c>
      <c r="F1168" t="s">
        <v>54</v>
      </c>
      <c r="G1168" t="s">
        <v>179</v>
      </c>
      <c r="H1168" s="35">
        <v>55.11</v>
      </c>
      <c r="I1168" s="32">
        <v>42569</v>
      </c>
      <c r="J1168" s="32">
        <v>42571</v>
      </c>
      <c r="K1168" t="s">
        <v>67</v>
      </c>
      <c r="L1168">
        <v>221</v>
      </c>
      <c r="M1168">
        <v>3</v>
      </c>
      <c r="N1168">
        <v>1</v>
      </c>
      <c r="O1168">
        <v>0</v>
      </c>
      <c r="S1168" t="s">
        <v>268</v>
      </c>
    </row>
    <row r="1169" spans="1:19" ht="15.75" customHeight="1">
      <c r="A1169" t="s">
        <v>5451</v>
      </c>
      <c r="B1169" t="s">
        <v>5452</v>
      </c>
      <c r="C1169">
        <v>80807313</v>
      </c>
      <c r="D1169" t="s">
        <v>51</v>
      </c>
      <c r="E1169" t="s">
        <v>65</v>
      </c>
      <c r="F1169" t="s">
        <v>54</v>
      </c>
      <c r="G1169" t="s">
        <v>179</v>
      </c>
      <c r="H1169" s="35">
        <v>55.11</v>
      </c>
      <c r="I1169" s="32">
        <v>42530</v>
      </c>
      <c r="J1169" s="32">
        <v>42532</v>
      </c>
      <c r="K1169" t="s">
        <v>67</v>
      </c>
      <c r="L1169">
        <v>221</v>
      </c>
      <c r="M1169">
        <v>3</v>
      </c>
      <c r="N1169">
        <v>1</v>
      </c>
      <c r="O1169">
        <v>0</v>
      </c>
      <c r="S1169" t="s">
        <v>268</v>
      </c>
    </row>
    <row r="1170" spans="1:19" ht="15.75" customHeight="1">
      <c r="A1170" t="s">
        <v>5472</v>
      </c>
      <c r="B1170" t="s">
        <v>5473</v>
      </c>
      <c r="C1170">
        <v>56919474</v>
      </c>
      <c r="D1170" t="s">
        <v>184</v>
      </c>
      <c r="E1170" t="s">
        <v>52</v>
      </c>
      <c r="F1170" t="s">
        <v>53</v>
      </c>
      <c r="G1170" t="s">
        <v>54</v>
      </c>
      <c r="H1170" s="35">
        <v>56</v>
      </c>
      <c r="I1170" s="32">
        <v>42537</v>
      </c>
      <c r="J1170" s="32">
        <v>42538</v>
      </c>
      <c r="K1170" t="s">
        <v>67</v>
      </c>
      <c r="L1170">
        <v>221</v>
      </c>
      <c r="M1170">
        <v>1</v>
      </c>
      <c r="N1170">
        <v>0</v>
      </c>
      <c r="O1170">
        <v>0</v>
      </c>
      <c r="Q1170" t="s">
        <v>678</v>
      </c>
    </row>
    <row r="1171" spans="1:19" ht="15.75" customHeight="1">
      <c r="A1171" t="s">
        <v>2867</v>
      </c>
      <c r="B1171" t="s">
        <v>5793</v>
      </c>
      <c r="C1171">
        <v>55709372</v>
      </c>
      <c r="D1171" t="s">
        <v>51</v>
      </c>
      <c r="E1171" t="s">
        <v>65</v>
      </c>
      <c r="F1171" t="s">
        <v>54</v>
      </c>
      <c r="G1171" t="s">
        <v>93</v>
      </c>
      <c r="H1171" s="35">
        <v>82.5</v>
      </c>
      <c r="I1171" s="32">
        <v>42525</v>
      </c>
      <c r="J1171" s="32">
        <v>42527</v>
      </c>
      <c r="K1171" t="s">
        <v>67</v>
      </c>
      <c r="L1171">
        <v>221</v>
      </c>
      <c r="M1171">
        <v>2</v>
      </c>
      <c r="N1171">
        <v>0</v>
      </c>
      <c r="O1171">
        <v>0</v>
      </c>
    </row>
    <row r="1172" spans="1:19" ht="15.75" customHeight="1">
      <c r="A1172" t="s">
        <v>4306</v>
      </c>
      <c r="B1172" t="s">
        <v>5946</v>
      </c>
      <c r="C1172">
        <v>86022623</v>
      </c>
      <c r="D1172" t="s">
        <v>51</v>
      </c>
      <c r="E1172" t="s">
        <v>65</v>
      </c>
      <c r="F1172" t="s">
        <v>54</v>
      </c>
      <c r="G1172" t="s">
        <v>103</v>
      </c>
      <c r="H1172" s="35">
        <v>65</v>
      </c>
      <c r="I1172" s="32">
        <v>42561</v>
      </c>
      <c r="J1172" s="32">
        <v>42562</v>
      </c>
      <c r="K1172" t="s">
        <v>67</v>
      </c>
      <c r="L1172">
        <v>221</v>
      </c>
      <c r="M1172">
        <v>4</v>
      </c>
      <c r="N1172">
        <v>0</v>
      </c>
      <c r="O1172">
        <v>0</v>
      </c>
      <c r="P1172" t="s">
        <v>71</v>
      </c>
      <c r="S1172" t="s">
        <v>72</v>
      </c>
    </row>
    <row r="1173" spans="1:19" ht="15.75" customHeight="1">
      <c r="A1173" t="s">
        <v>5957</v>
      </c>
      <c r="B1173" t="s">
        <v>5958</v>
      </c>
      <c r="C1173">
        <v>84858182</v>
      </c>
      <c r="D1173" t="s">
        <v>51</v>
      </c>
      <c r="E1173" t="s">
        <v>65</v>
      </c>
      <c r="F1173" t="s">
        <v>444</v>
      </c>
      <c r="G1173" t="s">
        <v>80</v>
      </c>
      <c r="H1173" s="35">
        <v>78.849999999999994</v>
      </c>
      <c r="I1173" s="32">
        <v>42562</v>
      </c>
      <c r="J1173" s="32">
        <v>42564</v>
      </c>
      <c r="K1173" t="s">
        <v>67</v>
      </c>
      <c r="L1173">
        <v>221</v>
      </c>
      <c r="M1173">
        <v>2</v>
      </c>
      <c r="N1173">
        <v>0</v>
      </c>
      <c r="O1173">
        <v>2</v>
      </c>
      <c r="S1173" t="s">
        <v>293</v>
      </c>
    </row>
    <row r="1174" spans="1:19" ht="15.75" customHeight="1">
      <c r="A1174" t="s">
        <v>771</v>
      </c>
      <c r="B1174" t="s">
        <v>6236</v>
      </c>
      <c r="C1174">
        <v>74221068</v>
      </c>
      <c r="D1174" t="s">
        <v>64</v>
      </c>
      <c r="E1174" t="s">
        <v>65</v>
      </c>
      <c r="F1174" t="s">
        <v>54</v>
      </c>
      <c r="G1174" t="s">
        <v>80</v>
      </c>
      <c r="H1174" s="35">
        <v>70.55</v>
      </c>
      <c r="I1174" s="32">
        <v>42535</v>
      </c>
      <c r="J1174" s="32">
        <v>42536</v>
      </c>
      <c r="K1174" t="s">
        <v>67</v>
      </c>
      <c r="L1174">
        <v>221</v>
      </c>
      <c r="M1174">
        <v>2</v>
      </c>
      <c r="N1174">
        <v>0</v>
      </c>
      <c r="O1174">
        <v>0</v>
      </c>
      <c r="S1174" t="s">
        <v>268</v>
      </c>
    </row>
    <row r="1175" spans="1:19" ht="15.75" customHeight="1">
      <c r="A1175" t="s">
        <v>6374</v>
      </c>
      <c r="B1175" t="s">
        <v>6375</v>
      </c>
      <c r="C1175">
        <v>89328454</v>
      </c>
      <c r="D1175" t="s">
        <v>51</v>
      </c>
      <c r="E1175" t="s">
        <v>65</v>
      </c>
      <c r="F1175" t="s">
        <v>427</v>
      </c>
      <c r="G1175" t="s">
        <v>93</v>
      </c>
      <c r="H1175" s="35">
        <v>75</v>
      </c>
      <c r="I1175" s="32">
        <v>42572</v>
      </c>
      <c r="J1175" s="32">
        <v>42573</v>
      </c>
      <c r="K1175" t="s">
        <v>67</v>
      </c>
      <c r="L1175">
        <v>221</v>
      </c>
      <c r="M1175">
        <v>4</v>
      </c>
      <c r="N1175">
        <v>0</v>
      </c>
      <c r="O1175">
        <v>0</v>
      </c>
    </row>
    <row r="1176" spans="1:19" ht="15.75" customHeight="1">
      <c r="A1176" t="s">
        <v>663</v>
      </c>
      <c r="B1176" t="s">
        <v>6518</v>
      </c>
      <c r="C1176">
        <v>31598130</v>
      </c>
      <c r="D1176" t="s">
        <v>51</v>
      </c>
      <c r="E1176" t="s">
        <v>65</v>
      </c>
      <c r="F1176" t="s">
        <v>54</v>
      </c>
      <c r="G1176" t="s">
        <v>70</v>
      </c>
      <c r="H1176" s="35">
        <v>60</v>
      </c>
      <c r="I1176" s="32">
        <v>42515</v>
      </c>
      <c r="J1176" s="32">
        <v>42519</v>
      </c>
      <c r="K1176" t="s">
        <v>67</v>
      </c>
      <c r="L1176">
        <v>221</v>
      </c>
      <c r="M1176">
        <v>2</v>
      </c>
      <c r="N1176">
        <v>0</v>
      </c>
      <c r="O1176">
        <v>0</v>
      </c>
      <c r="P1176" t="s">
        <v>71</v>
      </c>
      <c r="S1176" t="s">
        <v>72</v>
      </c>
    </row>
    <row r="1177" spans="1:19" ht="15.75" customHeight="1">
      <c r="A1177" t="s">
        <v>6665</v>
      </c>
      <c r="B1177" t="s">
        <v>6666</v>
      </c>
      <c r="C1177">
        <v>38057004</v>
      </c>
      <c r="D1177" t="s">
        <v>51</v>
      </c>
      <c r="E1177" t="s">
        <v>65</v>
      </c>
      <c r="F1177" t="s">
        <v>54</v>
      </c>
      <c r="G1177" t="s">
        <v>70</v>
      </c>
      <c r="H1177" s="35">
        <v>67.5</v>
      </c>
      <c r="I1177" s="32">
        <v>42548</v>
      </c>
      <c r="J1177" s="32">
        <v>42551</v>
      </c>
      <c r="K1177" t="s">
        <v>67</v>
      </c>
      <c r="L1177">
        <v>221</v>
      </c>
      <c r="M1177">
        <v>2</v>
      </c>
      <c r="N1177">
        <v>0</v>
      </c>
      <c r="O1177">
        <v>0</v>
      </c>
      <c r="P1177" t="s">
        <v>71</v>
      </c>
      <c r="S1177" t="s">
        <v>72</v>
      </c>
    </row>
    <row r="1178" spans="1:19" ht="15.75" customHeight="1">
      <c r="A1178" t="s">
        <v>6836</v>
      </c>
      <c r="B1178" t="s">
        <v>6837</v>
      </c>
      <c r="C1178">
        <v>99885048</v>
      </c>
      <c r="D1178" t="s">
        <v>51</v>
      </c>
      <c r="E1178" t="s">
        <v>52</v>
      </c>
      <c r="F1178" t="s">
        <v>427</v>
      </c>
      <c r="G1178" t="s">
        <v>54</v>
      </c>
      <c r="H1178" s="35">
        <v>85</v>
      </c>
      <c r="I1178" s="32">
        <v>42583</v>
      </c>
      <c r="J1178" s="32">
        <v>42588</v>
      </c>
      <c r="K1178" t="s">
        <v>67</v>
      </c>
      <c r="L1178">
        <v>221</v>
      </c>
      <c r="M1178">
        <v>1</v>
      </c>
      <c r="N1178">
        <v>0</v>
      </c>
      <c r="O1178">
        <v>0</v>
      </c>
    </row>
    <row r="1179" spans="1:19" ht="15.75" customHeight="1">
      <c r="A1179" t="s">
        <v>264</v>
      </c>
      <c r="B1179" t="s">
        <v>265</v>
      </c>
      <c r="C1179">
        <v>74416139</v>
      </c>
      <c r="D1179" t="s">
        <v>51</v>
      </c>
      <c r="E1179" t="s">
        <v>65</v>
      </c>
      <c r="F1179" t="s">
        <v>54</v>
      </c>
      <c r="G1179" t="s">
        <v>103</v>
      </c>
      <c r="H1179" s="35">
        <v>75</v>
      </c>
      <c r="I1179" s="32">
        <v>42534</v>
      </c>
      <c r="J1179" s="32">
        <v>42535</v>
      </c>
      <c r="K1179" t="s">
        <v>67</v>
      </c>
      <c r="L1179">
        <v>220</v>
      </c>
      <c r="M1179">
        <v>2</v>
      </c>
      <c r="N1179">
        <v>0</v>
      </c>
      <c r="O1179">
        <v>0</v>
      </c>
      <c r="P1179" t="s">
        <v>71</v>
      </c>
      <c r="S1179" t="s">
        <v>72</v>
      </c>
    </row>
    <row r="1180" spans="1:19" ht="15.75" customHeight="1">
      <c r="A1180" t="s">
        <v>387</v>
      </c>
      <c r="B1180" t="s">
        <v>388</v>
      </c>
      <c r="C1180">
        <v>85600329</v>
      </c>
      <c r="D1180" t="s">
        <v>51</v>
      </c>
      <c r="E1180" t="s">
        <v>65</v>
      </c>
      <c r="F1180" t="s">
        <v>54</v>
      </c>
      <c r="G1180" t="s">
        <v>93</v>
      </c>
      <c r="H1180" s="35">
        <v>75</v>
      </c>
      <c r="I1180" s="32">
        <v>42557</v>
      </c>
      <c r="J1180" s="32">
        <v>42559</v>
      </c>
      <c r="K1180" t="s">
        <v>67</v>
      </c>
      <c r="L1180">
        <v>220</v>
      </c>
      <c r="M1180">
        <v>2</v>
      </c>
      <c r="N1180">
        <v>2</v>
      </c>
      <c r="O1180">
        <v>0</v>
      </c>
    </row>
    <row r="1181" spans="1:19" ht="15.75" customHeight="1">
      <c r="A1181" t="s">
        <v>650</v>
      </c>
      <c r="B1181" t="s">
        <v>651</v>
      </c>
      <c r="C1181">
        <v>42136227</v>
      </c>
      <c r="D1181" t="s">
        <v>51</v>
      </c>
      <c r="E1181" t="s">
        <v>65</v>
      </c>
      <c r="F1181" t="s">
        <v>54</v>
      </c>
      <c r="G1181" t="s">
        <v>117</v>
      </c>
      <c r="H1181" s="35">
        <v>52.91</v>
      </c>
      <c r="I1181" s="32">
        <v>42511</v>
      </c>
      <c r="J1181" s="32">
        <v>42512</v>
      </c>
      <c r="K1181" t="s">
        <v>67</v>
      </c>
      <c r="L1181">
        <v>220</v>
      </c>
      <c r="M1181">
        <v>2</v>
      </c>
      <c r="N1181">
        <v>2</v>
      </c>
      <c r="O1181">
        <v>0</v>
      </c>
      <c r="S1181" t="s">
        <v>81</v>
      </c>
    </row>
    <row r="1182" spans="1:19" ht="15.75" customHeight="1">
      <c r="A1182" t="s">
        <v>954</v>
      </c>
      <c r="B1182" t="s">
        <v>955</v>
      </c>
      <c r="C1182">
        <v>93131345</v>
      </c>
      <c r="D1182" t="s">
        <v>51</v>
      </c>
      <c r="E1182" t="s">
        <v>65</v>
      </c>
      <c r="F1182" t="s">
        <v>54</v>
      </c>
      <c r="G1182" t="s">
        <v>80</v>
      </c>
      <c r="H1182" s="35">
        <v>70.55</v>
      </c>
      <c r="I1182" s="32">
        <v>42571</v>
      </c>
      <c r="J1182" s="32">
        <v>42572</v>
      </c>
      <c r="K1182" t="s">
        <v>67</v>
      </c>
      <c r="L1182">
        <v>220</v>
      </c>
      <c r="M1182">
        <v>2</v>
      </c>
      <c r="N1182">
        <v>0</v>
      </c>
      <c r="O1182">
        <v>0</v>
      </c>
      <c r="S1182" t="s">
        <v>81</v>
      </c>
    </row>
    <row r="1183" spans="1:19" ht="15.75" customHeight="1">
      <c r="A1183" t="s">
        <v>1104</v>
      </c>
      <c r="B1183" t="s">
        <v>1105</v>
      </c>
      <c r="C1183">
        <v>54894105</v>
      </c>
      <c r="D1183" t="s">
        <v>51</v>
      </c>
      <c r="E1183" t="s">
        <v>65</v>
      </c>
      <c r="F1183" t="s">
        <v>54</v>
      </c>
      <c r="G1183" t="s">
        <v>179</v>
      </c>
      <c r="H1183" s="35">
        <v>62</v>
      </c>
      <c r="I1183" s="32">
        <v>42510</v>
      </c>
      <c r="J1183" s="32">
        <v>42511</v>
      </c>
      <c r="K1183" t="s">
        <v>67</v>
      </c>
      <c r="L1183">
        <v>220</v>
      </c>
      <c r="M1183">
        <v>2</v>
      </c>
      <c r="N1183">
        <v>2</v>
      </c>
      <c r="O1183">
        <v>0</v>
      </c>
      <c r="S1183" t="s">
        <v>81</v>
      </c>
    </row>
    <row r="1184" spans="1:19" ht="15.75" customHeight="1">
      <c r="A1184" t="s">
        <v>1123</v>
      </c>
      <c r="B1184" t="s">
        <v>1124</v>
      </c>
      <c r="C1184">
        <v>64755049</v>
      </c>
      <c r="D1184" t="s">
        <v>51</v>
      </c>
      <c r="E1184" t="s">
        <v>65</v>
      </c>
      <c r="F1184" t="s">
        <v>54</v>
      </c>
      <c r="G1184" t="s">
        <v>179</v>
      </c>
      <c r="H1184" s="35">
        <v>55.11</v>
      </c>
      <c r="I1184" s="32">
        <v>42515</v>
      </c>
      <c r="J1184" s="32">
        <v>42516</v>
      </c>
      <c r="K1184" t="s">
        <v>67</v>
      </c>
      <c r="L1184">
        <v>220</v>
      </c>
      <c r="M1184">
        <v>1</v>
      </c>
      <c r="N1184">
        <v>0</v>
      </c>
      <c r="O1184">
        <v>0</v>
      </c>
      <c r="S1184" t="s">
        <v>81</v>
      </c>
    </row>
    <row r="1185" spans="1:19" ht="15.75" customHeight="1">
      <c r="A1185" t="s">
        <v>1744</v>
      </c>
      <c r="B1185" t="s">
        <v>1745</v>
      </c>
      <c r="C1185">
        <v>67062785</v>
      </c>
      <c r="D1185" t="s">
        <v>51</v>
      </c>
      <c r="E1185" t="s">
        <v>65</v>
      </c>
      <c r="F1185" t="s">
        <v>54</v>
      </c>
      <c r="G1185" t="s">
        <v>117</v>
      </c>
      <c r="H1185" s="35">
        <v>59.14</v>
      </c>
      <c r="I1185" s="32">
        <v>42553</v>
      </c>
      <c r="J1185" s="32">
        <v>42554</v>
      </c>
      <c r="K1185" t="s">
        <v>67</v>
      </c>
      <c r="L1185">
        <v>220</v>
      </c>
      <c r="M1185">
        <v>1</v>
      </c>
      <c r="N1185">
        <v>0</v>
      </c>
      <c r="O1185">
        <v>0</v>
      </c>
      <c r="S1185" t="s">
        <v>81</v>
      </c>
    </row>
    <row r="1186" spans="1:19" ht="15.75" customHeight="1">
      <c r="A1186" t="s">
        <v>1751</v>
      </c>
      <c r="B1186" t="s">
        <v>1752</v>
      </c>
      <c r="C1186">
        <v>85086970</v>
      </c>
      <c r="D1186" t="s">
        <v>51</v>
      </c>
      <c r="E1186" t="s">
        <v>65</v>
      </c>
      <c r="F1186" t="s">
        <v>54</v>
      </c>
      <c r="G1186" t="s">
        <v>103</v>
      </c>
      <c r="H1186" s="35">
        <v>80</v>
      </c>
      <c r="I1186" s="32">
        <v>42555</v>
      </c>
      <c r="J1186" s="32">
        <v>42556</v>
      </c>
      <c r="K1186" t="s">
        <v>67</v>
      </c>
      <c r="L1186">
        <v>220</v>
      </c>
      <c r="M1186">
        <v>4</v>
      </c>
      <c r="N1186">
        <v>0</v>
      </c>
      <c r="O1186">
        <v>0</v>
      </c>
      <c r="P1186" t="s">
        <v>71</v>
      </c>
      <c r="S1186" t="s">
        <v>72</v>
      </c>
    </row>
    <row r="1187" spans="1:19" ht="15.75" customHeight="1">
      <c r="A1187" t="s">
        <v>1823</v>
      </c>
      <c r="B1187" t="s">
        <v>1824</v>
      </c>
      <c r="C1187">
        <v>86157514</v>
      </c>
      <c r="D1187" t="s">
        <v>51</v>
      </c>
      <c r="E1187" t="s">
        <v>65</v>
      </c>
      <c r="F1187" t="s">
        <v>54</v>
      </c>
      <c r="G1187" t="s">
        <v>80</v>
      </c>
      <c r="H1187" s="35">
        <v>62.25</v>
      </c>
      <c r="I1187" s="32">
        <v>42572</v>
      </c>
      <c r="J1187" s="32">
        <v>42573</v>
      </c>
      <c r="K1187" t="s">
        <v>67</v>
      </c>
      <c r="L1187">
        <v>220</v>
      </c>
      <c r="M1187">
        <v>4</v>
      </c>
      <c r="N1187">
        <v>0</v>
      </c>
      <c r="O1187">
        <v>0</v>
      </c>
      <c r="S1187" t="s">
        <v>81</v>
      </c>
    </row>
    <row r="1188" spans="1:19" ht="15.75" customHeight="1">
      <c r="A1188" t="s">
        <v>2488</v>
      </c>
      <c r="B1188" t="s">
        <v>2489</v>
      </c>
      <c r="C1188">
        <v>56324564</v>
      </c>
      <c r="D1188" t="s">
        <v>51</v>
      </c>
      <c r="E1188" t="s">
        <v>65</v>
      </c>
      <c r="F1188" t="s">
        <v>54</v>
      </c>
      <c r="G1188" t="s">
        <v>745</v>
      </c>
      <c r="H1188" s="35">
        <v>60</v>
      </c>
      <c r="I1188" s="32">
        <v>42536</v>
      </c>
      <c r="J1188" s="32">
        <v>42541</v>
      </c>
      <c r="K1188" t="s">
        <v>67</v>
      </c>
      <c r="L1188">
        <v>220</v>
      </c>
      <c r="M1188">
        <v>2</v>
      </c>
      <c r="N1188">
        <v>0</v>
      </c>
      <c r="O1188">
        <v>0</v>
      </c>
      <c r="P1188" t="s">
        <v>2490</v>
      </c>
      <c r="S1188" t="s">
        <v>2491</v>
      </c>
    </row>
    <row r="1189" spans="1:19" ht="15.75" customHeight="1">
      <c r="A1189" t="s">
        <v>2812</v>
      </c>
      <c r="B1189" t="s">
        <v>2813</v>
      </c>
      <c r="C1189">
        <v>52387259</v>
      </c>
      <c r="D1189" t="s">
        <v>51</v>
      </c>
      <c r="E1189" t="s">
        <v>65</v>
      </c>
      <c r="F1189" t="s">
        <v>54</v>
      </c>
      <c r="G1189" t="s">
        <v>93</v>
      </c>
      <c r="H1189" s="35">
        <v>90</v>
      </c>
      <c r="I1189" s="32">
        <v>42503</v>
      </c>
      <c r="J1189" s="32">
        <v>42505</v>
      </c>
      <c r="K1189" t="s">
        <v>67</v>
      </c>
      <c r="L1189">
        <v>220</v>
      </c>
      <c r="M1189">
        <v>2</v>
      </c>
      <c r="N1189">
        <v>1</v>
      </c>
      <c r="O1189">
        <v>0</v>
      </c>
    </row>
    <row r="1190" spans="1:19" ht="15.75" customHeight="1">
      <c r="A1190" t="s">
        <v>2867</v>
      </c>
      <c r="B1190" t="s">
        <v>2868</v>
      </c>
      <c r="C1190">
        <v>55709370</v>
      </c>
      <c r="D1190" t="s">
        <v>51</v>
      </c>
      <c r="E1190" t="s">
        <v>65</v>
      </c>
      <c r="F1190" t="s">
        <v>54</v>
      </c>
      <c r="G1190" t="s">
        <v>93</v>
      </c>
      <c r="H1190" s="35">
        <v>82.5</v>
      </c>
      <c r="I1190" s="32">
        <v>42525</v>
      </c>
      <c r="J1190" s="32">
        <v>42527</v>
      </c>
      <c r="K1190" t="s">
        <v>67</v>
      </c>
      <c r="L1190">
        <v>220</v>
      </c>
      <c r="M1190">
        <v>4</v>
      </c>
      <c r="N1190">
        <v>0</v>
      </c>
      <c r="O1190">
        <v>0</v>
      </c>
    </row>
    <row r="1191" spans="1:19" ht="15.75" customHeight="1">
      <c r="A1191" t="s">
        <v>2997</v>
      </c>
      <c r="B1191" t="s">
        <v>2998</v>
      </c>
      <c r="C1191">
        <v>83759668</v>
      </c>
      <c r="D1191" t="s">
        <v>51</v>
      </c>
      <c r="E1191" t="s">
        <v>65</v>
      </c>
      <c r="F1191" t="s">
        <v>54</v>
      </c>
      <c r="G1191" t="s">
        <v>93</v>
      </c>
      <c r="H1191" s="35">
        <v>98.33</v>
      </c>
      <c r="I1191" s="32">
        <v>42559</v>
      </c>
      <c r="J1191" s="32">
        <v>42562</v>
      </c>
      <c r="K1191" t="s">
        <v>67</v>
      </c>
      <c r="L1191">
        <v>220</v>
      </c>
      <c r="M1191">
        <v>2</v>
      </c>
      <c r="N1191">
        <v>0</v>
      </c>
      <c r="O1191">
        <v>0</v>
      </c>
    </row>
    <row r="1192" spans="1:19" ht="15.75" customHeight="1">
      <c r="A1192" t="s">
        <v>2460</v>
      </c>
      <c r="B1192" t="s">
        <v>3297</v>
      </c>
      <c r="C1192">
        <v>67419274</v>
      </c>
      <c r="D1192" t="s">
        <v>51</v>
      </c>
      <c r="E1192" t="s">
        <v>65</v>
      </c>
      <c r="F1192" t="s">
        <v>54</v>
      </c>
      <c r="G1192" t="s">
        <v>80</v>
      </c>
      <c r="H1192" s="35">
        <v>53.95</v>
      </c>
      <c r="I1192" s="32">
        <v>42527</v>
      </c>
      <c r="J1192" s="32">
        <v>42529</v>
      </c>
      <c r="K1192" t="s">
        <v>67</v>
      </c>
      <c r="L1192">
        <v>220</v>
      </c>
      <c r="M1192">
        <v>1</v>
      </c>
      <c r="N1192">
        <v>2</v>
      </c>
      <c r="O1192">
        <v>0</v>
      </c>
      <c r="S1192" t="s">
        <v>81</v>
      </c>
    </row>
    <row r="1193" spans="1:19" ht="15.75" customHeight="1">
      <c r="A1193" t="s">
        <v>3855</v>
      </c>
      <c r="B1193" t="s">
        <v>3856</v>
      </c>
      <c r="C1193">
        <v>84344745</v>
      </c>
      <c r="D1193" t="s">
        <v>51</v>
      </c>
      <c r="E1193" t="s">
        <v>65</v>
      </c>
      <c r="F1193" t="s">
        <v>54</v>
      </c>
      <c r="G1193" t="s">
        <v>103</v>
      </c>
      <c r="H1193" s="35">
        <v>95</v>
      </c>
      <c r="I1193" s="32">
        <v>42554</v>
      </c>
      <c r="J1193" s="32">
        <v>42555</v>
      </c>
      <c r="K1193" t="s">
        <v>67</v>
      </c>
      <c r="L1193">
        <v>220</v>
      </c>
      <c r="M1193">
        <v>4</v>
      </c>
      <c r="N1193">
        <v>0</v>
      </c>
      <c r="O1193">
        <v>0</v>
      </c>
      <c r="P1193" t="s">
        <v>71</v>
      </c>
      <c r="S1193" t="s">
        <v>72</v>
      </c>
    </row>
    <row r="1194" spans="1:19" ht="15.75" customHeight="1">
      <c r="A1194" t="s">
        <v>3950</v>
      </c>
      <c r="B1194" t="s">
        <v>3951</v>
      </c>
      <c r="C1194">
        <v>94830957</v>
      </c>
      <c r="D1194" t="s">
        <v>51</v>
      </c>
      <c r="E1194" t="s">
        <v>52</v>
      </c>
      <c r="F1194" t="s">
        <v>54</v>
      </c>
      <c r="G1194" t="s">
        <v>54</v>
      </c>
      <c r="H1194" s="35">
        <v>95</v>
      </c>
      <c r="I1194" s="32">
        <v>42573</v>
      </c>
      <c r="J1194" s="32">
        <v>42574</v>
      </c>
      <c r="K1194" t="s">
        <v>67</v>
      </c>
      <c r="L1194">
        <v>220</v>
      </c>
      <c r="M1194">
        <v>1</v>
      </c>
      <c r="N1194">
        <v>0</v>
      </c>
      <c r="O1194">
        <v>0</v>
      </c>
    </row>
    <row r="1195" spans="1:19" ht="15.75" customHeight="1">
      <c r="A1195" t="s">
        <v>4110</v>
      </c>
      <c r="B1195" t="s">
        <v>4111</v>
      </c>
      <c r="C1195">
        <v>64989203</v>
      </c>
      <c r="D1195" t="s">
        <v>51</v>
      </c>
      <c r="E1195" t="s">
        <v>65</v>
      </c>
      <c r="F1195" t="s">
        <v>54</v>
      </c>
      <c r="G1195" t="s">
        <v>80</v>
      </c>
      <c r="H1195" s="35">
        <v>58.1</v>
      </c>
      <c r="I1195" s="32">
        <v>42516</v>
      </c>
      <c r="J1195" s="32">
        <v>42517</v>
      </c>
      <c r="K1195" t="s">
        <v>67</v>
      </c>
      <c r="L1195">
        <v>220</v>
      </c>
      <c r="M1195">
        <v>1</v>
      </c>
      <c r="N1195">
        <v>0</v>
      </c>
      <c r="O1195">
        <v>0</v>
      </c>
      <c r="S1195" t="s">
        <v>81</v>
      </c>
    </row>
    <row r="1196" spans="1:19" ht="15.75" customHeight="1">
      <c r="A1196" t="s">
        <v>4261</v>
      </c>
      <c r="B1196" t="s">
        <v>4262</v>
      </c>
      <c r="C1196">
        <v>79466399</v>
      </c>
      <c r="D1196" t="s">
        <v>51</v>
      </c>
      <c r="E1196" t="s">
        <v>65</v>
      </c>
      <c r="F1196" t="s">
        <v>54</v>
      </c>
      <c r="G1196" t="s">
        <v>80</v>
      </c>
      <c r="H1196" s="35">
        <v>56.02</v>
      </c>
      <c r="I1196" s="32">
        <v>42548</v>
      </c>
      <c r="J1196" s="32">
        <v>42552</v>
      </c>
      <c r="K1196" t="s">
        <v>67</v>
      </c>
      <c r="L1196">
        <v>220</v>
      </c>
      <c r="M1196">
        <v>1</v>
      </c>
      <c r="N1196">
        <v>2</v>
      </c>
      <c r="O1196">
        <v>0</v>
      </c>
      <c r="S1196" t="s">
        <v>268</v>
      </c>
    </row>
    <row r="1197" spans="1:19" ht="15.75" customHeight="1">
      <c r="A1197" t="s">
        <v>4331</v>
      </c>
      <c r="B1197" t="s">
        <v>4332</v>
      </c>
      <c r="C1197">
        <v>89552647</v>
      </c>
      <c r="D1197" t="s">
        <v>51</v>
      </c>
      <c r="E1197" t="s">
        <v>52</v>
      </c>
      <c r="F1197" t="s">
        <v>427</v>
      </c>
      <c r="G1197" t="s">
        <v>54</v>
      </c>
      <c r="H1197" s="35">
        <v>85</v>
      </c>
      <c r="I1197" s="32">
        <v>42564</v>
      </c>
      <c r="J1197" s="32">
        <v>42568</v>
      </c>
      <c r="K1197" t="s">
        <v>67</v>
      </c>
      <c r="L1197">
        <v>220</v>
      </c>
      <c r="M1197">
        <v>1</v>
      </c>
      <c r="N1197">
        <v>0</v>
      </c>
      <c r="O1197">
        <v>0</v>
      </c>
    </row>
    <row r="1198" spans="1:19" ht="15.75" customHeight="1">
      <c r="A1198" t="s">
        <v>123</v>
      </c>
      <c r="B1198" t="s">
        <v>4515</v>
      </c>
      <c r="C1198">
        <v>20074413</v>
      </c>
      <c r="D1198" t="s">
        <v>51</v>
      </c>
      <c r="E1198" t="s">
        <v>52</v>
      </c>
      <c r="F1198" t="s">
        <v>53</v>
      </c>
      <c r="G1198" t="s">
        <v>54</v>
      </c>
      <c r="H1198" s="35">
        <v>43.48</v>
      </c>
      <c r="I1198" s="32">
        <v>42513</v>
      </c>
      <c r="J1198" s="32">
        <v>42515</v>
      </c>
      <c r="K1198" t="s">
        <v>67</v>
      </c>
      <c r="L1198">
        <v>220</v>
      </c>
      <c r="M1198">
        <v>1</v>
      </c>
      <c r="N1198">
        <v>0</v>
      </c>
      <c r="O1198">
        <v>0</v>
      </c>
      <c r="Q1198" t="s">
        <v>56</v>
      </c>
    </row>
    <row r="1199" spans="1:19" ht="15.75" customHeight="1">
      <c r="A1199" t="s">
        <v>4669</v>
      </c>
      <c r="B1199" t="s">
        <v>4670</v>
      </c>
      <c r="C1199">
        <v>67329509</v>
      </c>
      <c r="D1199" t="s">
        <v>51</v>
      </c>
      <c r="E1199" t="s">
        <v>65</v>
      </c>
      <c r="F1199" t="s">
        <v>54</v>
      </c>
      <c r="G1199" t="s">
        <v>80</v>
      </c>
      <c r="H1199" s="35">
        <v>78.849999999999994</v>
      </c>
      <c r="I1199" s="32">
        <v>42552</v>
      </c>
      <c r="J1199" s="32">
        <v>42553</v>
      </c>
      <c r="K1199" t="s">
        <v>67</v>
      </c>
      <c r="L1199">
        <v>220</v>
      </c>
      <c r="M1199">
        <v>2</v>
      </c>
      <c r="N1199">
        <v>2</v>
      </c>
      <c r="O1199">
        <v>0</v>
      </c>
      <c r="S1199" t="s">
        <v>81</v>
      </c>
    </row>
    <row r="1200" spans="1:19" ht="15.75" customHeight="1">
      <c r="A1200" t="s">
        <v>4951</v>
      </c>
      <c r="B1200" t="s">
        <v>4952</v>
      </c>
      <c r="C1200">
        <v>41602935</v>
      </c>
      <c r="D1200" t="s">
        <v>51</v>
      </c>
      <c r="E1200" t="s">
        <v>65</v>
      </c>
      <c r="F1200" t="s">
        <v>54</v>
      </c>
      <c r="G1200" t="s">
        <v>70</v>
      </c>
      <c r="H1200" s="35">
        <v>71.25</v>
      </c>
      <c r="I1200" s="32">
        <v>42517</v>
      </c>
      <c r="J1200" s="32">
        <v>42520</v>
      </c>
      <c r="K1200" t="s">
        <v>67</v>
      </c>
      <c r="L1200">
        <v>220</v>
      </c>
      <c r="M1200">
        <v>2</v>
      </c>
      <c r="N1200">
        <v>0</v>
      </c>
      <c r="O1200">
        <v>0</v>
      </c>
      <c r="P1200" t="s">
        <v>71</v>
      </c>
      <c r="S1200" t="s">
        <v>72</v>
      </c>
    </row>
    <row r="1201" spans="1:19" ht="15.75" customHeight="1">
      <c r="A1201" t="s">
        <v>4999</v>
      </c>
      <c r="B1201" t="s">
        <v>5000</v>
      </c>
      <c r="C1201">
        <v>34595430</v>
      </c>
      <c r="D1201" t="s">
        <v>51</v>
      </c>
      <c r="E1201" t="s">
        <v>65</v>
      </c>
      <c r="F1201" t="s">
        <v>54</v>
      </c>
      <c r="G1201" t="s">
        <v>75</v>
      </c>
      <c r="H1201" s="35">
        <v>63.75</v>
      </c>
      <c r="I1201" s="32">
        <v>42524</v>
      </c>
      <c r="J1201" s="32">
        <v>42525</v>
      </c>
      <c r="K1201" t="s">
        <v>67</v>
      </c>
      <c r="L1201">
        <v>220</v>
      </c>
      <c r="M1201">
        <v>4</v>
      </c>
      <c r="N1201">
        <v>0</v>
      </c>
      <c r="O1201">
        <v>0</v>
      </c>
    </row>
    <row r="1202" spans="1:19" ht="15.75" customHeight="1">
      <c r="A1202" t="s">
        <v>5113</v>
      </c>
      <c r="B1202" t="s">
        <v>5114</v>
      </c>
      <c r="C1202">
        <v>79456516</v>
      </c>
      <c r="D1202" t="s">
        <v>51</v>
      </c>
      <c r="E1202" t="s">
        <v>65</v>
      </c>
      <c r="F1202" t="s">
        <v>54</v>
      </c>
      <c r="G1202" t="s">
        <v>80</v>
      </c>
      <c r="H1202" s="35">
        <v>78.849999999999994</v>
      </c>
      <c r="I1202" s="32">
        <v>42545</v>
      </c>
      <c r="J1202" s="32">
        <v>42546</v>
      </c>
      <c r="K1202" t="s">
        <v>67</v>
      </c>
      <c r="L1202">
        <v>220</v>
      </c>
      <c r="M1202">
        <v>2</v>
      </c>
      <c r="N1202">
        <v>0</v>
      </c>
      <c r="O1202">
        <v>0</v>
      </c>
      <c r="S1202" t="s">
        <v>268</v>
      </c>
    </row>
    <row r="1203" spans="1:19" ht="15.75" customHeight="1">
      <c r="A1203" t="s">
        <v>3269</v>
      </c>
      <c r="B1203" t="s">
        <v>5420</v>
      </c>
      <c r="C1203">
        <v>52667094</v>
      </c>
      <c r="D1203" t="s">
        <v>51</v>
      </c>
      <c r="E1203" t="s">
        <v>65</v>
      </c>
      <c r="F1203" t="s">
        <v>54</v>
      </c>
      <c r="G1203" t="s">
        <v>511</v>
      </c>
      <c r="H1203" s="35">
        <v>45</v>
      </c>
      <c r="I1203" s="32">
        <v>42521</v>
      </c>
      <c r="J1203" s="32">
        <v>42524</v>
      </c>
      <c r="K1203" t="s">
        <v>67</v>
      </c>
      <c r="L1203">
        <v>220</v>
      </c>
      <c r="M1203">
        <v>2</v>
      </c>
      <c r="N1203">
        <v>0</v>
      </c>
      <c r="O1203">
        <v>0</v>
      </c>
      <c r="P1203" t="s">
        <v>512</v>
      </c>
      <c r="S1203" t="s">
        <v>231</v>
      </c>
    </row>
    <row r="1204" spans="1:19" ht="15.75" customHeight="1">
      <c r="A1204" t="s">
        <v>5588</v>
      </c>
      <c r="B1204" t="s">
        <v>5589</v>
      </c>
      <c r="C1204">
        <v>87169810</v>
      </c>
      <c r="D1204" t="s">
        <v>51</v>
      </c>
      <c r="E1204" t="s">
        <v>65</v>
      </c>
      <c r="F1204" t="s">
        <v>427</v>
      </c>
      <c r="G1204" t="s">
        <v>80</v>
      </c>
      <c r="H1204" s="35">
        <v>58.1</v>
      </c>
      <c r="I1204" s="32">
        <v>42568</v>
      </c>
      <c r="J1204" s="32">
        <v>42569</v>
      </c>
      <c r="K1204" t="s">
        <v>67</v>
      </c>
      <c r="L1204">
        <v>220</v>
      </c>
      <c r="M1204">
        <v>4</v>
      </c>
      <c r="N1204">
        <v>0</v>
      </c>
      <c r="O1204">
        <v>0</v>
      </c>
      <c r="S1204" t="s">
        <v>293</v>
      </c>
    </row>
    <row r="1205" spans="1:19" ht="15.75" customHeight="1">
      <c r="A1205" t="s">
        <v>5595</v>
      </c>
      <c r="B1205" t="s">
        <v>5596</v>
      </c>
      <c r="C1205">
        <v>81757950</v>
      </c>
      <c r="D1205" t="s">
        <v>51</v>
      </c>
      <c r="E1205" t="s">
        <v>65</v>
      </c>
      <c r="F1205" t="s">
        <v>54</v>
      </c>
      <c r="G1205" t="s">
        <v>179</v>
      </c>
      <c r="H1205" s="35">
        <v>55.11</v>
      </c>
      <c r="I1205" s="32">
        <v>42569</v>
      </c>
      <c r="J1205" s="32">
        <v>42571</v>
      </c>
      <c r="K1205" t="s">
        <v>67</v>
      </c>
      <c r="L1205">
        <v>220</v>
      </c>
      <c r="M1205">
        <v>2</v>
      </c>
      <c r="N1205">
        <v>2</v>
      </c>
      <c r="O1205">
        <v>0</v>
      </c>
      <c r="S1205" t="s">
        <v>268</v>
      </c>
    </row>
    <row r="1206" spans="1:19" ht="15.75" customHeight="1">
      <c r="A1206" t="s">
        <v>5722</v>
      </c>
      <c r="B1206" t="s">
        <v>5723</v>
      </c>
      <c r="C1206">
        <v>61793187</v>
      </c>
      <c r="D1206" t="s">
        <v>51</v>
      </c>
      <c r="E1206" t="s">
        <v>52</v>
      </c>
      <c r="F1206" t="s">
        <v>54</v>
      </c>
      <c r="G1206" t="s">
        <v>54</v>
      </c>
      <c r="H1206" s="35">
        <v>80</v>
      </c>
      <c r="I1206" s="32">
        <v>42508</v>
      </c>
      <c r="J1206" s="32">
        <v>42511</v>
      </c>
      <c r="K1206" t="s">
        <v>67</v>
      </c>
      <c r="L1206">
        <v>220</v>
      </c>
      <c r="M1206">
        <v>1</v>
      </c>
      <c r="N1206">
        <v>0</v>
      </c>
      <c r="O1206">
        <v>0</v>
      </c>
    </row>
    <row r="1207" spans="1:19" ht="15.75" customHeight="1">
      <c r="A1207" t="s">
        <v>5806</v>
      </c>
      <c r="B1207" t="s">
        <v>5807</v>
      </c>
      <c r="C1207">
        <v>89855735</v>
      </c>
      <c r="D1207" t="s">
        <v>51</v>
      </c>
      <c r="E1207" t="s">
        <v>65</v>
      </c>
      <c r="F1207" t="s">
        <v>54</v>
      </c>
      <c r="G1207" t="s">
        <v>98</v>
      </c>
      <c r="H1207" s="35">
        <v>66.400000000000006</v>
      </c>
      <c r="I1207" s="32">
        <v>42529</v>
      </c>
      <c r="J1207" s="32">
        <v>42534</v>
      </c>
      <c r="K1207" t="s">
        <v>67</v>
      </c>
      <c r="L1207">
        <v>220</v>
      </c>
      <c r="M1207">
        <v>2</v>
      </c>
      <c r="N1207">
        <v>0</v>
      </c>
      <c r="O1207">
        <v>0</v>
      </c>
      <c r="P1207" t="s">
        <v>71</v>
      </c>
      <c r="S1207" t="s">
        <v>72</v>
      </c>
    </row>
    <row r="1208" spans="1:19" ht="15.75" customHeight="1">
      <c r="A1208" t="s">
        <v>3824</v>
      </c>
      <c r="B1208" t="s">
        <v>5882</v>
      </c>
      <c r="C1208">
        <v>78730436</v>
      </c>
      <c r="D1208" t="s">
        <v>51</v>
      </c>
      <c r="E1208" t="s">
        <v>65</v>
      </c>
      <c r="F1208" t="s">
        <v>54</v>
      </c>
      <c r="G1208" t="s">
        <v>103</v>
      </c>
      <c r="H1208" s="35">
        <v>80</v>
      </c>
      <c r="I1208" s="32">
        <v>42547</v>
      </c>
      <c r="J1208" s="32">
        <v>42551</v>
      </c>
      <c r="K1208" t="s">
        <v>67</v>
      </c>
      <c r="L1208">
        <v>220</v>
      </c>
      <c r="M1208">
        <v>4</v>
      </c>
      <c r="N1208">
        <v>0</v>
      </c>
      <c r="O1208">
        <v>0</v>
      </c>
      <c r="P1208" t="s">
        <v>71</v>
      </c>
      <c r="S1208" t="s">
        <v>72</v>
      </c>
    </row>
    <row r="1209" spans="1:19" ht="15.75" customHeight="1">
      <c r="A1209" t="s">
        <v>5959</v>
      </c>
      <c r="B1209" t="s">
        <v>5960</v>
      </c>
      <c r="C1209">
        <v>92413762</v>
      </c>
      <c r="D1209" t="s">
        <v>51</v>
      </c>
      <c r="E1209" t="s">
        <v>65</v>
      </c>
      <c r="F1209" t="s">
        <v>54</v>
      </c>
      <c r="G1209" t="s">
        <v>179</v>
      </c>
      <c r="H1209" s="35">
        <v>55.11</v>
      </c>
      <c r="I1209" s="32">
        <v>42562</v>
      </c>
      <c r="J1209" s="32">
        <v>42564</v>
      </c>
      <c r="K1209" t="s">
        <v>67</v>
      </c>
      <c r="L1209">
        <v>220</v>
      </c>
      <c r="M1209">
        <v>2</v>
      </c>
      <c r="N1209">
        <v>0</v>
      </c>
      <c r="O1209">
        <v>0</v>
      </c>
      <c r="S1209" t="s">
        <v>81</v>
      </c>
    </row>
    <row r="1210" spans="1:19" ht="15.75" customHeight="1">
      <c r="A1210" t="s">
        <v>3636</v>
      </c>
      <c r="B1210" t="s">
        <v>6122</v>
      </c>
      <c r="C1210">
        <v>58024567</v>
      </c>
      <c r="D1210" t="s">
        <v>51</v>
      </c>
      <c r="E1210" t="s">
        <v>65</v>
      </c>
      <c r="F1210" t="s">
        <v>54</v>
      </c>
      <c r="G1210" t="s">
        <v>66</v>
      </c>
      <c r="H1210" s="35">
        <v>66.400000000000006</v>
      </c>
      <c r="I1210" s="32">
        <v>42506</v>
      </c>
      <c r="J1210" s="32">
        <v>42507</v>
      </c>
      <c r="K1210" t="s">
        <v>67</v>
      </c>
      <c r="L1210">
        <v>220</v>
      </c>
      <c r="M1210">
        <v>4</v>
      </c>
      <c r="N1210">
        <v>0</v>
      </c>
      <c r="O1210">
        <v>0</v>
      </c>
    </row>
    <row r="1211" spans="1:19" ht="15.75" customHeight="1">
      <c r="A1211" t="s">
        <v>6260</v>
      </c>
      <c r="B1211" t="s">
        <v>6261</v>
      </c>
      <c r="C1211">
        <v>71206012</v>
      </c>
      <c r="D1211" t="s">
        <v>51</v>
      </c>
      <c r="E1211" t="s">
        <v>65</v>
      </c>
      <c r="F1211" t="s">
        <v>54</v>
      </c>
      <c r="G1211" t="s">
        <v>103</v>
      </c>
      <c r="H1211" s="35">
        <v>80</v>
      </c>
      <c r="I1211" s="32">
        <v>42541</v>
      </c>
      <c r="J1211" s="32">
        <v>42544</v>
      </c>
      <c r="K1211" t="s">
        <v>67</v>
      </c>
      <c r="L1211">
        <v>220</v>
      </c>
      <c r="M1211">
        <v>1</v>
      </c>
      <c r="N1211">
        <v>0</v>
      </c>
      <c r="O1211">
        <v>0</v>
      </c>
      <c r="P1211" t="s">
        <v>71</v>
      </c>
      <c r="S1211" t="s">
        <v>72</v>
      </c>
    </row>
    <row r="1212" spans="1:19" ht="15.75" customHeight="1">
      <c r="A1212" t="s">
        <v>6656</v>
      </c>
      <c r="B1212" t="s">
        <v>6657</v>
      </c>
      <c r="C1212">
        <v>79172109</v>
      </c>
      <c r="D1212" t="s">
        <v>51</v>
      </c>
      <c r="E1212" t="s">
        <v>65</v>
      </c>
      <c r="F1212" t="s">
        <v>54</v>
      </c>
      <c r="G1212" t="s">
        <v>80</v>
      </c>
      <c r="H1212" s="35">
        <v>78.849999999999994</v>
      </c>
      <c r="I1212" s="32">
        <v>42546</v>
      </c>
      <c r="J1212" s="32">
        <v>42547</v>
      </c>
      <c r="K1212" t="s">
        <v>67</v>
      </c>
      <c r="L1212">
        <v>220</v>
      </c>
      <c r="M1212">
        <v>2</v>
      </c>
      <c r="N1212">
        <v>2</v>
      </c>
      <c r="O1212">
        <v>0</v>
      </c>
      <c r="S1212" t="s">
        <v>268</v>
      </c>
    </row>
    <row r="1213" spans="1:19" ht="15.75" customHeight="1">
      <c r="A1213" t="s">
        <v>622</v>
      </c>
      <c r="B1213" t="s">
        <v>623</v>
      </c>
      <c r="C1213">
        <v>60323449</v>
      </c>
      <c r="D1213" t="s">
        <v>51</v>
      </c>
      <c r="E1213" t="s">
        <v>65</v>
      </c>
      <c r="F1213" t="s">
        <v>54</v>
      </c>
      <c r="G1213" t="s">
        <v>80</v>
      </c>
      <c r="H1213" s="35">
        <v>70.55</v>
      </c>
      <c r="I1213" s="32">
        <v>42505</v>
      </c>
      <c r="J1213" s="32">
        <v>42509</v>
      </c>
      <c r="K1213" t="s">
        <v>55</v>
      </c>
      <c r="L1213">
        <v>219</v>
      </c>
      <c r="M1213">
        <v>2</v>
      </c>
      <c r="N1213">
        <v>0</v>
      </c>
      <c r="O1213">
        <v>0</v>
      </c>
      <c r="S1213" t="s">
        <v>81</v>
      </c>
    </row>
    <row r="1214" spans="1:19" ht="15.75" customHeight="1">
      <c r="A1214" t="s">
        <v>452</v>
      </c>
      <c r="B1214" t="s">
        <v>951</v>
      </c>
      <c r="C1214">
        <v>97138516</v>
      </c>
      <c r="D1214" t="s">
        <v>51</v>
      </c>
      <c r="E1214" t="s">
        <v>52</v>
      </c>
      <c r="F1214" t="s">
        <v>53</v>
      </c>
      <c r="G1214" t="s">
        <v>54</v>
      </c>
      <c r="H1214" s="35">
        <v>41.74</v>
      </c>
      <c r="I1214" s="32">
        <v>42570</v>
      </c>
      <c r="J1214" s="32">
        <v>42572</v>
      </c>
      <c r="K1214" t="s">
        <v>55</v>
      </c>
      <c r="L1214">
        <v>219</v>
      </c>
      <c r="M1214">
        <v>1</v>
      </c>
      <c r="N1214">
        <v>0</v>
      </c>
      <c r="O1214">
        <v>0</v>
      </c>
      <c r="Q1214" t="s">
        <v>60</v>
      </c>
    </row>
    <row r="1215" spans="1:19" ht="15.75" customHeight="1">
      <c r="A1215" t="s">
        <v>622</v>
      </c>
      <c r="B1215" t="s">
        <v>1099</v>
      </c>
      <c r="C1215">
        <v>61781555</v>
      </c>
      <c r="D1215" t="s">
        <v>51</v>
      </c>
      <c r="E1215" t="s">
        <v>65</v>
      </c>
      <c r="F1215" t="s">
        <v>54</v>
      </c>
      <c r="G1215" t="s">
        <v>80</v>
      </c>
      <c r="H1215" s="35">
        <v>68.48</v>
      </c>
      <c r="I1215" s="32">
        <v>42509</v>
      </c>
      <c r="J1215" s="32">
        <v>42511</v>
      </c>
      <c r="K1215" t="s">
        <v>55</v>
      </c>
      <c r="L1215">
        <v>219</v>
      </c>
      <c r="M1215">
        <v>2</v>
      </c>
      <c r="N1215">
        <v>0</v>
      </c>
      <c r="O1215">
        <v>0</v>
      </c>
      <c r="S1215" t="s">
        <v>81</v>
      </c>
    </row>
    <row r="1216" spans="1:19" ht="15.75" customHeight="1">
      <c r="A1216" t="s">
        <v>1571</v>
      </c>
      <c r="B1216" t="s">
        <v>1572</v>
      </c>
      <c r="C1216">
        <v>62867342</v>
      </c>
      <c r="D1216" t="s">
        <v>51</v>
      </c>
      <c r="E1216" t="s">
        <v>65</v>
      </c>
      <c r="F1216" t="s">
        <v>54</v>
      </c>
      <c r="G1216" t="s">
        <v>80</v>
      </c>
      <c r="H1216" s="35">
        <v>95.45</v>
      </c>
      <c r="I1216" s="32">
        <v>42518</v>
      </c>
      <c r="J1216" s="32">
        <v>42519</v>
      </c>
      <c r="K1216" t="s">
        <v>55</v>
      </c>
      <c r="L1216">
        <v>219</v>
      </c>
      <c r="M1216">
        <v>2</v>
      </c>
      <c r="N1216">
        <v>2</v>
      </c>
      <c r="O1216">
        <v>0</v>
      </c>
      <c r="S1216" t="s">
        <v>268</v>
      </c>
    </row>
    <row r="1217" spans="1:19" ht="15.75" customHeight="1">
      <c r="A1217" t="s">
        <v>476</v>
      </c>
      <c r="B1217" t="s">
        <v>1844</v>
      </c>
      <c r="C1217">
        <v>90912435</v>
      </c>
      <c r="D1217" t="s">
        <v>51</v>
      </c>
      <c r="E1217" t="s">
        <v>52</v>
      </c>
      <c r="F1217" t="s">
        <v>53</v>
      </c>
      <c r="G1217" t="s">
        <v>54</v>
      </c>
      <c r="H1217" s="35">
        <v>41.74</v>
      </c>
      <c r="I1217" s="32">
        <v>42574</v>
      </c>
      <c r="J1217" s="32">
        <v>42575</v>
      </c>
      <c r="K1217" t="s">
        <v>55</v>
      </c>
      <c r="L1217">
        <v>219</v>
      </c>
      <c r="M1217">
        <v>1</v>
      </c>
      <c r="N1217">
        <v>0</v>
      </c>
      <c r="O1217">
        <v>0</v>
      </c>
      <c r="Q1217" t="s">
        <v>60</v>
      </c>
    </row>
    <row r="1218" spans="1:19" ht="15.75" customHeight="1">
      <c r="A1218" t="s">
        <v>1879</v>
      </c>
      <c r="B1218" t="s">
        <v>1880</v>
      </c>
      <c r="C1218">
        <v>85634064</v>
      </c>
      <c r="D1218" t="s">
        <v>51</v>
      </c>
      <c r="E1218" t="s">
        <v>65</v>
      </c>
      <c r="F1218" t="s">
        <v>54</v>
      </c>
      <c r="G1218" t="s">
        <v>103</v>
      </c>
      <c r="H1218" s="35">
        <v>110</v>
      </c>
      <c r="I1218" s="32">
        <v>42579</v>
      </c>
      <c r="J1218" s="32">
        <v>42580</v>
      </c>
      <c r="K1218" t="s">
        <v>55</v>
      </c>
      <c r="L1218">
        <v>219</v>
      </c>
      <c r="M1218">
        <v>4</v>
      </c>
      <c r="N1218">
        <v>0</v>
      </c>
      <c r="O1218">
        <v>0</v>
      </c>
      <c r="P1218" t="s">
        <v>71</v>
      </c>
      <c r="S1218" t="s">
        <v>72</v>
      </c>
    </row>
    <row r="1219" spans="1:19" ht="15.75" customHeight="1">
      <c r="A1219" t="s">
        <v>2008</v>
      </c>
      <c r="B1219" t="s">
        <v>2009</v>
      </c>
      <c r="C1219">
        <v>58890533</v>
      </c>
      <c r="D1219" t="s">
        <v>51</v>
      </c>
      <c r="E1219" t="s">
        <v>65</v>
      </c>
      <c r="F1219" t="s">
        <v>54</v>
      </c>
      <c r="G1219" t="s">
        <v>365</v>
      </c>
      <c r="H1219" s="35">
        <v>58.1</v>
      </c>
      <c r="I1219" s="32">
        <v>42519</v>
      </c>
      <c r="J1219" s="32">
        <v>42522</v>
      </c>
      <c r="K1219" t="s">
        <v>55</v>
      </c>
      <c r="L1219">
        <v>219</v>
      </c>
      <c r="M1219">
        <v>4</v>
      </c>
      <c r="N1219">
        <v>0</v>
      </c>
      <c r="O1219">
        <v>0</v>
      </c>
      <c r="S1219" t="s">
        <v>81</v>
      </c>
    </row>
    <row r="1220" spans="1:19" ht="15.75" customHeight="1">
      <c r="A1220" t="s">
        <v>171</v>
      </c>
      <c r="B1220" t="s">
        <v>2021</v>
      </c>
      <c r="C1220">
        <v>88854541</v>
      </c>
      <c r="D1220" t="s">
        <v>51</v>
      </c>
      <c r="E1220" t="s">
        <v>52</v>
      </c>
      <c r="F1220" t="s">
        <v>53</v>
      </c>
      <c r="G1220" t="s">
        <v>54</v>
      </c>
      <c r="H1220" s="35">
        <v>41.74</v>
      </c>
      <c r="I1220" s="32">
        <v>42522</v>
      </c>
      <c r="J1220" s="32">
        <v>42524</v>
      </c>
      <c r="K1220" t="s">
        <v>55</v>
      </c>
      <c r="L1220">
        <v>219</v>
      </c>
      <c r="M1220">
        <v>1</v>
      </c>
      <c r="N1220">
        <v>0</v>
      </c>
      <c r="O1220">
        <v>0</v>
      </c>
      <c r="Q1220" t="s">
        <v>60</v>
      </c>
    </row>
    <row r="1221" spans="1:19" ht="15.75" customHeight="1">
      <c r="A1221" t="s">
        <v>2236</v>
      </c>
      <c r="B1221" t="s">
        <v>2237</v>
      </c>
      <c r="C1221">
        <v>91713245</v>
      </c>
      <c r="D1221" t="s">
        <v>51</v>
      </c>
      <c r="E1221" t="s">
        <v>65</v>
      </c>
      <c r="F1221" t="s">
        <v>53</v>
      </c>
      <c r="G1221" t="s">
        <v>93</v>
      </c>
      <c r="H1221" s="35">
        <v>85</v>
      </c>
      <c r="I1221" s="32">
        <v>42572</v>
      </c>
      <c r="J1221" s="32">
        <v>42574</v>
      </c>
      <c r="K1221" t="s">
        <v>55</v>
      </c>
      <c r="L1221">
        <v>219</v>
      </c>
      <c r="M1221">
        <v>3</v>
      </c>
      <c r="N1221">
        <v>1</v>
      </c>
      <c r="O1221">
        <v>0</v>
      </c>
    </row>
    <row r="1222" spans="1:19" ht="15.75" customHeight="1">
      <c r="A1222" t="s">
        <v>2252</v>
      </c>
      <c r="B1222" t="s">
        <v>2253</v>
      </c>
      <c r="C1222">
        <v>93130830</v>
      </c>
      <c r="D1222" t="s">
        <v>51</v>
      </c>
      <c r="E1222" t="s">
        <v>65</v>
      </c>
      <c r="F1222" t="s">
        <v>54</v>
      </c>
      <c r="G1222" t="s">
        <v>108</v>
      </c>
      <c r="H1222" s="35">
        <v>68</v>
      </c>
      <c r="I1222" s="32">
        <v>42575</v>
      </c>
      <c r="J1222" s="32">
        <v>42579</v>
      </c>
      <c r="K1222" t="s">
        <v>55</v>
      </c>
      <c r="L1222">
        <v>219</v>
      </c>
      <c r="M1222">
        <v>2</v>
      </c>
      <c r="N1222">
        <v>0</v>
      </c>
      <c r="O1222">
        <v>0</v>
      </c>
      <c r="P1222" t="s">
        <v>2254</v>
      </c>
      <c r="S1222" t="s">
        <v>2255</v>
      </c>
    </row>
    <row r="1223" spans="1:19" ht="15.75" customHeight="1">
      <c r="A1223" t="s">
        <v>622</v>
      </c>
      <c r="B1223" t="s">
        <v>2384</v>
      </c>
      <c r="C1223">
        <v>62747264</v>
      </c>
      <c r="D1223" t="s">
        <v>51</v>
      </c>
      <c r="E1223" t="s">
        <v>52</v>
      </c>
      <c r="F1223" t="s">
        <v>54</v>
      </c>
      <c r="G1223" t="s">
        <v>54</v>
      </c>
      <c r="H1223" s="35">
        <v>85</v>
      </c>
      <c r="I1223" s="32">
        <v>42511</v>
      </c>
      <c r="J1223" s="32">
        <v>42513</v>
      </c>
      <c r="K1223" t="s">
        <v>55</v>
      </c>
      <c r="L1223">
        <v>219</v>
      </c>
      <c r="M1223">
        <v>1</v>
      </c>
      <c r="N1223">
        <v>0</v>
      </c>
      <c r="O1223">
        <v>0</v>
      </c>
    </row>
    <row r="1224" spans="1:19" ht="15.75" customHeight="1">
      <c r="A1224" t="s">
        <v>2599</v>
      </c>
      <c r="B1224" t="s">
        <v>2600</v>
      </c>
      <c r="C1224">
        <v>85636381</v>
      </c>
      <c r="D1224" t="s">
        <v>51</v>
      </c>
      <c r="E1224" t="s">
        <v>65</v>
      </c>
      <c r="F1224" t="s">
        <v>54</v>
      </c>
      <c r="G1224" t="s">
        <v>80</v>
      </c>
      <c r="H1224" s="35">
        <v>66.400000000000006</v>
      </c>
      <c r="I1224" s="32">
        <v>42557</v>
      </c>
      <c r="J1224" s="32">
        <v>42558</v>
      </c>
      <c r="K1224" t="s">
        <v>55</v>
      </c>
      <c r="L1224">
        <v>219</v>
      </c>
      <c r="M1224">
        <v>4</v>
      </c>
      <c r="N1224">
        <v>0</v>
      </c>
      <c r="O1224">
        <v>0</v>
      </c>
      <c r="S1224" t="s">
        <v>293</v>
      </c>
    </row>
    <row r="1225" spans="1:19" ht="15.75" customHeight="1">
      <c r="A1225" t="s">
        <v>531</v>
      </c>
      <c r="B1225" t="s">
        <v>2732</v>
      </c>
      <c r="C1225">
        <v>90882762</v>
      </c>
      <c r="D1225" t="s">
        <v>51</v>
      </c>
      <c r="E1225" t="s">
        <v>52</v>
      </c>
      <c r="F1225" t="s">
        <v>53</v>
      </c>
      <c r="G1225" t="s">
        <v>54</v>
      </c>
      <c r="H1225" s="35">
        <v>41.74</v>
      </c>
      <c r="I1225" s="32">
        <v>42580</v>
      </c>
      <c r="J1225" s="32">
        <v>42582</v>
      </c>
      <c r="K1225" t="s">
        <v>55</v>
      </c>
      <c r="L1225">
        <v>219</v>
      </c>
      <c r="M1225">
        <v>1</v>
      </c>
      <c r="N1225">
        <v>0</v>
      </c>
      <c r="O1225">
        <v>0</v>
      </c>
      <c r="Q1225" t="s">
        <v>60</v>
      </c>
    </row>
    <row r="1226" spans="1:19" ht="15.75" customHeight="1">
      <c r="A1226" t="s">
        <v>1160</v>
      </c>
      <c r="B1226" t="s">
        <v>2865</v>
      </c>
      <c r="C1226">
        <v>88858250</v>
      </c>
      <c r="D1226" t="s">
        <v>51</v>
      </c>
      <c r="E1226" t="s">
        <v>52</v>
      </c>
      <c r="F1226" t="s">
        <v>53</v>
      </c>
      <c r="G1226" t="s">
        <v>54</v>
      </c>
      <c r="H1226" s="35">
        <v>41.74</v>
      </c>
      <c r="I1226" s="32">
        <v>42524</v>
      </c>
      <c r="J1226" s="32">
        <v>42526</v>
      </c>
      <c r="K1226" t="s">
        <v>55</v>
      </c>
      <c r="L1226">
        <v>219</v>
      </c>
      <c r="M1226">
        <v>1</v>
      </c>
      <c r="N1226">
        <v>0</v>
      </c>
      <c r="O1226">
        <v>0</v>
      </c>
      <c r="Q1226" t="s">
        <v>60</v>
      </c>
    </row>
    <row r="1227" spans="1:19" ht="15.75" customHeight="1">
      <c r="A1227" t="s">
        <v>3027</v>
      </c>
      <c r="B1227" t="s">
        <v>3028</v>
      </c>
      <c r="C1227">
        <v>85636735</v>
      </c>
      <c r="D1227" t="s">
        <v>51</v>
      </c>
      <c r="E1227" t="s">
        <v>65</v>
      </c>
      <c r="F1227" t="s">
        <v>444</v>
      </c>
      <c r="G1227" t="s">
        <v>108</v>
      </c>
      <c r="H1227" s="35">
        <v>76.5</v>
      </c>
      <c r="I1227" s="32">
        <v>42564</v>
      </c>
      <c r="J1227" s="32">
        <v>42570</v>
      </c>
      <c r="K1227" t="s">
        <v>55</v>
      </c>
      <c r="L1227">
        <v>219</v>
      </c>
      <c r="M1227">
        <v>3</v>
      </c>
      <c r="N1227">
        <v>0</v>
      </c>
      <c r="O1227">
        <v>0</v>
      </c>
      <c r="P1227" t="s">
        <v>917</v>
      </c>
      <c r="S1227" t="s">
        <v>917</v>
      </c>
    </row>
    <row r="1228" spans="1:19" ht="15.75" customHeight="1">
      <c r="A1228" t="s">
        <v>557</v>
      </c>
      <c r="B1228" t="s">
        <v>3150</v>
      </c>
      <c r="C1228">
        <v>97144873</v>
      </c>
      <c r="D1228" t="s">
        <v>51</v>
      </c>
      <c r="E1228" t="s">
        <v>52</v>
      </c>
      <c r="F1228" t="s">
        <v>53</v>
      </c>
      <c r="G1228" t="s">
        <v>54</v>
      </c>
      <c r="H1228" s="35">
        <v>41.74</v>
      </c>
      <c r="I1228" s="32">
        <v>42585</v>
      </c>
      <c r="J1228" s="32">
        <v>42587</v>
      </c>
      <c r="K1228" t="s">
        <v>55</v>
      </c>
      <c r="L1228">
        <v>219</v>
      </c>
      <c r="M1228">
        <v>1</v>
      </c>
      <c r="N1228">
        <v>0</v>
      </c>
      <c r="O1228">
        <v>0</v>
      </c>
      <c r="Q1228" t="s">
        <v>60</v>
      </c>
    </row>
    <row r="1229" spans="1:19" ht="15.75" customHeight="1">
      <c r="A1229" t="s">
        <v>3422</v>
      </c>
      <c r="B1229" t="s">
        <v>3423</v>
      </c>
      <c r="C1229">
        <v>75871551</v>
      </c>
      <c r="D1229" t="s">
        <v>51</v>
      </c>
      <c r="E1229" t="s">
        <v>65</v>
      </c>
      <c r="F1229" t="s">
        <v>54</v>
      </c>
      <c r="G1229" t="s">
        <v>761</v>
      </c>
      <c r="H1229" s="35">
        <v>93.5</v>
      </c>
      <c r="I1229" s="32">
        <v>42552</v>
      </c>
      <c r="J1229" s="32">
        <v>42554</v>
      </c>
      <c r="K1229" t="s">
        <v>55</v>
      </c>
      <c r="L1229">
        <v>219</v>
      </c>
      <c r="M1229">
        <v>2</v>
      </c>
      <c r="N1229">
        <v>0</v>
      </c>
      <c r="O1229">
        <v>0</v>
      </c>
      <c r="S1229" t="s">
        <v>762</v>
      </c>
    </row>
    <row r="1230" spans="1:19" ht="15.75" customHeight="1">
      <c r="A1230" t="s">
        <v>601</v>
      </c>
      <c r="B1230" t="s">
        <v>3607</v>
      </c>
      <c r="C1230">
        <v>92690684</v>
      </c>
      <c r="D1230" t="s">
        <v>51</v>
      </c>
      <c r="E1230" t="s">
        <v>52</v>
      </c>
      <c r="F1230" t="s">
        <v>53</v>
      </c>
      <c r="G1230" t="s">
        <v>54</v>
      </c>
      <c r="H1230" s="35">
        <v>41.74</v>
      </c>
      <c r="I1230" s="32">
        <v>42594</v>
      </c>
      <c r="J1230" s="32">
        <v>42596</v>
      </c>
      <c r="K1230" t="s">
        <v>55</v>
      </c>
      <c r="L1230">
        <v>219</v>
      </c>
      <c r="M1230">
        <v>1</v>
      </c>
      <c r="N1230">
        <v>0</v>
      </c>
      <c r="O1230">
        <v>0</v>
      </c>
      <c r="Q1230" t="s">
        <v>60</v>
      </c>
    </row>
    <row r="1231" spans="1:19" ht="15.75" customHeight="1">
      <c r="A1231" t="s">
        <v>49</v>
      </c>
      <c r="B1231" t="s">
        <v>3627</v>
      </c>
      <c r="C1231">
        <v>99471080</v>
      </c>
      <c r="D1231" t="s">
        <v>51</v>
      </c>
      <c r="E1231" t="s">
        <v>52</v>
      </c>
      <c r="F1231" t="s">
        <v>53</v>
      </c>
      <c r="G1231" t="s">
        <v>54</v>
      </c>
      <c r="H1231" s="35">
        <v>43.48</v>
      </c>
      <c r="I1231" s="32">
        <v>42502</v>
      </c>
      <c r="J1231" s="32">
        <v>42505</v>
      </c>
      <c r="K1231" t="s">
        <v>55</v>
      </c>
      <c r="L1231">
        <v>219</v>
      </c>
      <c r="M1231">
        <v>1</v>
      </c>
      <c r="N1231">
        <v>0</v>
      </c>
      <c r="O1231">
        <v>0</v>
      </c>
      <c r="Q1231" t="s">
        <v>56</v>
      </c>
    </row>
    <row r="1232" spans="1:19" ht="15.75" customHeight="1">
      <c r="A1232" t="s">
        <v>3869</v>
      </c>
      <c r="B1232" t="s">
        <v>3870</v>
      </c>
      <c r="C1232">
        <v>85110155</v>
      </c>
      <c r="D1232" t="s">
        <v>51</v>
      </c>
      <c r="E1232" t="s">
        <v>65</v>
      </c>
      <c r="F1232" t="s">
        <v>54</v>
      </c>
      <c r="G1232" t="s">
        <v>80</v>
      </c>
      <c r="H1232" s="35">
        <v>70.55</v>
      </c>
      <c r="I1232" s="32">
        <v>42556</v>
      </c>
      <c r="J1232" s="32">
        <v>42557</v>
      </c>
      <c r="K1232" t="s">
        <v>55</v>
      </c>
      <c r="L1232">
        <v>219</v>
      </c>
      <c r="M1232">
        <v>2</v>
      </c>
      <c r="N1232">
        <v>0</v>
      </c>
      <c r="O1232">
        <v>2</v>
      </c>
      <c r="S1232" t="s">
        <v>293</v>
      </c>
    </row>
    <row r="1233" spans="1:19" ht="15.75" customHeight="1">
      <c r="A1233" t="s">
        <v>585</v>
      </c>
      <c r="B1233" t="s">
        <v>4033</v>
      </c>
      <c r="C1233">
        <v>27401801</v>
      </c>
      <c r="D1233" t="s">
        <v>51</v>
      </c>
      <c r="E1233" t="s">
        <v>52</v>
      </c>
      <c r="F1233" t="s">
        <v>53</v>
      </c>
      <c r="G1233" t="s">
        <v>54</v>
      </c>
      <c r="H1233" s="35">
        <v>41.74</v>
      </c>
      <c r="I1233" s="32">
        <v>42591</v>
      </c>
      <c r="J1233" s="32">
        <v>42594</v>
      </c>
      <c r="K1233" t="s">
        <v>55</v>
      </c>
      <c r="L1233">
        <v>219</v>
      </c>
      <c r="M1233">
        <v>1</v>
      </c>
      <c r="N1233">
        <v>0</v>
      </c>
      <c r="O1233">
        <v>0</v>
      </c>
      <c r="Q1233" t="s">
        <v>60</v>
      </c>
    </row>
    <row r="1234" spans="1:19" ht="15.75" customHeight="1">
      <c r="A1234" t="s">
        <v>4290</v>
      </c>
      <c r="B1234" t="s">
        <v>4291</v>
      </c>
      <c r="C1234">
        <v>86299335</v>
      </c>
      <c r="D1234" t="s">
        <v>51</v>
      </c>
      <c r="E1234" t="s">
        <v>52</v>
      </c>
      <c r="F1234" t="s">
        <v>54</v>
      </c>
      <c r="G1234" t="s">
        <v>54</v>
      </c>
      <c r="H1234" s="35">
        <v>75</v>
      </c>
      <c r="I1234" s="32">
        <v>42558</v>
      </c>
      <c r="J1234" s="32">
        <v>42558</v>
      </c>
      <c r="K1234" t="s">
        <v>55</v>
      </c>
      <c r="L1234">
        <v>219</v>
      </c>
      <c r="M1234">
        <v>1</v>
      </c>
      <c r="N1234">
        <v>0</v>
      </c>
      <c r="O1234">
        <v>0</v>
      </c>
    </row>
    <row r="1235" spans="1:19" ht="15.75" customHeight="1">
      <c r="A1235" t="s">
        <v>241</v>
      </c>
      <c r="B1235" t="s">
        <v>4569</v>
      </c>
      <c r="C1235">
        <v>99476609</v>
      </c>
      <c r="D1235" t="s">
        <v>51</v>
      </c>
      <c r="E1235" t="s">
        <v>52</v>
      </c>
      <c r="F1235" t="s">
        <v>53</v>
      </c>
      <c r="G1235" t="s">
        <v>54</v>
      </c>
      <c r="H1235" s="35">
        <v>43.48</v>
      </c>
      <c r="I1235" s="32">
        <v>42530</v>
      </c>
      <c r="J1235" s="32">
        <v>42533</v>
      </c>
      <c r="K1235" t="s">
        <v>55</v>
      </c>
      <c r="L1235">
        <v>219</v>
      </c>
      <c r="M1235">
        <v>1</v>
      </c>
      <c r="N1235">
        <v>0</v>
      </c>
      <c r="O1235">
        <v>0</v>
      </c>
      <c r="Q1235" t="s">
        <v>56</v>
      </c>
    </row>
    <row r="1236" spans="1:19" ht="15.75" customHeight="1">
      <c r="A1236" t="s">
        <v>4630</v>
      </c>
      <c r="B1236" t="s">
        <v>4631</v>
      </c>
      <c r="C1236">
        <v>32283802</v>
      </c>
      <c r="D1236" t="s">
        <v>51</v>
      </c>
      <c r="E1236" t="s">
        <v>65</v>
      </c>
      <c r="F1236" t="s">
        <v>54</v>
      </c>
      <c r="G1236" t="s">
        <v>365</v>
      </c>
      <c r="H1236" s="35">
        <v>60.03</v>
      </c>
      <c r="I1236" s="32">
        <v>42544</v>
      </c>
      <c r="J1236" s="32">
        <v>42551</v>
      </c>
      <c r="K1236" t="s">
        <v>55</v>
      </c>
      <c r="L1236">
        <v>219</v>
      </c>
      <c r="M1236">
        <v>2</v>
      </c>
      <c r="N1236">
        <v>1</v>
      </c>
      <c r="O1236">
        <v>0</v>
      </c>
      <c r="S1236" t="s">
        <v>81</v>
      </c>
    </row>
    <row r="1237" spans="1:19" ht="15.75" customHeight="1">
      <c r="A1237" t="s">
        <v>5054</v>
      </c>
      <c r="B1237" t="s">
        <v>5055</v>
      </c>
      <c r="C1237">
        <v>75127988</v>
      </c>
      <c r="D1237" t="s">
        <v>51</v>
      </c>
      <c r="E1237" t="s">
        <v>65</v>
      </c>
      <c r="F1237" t="s">
        <v>54</v>
      </c>
      <c r="G1237" t="s">
        <v>80</v>
      </c>
      <c r="H1237" s="35">
        <v>58.1</v>
      </c>
      <c r="I1237" s="32">
        <v>42536</v>
      </c>
      <c r="J1237" s="32">
        <v>42537</v>
      </c>
      <c r="K1237" t="s">
        <v>55</v>
      </c>
      <c r="L1237">
        <v>219</v>
      </c>
      <c r="M1237">
        <v>2</v>
      </c>
      <c r="N1237">
        <v>0</v>
      </c>
      <c r="O1237">
        <v>0</v>
      </c>
      <c r="S1237" t="s">
        <v>293</v>
      </c>
    </row>
    <row r="1238" spans="1:19" ht="15.75" customHeight="1">
      <c r="A1238" t="s">
        <v>5168</v>
      </c>
      <c r="B1238" t="s">
        <v>5169</v>
      </c>
      <c r="C1238">
        <v>84707862</v>
      </c>
      <c r="D1238" t="s">
        <v>51</v>
      </c>
      <c r="E1238" t="s">
        <v>65</v>
      </c>
      <c r="F1238" t="s">
        <v>54</v>
      </c>
      <c r="G1238" t="s">
        <v>93</v>
      </c>
      <c r="H1238" s="35">
        <v>90</v>
      </c>
      <c r="I1238" s="32">
        <v>42558</v>
      </c>
      <c r="J1238" s="32">
        <v>42564</v>
      </c>
      <c r="K1238" t="s">
        <v>55</v>
      </c>
      <c r="L1238">
        <v>219</v>
      </c>
      <c r="M1238">
        <v>2</v>
      </c>
      <c r="N1238">
        <v>0</v>
      </c>
      <c r="O1238">
        <v>0</v>
      </c>
    </row>
    <row r="1239" spans="1:19" ht="15.75" customHeight="1">
      <c r="A1239" t="s">
        <v>5314</v>
      </c>
      <c r="B1239" t="s">
        <v>5315</v>
      </c>
      <c r="C1239">
        <v>11433110</v>
      </c>
      <c r="D1239" t="s">
        <v>51</v>
      </c>
      <c r="E1239" t="s">
        <v>52</v>
      </c>
      <c r="F1239" t="s">
        <v>427</v>
      </c>
      <c r="G1239" t="s">
        <v>54</v>
      </c>
      <c r="H1239" s="35">
        <v>95</v>
      </c>
      <c r="I1239" s="32">
        <v>42588</v>
      </c>
      <c r="J1239" s="32">
        <v>42591</v>
      </c>
      <c r="K1239" t="s">
        <v>55</v>
      </c>
      <c r="L1239">
        <v>219</v>
      </c>
      <c r="M1239">
        <v>1</v>
      </c>
      <c r="N1239">
        <v>0</v>
      </c>
      <c r="O1239">
        <v>0</v>
      </c>
    </row>
    <row r="1240" spans="1:19" ht="15.75" customHeight="1">
      <c r="A1240" t="s">
        <v>214</v>
      </c>
      <c r="B1240" t="s">
        <v>5433</v>
      </c>
      <c r="C1240">
        <v>20071626</v>
      </c>
      <c r="D1240" t="s">
        <v>51</v>
      </c>
      <c r="E1240" t="s">
        <v>52</v>
      </c>
      <c r="F1240" t="s">
        <v>53</v>
      </c>
      <c r="G1240" t="s">
        <v>54</v>
      </c>
      <c r="H1240" s="35">
        <v>43.48</v>
      </c>
      <c r="I1240" s="32">
        <v>42526</v>
      </c>
      <c r="J1240" s="32">
        <v>42529</v>
      </c>
      <c r="K1240" t="s">
        <v>55</v>
      </c>
      <c r="L1240">
        <v>219</v>
      </c>
      <c r="M1240">
        <v>1</v>
      </c>
      <c r="N1240">
        <v>0</v>
      </c>
      <c r="O1240">
        <v>0</v>
      </c>
      <c r="Q1240" t="s">
        <v>56</v>
      </c>
    </row>
    <row r="1241" spans="1:19" ht="15.75" customHeight="1">
      <c r="A1241" t="s">
        <v>5537</v>
      </c>
      <c r="B1241" t="s">
        <v>5538</v>
      </c>
      <c r="C1241">
        <v>95229906</v>
      </c>
      <c r="D1241" t="s">
        <v>51</v>
      </c>
      <c r="E1241" t="s">
        <v>65</v>
      </c>
      <c r="F1241" t="s">
        <v>54</v>
      </c>
      <c r="G1241" t="s">
        <v>66</v>
      </c>
      <c r="H1241" s="35">
        <v>70.55</v>
      </c>
      <c r="I1241" s="32">
        <v>42554</v>
      </c>
      <c r="J1241" s="32">
        <v>42556</v>
      </c>
      <c r="K1241" t="s">
        <v>55</v>
      </c>
      <c r="L1241">
        <v>219</v>
      </c>
      <c r="M1241">
        <v>2</v>
      </c>
      <c r="N1241">
        <v>2</v>
      </c>
      <c r="O1241">
        <v>0</v>
      </c>
    </row>
    <row r="1242" spans="1:19" ht="15.75" customHeight="1">
      <c r="A1242" t="s">
        <v>5698</v>
      </c>
      <c r="B1242" t="s">
        <v>5699</v>
      </c>
      <c r="C1242">
        <v>16830987</v>
      </c>
      <c r="D1242" t="s">
        <v>51</v>
      </c>
      <c r="E1242" t="s">
        <v>65</v>
      </c>
      <c r="F1242" t="s">
        <v>54</v>
      </c>
      <c r="G1242" t="s">
        <v>103</v>
      </c>
      <c r="H1242" s="35">
        <v>80</v>
      </c>
      <c r="I1242" s="32">
        <v>42596</v>
      </c>
      <c r="J1242" s="32">
        <v>42600</v>
      </c>
      <c r="K1242" t="s">
        <v>55</v>
      </c>
      <c r="L1242">
        <v>219</v>
      </c>
      <c r="M1242">
        <v>1</v>
      </c>
      <c r="N1242">
        <v>0</v>
      </c>
      <c r="O1242">
        <v>0</v>
      </c>
      <c r="P1242" t="s">
        <v>71</v>
      </c>
      <c r="S1242" t="s">
        <v>72</v>
      </c>
    </row>
    <row r="1243" spans="1:19" ht="15.75" customHeight="1">
      <c r="A1243" t="s">
        <v>5831</v>
      </c>
      <c r="B1243" t="s">
        <v>5832</v>
      </c>
      <c r="C1243">
        <v>76413657</v>
      </c>
      <c r="D1243" t="s">
        <v>51</v>
      </c>
      <c r="E1243" t="s">
        <v>65</v>
      </c>
      <c r="F1243" t="s">
        <v>54</v>
      </c>
      <c r="G1243" t="s">
        <v>230</v>
      </c>
      <c r="H1243" s="35">
        <v>90</v>
      </c>
      <c r="I1243" s="32">
        <v>42538</v>
      </c>
      <c r="J1243" s="32">
        <v>42540</v>
      </c>
      <c r="K1243" t="s">
        <v>55</v>
      </c>
      <c r="L1243">
        <v>219</v>
      </c>
      <c r="M1243">
        <v>2</v>
      </c>
      <c r="N1243">
        <v>2</v>
      </c>
      <c r="O1243">
        <v>0</v>
      </c>
      <c r="S1243" t="s">
        <v>231</v>
      </c>
    </row>
    <row r="1244" spans="1:19" ht="15.75" customHeight="1">
      <c r="A1244" t="s">
        <v>123</v>
      </c>
      <c r="B1244" t="s">
        <v>6136</v>
      </c>
      <c r="C1244">
        <v>20073963</v>
      </c>
      <c r="D1244" t="s">
        <v>51</v>
      </c>
      <c r="E1244" t="s">
        <v>52</v>
      </c>
      <c r="F1244" t="s">
        <v>53</v>
      </c>
      <c r="G1244" t="s">
        <v>54</v>
      </c>
      <c r="H1244" s="35">
        <v>43.48</v>
      </c>
      <c r="I1244" s="32">
        <v>42513</v>
      </c>
      <c r="J1244" s="32">
        <v>42515</v>
      </c>
      <c r="K1244" t="s">
        <v>55</v>
      </c>
      <c r="L1244">
        <v>219</v>
      </c>
      <c r="M1244">
        <v>1</v>
      </c>
      <c r="N1244">
        <v>0</v>
      </c>
      <c r="O1244">
        <v>0</v>
      </c>
      <c r="Q1244" t="s">
        <v>56</v>
      </c>
    </row>
    <row r="1245" spans="1:19" ht="15.75" customHeight="1">
      <c r="A1245" t="s">
        <v>3696</v>
      </c>
      <c r="B1245" t="s">
        <v>6140</v>
      </c>
      <c r="C1245">
        <v>60339356</v>
      </c>
      <c r="D1245" t="s">
        <v>51</v>
      </c>
      <c r="E1245" t="s">
        <v>65</v>
      </c>
      <c r="F1245" t="s">
        <v>54</v>
      </c>
      <c r="G1245" t="s">
        <v>365</v>
      </c>
      <c r="H1245" s="35">
        <v>70.55</v>
      </c>
      <c r="I1245" s="32">
        <v>42516</v>
      </c>
      <c r="J1245" s="32">
        <v>42519</v>
      </c>
      <c r="K1245" t="s">
        <v>55</v>
      </c>
      <c r="L1245">
        <v>219</v>
      </c>
      <c r="M1245">
        <v>4</v>
      </c>
      <c r="N1245">
        <v>0</v>
      </c>
      <c r="O1245">
        <v>0</v>
      </c>
      <c r="S1245" t="s">
        <v>268</v>
      </c>
    </row>
    <row r="1246" spans="1:19" ht="15.75" customHeight="1">
      <c r="A1246" t="s">
        <v>6258</v>
      </c>
      <c r="B1246" t="s">
        <v>6259</v>
      </c>
      <c r="C1246">
        <v>69475672</v>
      </c>
      <c r="D1246" t="s">
        <v>51</v>
      </c>
      <c r="E1246" t="s">
        <v>65</v>
      </c>
      <c r="F1246" t="s">
        <v>54</v>
      </c>
      <c r="G1246" t="s">
        <v>80</v>
      </c>
      <c r="H1246" s="35">
        <v>70.55</v>
      </c>
      <c r="I1246" s="32">
        <v>42540</v>
      </c>
      <c r="J1246" s="32">
        <v>42542</v>
      </c>
      <c r="K1246" t="s">
        <v>55</v>
      </c>
      <c r="L1246">
        <v>219</v>
      </c>
      <c r="M1246">
        <v>4</v>
      </c>
      <c r="N1246">
        <v>0</v>
      </c>
      <c r="O1246">
        <v>0</v>
      </c>
      <c r="S1246" t="s">
        <v>81</v>
      </c>
    </row>
    <row r="1247" spans="1:19" ht="15.75" customHeight="1">
      <c r="A1247" t="s">
        <v>763</v>
      </c>
      <c r="B1247" t="s">
        <v>6581</v>
      </c>
      <c r="C1247">
        <v>12211925</v>
      </c>
      <c r="D1247" t="s">
        <v>51</v>
      </c>
      <c r="E1247" t="s">
        <v>52</v>
      </c>
      <c r="F1247" t="s">
        <v>53</v>
      </c>
      <c r="G1247" t="s">
        <v>54</v>
      </c>
      <c r="H1247" s="35">
        <v>43.48</v>
      </c>
      <c r="I1247" s="32">
        <v>42533</v>
      </c>
      <c r="J1247" s="32">
        <v>42536</v>
      </c>
      <c r="K1247" t="s">
        <v>55</v>
      </c>
      <c r="L1247">
        <v>219</v>
      </c>
      <c r="M1247">
        <v>1</v>
      </c>
      <c r="N1247">
        <v>0</v>
      </c>
      <c r="O1247">
        <v>0</v>
      </c>
      <c r="Q1247" t="s">
        <v>56</v>
      </c>
    </row>
    <row r="1248" spans="1:19" ht="15.75" customHeight="1">
      <c r="A1248" t="s">
        <v>6628</v>
      </c>
      <c r="B1248" t="s">
        <v>6629</v>
      </c>
      <c r="C1248">
        <v>70608899</v>
      </c>
      <c r="D1248" t="s">
        <v>51</v>
      </c>
      <c r="E1248" t="s">
        <v>65</v>
      </c>
      <c r="F1248" t="s">
        <v>54</v>
      </c>
      <c r="G1248" t="s">
        <v>54</v>
      </c>
      <c r="H1248" s="35">
        <v>85</v>
      </c>
      <c r="I1248" s="32">
        <v>42543</v>
      </c>
      <c r="J1248" s="32">
        <v>42544</v>
      </c>
      <c r="K1248" t="s">
        <v>55</v>
      </c>
      <c r="L1248">
        <v>219</v>
      </c>
      <c r="M1248">
        <v>1</v>
      </c>
      <c r="N1248">
        <v>0</v>
      </c>
      <c r="O1248">
        <v>0</v>
      </c>
      <c r="S1248" t="s">
        <v>231</v>
      </c>
    </row>
    <row r="1249" spans="1:19" ht="15.75" customHeight="1">
      <c r="A1249" t="s">
        <v>6825</v>
      </c>
      <c r="B1249" t="s">
        <v>6826</v>
      </c>
      <c r="C1249">
        <v>88942139</v>
      </c>
      <c r="D1249" t="s">
        <v>51</v>
      </c>
      <c r="E1249" t="s">
        <v>65</v>
      </c>
      <c r="F1249" t="s">
        <v>54</v>
      </c>
      <c r="G1249" t="s">
        <v>103</v>
      </c>
      <c r="H1249" s="35">
        <v>80</v>
      </c>
      <c r="I1249" s="32">
        <v>42582</v>
      </c>
      <c r="J1249" s="32">
        <v>42585</v>
      </c>
      <c r="K1249" t="s">
        <v>55</v>
      </c>
      <c r="L1249">
        <v>219</v>
      </c>
      <c r="M1249">
        <v>4</v>
      </c>
      <c r="N1249">
        <v>0</v>
      </c>
      <c r="O1249">
        <v>0</v>
      </c>
      <c r="P1249" t="s">
        <v>71</v>
      </c>
      <c r="S1249" t="s">
        <v>72</v>
      </c>
    </row>
    <row r="1250" spans="1:19" ht="15.75" customHeight="1">
      <c r="A1250" t="s">
        <v>225</v>
      </c>
      <c r="B1250" t="s">
        <v>227</v>
      </c>
      <c r="C1250">
        <v>20056933</v>
      </c>
      <c r="D1250" t="s">
        <v>51</v>
      </c>
      <c r="E1250" t="s">
        <v>52</v>
      </c>
      <c r="F1250" t="s">
        <v>53</v>
      </c>
      <c r="G1250" t="s">
        <v>54</v>
      </c>
      <c r="H1250" s="35">
        <v>43.48</v>
      </c>
      <c r="I1250" s="32">
        <v>42528</v>
      </c>
      <c r="J1250" s="32">
        <v>42530</v>
      </c>
      <c r="K1250" t="s">
        <v>55</v>
      </c>
      <c r="L1250">
        <v>218</v>
      </c>
      <c r="M1250">
        <v>1</v>
      </c>
      <c r="N1250">
        <v>0</v>
      </c>
      <c r="O1250">
        <v>0</v>
      </c>
      <c r="Q1250" t="s">
        <v>56</v>
      </c>
    </row>
    <row r="1251" spans="1:19" ht="15.75" customHeight="1">
      <c r="A1251" t="s">
        <v>294</v>
      </c>
      <c r="B1251" t="s">
        <v>295</v>
      </c>
      <c r="C1251">
        <v>75878668</v>
      </c>
      <c r="D1251" t="s">
        <v>51</v>
      </c>
      <c r="E1251" t="s">
        <v>65</v>
      </c>
      <c r="F1251" t="s">
        <v>54</v>
      </c>
      <c r="G1251" t="s">
        <v>93</v>
      </c>
      <c r="H1251" s="35">
        <v>80</v>
      </c>
      <c r="I1251" s="32">
        <v>42537</v>
      </c>
      <c r="J1251" s="32">
        <v>42539</v>
      </c>
      <c r="K1251" t="s">
        <v>55</v>
      </c>
      <c r="L1251">
        <v>218</v>
      </c>
      <c r="M1251">
        <v>2</v>
      </c>
      <c r="N1251">
        <v>2</v>
      </c>
      <c r="O1251">
        <v>0</v>
      </c>
    </row>
    <row r="1252" spans="1:19" ht="15.75" customHeight="1">
      <c r="A1252" t="s">
        <v>557</v>
      </c>
      <c r="B1252" t="s">
        <v>559</v>
      </c>
      <c r="C1252">
        <v>97144657</v>
      </c>
      <c r="D1252" t="s">
        <v>51</v>
      </c>
      <c r="E1252" t="s">
        <v>52</v>
      </c>
      <c r="F1252" t="s">
        <v>53</v>
      </c>
      <c r="G1252" t="s">
        <v>54</v>
      </c>
      <c r="H1252" s="35">
        <v>41.74</v>
      </c>
      <c r="I1252" s="32">
        <v>42585</v>
      </c>
      <c r="J1252" s="32">
        <v>42587</v>
      </c>
      <c r="K1252" t="s">
        <v>55</v>
      </c>
      <c r="L1252">
        <v>218</v>
      </c>
      <c r="M1252">
        <v>1</v>
      </c>
      <c r="N1252">
        <v>0</v>
      </c>
      <c r="O1252">
        <v>0</v>
      </c>
      <c r="Q1252" t="s">
        <v>60</v>
      </c>
    </row>
    <row r="1253" spans="1:19" ht="15.75" customHeight="1">
      <c r="A1253" t="s">
        <v>622</v>
      </c>
      <c r="B1253" t="s">
        <v>629</v>
      </c>
      <c r="C1253">
        <v>60323450</v>
      </c>
      <c r="D1253" t="s">
        <v>51</v>
      </c>
      <c r="E1253" t="s">
        <v>65</v>
      </c>
      <c r="F1253" t="s">
        <v>54</v>
      </c>
      <c r="G1253" t="s">
        <v>80</v>
      </c>
      <c r="H1253" s="35">
        <v>70.55</v>
      </c>
      <c r="I1253" s="32">
        <v>42505</v>
      </c>
      <c r="J1253" s="32">
        <v>42509</v>
      </c>
      <c r="K1253" t="s">
        <v>55</v>
      </c>
      <c r="L1253">
        <v>218</v>
      </c>
      <c r="M1253">
        <v>2</v>
      </c>
      <c r="N1253">
        <v>0</v>
      </c>
      <c r="O1253">
        <v>0</v>
      </c>
      <c r="S1253" t="s">
        <v>81</v>
      </c>
    </row>
    <row r="1254" spans="1:19" ht="15.75" customHeight="1">
      <c r="A1254" t="s">
        <v>212</v>
      </c>
      <c r="B1254" t="s">
        <v>721</v>
      </c>
      <c r="C1254">
        <v>14635906</v>
      </c>
      <c r="D1254" t="s">
        <v>184</v>
      </c>
      <c r="E1254" t="s">
        <v>52</v>
      </c>
      <c r="F1254" t="s">
        <v>53</v>
      </c>
      <c r="G1254" t="s">
        <v>54</v>
      </c>
      <c r="H1254" s="35">
        <v>41.74</v>
      </c>
      <c r="I1254" s="32">
        <v>42525</v>
      </c>
      <c r="J1254" s="32">
        <v>42528</v>
      </c>
      <c r="K1254" t="s">
        <v>55</v>
      </c>
      <c r="L1254">
        <v>218</v>
      </c>
      <c r="M1254">
        <v>1</v>
      </c>
      <c r="N1254">
        <v>0</v>
      </c>
      <c r="O1254">
        <v>0</v>
      </c>
      <c r="Q1254" t="s">
        <v>60</v>
      </c>
    </row>
    <row r="1255" spans="1:19" ht="15.75" customHeight="1">
      <c r="A1255" t="s">
        <v>901</v>
      </c>
      <c r="B1255" t="s">
        <v>902</v>
      </c>
      <c r="C1255">
        <v>25261782</v>
      </c>
      <c r="D1255" t="s">
        <v>51</v>
      </c>
      <c r="E1255" t="s">
        <v>52</v>
      </c>
      <c r="F1255" t="s">
        <v>53</v>
      </c>
      <c r="G1255" t="s">
        <v>54</v>
      </c>
      <c r="H1255" s="35">
        <v>41.74</v>
      </c>
      <c r="I1255" s="32">
        <v>42562</v>
      </c>
      <c r="J1255" s="32">
        <v>42565</v>
      </c>
      <c r="K1255" t="s">
        <v>55</v>
      </c>
      <c r="L1255">
        <v>218</v>
      </c>
      <c r="M1255">
        <v>1</v>
      </c>
      <c r="N1255">
        <v>0</v>
      </c>
      <c r="O1255">
        <v>0</v>
      </c>
      <c r="Q1255" t="s">
        <v>60</v>
      </c>
    </row>
    <row r="1256" spans="1:19" ht="15.75" customHeight="1">
      <c r="A1256" t="s">
        <v>1482</v>
      </c>
      <c r="B1256" t="s">
        <v>1483</v>
      </c>
      <c r="C1256">
        <v>13492036</v>
      </c>
      <c r="D1256" t="s">
        <v>51</v>
      </c>
      <c r="E1256" t="s">
        <v>52</v>
      </c>
      <c r="F1256" t="s">
        <v>54</v>
      </c>
      <c r="G1256" t="s">
        <v>103</v>
      </c>
      <c r="H1256" s="35">
        <v>85</v>
      </c>
      <c r="I1256" s="32">
        <v>42590</v>
      </c>
      <c r="J1256" s="32">
        <v>42591</v>
      </c>
      <c r="K1256" t="s">
        <v>55</v>
      </c>
      <c r="L1256">
        <v>218</v>
      </c>
      <c r="M1256">
        <v>1</v>
      </c>
      <c r="N1256">
        <v>0</v>
      </c>
      <c r="O1256">
        <v>0</v>
      </c>
      <c r="P1256" t="s">
        <v>71</v>
      </c>
    </row>
    <row r="1257" spans="1:19" ht="15.75" customHeight="1">
      <c r="A1257" t="s">
        <v>241</v>
      </c>
      <c r="B1257" t="s">
        <v>1624</v>
      </c>
      <c r="C1257">
        <v>99476472</v>
      </c>
      <c r="D1257" t="s">
        <v>51</v>
      </c>
      <c r="E1257" t="s">
        <v>52</v>
      </c>
      <c r="F1257" t="s">
        <v>53</v>
      </c>
      <c r="G1257" t="s">
        <v>54</v>
      </c>
      <c r="H1257" s="35">
        <v>43.48</v>
      </c>
      <c r="I1257" s="32">
        <v>42530</v>
      </c>
      <c r="J1257" s="32">
        <v>42533</v>
      </c>
      <c r="K1257" t="s">
        <v>55</v>
      </c>
      <c r="L1257">
        <v>218</v>
      </c>
      <c r="M1257">
        <v>1</v>
      </c>
      <c r="N1257">
        <v>0</v>
      </c>
      <c r="O1257">
        <v>0</v>
      </c>
      <c r="Q1257" t="s">
        <v>56</v>
      </c>
    </row>
    <row r="1258" spans="1:19" ht="15.75" customHeight="1">
      <c r="A1258" t="s">
        <v>622</v>
      </c>
      <c r="B1258" t="s">
        <v>1970</v>
      </c>
      <c r="C1258">
        <v>61781553</v>
      </c>
      <c r="D1258" t="s">
        <v>51</v>
      </c>
      <c r="E1258" t="s">
        <v>65</v>
      </c>
      <c r="F1258" t="s">
        <v>54</v>
      </c>
      <c r="G1258" t="s">
        <v>80</v>
      </c>
      <c r="H1258" s="35">
        <v>68.48</v>
      </c>
      <c r="I1258" s="32">
        <v>42509</v>
      </c>
      <c r="J1258" s="32">
        <v>42511</v>
      </c>
      <c r="K1258" t="s">
        <v>55</v>
      </c>
      <c r="L1258">
        <v>218</v>
      </c>
      <c r="M1258">
        <v>2</v>
      </c>
      <c r="N1258">
        <v>0</v>
      </c>
      <c r="O1258">
        <v>0</v>
      </c>
      <c r="S1258" t="s">
        <v>81</v>
      </c>
    </row>
    <row r="1259" spans="1:19" ht="15.75" customHeight="1">
      <c r="A1259" t="s">
        <v>123</v>
      </c>
      <c r="B1259" t="s">
        <v>1986</v>
      </c>
      <c r="C1259">
        <v>20074372</v>
      </c>
      <c r="D1259" t="s">
        <v>51</v>
      </c>
      <c r="E1259" t="s">
        <v>52</v>
      </c>
      <c r="F1259" t="s">
        <v>53</v>
      </c>
      <c r="G1259" t="s">
        <v>54</v>
      </c>
      <c r="H1259" s="35">
        <v>43.48</v>
      </c>
      <c r="I1259" s="32">
        <v>42513</v>
      </c>
      <c r="J1259" s="32">
        <v>42515</v>
      </c>
      <c r="K1259" t="s">
        <v>55</v>
      </c>
      <c r="L1259">
        <v>218</v>
      </c>
      <c r="M1259">
        <v>1</v>
      </c>
      <c r="N1259">
        <v>0</v>
      </c>
      <c r="O1259">
        <v>0</v>
      </c>
      <c r="Q1259" t="s">
        <v>56</v>
      </c>
    </row>
    <row r="1260" spans="1:19" ht="15.75" customHeight="1">
      <c r="A1260" t="s">
        <v>2137</v>
      </c>
      <c r="B1260" t="s">
        <v>2138</v>
      </c>
      <c r="C1260">
        <v>71161250</v>
      </c>
      <c r="D1260" t="s">
        <v>51</v>
      </c>
      <c r="E1260" t="s">
        <v>65</v>
      </c>
      <c r="F1260" t="s">
        <v>54</v>
      </c>
      <c r="G1260" t="s">
        <v>80</v>
      </c>
      <c r="H1260" s="35">
        <v>78.849999999999994</v>
      </c>
      <c r="I1260" s="32">
        <v>42545</v>
      </c>
      <c r="J1260" s="32">
        <v>42548</v>
      </c>
      <c r="K1260" t="s">
        <v>55</v>
      </c>
      <c r="L1260">
        <v>218</v>
      </c>
      <c r="M1260">
        <v>2</v>
      </c>
      <c r="N1260">
        <v>0</v>
      </c>
      <c r="O1260">
        <v>0</v>
      </c>
      <c r="S1260" t="s">
        <v>268</v>
      </c>
    </row>
    <row r="1261" spans="1:19" ht="15.75" customHeight="1">
      <c r="A1261" t="s">
        <v>2234</v>
      </c>
      <c r="B1261" t="s">
        <v>2235</v>
      </c>
      <c r="C1261">
        <v>90161908</v>
      </c>
      <c r="D1261" t="s">
        <v>51</v>
      </c>
      <c r="E1261" t="s">
        <v>65</v>
      </c>
      <c r="F1261" t="s">
        <v>427</v>
      </c>
      <c r="G1261" t="s">
        <v>54</v>
      </c>
      <c r="H1261" s="35">
        <v>90</v>
      </c>
      <c r="I1261" s="32">
        <v>42571</v>
      </c>
      <c r="J1261" s="32">
        <v>42573</v>
      </c>
      <c r="K1261" t="s">
        <v>55</v>
      </c>
      <c r="L1261">
        <v>218</v>
      </c>
      <c r="M1261">
        <v>2</v>
      </c>
      <c r="N1261">
        <v>0</v>
      </c>
      <c r="O1261">
        <v>0</v>
      </c>
    </row>
    <row r="1262" spans="1:19" ht="15.75" customHeight="1">
      <c r="A1262" t="s">
        <v>500</v>
      </c>
      <c r="B1262" t="s">
        <v>2266</v>
      </c>
      <c r="C1262">
        <v>97147688</v>
      </c>
      <c r="D1262" t="s">
        <v>51</v>
      </c>
      <c r="E1262" t="s">
        <v>52</v>
      </c>
      <c r="F1262" t="s">
        <v>53</v>
      </c>
      <c r="G1262" t="s">
        <v>54</v>
      </c>
      <c r="H1262" s="35">
        <v>41.74</v>
      </c>
      <c r="I1262" s="32">
        <v>42578</v>
      </c>
      <c r="J1262" s="32">
        <v>42580</v>
      </c>
      <c r="K1262" t="s">
        <v>55</v>
      </c>
      <c r="L1262">
        <v>218</v>
      </c>
      <c r="M1262">
        <v>1</v>
      </c>
      <c r="N1262">
        <v>0</v>
      </c>
      <c r="O1262">
        <v>0</v>
      </c>
      <c r="Q1262" t="s">
        <v>60</v>
      </c>
    </row>
    <row r="1263" spans="1:19" ht="15.75" customHeight="1">
      <c r="A1263" t="s">
        <v>531</v>
      </c>
      <c r="B1263" t="s">
        <v>2276</v>
      </c>
      <c r="C1263">
        <v>90882740</v>
      </c>
      <c r="D1263" t="s">
        <v>51</v>
      </c>
      <c r="E1263" t="s">
        <v>52</v>
      </c>
      <c r="F1263" t="s">
        <v>53</v>
      </c>
      <c r="G1263" t="s">
        <v>54</v>
      </c>
      <c r="H1263" s="35">
        <v>41.74</v>
      </c>
      <c r="I1263" s="32">
        <v>42580</v>
      </c>
      <c r="J1263" s="32">
        <v>42582</v>
      </c>
      <c r="K1263" t="s">
        <v>55</v>
      </c>
      <c r="L1263">
        <v>218</v>
      </c>
      <c r="M1263">
        <v>1</v>
      </c>
      <c r="N1263">
        <v>0</v>
      </c>
      <c r="O1263">
        <v>0</v>
      </c>
      <c r="Q1263" t="s">
        <v>60</v>
      </c>
    </row>
    <row r="1264" spans="1:19" ht="15.75" customHeight="1">
      <c r="A1264" t="s">
        <v>2283</v>
      </c>
      <c r="B1264" t="s">
        <v>2284</v>
      </c>
      <c r="C1264">
        <v>93897729</v>
      </c>
      <c r="D1264" t="s">
        <v>51</v>
      </c>
      <c r="E1264" t="s">
        <v>65</v>
      </c>
      <c r="F1264" t="s">
        <v>54</v>
      </c>
      <c r="G1264" t="s">
        <v>103</v>
      </c>
      <c r="H1264" s="35">
        <v>85</v>
      </c>
      <c r="I1264" s="32">
        <v>42582</v>
      </c>
      <c r="J1264" s="32">
        <v>42585</v>
      </c>
      <c r="K1264" t="s">
        <v>55</v>
      </c>
      <c r="L1264">
        <v>218</v>
      </c>
      <c r="M1264">
        <v>4</v>
      </c>
      <c r="N1264">
        <v>0</v>
      </c>
      <c r="O1264">
        <v>0</v>
      </c>
      <c r="P1264" t="s">
        <v>71</v>
      </c>
      <c r="S1264" t="s">
        <v>72</v>
      </c>
    </row>
    <row r="1265" spans="1:19" ht="15.75" customHeight="1">
      <c r="A1265" t="s">
        <v>2591</v>
      </c>
      <c r="B1265" t="s">
        <v>2592</v>
      </c>
      <c r="C1265">
        <v>75326394</v>
      </c>
      <c r="D1265" t="s">
        <v>51</v>
      </c>
      <c r="E1265" t="s">
        <v>65</v>
      </c>
      <c r="F1265" t="s">
        <v>54</v>
      </c>
      <c r="G1265" t="s">
        <v>93</v>
      </c>
      <c r="H1265" s="35">
        <v>105</v>
      </c>
      <c r="I1265" s="32">
        <v>42553</v>
      </c>
      <c r="J1265" s="32">
        <v>42555</v>
      </c>
      <c r="K1265" t="s">
        <v>55</v>
      </c>
      <c r="L1265">
        <v>218</v>
      </c>
      <c r="M1265">
        <v>2</v>
      </c>
      <c r="N1265">
        <v>0</v>
      </c>
      <c r="O1265">
        <v>0</v>
      </c>
    </row>
    <row r="1266" spans="1:19" ht="15.75" customHeight="1">
      <c r="A1266" t="s">
        <v>570</v>
      </c>
      <c r="B1266" t="s">
        <v>2766</v>
      </c>
      <c r="C1266">
        <v>90610319</v>
      </c>
      <c r="D1266" t="s">
        <v>51</v>
      </c>
      <c r="E1266" t="s">
        <v>52</v>
      </c>
      <c r="F1266" t="s">
        <v>53</v>
      </c>
      <c r="G1266" t="s">
        <v>54</v>
      </c>
      <c r="H1266" s="35">
        <v>41.74</v>
      </c>
      <c r="I1266" s="32">
        <v>42587</v>
      </c>
      <c r="J1266" s="32">
        <v>42589</v>
      </c>
      <c r="K1266" t="s">
        <v>55</v>
      </c>
      <c r="L1266">
        <v>218</v>
      </c>
      <c r="M1266">
        <v>1</v>
      </c>
      <c r="N1266">
        <v>0</v>
      </c>
      <c r="O1266">
        <v>0</v>
      </c>
      <c r="Q1266" t="s">
        <v>60</v>
      </c>
    </row>
    <row r="1267" spans="1:19" ht="15.75" customHeight="1">
      <c r="A1267" t="s">
        <v>622</v>
      </c>
      <c r="B1267" t="s">
        <v>2838</v>
      </c>
      <c r="C1267">
        <v>62745880</v>
      </c>
      <c r="D1267" t="s">
        <v>51</v>
      </c>
      <c r="E1267" t="s">
        <v>52</v>
      </c>
      <c r="F1267" t="s">
        <v>54</v>
      </c>
      <c r="G1267" t="s">
        <v>54</v>
      </c>
      <c r="H1267" s="35">
        <v>85</v>
      </c>
      <c r="I1267" s="32">
        <v>42511</v>
      </c>
      <c r="J1267" s="32">
        <v>42513</v>
      </c>
      <c r="K1267" t="s">
        <v>55</v>
      </c>
      <c r="L1267">
        <v>218</v>
      </c>
      <c r="M1267">
        <v>1</v>
      </c>
      <c r="N1267">
        <v>0</v>
      </c>
      <c r="O1267">
        <v>0</v>
      </c>
    </row>
    <row r="1268" spans="1:19" ht="15.75" customHeight="1">
      <c r="A1268" t="s">
        <v>919</v>
      </c>
      <c r="B1268" t="s">
        <v>3031</v>
      </c>
      <c r="C1268">
        <v>97136774</v>
      </c>
      <c r="D1268" t="s">
        <v>51</v>
      </c>
      <c r="E1268" t="s">
        <v>52</v>
      </c>
      <c r="F1268" t="s">
        <v>53</v>
      </c>
      <c r="G1268" t="s">
        <v>54</v>
      </c>
      <c r="H1268" s="35">
        <v>41.74</v>
      </c>
      <c r="I1268" s="32">
        <v>42565</v>
      </c>
      <c r="J1268" s="32">
        <v>42567</v>
      </c>
      <c r="K1268" t="s">
        <v>55</v>
      </c>
      <c r="L1268">
        <v>218</v>
      </c>
      <c r="M1268">
        <v>1</v>
      </c>
      <c r="N1268">
        <v>0</v>
      </c>
      <c r="O1268">
        <v>0</v>
      </c>
      <c r="Q1268" t="s">
        <v>60</v>
      </c>
    </row>
    <row r="1269" spans="1:19" ht="15.75" customHeight="1">
      <c r="A1269" t="s">
        <v>492</v>
      </c>
      <c r="B1269" t="s">
        <v>3111</v>
      </c>
      <c r="C1269">
        <v>90914007</v>
      </c>
      <c r="D1269" t="s">
        <v>51</v>
      </c>
      <c r="E1269" t="s">
        <v>52</v>
      </c>
      <c r="F1269" t="s">
        <v>53</v>
      </c>
      <c r="G1269" t="s">
        <v>54</v>
      </c>
      <c r="H1269" s="35">
        <v>41.74</v>
      </c>
      <c r="I1269" s="32">
        <v>42577</v>
      </c>
      <c r="J1269" s="32">
        <v>42578</v>
      </c>
      <c r="K1269" t="s">
        <v>55</v>
      </c>
      <c r="L1269">
        <v>218</v>
      </c>
      <c r="M1269">
        <v>1</v>
      </c>
      <c r="N1269">
        <v>0</v>
      </c>
      <c r="O1269">
        <v>0</v>
      </c>
      <c r="Q1269" t="s">
        <v>60</v>
      </c>
    </row>
    <row r="1270" spans="1:19" ht="15.75" customHeight="1">
      <c r="A1270" t="s">
        <v>49</v>
      </c>
      <c r="B1270" t="s">
        <v>3210</v>
      </c>
      <c r="C1270">
        <v>99471190</v>
      </c>
      <c r="D1270" t="s">
        <v>51</v>
      </c>
      <c r="E1270" t="s">
        <v>52</v>
      </c>
      <c r="F1270" t="s">
        <v>53</v>
      </c>
      <c r="G1270" t="s">
        <v>54</v>
      </c>
      <c r="H1270" s="35">
        <v>43.48</v>
      </c>
      <c r="I1270" s="32">
        <v>42502</v>
      </c>
      <c r="J1270" s="32">
        <v>42505</v>
      </c>
      <c r="K1270" t="s">
        <v>55</v>
      </c>
      <c r="L1270">
        <v>218</v>
      </c>
      <c r="M1270">
        <v>1</v>
      </c>
      <c r="N1270">
        <v>0</v>
      </c>
      <c r="O1270">
        <v>0</v>
      </c>
      <c r="Q1270" t="s">
        <v>56</v>
      </c>
    </row>
    <row r="1271" spans="1:19" ht="15.75" customHeight="1">
      <c r="A1271" t="s">
        <v>3337</v>
      </c>
      <c r="B1271" t="s">
        <v>3338</v>
      </c>
      <c r="C1271">
        <v>72427475</v>
      </c>
      <c r="D1271" t="s">
        <v>51</v>
      </c>
      <c r="E1271" t="s">
        <v>65</v>
      </c>
      <c r="F1271" t="s">
        <v>54</v>
      </c>
      <c r="G1271" t="s">
        <v>66</v>
      </c>
      <c r="H1271" s="35">
        <v>66.400000000000006</v>
      </c>
      <c r="I1271" s="32">
        <v>42536</v>
      </c>
      <c r="J1271" s="32">
        <v>42537</v>
      </c>
      <c r="K1271" t="s">
        <v>55</v>
      </c>
      <c r="L1271">
        <v>218</v>
      </c>
      <c r="M1271">
        <v>2</v>
      </c>
      <c r="N1271">
        <v>0</v>
      </c>
      <c r="O1271">
        <v>0</v>
      </c>
    </row>
    <row r="1272" spans="1:19" ht="15.75" customHeight="1">
      <c r="A1272" t="s">
        <v>318</v>
      </c>
      <c r="B1272" t="s">
        <v>3370</v>
      </c>
      <c r="C1272">
        <v>42865740</v>
      </c>
      <c r="D1272" t="s">
        <v>51</v>
      </c>
      <c r="E1272" t="s">
        <v>52</v>
      </c>
      <c r="F1272" t="s">
        <v>53</v>
      </c>
      <c r="G1272" t="s">
        <v>54</v>
      </c>
      <c r="H1272" s="35">
        <v>41.74</v>
      </c>
      <c r="I1272" s="32">
        <v>42541</v>
      </c>
      <c r="J1272" s="32">
        <v>42542</v>
      </c>
      <c r="K1272" t="s">
        <v>55</v>
      </c>
      <c r="L1272">
        <v>218</v>
      </c>
      <c r="M1272">
        <v>1</v>
      </c>
      <c r="N1272">
        <v>0</v>
      </c>
      <c r="O1272">
        <v>0</v>
      </c>
      <c r="Q1272" t="s">
        <v>60</v>
      </c>
    </row>
    <row r="1273" spans="1:19" ht="15.75" customHeight="1">
      <c r="A1273" t="s">
        <v>3164</v>
      </c>
      <c r="B1273" t="s">
        <v>3581</v>
      </c>
      <c r="C1273">
        <v>94208270</v>
      </c>
      <c r="D1273" t="s">
        <v>64</v>
      </c>
      <c r="E1273" t="s">
        <v>65</v>
      </c>
      <c r="F1273" t="s">
        <v>54</v>
      </c>
      <c r="G1273" t="s">
        <v>54</v>
      </c>
      <c r="H1273" s="35">
        <v>85</v>
      </c>
      <c r="I1273" s="32">
        <v>42589</v>
      </c>
      <c r="J1273" s="32">
        <v>42592</v>
      </c>
      <c r="K1273" t="s">
        <v>55</v>
      </c>
      <c r="L1273">
        <v>218</v>
      </c>
      <c r="M1273">
        <v>2</v>
      </c>
      <c r="N1273">
        <v>2</v>
      </c>
      <c r="O1273">
        <v>0</v>
      </c>
      <c r="S1273" t="s">
        <v>231</v>
      </c>
    </row>
    <row r="1274" spans="1:19" ht="15.75" customHeight="1">
      <c r="A1274" t="s">
        <v>1226</v>
      </c>
      <c r="B1274" t="s">
        <v>3796</v>
      </c>
      <c r="C1274">
        <v>22129211</v>
      </c>
      <c r="D1274" t="s">
        <v>184</v>
      </c>
      <c r="E1274" t="s">
        <v>52</v>
      </c>
      <c r="F1274" t="s">
        <v>53</v>
      </c>
      <c r="G1274" t="s">
        <v>54</v>
      </c>
      <c r="H1274" s="35">
        <v>41.74</v>
      </c>
      <c r="I1274" s="32">
        <v>42540</v>
      </c>
      <c r="J1274" s="32">
        <v>42543</v>
      </c>
      <c r="K1274" t="s">
        <v>55</v>
      </c>
      <c r="L1274">
        <v>218</v>
      </c>
      <c r="M1274">
        <v>1</v>
      </c>
      <c r="N1274">
        <v>0</v>
      </c>
      <c r="O1274">
        <v>0</v>
      </c>
      <c r="Q1274" t="s">
        <v>60</v>
      </c>
    </row>
    <row r="1275" spans="1:19" ht="15.75" customHeight="1">
      <c r="A1275" t="s">
        <v>3805</v>
      </c>
      <c r="B1275" t="s">
        <v>3806</v>
      </c>
      <c r="C1275">
        <v>79373496</v>
      </c>
      <c r="D1275" t="s">
        <v>51</v>
      </c>
      <c r="E1275" t="s">
        <v>65</v>
      </c>
      <c r="F1275" t="s">
        <v>54</v>
      </c>
      <c r="G1275" t="s">
        <v>80</v>
      </c>
      <c r="H1275" s="35">
        <v>74.7</v>
      </c>
      <c r="I1275" s="32">
        <v>42544</v>
      </c>
      <c r="J1275" s="32">
        <v>42545</v>
      </c>
      <c r="K1275" t="s">
        <v>55</v>
      </c>
      <c r="L1275">
        <v>218</v>
      </c>
      <c r="M1275">
        <v>2</v>
      </c>
      <c r="N1275">
        <v>0</v>
      </c>
      <c r="O1275">
        <v>0</v>
      </c>
      <c r="S1275" t="s">
        <v>268</v>
      </c>
    </row>
    <row r="1276" spans="1:19" ht="15.75" customHeight="1">
      <c r="A1276" t="s">
        <v>696</v>
      </c>
      <c r="B1276" t="s">
        <v>4141</v>
      </c>
      <c r="C1276">
        <v>14272953</v>
      </c>
      <c r="D1276" t="s">
        <v>51</v>
      </c>
      <c r="E1276" t="s">
        <v>52</v>
      </c>
      <c r="F1276" t="s">
        <v>53</v>
      </c>
      <c r="G1276" t="s">
        <v>54</v>
      </c>
      <c r="H1276" s="35">
        <v>41.74</v>
      </c>
      <c r="I1276" s="32">
        <v>42521</v>
      </c>
      <c r="J1276" s="32">
        <v>42523</v>
      </c>
      <c r="K1276" t="s">
        <v>55</v>
      </c>
      <c r="L1276">
        <v>218</v>
      </c>
      <c r="M1276">
        <v>1</v>
      </c>
      <c r="N1276">
        <v>0</v>
      </c>
      <c r="O1276">
        <v>0</v>
      </c>
      <c r="Q1276" t="s">
        <v>60</v>
      </c>
    </row>
    <row r="1277" spans="1:19" ht="15.75" customHeight="1">
      <c r="A1277" t="s">
        <v>601</v>
      </c>
      <c r="B1277" t="s">
        <v>4471</v>
      </c>
      <c r="C1277">
        <v>92690740</v>
      </c>
      <c r="D1277" t="s">
        <v>51</v>
      </c>
      <c r="E1277" t="s">
        <v>52</v>
      </c>
      <c r="F1277" t="s">
        <v>53</v>
      </c>
      <c r="G1277" t="s">
        <v>54</v>
      </c>
      <c r="H1277" s="35">
        <v>41.74</v>
      </c>
      <c r="I1277" s="32">
        <v>42594</v>
      </c>
      <c r="J1277" s="32">
        <v>42596</v>
      </c>
      <c r="K1277" t="s">
        <v>55</v>
      </c>
      <c r="L1277">
        <v>218</v>
      </c>
      <c r="M1277">
        <v>1</v>
      </c>
      <c r="N1277">
        <v>0</v>
      </c>
      <c r="O1277">
        <v>0</v>
      </c>
      <c r="Q1277" t="s">
        <v>60</v>
      </c>
    </row>
    <row r="1278" spans="1:19" ht="15.75" customHeight="1">
      <c r="A1278" t="s">
        <v>4522</v>
      </c>
      <c r="B1278" t="s">
        <v>4523</v>
      </c>
      <c r="C1278">
        <v>59606035</v>
      </c>
      <c r="D1278" t="s">
        <v>51</v>
      </c>
      <c r="E1278" t="s">
        <v>65</v>
      </c>
      <c r="F1278" t="s">
        <v>54</v>
      </c>
      <c r="G1278" t="s">
        <v>1212</v>
      </c>
      <c r="H1278" s="35">
        <v>97.5</v>
      </c>
      <c r="I1278" s="32">
        <v>42517</v>
      </c>
      <c r="J1278" s="32">
        <v>42520</v>
      </c>
      <c r="K1278" t="s">
        <v>55</v>
      </c>
      <c r="L1278">
        <v>218</v>
      </c>
      <c r="M1278">
        <v>2</v>
      </c>
      <c r="N1278">
        <v>0</v>
      </c>
      <c r="O1278">
        <v>0</v>
      </c>
      <c r="P1278" t="s">
        <v>71</v>
      </c>
      <c r="S1278" t="s">
        <v>72</v>
      </c>
    </row>
    <row r="1279" spans="1:19" ht="15.75" customHeight="1">
      <c r="A1279" t="s">
        <v>4748</v>
      </c>
      <c r="B1279" t="s">
        <v>4749</v>
      </c>
      <c r="C1279">
        <v>43277905</v>
      </c>
      <c r="D1279" t="s">
        <v>51</v>
      </c>
      <c r="E1279" t="s">
        <v>65</v>
      </c>
      <c r="F1279" t="s">
        <v>54</v>
      </c>
      <c r="G1279" t="s">
        <v>358</v>
      </c>
      <c r="H1279" s="35">
        <v>71.25</v>
      </c>
      <c r="I1279" s="32">
        <v>42568</v>
      </c>
      <c r="J1279" s="32">
        <v>42571</v>
      </c>
      <c r="K1279" t="s">
        <v>55</v>
      </c>
      <c r="L1279">
        <v>218</v>
      </c>
      <c r="M1279">
        <v>2</v>
      </c>
      <c r="N1279">
        <v>0</v>
      </c>
      <c r="O1279">
        <v>0</v>
      </c>
      <c r="P1279" t="s">
        <v>2598</v>
      </c>
    </row>
    <row r="1280" spans="1:19" ht="15.75" customHeight="1">
      <c r="A1280" t="s">
        <v>484</v>
      </c>
      <c r="B1280" t="s">
        <v>4781</v>
      </c>
      <c r="C1280">
        <v>46794236</v>
      </c>
      <c r="D1280" t="s">
        <v>51</v>
      </c>
      <c r="E1280" t="s">
        <v>52</v>
      </c>
      <c r="F1280" t="s">
        <v>53</v>
      </c>
      <c r="G1280" t="s">
        <v>54</v>
      </c>
      <c r="H1280" s="35">
        <v>41.74</v>
      </c>
      <c r="I1280" s="32">
        <v>42575</v>
      </c>
      <c r="J1280" s="32">
        <v>42577</v>
      </c>
      <c r="K1280" t="s">
        <v>55</v>
      </c>
      <c r="L1280">
        <v>218</v>
      </c>
      <c r="M1280">
        <v>1</v>
      </c>
      <c r="N1280">
        <v>0</v>
      </c>
      <c r="O1280">
        <v>0</v>
      </c>
      <c r="Q1280" t="s">
        <v>60</v>
      </c>
    </row>
    <row r="1281" spans="1:19" ht="15.75" customHeight="1">
      <c r="A1281" t="s">
        <v>2423</v>
      </c>
      <c r="B1281" t="s">
        <v>4972</v>
      </c>
      <c r="C1281">
        <v>60217687</v>
      </c>
      <c r="D1281" t="s">
        <v>51</v>
      </c>
      <c r="E1281" t="s">
        <v>52</v>
      </c>
      <c r="F1281" t="s">
        <v>53</v>
      </c>
      <c r="G1281" t="s">
        <v>54</v>
      </c>
      <c r="H1281" s="35">
        <v>41.74</v>
      </c>
      <c r="I1281" s="32">
        <v>42520</v>
      </c>
      <c r="J1281" s="32">
        <v>42521</v>
      </c>
      <c r="K1281" t="s">
        <v>55</v>
      </c>
      <c r="L1281">
        <v>218</v>
      </c>
      <c r="M1281">
        <v>1</v>
      </c>
      <c r="N1281">
        <v>0</v>
      </c>
      <c r="O1281">
        <v>0</v>
      </c>
      <c r="Q1281" t="s">
        <v>60</v>
      </c>
    </row>
    <row r="1282" spans="1:19" ht="15.75" customHeight="1">
      <c r="A1282" t="s">
        <v>4988</v>
      </c>
      <c r="B1282" t="s">
        <v>4989</v>
      </c>
      <c r="C1282">
        <v>56405245</v>
      </c>
      <c r="D1282" t="s">
        <v>51</v>
      </c>
      <c r="E1282" t="s">
        <v>65</v>
      </c>
      <c r="F1282" t="s">
        <v>54</v>
      </c>
      <c r="G1282" t="s">
        <v>75</v>
      </c>
      <c r="H1282" s="35">
        <v>61.88</v>
      </c>
      <c r="I1282" s="32">
        <v>42523</v>
      </c>
      <c r="J1282" s="32">
        <v>42525</v>
      </c>
      <c r="K1282" t="s">
        <v>55</v>
      </c>
      <c r="L1282">
        <v>218</v>
      </c>
      <c r="M1282">
        <v>3</v>
      </c>
      <c r="N1282">
        <v>1</v>
      </c>
      <c r="O1282">
        <v>0</v>
      </c>
    </row>
    <row r="1283" spans="1:19" ht="15.75" customHeight="1">
      <c r="A1283" t="s">
        <v>5187</v>
      </c>
      <c r="B1283" t="s">
        <v>5188</v>
      </c>
      <c r="C1283">
        <v>85592249</v>
      </c>
      <c r="D1283" t="s">
        <v>51</v>
      </c>
      <c r="E1283" t="s">
        <v>65</v>
      </c>
      <c r="F1283" t="s">
        <v>54</v>
      </c>
      <c r="G1283" t="s">
        <v>54</v>
      </c>
      <c r="H1283" s="35">
        <v>70</v>
      </c>
      <c r="I1283" s="32">
        <v>42561</v>
      </c>
      <c r="J1283" s="32">
        <v>42562</v>
      </c>
      <c r="K1283" t="s">
        <v>55</v>
      </c>
      <c r="L1283">
        <v>218</v>
      </c>
      <c r="M1283">
        <v>1</v>
      </c>
      <c r="N1283">
        <v>0</v>
      </c>
      <c r="O1283">
        <v>0</v>
      </c>
      <c r="S1283" t="s">
        <v>231</v>
      </c>
    </row>
    <row r="1284" spans="1:19" ht="15.75" customHeight="1">
      <c r="A1284" t="s">
        <v>378</v>
      </c>
      <c r="B1284" t="s">
        <v>5544</v>
      </c>
      <c r="C1284">
        <v>11319709</v>
      </c>
      <c r="D1284" t="s">
        <v>51</v>
      </c>
      <c r="E1284" t="s">
        <v>52</v>
      </c>
      <c r="F1284" t="s">
        <v>54</v>
      </c>
      <c r="G1284" t="s">
        <v>54</v>
      </c>
      <c r="H1284" s="35">
        <v>55</v>
      </c>
      <c r="I1284" s="32">
        <v>42555</v>
      </c>
      <c r="J1284" s="32">
        <v>42560</v>
      </c>
      <c r="K1284" t="s">
        <v>55</v>
      </c>
      <c r="L1284">
        <v>218</v>
      </c>
      <c r="M1284">
        <v>1</v>
      </c>
      <c r="N1284">
        <v>0</v>
      </c>
      <c r="O1284">
        <v>0</v>
      </c>
    </row>
    <row r="1285" spans="1:19" ht="15.75" customHeight="1">
      <c r="A1285" t="s">
        <v>5582</v>
      </c>
      <c r="B1285" t="s">
        <v>5583</v>
      </c>
      <c r="C1285">
        <v>80404672</v>
      </c>
      <c r="D1285" t="s">
        <v>51</v>
      </c>
      <c r="E1285" t="s">
        <v>65</v>
      </c>
      <c r="F1285" t="s">
        <v>54</v>
      </c>
      <c r="G1285" t="s">
        <v>54</v>
      </c>
      <c r="H1285" s="35">
        <v>110</v>
      </c>
      <c r="I1285" s="32">
        <v>42567</v>
      </c>
      <c r="J1285" s="32">
        <v>42569</v>
      </c>
      <c r="K1285" t="s">
        <v>55</v>
      </c>
      <c r="L1285">
        <v>218</v>
      </c>
      <c r="M1285">
        <v>4</v>
      </c>
      <c r="N1285">
        <v>0</v>
      </c>
      <c r="O1285">
        <v>0</v>
      </c>
      <c r="S1285" t="s">
        <v>231</v>
      </c>
    </row>
    <row r="1286" spans="1:19" ht="15.75" customHeight="1">
      <c r="A1286" t="s">
        <v>661</v>
      </c>
      <c r="B1286" t="s">
        <v>5764</v>
      </c>
      <c r="C1286">
        <v>62135244</v>
      </c>
      <c r="D1286" t="s">
        <v>51</v>
      </c>
      <c r="E1286" t="s">
        <v>52</v>
      </c>
      <c r="F1286" t="s">
        <v>53</v>
      </c>
      <c r="G1286" t="s">
        <v>54</v>
      </c>
      <c r="H1286" s="35">
        <v>41.74</v>
      </c>
      <c r="I1286" s="32">
        <v>42515</v>
      </c>
      <c r="J1286" s="32">
        <v>42517</v>
      </c>
      <c r="K1286" t="s">
        <v>55</v>
      </c>
      <c r="L1286">
        <v>218</v>
      </c>
      <c r="M1286">
        <v>1</v>
      </c>
      <c r="N1286">
        <v>0</v>
      </c>
      <c r="O1286">
        <v>0</v>
      </c>
      <c r="Q1286" t="s">
        <v>60</v>
      </c>
    </row>
    <row r="1287" spans="1:19" ht="15.75" customHeight="1">
      <c r="A1287" t="s">
        <v>763</v>
      </c>
      <c r="B1287" t="s">
        <v>5818</v>
      </c>
      <c r="C1287">
        <v>12212099</v>
      </c>
      <c r="D1287" t="s">
        <v>51</v>
      </c>
      <c r="E1287" t="s">
        <v>52</v>
      </c>
      <c r="F1287" t="s">
        <v>53</v>
      </c>
      <c r="G1287" t="s">
        <v>54</v>
      </c>
      <c r="H1287" s="35">
        <v>43.48</v>
      </c>
      <c r="I1287" s="32">
        <v>42533</v>
      </c>
      <c r="J1287" s="32">
        <v>42536</v>
      </c>
      <c r="K1287" t="s">
        <v>55</v>
      </c>
      <c r="L1287">
        <v>218</v>
      </c>
      <c r="M1287">
        <v>1</v>
      </c>
      <c r="N1287">
        <v>0</v>
      </c>
      <c r="O1287">
        <v>0</v>
      </c>
      <c r="Q1287" t="s">
        <v>56</v>
      </c>
    </row>
    <row r="1288" spans="1:19" ht="15.75" customHeight="1">
      <c r="A1288" t="s">
        <v>1681</v>
      </c>
      <c r="B1288" t="s">
        <v>5850</v>
      </c>
      <c r="C1288">
        <v>11526339</v>
      </c>
      <c r="D1288" t="s">
        <v>51</v>
      </c>
      <c r="E1288" t="s">
        <v>52</v>
      </c>
      <c r="F1288" t="s">
        <v>53</v>
      </c>
      <c r="G1288" t="s">
        <v>54</v>
      </c>
      <c r="H1288" s="35">
        <v>41.74</v>
      </c>
      <c r="I1288" s="32">
        <v>42542</v>
      </c>
      <c r="J1288" s="32">
        <v>42544</v>
      </c>
      <c r="K1288" t="s">
        <v>55</v>
      </c>
      <c r="L1288">
        <v>218</v>
      </c>
      <c r="M1288">
        <v>1</v>
      </c>
      <c r="N1288">
        <v>0</v>
      </c>
      <c r="O1288">
        <v>0</v>
      </c>
      <c r="Q1288" t="s">
        <v>60</v>
      </c>
    </row>
    <row r="1289" spans="1:19" ht="15.75" customHeight="1">
      <c r="A1289" t="s">
        <v>307</v>
      </c>
      <c r="B1289" t="s">
        <v>6257</v>
      </c>
      <c r="C1289">
        <v>66793999</v>
      </c>
      <c r="D1289" t="s">
        <v>51</v>
      </c>
      <c r="E1289" t="s">
        <v>52</v>
      </c>
      <c r="F1289" t="s">
        <v>53</v>
      </c>
      <c r="G1289" t="s">
        <v>54</v>
      </c>
      <c r="H1289" s="35">
        <v>41.74</v>
      </c>
      <c r="I1289" s="32">
        <v>42539</v>
      </c>
      <c r="J1289" s="32">
        <v>42540</v>
      </c>
      <c r="K1289" t="s">
        <v>55</v>
      </c>
      <c r="L1289">
        <v>218</v>
      </c>
      <c r="M1289">
        <v>1</v>
      </c>
      <c r="N1289">
        <v>0</v>
      </c>
      <c r="O1289">
        <v>0</v>
      </c>
      <c r="Q1289" t="s">
        <v>60</v>
      </c>
    </row>
    <row r="1290" spans="1:19" ht="15.75" customHeight="1">
      <c r="A1290" t="s">
        <v>585</v>
      </c>
      <c r="B1290" t="s">
        <v>6467</v>
      </c>
      <c r="C1290">
        <v>27401882</v>
      </c>
      <c r="D1290" t="s">
        <v>51</v>
      </c>
      <c r="E1290" t="s">
        <v>52</v>
      </c>
      <c r="F1290" t="s">
        <v>53</v>
      </c>
      <c r="G1290" t="s">
        <v>54</v>
      </c>
      <c r="H1290" s="35">
        <v>41.74</v>
      </c>
      <c r="I1290" s="32">
        <v>42591</v>
      </c>
      <c r="J1290" s="32">
        <v>42594</v>
      </c>
      <c r="K1290" t="s">
        <v>55</v>
      </c>
      <c r="L1290">
        <v>218</v>
      </c>
      <c r="M1290">
        <v>1</v>
      </c>
      <c r="N1290">
        <v>0</v>
      </c>
      <c r="O1290">
        <v>0</v>
      </c>
      <c r="Q1290" t="s">
        <v>60</v>
      </c>
    </row>
    <row r="1291" spans="1:19" ht="15.75" customHeight="1">
      <c r="A1291" t="s">
        <v>609</v>
      </c>
      <c r="B1291" t="s">
        <v>6480</v>
      </c>
      <c r="C1291">
        <v>33354894</v>
      </c>
      <c r="D1291" t="s">
        <v>51</v>
      </c>
      <c r="E1291" t="s">
        <v>52</v>
      </c>
      <c r="F1291" t="s">
        <v>53</v>
      </c>
      <c r="G1291" t="s">
        <v>54</v>
      </c>
      <c r="H1291" s="35">
        <v>41.74</v>
      </c>
      <c r="I1291" s="32">
        <v>42596</v>
      </c>
      <c r="J1291" s="32">
        <v>42599</v>
      </c>
      <c r="K1291" t="s">
        <v>55</v>
      </c>
      <c r="L1291">
        <v>218</v>
      </c>
      <c r="M1291">
        <v>1</v>
      </c>
      <c r="N1291">
        <v>0</v>
      </c>
      <c r="O1291">
        <v>0</v>
      </c>
      <c r="Q1291" t="s">
        <v>60</v>
      </c>
    </row>
    <row r="1292" spans="1:19" ht="15.75" customHeight="1">
      <c r="A1292" t="s">
        <v>212</v>
      </c>
      <c r="B1292" t="s">
        <v>6563</v>
      </c>
      <c r="C1292">
        <v>70049685</v>
      </c>
      <c r="D1292" t="s">
        <v>51</v>
      </c>
      <c r="E1292" t="s">
        <v>52</v>
      </c>
      <c r="F1292" t="s">
        <v>54</v>
      </c>
      <c r="G1292" t="s">
        <v>54</v>
      </c>
      <c r="H1292" s="35">
        <v>41.74</v>
      </c>
      <c r="I1292" s="32">
        <v>42526</v>
      </c>
      <c r="J1292" s="32">
        <v>42528</v>
      </c>
      <c r="K1292" t="s">
        <v>55</v>
      </c>
      <c r="L1292">
        <v>218</v>
      </c>
      <c r="M1292">
        <v>1</v>
      </c>
      <c r="N1292">
        <v>0</v>
      </c>
      <c r="O1292">
        <v>0</v>
      </c>
    </row>
    <row r="1293" spans="1:19" ht="15.75" customHeight="1">
      <c r="A1293" t="s">
        <v>472</v>
      </c>
      <c r="B1293" t="s">
        <v>6780</v>
      </c>
      <c r="C1293">
        <v>41310101</v>
      </c>
      <c r="D1293" t="s">
        <v>51</v>
      </c>
      <c r="E1293" t="s">
        <v>52</v>
      </c>
      <c r="F1293" t="s">
        <v>53</v>
      </c>
      <c r="G1293" t="s">
        <v>54</v>
      </c>
      <c r="H1293" s="35">
        <v>41.74</v>
      </c>
      <c r="I1293" s="32">
        <v>42573</v>
      </c>
      <c r="J1293" s="32">
        <v>42574</v>
      </c>
      <c r="K1293" t="s">
        <v>55</v>
      </c>
      <c r="L1293">
        <v>218</v>
      </c>
      <c r="M1293">
        <v>1</v>
      </c>
      <c r="N1293">
        <v>0</v>
      </c>
      <c r="O1293">
        <v>0</v>
      </c>
      <c r="Q1293" t="s">
        <v>60</v>
      </c>
    </row>
    <row r="1294" spans="1:19" ht="15.75" customHeight="1">
      <c r="A1294" t="s">
        <v>476</v>
      </c>
      <c r="B1294" t="s">
        <v>6786</v>
      </c>
      <c r="C1294">
        <v>90912828</v>
      </c>
      <c r="D1294" t="s">
        <v>51</v>
      </c>
      <c r="E1294" t="s">
        <v>52</v>
      </c>
      <c r="F1294" t="s">
        <v>53</v>
      </c>
      <c r="G1294" t="s">
        <v>54</v>
      </c>
      <c r="H1294" s="35">
        <v>41.74</v>
      </c>
      <c r="I1294" s="32">
        <v>42574</v>
      </c>
      <c r="J1294" s="32">
        <v>42575</v>
      </c>
      <c r="K1294" t="s">
        <v>55</v>
      </c>
      <c r="L1294">
        <v>218</v>
      </c>
      <c r="M1294">
        <v>1</v>
      </c>
      <c r="N1294">
        <v>0</v>
      </c>
      <c r="O1294">
        <v>0</v>
      </c>
      <c r="Q1294" t="s">
        <v>60</v>
      </c>
    </row>
    <row r="1295" spans="1:19" ht="15.75" customHeight="1">
      <c r="A1295" t="s">
        <v>309</v>
      </c>
      <c r="B1295" t="s">
        <v>310</v>
      </c>
      <c r="C1295">
        <v>26869677</v>
      </c>
      <c r="D1295" t="s">
        <v>51</v>
      </c>
      <c r="E1295" t="s">
        <v>52</v>
      </c>
      <c r="F1295" t="s">
        <v>53</v>
      </c>
      <c r="G1295" t="s">
        <v>54</v>
      </c>
      <c r="H1295" s="35">
        <v>41.74</v>
      </c>
      <c r="I1295" s="32">
        <v>42539</v>
      </c>
      <c r="J1295" s="32">
        <v>42541</v>
      </c>
      <c r="K1295" t="s">
        <v>55</v>
      </c>
      <c r="L1295">
        <v>217</v>
      </c>
      <c r="M1295">
        <v>1</v>
      </c>
      <c r="N1295">
        <v>0</v>
      </c>
      <c r="O1295">
        <v>0</v>
      </c>
      <c r="Q1295" t="s">
        <v>60</v>
      </c>
    </row>
    <row r="1296" spans="1:19" ht="15.75" customHeight="1">
      <c r="A1296" t="s">
        <v>452</v>
      </c>
      <c r="B1296" t="s">
        <v>453</v>
      </c>
      <c r="C1296">
        <v>97138490</v>
      </c>
      <c r="D1296" t="s">
        <v>51</v>
      </c>
      <c r="E1296" t="s">
        <v>52</v>
      </c>
      <c r="F1296" t="s">
        <v>53</v>
      </c>
      <c r="G1296" t="s">
        <v>54</v>
      </c>
      <c r="H1296" s="35">
        <v>41.74</v>
      </c>
      <c r="I1296" s="32">
        <v>42570</v>
      </c>
      <c r="J1296" s="32">
        <v>42572</v>
      </c>
      <c r="K1296" t="s">
        <v>55</v>
      </c>
      <c r="L1296">
        <v>217</v>
      </c>
      <c r="M1296">
        <v>1</v>
      </c>
      <c r="N1296">
        <v>0</v>
      </c>
      <c r="O1296">
        <v>0</v>
      </c>
      <c r="Q1296" t="s">
        <v>60</v>
      </c>
    </row>
    <row r="1297" spans="1:19" ht="15.75" customHeight="1">
      <c r="A1297" t="s">
        <v>484</v>
      </c>
      <c r="B1297" t="s">
        <v>485</v>
      </c>
      <c r="C1297">
        <v>46794271</v>
      </c>
      <c r="D1297" t="s">
        <v>51</v>
      </c>
      <c r="E1297" t="s">
        <v>52</v>
      </c>
      <c r="F1297" t="s">
        <v>53</v>
      </c>
      <c r="G1297" t="s">
        <v>54</v>
      </c>
      <c r="H1297" s="35">
        <v>41.74</v>
      </c>
      <c r="I1297" s="32">
        <v>42575</v>
      </c>
      <c r="J1297" s="32">
        <v>42577</v>
      </c>
      <c r="K1297" t="s">
        <v>55</v>
      </c>
      <c r="L1297">
        <v>217</v>
      </c>
      <c r="M1297">
        <v>1</v>
      </c>
      <c r="N1297">
        <v>0</v>
      </c>
      <c r="O1297">
        <v>0</v>
      </c>
      <c r="Q1297" t="s">
        <v>60</v>
      </c>
    </row>
    <row r="1298" spans="1:19" ht="15.75" customHeight="1">
      <c r="A1298" t="s">
        <v>609</v>
      </c>
      <c r="B1298" t="s">
        <v>610</v>
      </c>
      <c r="C1298">
        <v>33354901</v>
      </c>
      <c r="D1298" t="s">
        <v>51</v>
      </c>
      <c r="E1298" t="s">
        <v>52</v>
      </c>
      <c r="F1298" t="s">
        <v>53</v>
      </c>
      <c r="G1298" t="s">
        <v>54</v>
      </c>
      <c r="H1298" s="35">
        <v>41.74</v>
      </c>
      <c r="I1298" s="32">
        <v>42596</v>
      </c>
      <c r="J1298" s="32">
        <v>42599</v>
      </c>
      <c r="K1298" t="s">
        <v>55</v>
      </c>
      <c r="L1298">
        <v>217</v>
      </c>
      <c r="M1298">
        <v>1</v>
      </c>
      <c r="N1298">
        <v>0</v>
      </c>
      <c r="O1298">
        <v>0</v>
      </c>
      <c r="Q1298" t="s">
        <v>60</v>
      </c>
    </row>
    <row r="1299" spans="1:19" ht="15.75" customHeight="1">
      <c r="A1299" t="s">
        <v>225</v>
      </c>
      <c r="B1299" t="s">
        <v>733</v>
      </c>
      <c r="C1299">
        <v>20056598</v>
      </c>
      <c r="D1299" t="s">
        <v>51</v>
      </c>
      <c r="E1299" t="s">
        <v>52</v>
      </c>
      <c r="F1299" t="s">
        <v>53</v>
      </c>
      <c r="G1299" t="s">
        <v>54</v>
      </c>
      <c r="H1299" s="35">
        <v>43.48</v>
      </c>
      <c r="I1299" s="32">
        <v>42528</v>
      </c>
      <c r="J1299" s="32">
        <v>42530</v>
      </c>
      <c r="K1299" t="s">
        <v>55</v>
      </c>
      <c r="L1299">
        <v>217</v>
      </c>
      <c r="M1299">
        <v>1</v>
      </c>
      <c r="N1299">
        <v>0</v>
      </c>
      <c r="O1299">
        <v>0</v>
      </c>
      <c r="Q1299" t="s">
        <v>56</v>
      </c>
    </row>
    <row r="1300" spans="1:19" ht="15.75" customHeight="1">
      <c r="A1300" t="s">
        <v>939</v>
      </c>
      <c r="B1300" t="s">
        <v>940</v>
      </c>
      <c r="C1300">
        <v>72574968</v>
      </c>
      <c r="D1300" t="s">
        <v>51</v>
      </c>
      <c r="E1300" t="s">
        <v>65</v>
      </c>
      <c r="F1300" t="s">
        <v>54</v>
      </c>
      <c r="G1300" t="s">
        <v>103</v>
      </c>
      <c r="H1300" s="35">
        <v>100</v>
      </c>
      <c r="I1300" s="32">
        <v>42569</v>
      </c>
      <c r="J1300" s="32">
        <v>42570</v>
      </c>
      <c r="K1300" t="s">
        <v>55</v>
      </c>
      <c r="L1300">
        <v>217</v>
      </c>
      <c r="M1300">
        <v>2</v>
      </c>
      <c r="N1300">
        <v>0</v>
      </c>
      <c r="O1300">
        <v>0</v>
      </c>
      <c r="P1300" t="s">
        <v>71</v>
      </c>
      <c r="S1300" t="s">
        <v>72</v>
      </c>
    </row>
    <row r="1301" spans="1:19" ht="15.75" customHeight="1">
      <c r="A1301" t="s">
        <v>1016</v>
      </c>
      <c r="B1301" t="s">
        <v>1017</v>
      </c>
      <c r="C1301">
        <v>64314906</v>
      </c>
      <c r="D1301" t="s">
        <v>51</v>
      </c>
      <c r="E1301" t="s">
        <v>65</v>
      </c>
      <c r="F1301" t="s">
        <v>54</v>
      </c>
      <c r="G1301" t="s">
        <v>54</v>
      </c>
      <c r="H1301" s="35">
        <v>110</v>
      </c>
      <c r="I1301" s="32">
        <v>42584</v>
      </c>
      <c r="J1301" s="32">
        <v>42586</v>
      </c>
      <c r="K1301" t="s">
        <v>55</v>
      </c>
      <c r="L1301">
        <v>217</v>
      </c>
      <c r="M1301">
        <v>2</v>
      </c>
      <c r="N1301">
        <v>0</v>
      </c>
      <c r="O1301">
        <v>0</v>
      </c>
    </row>
    <row r="1302" spans="1:19" ht="15.75" customHeight="1">
      <c r="A1302" t="s">
        <v>147</v>
      </c>
      <c r="B1302" t="s">
        <v>1142</v>
      </c>
      <c r="C1302">
        <v>59032068</v>
      </c>
      <c r="D1302" t="s">
        <v>51</v>
      </c>
      <c r="E1302" t="s">
        <v>52</v>
      </c>
      <c r="F1302" t="s">
        <v>53</v>
      </c>
      <c r="G1302" t="s">
        <v>54</v>
      </c>
      <c r="H1302" s="35">
        <v>41.74</v>
      </c>
      <c r="I1302" s="32">
        <v>42520</v>
      </c>
      <c r="J1302" s="32">
        <v>42521</v>
      </c>
      <c r="K1302" t="s">
        <v>55</v>
      </c>
      <c r="L1302">
        <v>217</v>
      </c>
      <c r="M1302">
        <v>1</v>
      </c>
      <c r="N1302">
        <v>0</v>
      </c>
      <c r="O1302">
        <v>0</v>
      </c>
      <c r="Q1302" t="s">
        <v>60</v>
      </c>
    </row>
    <row r="1303" spans="1:19" ht="15.75" customHeight="1">
      <c r="A1303" t="s">
        <v>1253</v>
      </c>
      <c r="B1303" t="s">
        <v>1254</v>
      </c>
      <c r="C1303">
        <v>68453242</v>
      </c>
      <c r="D1303" t="s">
        <v>51</v>
      </c>
      <c r="E1303" t="s">
        <v>65</v>
      </c>
      <c r="F1303" t="s">
        <v>54</v>
      </c>
      <c r="G1303" t="s">
        <v>103</v>
      </c>
      <c r="H1303" s="35">
        <v>100</v>
      </c>
      <c r="I1303" s="32">
        <v>42545</v>
      </c>
      <c r="J1303" s="32">
        <v>42549</v>
      </c>
      <c r="K1303" t="s">
        <v>55</v>
      </c>
      <c r="L1303">
        <v>217</v>
      </c>
      <c r="M1303">
        <v>2</v>
      </c>
      <c r="N1303">
        <v>0</v>
      </c>
      <c r="O1303">
        <v>0</v>
      </c>
      <c r="P1303" t="s">
        <v>71</v>
      </c>
      <c r="S1303" t="s">
        <v>72</v>
      </c>
    </row>
    <row r="1304" spans="1:19" ht="15.75" customHeight="1">
      <c r="A1304" t="s">
        <v>500</v>
      </c>
      <c r="B1304" t="s">
        <v>1419</v>
      </c>
      <c r="C1304">
        <v>97147772</v>
      </c>
      <c r="D1304" t="s">
        <v>51</v>
      </c>
      <c r="E1304" t="s">
        <v>52</v>
      </c>
      <c r="F1304" t="s">
        <v>53</v>
      </c>
      <c r="G1304" t="s">
        <v>54</v>
      </c>
      <c r="H1304" s="35">
        <v>41.74</v>
      </c>
      <c r="I1304" s="32">
        <v>42578</v>
      </c>
      <c r="J1304" s="32">
        <v>42580</v>
      </c>
      <c r="K1304" t="s">
        <v>55</v>
      </c>
      <c r="L1304">
        <v>217</v>
      </c>
      <c r="M1304">
        <v>1</v>
      </c>
      <c r="N1304">
        <v>0</v>
      </c>
      <c r="O1304">
        <v>0</v>
      </c>
      <c r="Q1304" t="s">
        <v>60</v>
      </c>
    </row>
    <row r="1305" spans="1:19" ht="15.75" customHeight="1">
      <c r="A1305" t="s">
        <v>622</v>
      </c>
      <c r="B1305" t="s">
        <v>1535</v>
      </c>
      <c r="C1305">
        <v>61781554</v>
      </c>
      <c r="D1305" t="s">
        <v>51</v>
      </c>
      <c r="E1305" t="s">
        <v>65</v>
      </c>
      <c r="F1305" t="s">
        <v>54</v>
      </c>
      <c r="G1305" t="s">
        <v>80</v>
      </c>
      <c r="H1305" s="35">
        <v>68.48</v>
      </c>
      <c r="I1305" s="32">
        <v>42509</v>
      </c>
      <c r="J1305" s="32">
        <v>42511</v>
      </c>
      <c r="K1305" t="s">
        <v>55</v>
      </c>
      <c r="L1305">
        <v>217</v>
      </c>
      <c r="M1305">
        <v>2</v>
      </c>
      <c r="N1305">
        <v>0</v>
      </c>
      <c r="O1305">
        <v>0</v>
      </c>
      <c r="S1305" t="s">
        <v>81</v>
      </c>
    </row>
    <row r="1306" spans="1:19" ht="15.75" customHeight="1">
      <c r="A1306" t="s">
        <v>696</v>
      </c>
      <c r="B1306" t="s">
        <v>1586</v>
      </c>
      <c r="C1306">
        <v>14273064</v>
      </c>
      <c r="D1306" t="s">
        <v>51</v>
      </c>
      <c r="E1306" t="s">
        <v>52</v>
      </c>
      <c r="F1306" t="s">
        <v>53</v>
      </c>
      <c r="G1306" t="s">
        <v>54</v>
      </c>
      <c r="H1306" s="35">
        <v>41.74</v>
      </c>
      <c r="I1306" s="32">
        <v>42521</v>
      </c>
      <c r="J1306" s="32">
        <v>42523</v>
      </c>
      <c r="K1306" t="s">
        <v>55</v>
      </c>
      <c r="L1306">
        <v>217</v>
      </c>
      <c r="M1306">
        <v>1</v>
      </c>
      <c r="N1306">
        <v>0</v>
      </c>
      <c r="O1306">
        <v>0</v>
      </c>
      <c r="Q1306" t="s">
        <v>60</v>
      </c>
    </row>
    <row r="1307" spans="1:19" ht="15.75" customHeight="1">
      <c r="A1307" t="s">
        <v>212</v>
      </c>
      <c r="B1307" t="s">
        <v>1606</v>
      </c>
      <c r="C1307">
        <v>70049644</v>
      </c>
      <c r="D1307" t="s">
        <v>51</v>
      </c>
      <c r="E1307" t="s">
        <v>52</v>
      </c>
      <c r="F1307" t="s">
        <v>54</v>
      </c>
      <c r="G1307" t="s">
        <v>54</v>
      </c>
      <c r="H1307" s="35">
        <v>41.74</v>
      </c>
      <c r="I1307" s="32">
        <v>42526</v>
      </c>
      <c r="J1307" s="32">
        <v>42528</v>
      </c>
      <c r="K1307" t="s">
        <v>55</v>
      </c>
      <c r="L1307">
        <v>217</v>
      </c>
      <c r="M1307">
        <v>1</v>
      </c>
      <c r="N1307">
        <v>0</v>
      </c>
      <c r="O1307">
        <v>0</v>
      </c>
    </row>
    <row r="1308" spans="1:19" ht="15.75" customHeight="1">
      <c r="A1308" t="s">
        <v>1681</v>
      </c>
      <c r="B1308" t="s">
        <v>1683</v>
      </c>
      <c r="C1308">
        <v>11526424</v>
      </c>
      <c r="D1308" t="s">
        <v>51</v>
      </c>
      <c r="E1308" t="s">
        <v>52</v>
      </c>
      <c r="F1308" t="s">
        <v>53</v>
      </c>
      <c r="G1308" t="s">
        <v>54</v>
      </c>
      <c r="H1308" s="35">
        <v>41.74</v>
      </c>
      <c r="I1308" s="32">
        <v>42542</v>
      </c>
      <c r="J1308" s="32">
        <v>42544</v>
      </c>
      <c r="K1308" t="s">
        <v>55</v>
      </c>
      <c r="L1308">
        <v>217</v>
      </c>
      <c r="M1308">
        <v>1</v>
      </c>
      <c r="N1308">
        <v>0</v>
      </c>
      <c r="O1308">
        <v>0</v>
      </c>
      <c r="Q1308" t="s">
        <v>60</v>
      </c>
    </row>
    <row r="1309" spans="1:19" ht="15.75" customHeight="1">
      <c r="A1309" t="s">
        <v>1767</v>
      </c>
      <c r="B1309" t="s">
        <v>1768</v>
      </c>
      <c r="C1309">
        <v>87499323</v>
      </c>
      <c r="D1309" t="s">
        <v>51</v>
      </c>
      <c r="E1309" t="s">
        <v>65</v>
      </c>
      <c r="F1309" t="s">
        <v>54</v>
      </c>
      <c r="G1309" t="s">
        <v>80</v>
      </c>
      <c r="H1309" s="35">
        <v>74.7</v>
      </c>
      <c r="I1309" s="32">
        <v>42560</v>
      </c>
      <c r="J1309" s="32">
        <v>42561</v>
      </c>
      <c r="K1309" t="s">
        <v>55</v>
      </c>
      <c r="L1309">
        <v>217</v>
      </c>
      <c r="M1309">
        <v>2</v>
      </c>
      <c r="N1309">
        <v>0</v>
      </c>
      <c r="O1309">
        <v>1</v>
      </c>
      <c r="S1309" t="s">
        <v>293</v>
      </c>
    </row>
    <row r="1310" spans="1:19" ht="15.75" customHeight="1">
      <c r="A1310" t="s">
        <v>531</v>
      </c>
      <c r="B1310" t="s">
        <v>1889</v>
      </c>
      <c r="C1310">
        <v>90882700</v>
      </c>
      <c r="D1310" t="s">
        <v>51</v>
      </c>
      <c r="E1310" t="s">
        <v>52</v>
      </c>
      <c r="F1310" t="s">
        <v>53</v>
      </c>
      <c r="G1310" t="s">
        <v>54</v>
      </c>
      <c r="H1310" s="35">
        <v>41.74</v>
      </c>
      <c r="I1310" s="32">
        <v>42580</v>
      </c>
      <c r="J1310" s="32">
        <v>42582</v>
      </c>
      <c r="K1310" t="s">
        <v>55</v>
      </c>
      <c r="L1310">
        <v>217</v>
      </c>
      <c r="M1310">
        <v>1</v>
      </c>
      <c r="N1310">
        <v>0</v>
      </c>
      <c r="O1310">
        <v>0</v>
      </c>
      <c r="Q1310" t="s">
        <v>60</v>
      </c>
    </row>
    <row r="1311" spans="1:19" ht="15.75" customHeight="1">
      <c r="A1311" t="s">
        <v>622</v>
      </c>
      <c r="B1311" t="s">
        <v>1979</v>
      </c>
      <c r="C1311">
        <v>62747520</v>
      </c>
      <c r="D1311" t="s">
        <v>51</v>
      </c>
      <c r="E1311" t="s">
        <v>52</v>
      </c>
      <c r="F1311" t="s">
        <v>54</v>
      </c>
      <c r="G1311" t="s">
        <v>54</v>
      </c>
      <c r="H1311" s="35">
        <v>85</v>
      </c>
      <c r="I1311" s="32">
        <v>42511</v>
      </c>
      <c r="J1311" s="32">
        <v>42513</v>
      </c>
      <c r="K1311" t="s">
        <v>55</v>
      </c>
      <c r="L1311">
        <v>217</v>
      </c>
      <c r="M1311">
        <v>1</v>
      </c>
      <c r="N1311">
        <v>0</v>
      </c>
      <c r="O1311">
        <v>0</v>
      </c>
    </row>
    <row r="1312" spans="1:19" ht="15.75" customHeight="1">
      <c r="A1312" t="s">
        <v>318</v>
      </c>
      <c r="B1312" t="s">
        <v>2118</v>
      </c>
      <c r="C1312">
        <v>42865854</v>
      </c>
      <c r="D1312" t="s">
        <v>51</v>
      </c>
      <c r="E1312" t="s">
        <v>52</v>
      </c>
      <c r="F1312" t="s">
        <v>53</v>
      </c>
      <c r="G1312" t="s">
        <v>54</v>
      </c>
      <c r="H1312" s="35">
        <v>41.74</v>
      </c>
      <c r="I1312" s="32">
        <v>42541</v>
      </c>
      <c r="J1312" s="32">
        <v>42542</v>
      </c>
      <c r="K1312" t="s">
        <v>55</v>
      </c>
      <c r="L1312">
        <v>217</v>
      </c>
      <c r="M1312">
        <v>1</v>
      </c>
      <c r="N1312">
        <v>0</v>
      </c>
      <c r="O1312">
        <v>0</v>
      </c>
      <c r="Q1312" t="s">
        <v>60</v>
      </c>
    </row>
    <row r="1313" spans="1:19" ht="15.75" customHeight="1">
      <c r="A1313" t="s">
        <v>2126</v>
      </c>
      <c r="B1313" t="s">
        <v>2127</v>
      </c>
      <c r="C1313">
        <v>78223171</v>
      </c>
      <c r="D1313" t="s">
        <v>51</v>
      </c>
      <c r="E1313" t="s">
        <v>65</v>
      </c>
      <c r="F1313" t="s">
        <v>54</v>
      </c>
      <c r="G1313" t="s">
        <v>103</v>
      </c>
      <c r="H1313" s="35">
        <v>90</v>
      </c>
      <c r="I1313" s="32">
        <v>42544</v>
      </c>
      <c r="J1313" s="32">
        <v>42545</v>
      </c>
      <c r="K1313" t="s">
        <v>55</v>
      </c>
      <c r="L1313">
        <v>217</v>
      </c>
      <c r="M1313">
        <v>4</v>
      </c>
      <c r="N1313">
        <v>0</v>
      </c>
      <c r="O1313">
        <v>0</v>
      </c>
      <c r="P1313" t="s">
        <v>71</v>
      </c>
      <c r="S1313" t="s">
        <v>72</v>
      </c>
    </row>
    <row r="1314" spans="1:19" ht="15.75" customHeight="1">
      <c r="A1314" t="s">
        <v>2321</v>
      </c>
      <c r="B1314" t="s">
        <v>2322</v>
      </c>
      <c r="C1314">
        <v>93155045</v>
      </c>
      <c r="D1314" t="s">
        <v>51</v>
      </c>
      <c r="E1314" t="s">
        <v>65</v>
      </c>
      <c r="F1314" t="s">
        <v>54</v>
      </c>
      <c r="G1314" t="s">
        <v>103</v>
      </c>
      <c r="H1314" s="35">
        <v>105</v>
      </c>
      <c r="I1314" s="32">
        <v>42591</v>
      </c>
      <c r="J1314" s="32">
        <v>42595</v>
      </c>
      <c r="K1314" t="s">
        <v>55</v>
      </c>
      <c r="L1314">
        <v>217</v>
      </c>
      <c r="M1314">
        <v>4</v>
      </c>
      <c r="N1314">
        <v>0</v>
      </c>
      <c r="O1314">
        <v>0</v>
      </c>
      <c r="P1314" t="s">
        <v>71</v>
      </c>
      <c r="S1314" t="s">
        <v>72</v>
      </c>
    </row>
    <row r="1315" spans="1:19" ht="15.75" customHeight="1">
      <c r="A1315" t="s">
        <v>1016</v>
      </c>
      <c r="B1315" t="s">
        <v>2765</v>
      </c>
      <c r="C1315">
        <v>64329463</v>
      </c>
      <c r="D1315" t="s">
        <v>51</v>
      </c>
      <c r="E1315" t="s">
        <v>65</v>
      </c>
      <c r="F1315" t="s">
        <v>54</v>
      </c>
      <c r="G1315" t="s">
        <v>54</v>
      </c>
      <c r="H1315" s="35">
        <v>82.5</v>
      </c>
      <c r="I1315" s="32">
        <v>42586</v>
      </c>
      <c r="J1315" s="32">
        <v>42587</v>
      </c>
      <c r="K1315" t="s">
        <v>55</v>
      </c>
      <c r="L1315">
        <v>217</v>
      </c>
      <c r="M1315">
        <v>2</v>
      </c>
      <c r="N1315">
        <v>0</v>
      </c>
      <c r="O1315">
        <v>0</v>
      </c>
    </row>
    <row r="1316" spans="1:19" ht="15.75" customHeight="1">
      <c r="A1316" t="s">
        <v>2859</v>
      </c>
      <c r="B1316" t="s">
        <v>2860</v>
      </c>
      <c r="C1316">
        <v>65364564</v>
      </c>
      <c r="D1316" t="s">
        <v>51</v>
      </c>
      <c r="E1316" t="s">
        <v>65</v>
      </c>
      <c r="F1316" t="s">
        <v>54</v>
      </c>
      <c r="G1316" t="s">
        <v>80</v>
      </c>
      <c r="H1316" s="35">
        <v>70.55</v>
      </c>
      <c r="I1316" s="32">
        <v>42523</v>
      </c>
      <c r="J1316" s="32">
        <v>42525</v>
      </c>
      <c r="K1316" t="s">
        <v>55</v>
      </c>
      <c r="L1316">
        <v>217</v>
      </c>
      <c r="M1316">
        <v>4</v>
      </c>
      <c r="N1316">
        <v>0</v>
      </c>
      <c r="O1316">
        <v>0</v>
      </c>
      <c r="S1316" t="s">
        <v>81</v>
      </c>
    </row>
    <row r="1317" spans="1:19" ht="15.75" customHeight="1">
      <c r="A1317" t="s">
        <v>2991</v>
      </c>
      <c r="B1317" t="s">
        <v>2992</v>
      </c>
      <c r="C1317">
        <v>76901309</v>
      </c>
      <c r="D1317" t="s">
        <v>51</v>
      </c>
      <c r="E1317" t="s">
        <v>65</v>
      </c>
      <c r="F1317" t="s">
        <v>54</v>
      </c>
      <c r="G1317" t="s">
        <v>103</v>
      </c>
      <c r="H1317" s="35">
        <v>100</v>
      </c>
      <c r="I1317" s="32">
        <v>42556</v>
      </c>
      <c r="J1317" s="32">
        <v>42557</v>
      </c>
      <c r="K1317" t="s">
        <v>55</v>
      </c>
      <c r="L1317">
        <v>217</v>
      </c>
      <c r="M1317">
        <v>4</v>
      </c>
      <c r="N1317">
        <v>0</v>
      </c>
      <c r="O1317">
        <v>0</v>
      </c>
      <c r="P1317" t="s">
        <v>71</v>
      </c>
      <c r="S1317" t="s">
        <v>72</v>
      </c>
    </row>
    <row r="1318" spans="1:19" ht="15.75" customHeight="1">
      <c r="A1318" t="s">
        <v>3133</v>
      </c>
      <c r="B1318" t="s">
        <v>3134</v>
      </c>
      <c r="C1318">
        <v>96966728</v>
      </c>
      <c r="D1318" t="s">
        <v>51</v>
      </c>
      <c r="E1318" t="s">
        <v>65</v>
      </c>
      <c r="F1318" t="s">
        <v>427</v>
      </c>
      <c r="G1318" t="s">
        <v>80</v>
      </c>
      <c r="H1318" s="35">
        <v>70.55</v>
      </c>
      <c r="I1318" s="32">
        <v>42582</v>
      </c>
      <c r="J1318" s="32">
        <v>42584</v>
      </c>
      <c r="K1318" t="s">
        <v>55</v>
      </c>
      <c r="L1318">
        <v>217</v>
      </c>
      <c r="M1318">
        <v>2</v>
      </c>
      <c r="N1318">
        <v>0</v>
      </c>
      <c r="O1318">
        <v>0</v>
      </c>
      <c r="S1318" t="s">
        <v>268</v>
      </c>
    </row>
    <row r="1319" spans="1:19" ht="15.75" customHeight="1">
      <c r="A1319" t="s">
        <v>570</v>
      </c>
      <c r="B1319" t="s">
        <v>3154</v>
      </c>
      <c r="C1319">
        <v>90610187</v>
      </c>
      <c r="D1319" t="s">
        <v>51</v>
      </c>
      <c r="E1319" t="s">
        <v>52</v>
      </c>
      <c r="F1319" t="s">
        <v>53</v>
      </c>
      <c r="G1319" t="s">
        <v>54</v>
      </c>
      <c r="H1319" s="35">
        <v>41.74</v>
      </c>
      <c r="I1319" s="32">
        <v>42587</v>
      </c>
      <c r="J1319" s="32">
        <v>42589</v>
      </c>
      <c r="K1319" t="s">
        <v>55</v>
      </c>
      <c r="L1319">
        <v>217</v>
      </c>
      <c r="M1319">
        <v>1</v>
      </c>
      <c r="N1319">
        <v>0</v>
      </c>
      <c r="O1319">
        <v>0</v>
      </c>
      <c r="Q1319" t="s">
        <v>60</v>
      </c>
    </row>
    <row r="1320" spans="1:19" ht="15.75" customHeight="1">
      <c r="A1320" t="s">
        <v>3164</v>
      </c>
      <c r="B1320" t="s">
        <v>3165</v>
      </c>
      <c r="C1320">
        <v>85575455</v>
      </c>
      <c r="D1320" t="s">
        <v>51</v>
      </c>
      <c r="E1320" t="s">
        <v>65</v>
      </c>
      <c r="F1320" t="s">
        <v>54</v>
      </c>
      <c r="G1320" t="s">
        <v>54</v>
      </c>
      <c r="H1320" s="35">
        <v>110</v>
      </c>
      <c r="I1320" s="32">
        <v>42589</v>
      </c>
      <c r="J1320" s="32">
        <v>42591</v>
      </c>
      <c r="K1320" t="s">
        <v>55</v>
      </c>
      <c r="L1320">
        <v>217</v>
      </c>
      <c r="M1320">
        <v>2</v>
      </c>
      <c r="N1320">
        <v>2</v>
      </c>
      <c r="O1320">
        <v>0</v>
      </c>
      <c r="S1320" t="s">
        <v>231</v>
      </c>
    </row>
    <row r="1321" spans="1:19" ht="15.75" customHeight="1">
      <c r="A1321" t="s">
        <v>49</v>
      </c>
      <c r="B1321" t="s">
        <v>3209</v>
      </c>
      <c r="C1321">
        <v>99471178</v>
      </c>
      <c r="D1321" t="s">
        <v>51</v>
      </c>
      <c r="E1321" t="s">
        <v>52</v>
      </c>
      <c r="F1321" t="s">
        <v>53</v>
      </c>
      <c r="G1321" t="s">
        <v>54</v>
      </c>
      <c r="H1321" s="35">
        <v>43.48</v>
      </c>
      <c r="I1321" s="32">
        <v>42502</v>
      </c>
      <c r="J1321" s="32">
        <v>42505</v>
      </c>
      <c r="K1321" t="s">
        <v>55</v>
      </c>
      <c r="L1321">
        <v>217</v>
      </c>
      <c r="M1321">
        <v>1</v>
      </c>
      <c r="N1321">
        <v>0</v>
      </c>
      <c r="O1321">
        <v>0</v>
      </c>
      <c r="Q1321" t="s">
        <v>56</v>
      </c>
    </row>
    <row r="1322" spans="1:19" ht="15.75" customHeight="1">
      <c r="A1322" t="s">
        <v>919</v>
      </c>
      <c r="B1322" t="s">
        <v>3484</v>
      </c>
      <c r="C1322">
        <v>97136778</v>
      </c>
      <c r="D1322" t="s">
        <v>51</v>
      </c>
      <c r="E1322" t="s">
        <v>52</v>
      </c>
      <c r="F1322" t="s">
        <v>53</v>
      </c>
      <c r="G1322" t="s">
        <v>54</v>
      </c>
      <c r="H1322" s="35">
        <v>41.74</v>
      </c>
      <c r="I1322" s="32">
        <v>42565</v>
      </c>
      <c r="J1322" s="32">
        <v>42567</v>
      </c>
      <c r="K1322" t="s">
        <v>55</v>
      </c>
      <c r="L1322">
        <v>217</v>
      </c>
      <c r="M1322">
        <v>1</v>
      </c>
      <c r="N1322">
        <v>0</v>
      </c>
      <c r="O1322">
        <v>0</v>
      </c>
      <c r="Q1322" t="s">
        <v>60</v>
      </c>
    </row>
    <row r="1323" spans="1:19" ht="15.75" customHeight="1">
      <c r="A1323" t="s">
        <v>460</v>
      </c>
      <c r="B1323" t="s">
        <v>3512</v>
      </c>
      <c r="C1323">
        <v>31608852</v>
      </c>
      <c r="D1323" t="s">
        <v>51</v>
      </c>
      <c r="E1323" t="s">
        <v>52</v>
      </c>
      <c r="F1323" t="s">
        <v>53</v>
      </c>
      <c r="G1323" t="s">
        <v>54</v>
      </c>
      <c r="H1323" s="35">
        <v>41.74</v>
      </c>
      <c r="I1323" s="32">
        <v>42572</v>
      </c>
      <c r="J1323" s="32">
        <v>42575</v>
      </c>
      <c r="K1323" t="s">
        <v>55</v>
      </c>
      <c r="L1323">
        <v>217</v>
      </c>
      <c r="M1323">
        <v>1</v>
      </c>
      <c r="N1323">
        <v>0</v>
      </c>
      <c r="O1323">
        <v>0</v>
      </c>
      <c r="Q1323" t="s">
        <v>60</v>
      </c>
    </row>
    <row r="1324" spans="1:19" ht="15.75" customHeight="1">
      <c r="A1324" t="s">
        <v>661</v>
      </c>
      <c r="B1324" t="s">
        <v>4102</v>
      </c>
      <c r="C1324">
        <v>92688098</v>
      </c>
      <c r="D1324" t="s">
        <v>51</v>
      </c>
      <c r="E1324" t="s">
        <v>52</v>
      </c>
      <c r="F1324" t="s">
        <v>53</v>
      </c>
      <c r="G1324" t="s">
        <v>54</v>
      </c>
      <c r="H1324" s="35">
        <v>41.74</v>
      </c>
      <c r="I1324" s="32">
        <v>42515</v>
      </c>
      <c r="J1324" s="32">
        <v>42517</v>
      </c>
      <c r="K1324" t="s">
        <v>55</v>
      </c>
      <c r="L1324">
        <v>217</v>
      </c>
      <c r="M1324">
        <v>1</v>
      </c>
      <c r="N1324">
        <v>0</v>
      </c>
      <c r="O1324">
        <v>0</v>
      </c>
      <c r="Q1324" t="s">
        <v>60</v>
      </c>
    </row>
    <row r="1325" spans="1:19" ht="15.75" customHeight="1">
      <c r="A1325" t="s">
        <v>4198</v>
      </c>
      <c r="B1325" t="s">
        <v>4199</v>
      </c>
      <c r="C1325">
        <v>73836642</v>
      </c>
      <c r="D1325" t="s">
        <v>51</v>
      </c>
      <c r="E1325" t="s">
        <v>65</v>
      </c>
      <c r="F1325" t="s">
        <v>54</v>
      </c>
      <c r="G1325" t="s">
        <v>66</v>
      </c>
      <c r="H1325" s="35">
        <v>72.62</v>
      </c>
      <c r="I1325" s="32">
        <v>42536</v>
      </c>
      <c r="J1325" s="32">
        <v>42538</v>
      </c>
      <c r="K1325" t="s">
        <v>55</v>
      </c>
      <c r="L1325">
        <v>217</v>
      </c>
      <c r="M1325">
        <v>2</v>
      </c>
      <c r="N1325">
        <v>0</v>
      </c>
      <c r="O1325">
        <v>0</v>
      </c>
    </row>
    <row r="1326" spans="1:19" ht="15.75" customHeight="1">
      <c r="A1326" t="s">
        <v>298</v>
      </c>
      <c r="B1326" t="s">
        <v>4215</v>
      </c>
      <c r="C1326">
        <v>31605372</v>
      </c>
      <c r="D1326" t="s">
        <v>51</v>
      </c>
      <c r="E1326" t="s">
        <v>52</v>
      </c>
      <c r="F1326" t="s">
        <v>53</v>
      </c>
      <c r="G1326" t="s">
        <v>54</v>
      </c>
      <c r="H1326" s="35">
        <v>41.74</v>
      </c>
      <c r="I1326" s="32">
        <v>42538</v>
      </c>
      <c r="J1326" s="32">
        <v>42539</v>
      </c>
      <c r="K1326" t="s">
        <v>55</v>
      </c>
      <c r="L1326">
        <v>217</v>
      </c>
      <c r="M1326">
        <v>1</v>
      </c>
      <c r="N1326">
        <v>0</v>
      </c>
      <c r="O1326">
        <v>0</v>
      </c>
      <c r="Q1326" t="s">
        <v>60</v>
      </c>
    </row>
    <row r="1327" spans="1:19" ht="15.75" customHeight="1">
      <c r="A1327" t="s">
        <v>4522</v>
      </c>
      <c r="B1327" t="s">
        <v>4524</v>
      </c>
      <c r="C1327">
        <v>59606035</v>
      </c>
      <c r="D1327" t="s">
        <v>51</v>
      </c>
      <c r="E1327" t="s">
        <v>65</v>
      </c>
      <c r="F1327" t="s">
        <v>54</v>
      </c>
      <c r="G1327" t="s">
        <v>1212</v>
      </c>
      <c r="H1327" s="35">
        <v>97.5</v>
      </c>
      <c r="I1327" s="32">
        <v>42517</v>
      </c>
      <c r="J1327" s="32">
        <v>42520</v>
      </c>
      <c r="K1327" t="s">
        <v>55</v>
      </c>
      <c r="L1327">
        <v>217</v>
      </c>
      <c r="M1327">
        <v>2</v>
      </c>
      <c r="N1327">
        <v>0</v>
      </c>
      <c r="O1327">
        <v>0</v>
      </c>
      <c r="P1327" t="s">
        <v>71</v>
      </c>
      <c r="S1327" t="s">
        <v>72</v>
      </c>
    </row>
    <row r="1328" spans="1:19" ht="15.75" customHeight="1">
      <c r="A1328" t="s">
        <v>212</v>
      </c>
      <c r="B1328" t="s">
        <v>4559</v>
      </c>
      <c r="C1328">
        <v>14635792</v>
      </c>
      <c r="D1328" t="s">
        <v>184</v>
      </c>
      <c r="E1328" t="s">
        <v>52</v>
      </c>
      <c r="F1328" t="s">
        <v>53</v>
      </c>
      <c r="G1328" t="s">
        <v>54</v>
      </c>
      <c r="H1328" s="35">
        <v>41.74</v>
      </c>
      <c r="I1328" s="32">
        <v>42525</v>
      </c>
      <c r="J1328" s="32">
        <v>42528</v>
      </c>
      <c r="K1328" t="s">
        <v>55</v>
      </c>
      <c r="L1328">
        <v>217</v>
      </c>
      <c r="M1328">
        <v>1</v>
      </c>
      <c r="N1328">
        <v>0</v>
      </c>
      <c r="O1328">
        <v>0</v>
      </c>
      <c r="Q1328" t="s">
        <v>60</v>
      </c>
    </row>
    <row r="1329" spans="1:19" ht="15.75" customHeight="1">
      <c r="A1329" t="s">
        <v>342</v>
      </c>
      <c r="B1329" t="s">
        <v>4666</v>
      </c>
      <c r="C1329">
        <v>81749691</v>
      </c>
      <c r="D1329" t="s">
        <v>51</v>
      </c>
      <c r="E1329" t="s">
        <v>52</v>
      </c>
      <c r="F1329" t="s">
        <v>54</v>
      </c>
      <c r="G1329" t="s">
        <v>54</v>
      </c>
      <c r="H1329" s="35">
        <v>70</v>
      </c>
      <c r="I1329" s="32">
        <v>42551</v>
      </c>
      <c r="J1329" s="32">
        <v>42556</v>
      </c>
      <c r="K1329" t="s">
        <v>55</v>
      </c>
      <c r="L1329">
        <v>217</v>
      </c>
      <c r="M1329">
        <v>1</v>
      </c>
      <c r="N1329">
        <v>0</v>
      </c>
      <c r="O1329">
        <v>0</v>
      </c>
    </row>
    <row r="1330" spans="1:19" ht="15.75" customHeight="1">
      <c r="A1330" t="s">
        <v>277</v>
      </c>
      <c r="B1330" t="s">
        <v>4745</v>
      </c>
      <c r="C1330">
        <v>25752747</v>
      </c>
      <c r="D1330" t="s">
        <v>51</v>
      </c>
      <c r="E1330" t="s">
        <v>52</v>
      </c>
      <c r="F1330" t="s">
        <v>53</v>
      </c>
      <c r="G1330" t="s">
        <v>54</v>
      </c>
      <c r="H1330" s="35">
        <v>41.74</v>
      </c>
      <c r="I1330" s="32">
        <v>42567</v>
      </c>
      <c r="J1330" s="32">
        <v>42569</v>
      </c>
      <c r="K1330" t="s">
        <v>55</v>
      </c>
      <c r="L1330">
        <v>217</v>
      </c>
      <c r="M1330">
        <v>1</v>
      </c>
      <c r="N1330">
        <v>0</v>
      </c>
      <c r="O1330">
        <v>0</v>
      </c>
      <c r="Q1330" t="s">
        <v>60</v>
      </c>
    </row>
    <row r="1331" spans="1:19" ht="15.75" customHeight="1">
      <c r="A1331" t="s">
        <v>241</v>
      </c>
      <c r="B1331" t="s">
        <v>5029</v>
      </c>
      <c r="C1331">
        <v>99476494</v>
      </c>
      <c r="D1331" t="s">
        <v>51</v>
      </c>
      <c r="E1331" t="s">
        <v>52</v>
      </c>
      <c r="F1331" t="s">
        <v>53</v>
      </c>
      <c r="G1331" t="s">
        <v>54</v>
      </c>
      <c r="H1331" s="35">
        <v>43.48</v>
      </c>
      <c r="I1331" s="32">
        <v>42530</v>
      </c>
      <c r="J1331" s="32">
        <v>42533</v>
      </c>
      <c r="K1331" t="s">
        <v>55</v>
      </c>
      <c r="L1331">
        <v>217</v>
      </c>
      <c r="M1331">
        <v>1</v>
      </c>
      <c r="N1331">
        <v>0</v>
      </c>
      <c r="O1331">
        <v>0</v>
      </c>
      <c r="Q1331" t="s">
        <v>56</v>
      </c>
    </row>
    <row r="1332" spans="1:19" ht="15.75" customHeight="1">
      <c r="A1332" t="s">
        <v>763</v>
      </c>
      <c r="B1332" t="s">
        <v>5040</v>
      </c>
      <c r="C1332">
        <v>12211877</v>
      </c>
      <c r="D1332" t="s">
        <v>51</v>
      </c>
      <c r="E1332" t="s">
        <v>52</v>
      </c>
      <c r="F1332" t="s">
        <v>53</v>
      </c>
      <c r="G1332" t="s">
        <v>54</v>
      </c>
      <c r="H1332" s="35">
        <v>43.48</v>
      </c>
      <c r="I1332" s="32">
        <v>42533</v>
      </c>
      <c r="J1332" s="32">
        <v>42536</v>
      </c>
      <c r="K1332" t="s">
        <v>55</v>
      </c>
      <c r="L1332">
        <v>217</v>
      </c>
      <c r="M1332">
        <v>1</v>
      </c>
      <c r="N1332">
        <v>0</v>
      </c>
      <c r="O1332">
        <v>0</v>
      </c>
      <c r="Q1332" t="s">
        <v>56</v>
      </c>
    </row>
    <row r="1333" spans="1:19" ht="15.75" customHeight="1">
      <c r="A1333" t="s">
        <v>901</v>
      </c>
      <c r="B1333" t="s">
        <v>5194</v>
      </c>
      <c r="C1333">
        <v>25260736</v>
      </c>
      <c r="D1333" t="s">
        <v>51</v>
      </c>
      <c r="E1333" t="s">
        <v>52</v>
      </c>
      <c r="F1333" t="s">
        <v>53</v>
      </c>
      <c r="G1333" t="s">
        <v>54</v>
      </c>
      <c r="H1333" s="35">
        <v>41.74</v>
      </c>
      <c r="I1333" s="32">
        <v>42562</v>
      </c>
      <c r="J1333" s="32">
        <v>42565</v>
      </c>
      <c r="K1333" t="s">
        <v>55</v>
      </c>
      <c r="L1333">
        <v>217</v>
      </c>
      <c r="M1333">
        <v>1</v>
      </c>
      <c r="N1333">
        <v>0</v>
      </c>
      <c r="O1333">
        <v>0</v>
      </c>
      <c r="Q1333" t="s">
        <v>60</v>
      </c>
    </row>
    <row r="1334" spans="1:19" ht="15.75" customHeight="1">
      <c r="A1334" t="s">
        <v>121</v>
      </c>
      <c r="B1334" t="s">
        <v>5382</v>
      </c>
      <c r="C1334">
        <v>17487802</v>
      </c>
      <c r="D1334" t="s">
        <v>51</v>
      </c>
      <c r="E1334" t="s">
        <v>52</v>
      </c>
      <c r="F1334" t="s">
        <v>53</v>
      </c>
      <c r="G1334" t="s">
        <v>54</v>
      </c>
      <c r="H1334" s="35">
        <v>43.48</v>
      </c>
      <c r="I1334" s="32">
        <v>42513</v>
      </c>
      <c r="J1334" s="32">
        <v>42515</v>
      </c>
      <c r="K1334" t="s">
        <v>55</v>
      </c>
      <c r="L1334">
        <v>217</v>
      </c>
      <c r="M1334">
        <v>1</v>
      </c>
      <c r="N1334">
        <v>0</v>
      </c>
      <c r="O1334">
        <v>0</v>
      </c>
      <c r="Q1334" t="s">
        <v>60</v>
      </c>
    </row>
    <row r="1335" spans="1:19" ht="15.75" customHeight="1">
      <c r="A1335" t="s">
        <v>1726</v>
      </c>
      <c r="B1335" t="s">
        <v>5522</v>
      </c>
      <c r="C1335">
        <v>43767567</v>
      </c>
      <c r="D1335" t="s">
        <v>51</v>
      </c>
      <c r="E1335" t="s">
        <v>52</v>
      </c>
      <c r="F1335" t="s">
        <v>53</v>
      </c>
      <c r="G1335" t="s">
        <v>54</v>
      </c>
      <c r="H1335" s="35">
        <v>41.74</v>
      </c>
      <c r="I1335" s="32">
        <v>42549</v>
      </c>
      <c r="J1335" s="32">
        <v>42551</v>
      </c>
      <c r="K1335" t="s">
        <v>55</v>
      </c>
      <c r="L1335">
        <v>217</v>
      </c>
      <c r="M1335">
        <v>1</v>
      </c>
      <c r="N1335">
        <v>0</v>
      </c>
      <c r="O1335">
        <v>0</v>
      </c>
      <c r="Q1335" t="s">
        <v>60</v>
      </c>
    </row>
    <row r="1336" spans="1:19" ht="15.75" customHeight="1">
      <c r="A1336" t="s">
        <v>6104</v>
      </c>
      <c r="B1336" t="s">
        <v>6105</v>
      </c>
      <c r="C1336">
        <v>16311658</v>
      </c>
      <c r="D1336" t="s">
        <v>184</v>
      </c>
      <c r="E1336" t="s">
        <v>65</v>
      </c>
      <c r="F1336" t="s">
        <v>54</v>
      </c>
      <c r="G1336" t="s">
        <v>103</v>
      </c>
      <c r="H1336" s="35">
        <v>100</v>
      </c>
      <c r="I1336" s="32">
        <v>42595</v>
      </c>
      <c r="J1336" s="32">
        <v>42596</v>
      </c>
      <c r="K1336" t="s">
        <v>55</v>
      </c>
      <c r="L1336">
        <v>217</v>
      </c>
      <c r="M1336">
        <v>4</v>
      </c>
      <c r="N1336">
        <v>0</v>
      </c>
      <c r="O1336">
        <v>0</v>
      </c>
      <c r="P1336" t="s">
        <v>71</v>
      </c>
      <c r="S1336" t="s">
        <v>72</v>
      </c>
    </row>
    <row r="1337" spans="1:19" ht="15.75" customHeight="1">
      <c r="A1337" t="s">
        <v>6331</v>
      </c>
      <c r="B1337" t="s">
        <v>6332</v>
      </c>
      <c r="C1337">
        <v>85439862</v>
      </c>
      <c r="D1337" t="s">
        <v>51</v>
      </c>
      <c r="E1337" t="s">
        <v>65</v>
      </c>
      <c r="F1337" t="s">
        <v>54</v>
      </c>
      <c r="G1337" t="s">
        <v>103</v>
      </c>
      <c r="H1337" s="35">
        <v>80</v>
      </c>
      <c r="I1337" s="32">
        <v>42557</v>
      </c>
      <c r="J1337" s="32">
        <v>42558</v>
      </c>
      <c r="K1337" t="s">
        <v>55</v>
      </c>
      <c r="L1337">
        <v>217</v>
      </c>
      <c r="M1337">
        <v>4</v>
      </c>
      <c r="N1337">
        <v>0</v>
      </c>
      <c r="O1337">
        <v>0</v>
      </c>
      <c r="P1337" t="s">
        <v>71</v>
      </c>
      <c r="S1337" t="s">
        <v>72</v>
      </c>
    </row>
    <row r="1338" spans="1:19" ht="15.75" customHeight="1">
      <c r="A1338" t="s">
        <v>5930</v>
      </c>
      <c r="B1338" t="s">
        <v>6334</v>
      </c>
      <c r="C1338">
        <v>84713168</v>
      </c>
      <c r="D1338" t="s">
        <v>51</v>
      </c>
      <c r="E1338" t="s">
        <v>65</v>
      </c>
      <c r="F1338" t="s">
        <v>54</v>
      </c>
      <c r="G1338" t="s">
        <v>54</v>
      </c>
      <c r="H1338" s="35">
        <v>90</v>
      </c>
      <c r="I1338" s="32">
        <v>42558</v>
      </c>
      <c r="J1338" s="32">
        <v>42560</v>
      </c>
      <c r="K1338" t="s">
        <v>55</v>
      </c>
      <c r="L1338">
        <v>217</v>
      </c>
      <c r="M1338">
        <v>2</v>
      </c>
      <c r="N1338">
        <v>0</v>
      </c>
      <c r="O1338">
        <v>0</v>
      </c>
      <c r="S1338" t="s">
        <v>231</v>
      </c>
    </row>
    <row r="1339" spans="1:19" ht="15.75" customHeight="1">
      <c r="A1339" t="s">
        <v>622</v>
      </c>
      <c r="B1339" t="s">
        <v>6489</v>
      </c>
      <c r="C1339">
        <v>60323448</v>
      </c>
      <c r="D1339" t="s">
        <v>51</v>
      </c>
      <c r="E1339" t="s">
        <v>65</v>
      </c>
      <c r="F1339" t="s">
        <v>54</v>
      </c>
      <c r="G1339" t="s">
        <v>80</v>
      </c>
      <c r="H1339" s="35">
        <v>70.55</v>
      </c>
      <c r="I1339" s="32">
        <v>42505</v>
      </c>
      <c r="J1339" s="32">
        <v>42509</v>
      </c>
      <c r="K1339" t="s">
        <v>55</v>
      </c>
      <c r="L1339">
        <v>217</v>
      </c>
      <c r="M1339">
        <v>2</v>
      </c>
      <c r="N1339">
        <v>0</v>
      </c>
      <c r="O1339">
        <v>0</v>
      </c>
      <c r="S1339" t="s">
        <v>81</v>
      </c>
    </row>
    <row r="1340" spans="1:19" ht="15.75" customHeight="1">
      <c r="A1340" t="s">
        <v>492</v>
      </c>
      <c r="B1340" t="s">
        <v>6801</v>
      </c>
      <c r="C1340">
        <v>90914414</v>
      </c>
      <c r="D1340" t="s">
        <v>51</v>
      </c>
      <c r="E1340" t="s">
        <v>52</v>
      </c>
      <c r="F1340" t="s">
        <v>53</v>
      </c>
      <c r="G1340" t="s">
        <v>54</v>
      </c>
      <c r="H1340" s="35">
        <v>41.74</v>
      </c>
      <c r="I1340" s="32">
        <v>42577</v>
      </c>
      <c r="J1340" s="32">
        <v>42578</v>
      </c>
      <c r="K1340" t="s">
        <v>55</v>
      </c>
      <c r="L1340">
        <v>217</v>
      </c>
      <c r="M1340">
        <v>1</v>
      </c>
      <c r="N1340">
        <v>0</v>
      </c>
      <c r="O1340">
        <v>0</v>
      </c>
      <c r="Q1340" t="s">
        <v>60</v>
      </c>
    </row>
    <row r="1341" spans="1:19" ht="15.75" customHeight="1">
      <c r="A1341" t="s">
        <v>1090</v>
      </c>
      <c r="B1341" t="s">
        <v>1091</v>
      </c>
      <c r="C1341">
        <v>99571549</v>
      </c>
      <c r="D1341" t="s">
        <v>51</v>
      </c>
      <c r="E1341" t="s">
        <v>52</v>
      </c>
      <c r="F1341" t="s">
        <v>53</v>
      </c>
      <c r="G1341" t="s">
        <v>54</v>
      </c>
      <c r="H1341" s="35">
        <v>43.48</v>
      </c>
      <c r="I1341" s="32">
        <v>42507</v>
      </c>
      <c r="J1341" s="32">
        <v>42509</v>
      </c>
      <c r="K1341" t="s">
        <v>55</v>
      </c>
      <c r="L1341">
        <v>216</v>
      </c>
      <c r="M1341">
        <v>1</v>
      </c>
      <c r="N1341">
        <v>0</v>
      </c>
      <c r="O1341">
        <v>0</v>
      </c>
      <c r="Q1341" t="s">
        <v>56</v>
      </c>
    </row>
    <row r="1342" spans="1:19" ht="15.75" customHeight="1">
      <c r="A1342" t="s">
        <v>1160</v>
      </c>
      <c r="B1342" t="s">
        <v>1161</v>
      </c>
      <c r="C1342">
        <v>88858313</v>
      </c>
      <c r="D1342" t="s">
        <v>51</v>
      </c>
      <c r="E1342" t="s">
        <v>52</v>
      </c>
      <c r="F1342" t="s">
        <v>53</v>
      </c>
      <c r="G1342" t="s">
        <v>54</v>
      </c>
      <c r="H1342" s="35">
        <v>41.74</v>
      </c>
      <c r="I1342" s="32">
        <v>42524</v>
      </c>
      <c r="J1342" s="32">
        <v>42526</v>
      </c>
      <c r="K1342" t="s">
        <v>55</v>
      </c>
      <c r="L1342">
        <v>216</v>
      </c>
      <c r="M1342">
        <v>1</v>
      </c>
      <c r="N1342">
        <v>0</v>
      </c>
      <c r="O1342">
        <v>0</v>
      </c>
      <c r="Q1342" t="s">
        <v>60</v>
      </c>
    </row>
    <row r="1343" spans="1:19" ht="15.75" customHeight="1">
      <c r="A1343" t="s">
        <v>318</v>
      </c>
      <c r="B1343" t="s">
        <v>1228</v>
      </c>
      <c r="C1343">
        <v>42865716</v>
      </c>
      <c r="D1343" t="s">
        <v>51</v>
      </c>
      <c r="E1343" t="s">
        <v>52</v>
      </c>
      <c r="F1343" t="s">
        <v>53</v>
      </c>
      <c r="G1343" t="s">
        <v>54</v>
      </c>
      <c r="H1343" s="35">
        <v>41.74</v>
      </c>
      <c r="I1343" s="32">
        <v>42541</v>
      </c>
      <c r="J1343" s="32">
        <v>42542</v>
      </c>
      <c r="K1343" t="s">
        <v>55</v>
      </c>
      <c r="L1343">
        <v>216</v>
      </c>
      <c r="M1343">
        <v>1</v>
      </c>
      <c r="N1343">
        <v>0</v>
      </c>
      <c r="O1343">
        <v>0</v>
      </c>
      <c r="Q1343" t="s">
        <v>60</v>
      </c>
    </row>
    <row r="1344" spans="1:19" ht="15.75" customHeight="1">
      <c r="A1344" t="s">
        <v>58</v>
      </c>
      <c r="B1344" t="s">
        <v>1520</v>
      </c>
      <c r="C1344">
        <v>56915837</v>
      </c>
      <c r="D1344" t="s">
        <v>51</v>
      </c>
      <c r="E1344" t="s">
        <v>52</v>
      </c>
      <c r="F1344" t="s">
        <v>53</v>
      </c>
      <c r="G1344" t="s">
        <v>54</v>
      </c>
      <c r="H1344" s="35">
        <v>41.74</v>
      </c>
      <c r="I1344" s="32">
        <v>42503</v>
      </c>
      <c r="J1344" s="32">
        <v>42506</v>
      </c>
      <c r="K1344" t="s">
        <v>55</v>
      </c>
      <c r="L1344">
        <v>216</v>
      </c>
      <c r="M1344">
        <v>1</v>
      </c>
      <c r="N1344">
        <v>0</v>
      </c>
      <c r="O1344">
        <v>0</v>
      </c>
      <c r="Q1344" t="s">
        <v>60</v>
      </c>
    </row>
    <row r="1345" spans="1:19" ht="15.75" customHeight="1">
      <c r="A1345" t="s">
        <v>1707</v>
      </c>
      <c r="B1345" t="s">
        <v>1708</v>
      </c>
      <c r="C1345">
        <v>52865716</v>
      </c>
      <c r="D1345" t="s">
        <v>51</v>
      </c>
      <c r="E1345" t="s">
        <v>65</v>
      </c>
      <c r="F1345" t="s">
        <v>54</v>
      </c>
      <c r="G1345" t="s">
        <v>66</v>
      </c>
      <c r="H1345" s="35">
        <v>84.42</v>
      </c>
      <c r="I1345" s="32">
        <v>42545</v>
      </c>
      <c r="J1345" s="32">
        <v>42547</v>
      </c>
      <c r="K1345" t="s">
        <v>55</v>
      </c>
      <c r="L1345">
        <v>216</v>
      </c>
      <c r="M1345">
        <v>4</v>
      </c>
      <c r="N1345">
        <v>0</v>
      </c>
      <c r="O1345">
        <v>0</v>
      </c>
    </row>
    <row r="1346" spans="1:19" ht="15.75" customHeight="1">
      <c r="A1346" t="s">
        <v>378</v>
      </c>
      <c r="B1346" t="s">
        <v>1749</v>
      </c>
      <c r="C1346">
        <v>11319442</v>
      </c>
      <c r="D1346" t="s">
        <v>51</v>
      </c>
      <c r="E1346" t="s">
        <v>52</v>
      </c>
      <c r="F1346" t="s">
        <v>54</v>
      </c>
      <c r="G1346" t="s">
        <v>54</v>
      </c>
      <c r="H1346" s="35">
        <v>55</v>
      </c>
      <c r="I1346" s="32">
        <v>42554</v>
      </c>
      <c r="J1346" s="32">
        <v>42560</v>
      </c>
      <c r="K1346" t="s">
        <v>55</v>
      </c>
      <c r="L1346">
        <v>216</v>
      </c>
      <c r="M1346">
        <v>1</v>
      </c>
      <c r="N1346">
        <v>0</v>
      </c>
      <c r="O1346">
        <v>0</v>
      </c>
    </row>
    <row r="1347" spans="1:19" ht="15.75" customHeight="1">
      <c r="A1347" t="s">
        <v>1618</v>
      </c>
      <c r="B1347" t="s">
        <v>2057</v>
      </c>
      <c r="C1347">
        <v>63473348</v>
      </c>
      <c r="D1347" t="s">
        <v>51</v>
      </c>
      <c r="E1347" t="s">
        <v>52</v>
      </c>
      <c r="F1347" t="s">
        <v>53</v>
      </c>
      <c r="G1347" t="s">
        <v>54</v>
      </c>
      <c r="H1347" s="35">
        <v>41.74</v>
      </c>
      <c r="I1347" s="32">
        <v>42529</v>
      </c>
      <c r="J1347" s="32">
        <v>42530</v>
      </c>
      <c r="K1347" t="s">
        <v>55</v>
      </c>
      <c r="L1347">
        <v>216</v>
      </c>
      <c r="M1347">
        <v>1</v>
      </c>
      <c r="N1347">
        <v>0</v>
      </c>
      <c r="O1347">
        <v>0</v>
      </c>
      <c r="Q1347" t="s">
        <v>60</v>
      </c>
    </row>
    <row r="1348" spans="1:19" ht="15.75" customHeight="1">
      <c r="A1348" t="s">
        <v>2395</v>
      </c>
      <c r="B1348" t="s">
        <v>2396</v>
      </c>
      <c r="C1348">
        <v>62693538</v>
      </c>
      <c r="D1348" t="s">
        <v>51</v>
      </c>
      <c r="E1348" t="s">
        <v>65</v>
      </c>
      <c r="F1348" t="s">
        <v>54</v>
      </c>
      <c r="G1348" t="s">
        <v>98</v>
      </c>
      <c r="H1348" s="35">
        <v>70.55</v>
      </c>
      <c r="I1348" s="32">
        <v>42515</v>
      </c>
      <c r="J1348" s="32">
        <v>42516</v>
      </c>
      <c r="K1348" t="s">
        <v>55</v>
      </c>
      <c r="L1348">
        <v>216</v>
      </c>
      <c r="M1348">
        <v>2</v>
      </c>
      <c r="N1348">
        <v>0</v>
      </c>
      <c r="O1348">
        <v>0</v>
      </c>
      <c r="P1348" t="s">
        <v>71</v>
      </c>
      <c r="S1348" t="s">
        <v>72</v>
      </c>
    </row>
    <row r="1349" spans="1:19" ht="15.75" customHeight="1">
      <c r="A1349" t="s">
        <v>2423</v>
      </c>
      <c r="B1349" t="s">
        <v>2424</v>
      </c>
      <c r="C1349">
        <v>62136007</v>
      </c>
      <c r="D1349" t="s">
        <v>51</v>
      </c>
      <c r="E1349" t="s">
        <v>52</v>
      </c>
      <c r="F1349" t="s">
        <v>53</v>
      </c>
      <c r="G1349" t="s">
        <v>54</v>
      </c>
      <c r="H1349" s="35">
        <v>41.74</v>
      </c>
      <c r="I1349" s="32">
        <v>42520</v>
      </c>
      <c r="J1349" s="32">
        <v>42521</v>
      </c>
      <c r="K1349" t="s">
        <v>55</v>
      </c>
      <c r="L1349">
        <v>216</v>
      </c>
      <c r="M1349">
        <v>1</v>
      </c>
      <c r="N1349">
        <v>0</v>
      </c>
      <c r="O1349">
        <v>0</v>
      </c>
      <c r="Q1349" t="s">
        <v>60</v>
      </c>
    </row>
    <row r="1350" spans="1:19" ht="15.75" customHeight="1">
      <c r="A1350" t="s">
        <v>1799</v>
      </c>
      <c r="B1350" t="s">
        <v>2671</v>
      </c>
      <c r="C1350">
        <v>26826844</v>
      </c>
      <c r="D1350" t="s">
        <v>51</v>
      </c>
      <c r="E1350" t="s">
        <v>52</v>
      </c>
      <c r="F1350" t="s">
        <v>53</v>
      </c>
      <c r="G1350" t="s">
        <v>54</v>
      </c>
      <c r="H1350" s="35">
        <v>41.74</v>
      </c>
      <c r="I1350" s="32">
        <v>42567</v>
      </c>
      <c r="J1350" s="32">
        <v>42569</v>
      </c>
      <c r="K1350" t="s">
        <v>55</v>
      </c>
      <c r="L1350">
        <v>216</v>
      </c>
      <c r="M1350">
        <v>1</v>
      </c>
      <c r="N1350">
        <v>0</v>
      </c>
      <c r="O1350">
        <v>0</v>
      </c>
      <c r="Q1350" t="s">
        <v>60</v>
      </c>
    </row>
    <row r="1351" spans="1:19" ht="15.75" customHeight="1">
      <c r="A1351" t="s">
        <v>445</v>
      </c>
      <c r="B1351" t="s">
        <v>2687</v>
      </c>
      <c r="C1351">
        <v>90911366</v>
      </c>
      <c r="D1351" t="s">
        <v>51</v>
      </c>
      <c r="E1351" t="s">
        <v>52</v>
      </c>
      <c r="F1351" t="s">
        <v>53</v>
      </c>
      <c r="G1351" t="s">
        <v>54</v>
      </c>
      <c r="H1351" s="35">
        <v>41.74</v>
      </c>
      <c r="I1351" s="32">
        <v>42569</v>
      </c>
      <c r="J1351" s="32">
        <v>42570</v>
      </c>
      <c r="K1351" t="s">
        <v>55</v>
      </c>
      <c r="L1351">
        <v>216</v>
      </c>
      <c r="M1351">
        <v>1</v>
      </c>
      <c r="N1351">
        <v>0</v>
      </c>
      <c r="O1351">
        <v>0</v>
      </c>
      <c r="Q1351" t="s">
        <v>60</v>
      </c>
    </row>
    <row r="1352" spans="1:19" ht="15.75" customHeight="1">
      <c r="A1352" t="s">
        <v>763</v>
      </c>
      <c r="B1352" t="s">
        <v>2893</v>
      </c>
      <c r="C1352">
        <v>12211864</v>
      </c>
      <c r="D1352" t="s">
        <v>51</v>
      </c>
      <c r="E1352" t="s">
        <v>52</v>
      </c>
      <c r="F1352" t="s">
        <v>53</v>
      </c>
      <c r="G1352" t="s">
        <v>54</v>
      </c>
      <c r="H1352" s="35">
        <v>43.48</v>
      </c>
      <c r="I1352" s="32">
        <v>42533</v>
      </c>
      <c r="J1352" s="32">
        <v>42536</v>
      </c>
      <c r="K1352" t="s">
        <v>55</v>
      </c>
      <c r="L1352">
        <v>216</v>
      </c>
      <c r="M1352">
        <v>1</v>
      </c>
      <c r="N1352">
        <v>0</v>
      </c>
      <c r="O1352">
        <v>0</v>
      </c>
      <c r="Q1352" t="s">
        <v>56</v>
      </c>
    </row>
    <row r="1353" spans="1:19" ht="15.75" customHeight="1">
      <c r="A1353" t="s">
        <v>3066</v>
      </c>
      <c r="B1353" t="s">
        <v>3067</v>
      </c>
      <c r="C1353">
        <v>80848900</v>
      </c>
      <c r="D1353" t="s">
        <v>51</v>
      </c>
      <c r="E1353" t="s">
        <v>52</v>
      </c>
      <c r="F1353" t="s">
        <v>53</v>
      </c>
      <c r="G1353" t="s">
        <v>54</v>
      </c>
      <c r="H1353" s="35">
        <v>41.74</v>
      </c>
      <c r="I1353" s="32">
        <v>42570</v>
      </c>
      <c r="J1353" s="32">
        <v>42572</v>
      </c>
      <c r="K1353" t="s">
        <v>55</v>
      </c>
      <c r="L1353">
        <v>216</v>
      </c>
      <c r="M1353">
        <v>1</v>
      </c>
      <c r="N1353">
        <v>0</v>
      </c>
      <c r="O1353">
        <v>0</v>
      </c>
      <c r="Q1353" t="s">
        <v>60</v>
      </c>
    </row>
    <row r="1354" spans="1:19" ht="15.75" customHeight="1">
      <c r="A1354" t="s">
        <v>94</v>
      </c>
      <c r="B1354" t="s">
        <v>3222</v>
      </c>
      <c r="C1354">
        <v>99815888</v>
      </c>
      <c r="D1354" t="s">
        <v>51</v>
      </c>
      <c r="E1354" t="s">
        <v>52</v>
      </c>
      <c r="F1354" t="s">
        <v>53</v>
      </c>
      <c r="G1354" t="s">
        <v>54</v>
      </c>
      <c r="H1354" s="35">
        <v>41.74</v>
      </c>
      <c r="I1354" s="32">
        <v>42510</v>
      </c>
      <c r="J1354" s="32">
        <v>42513</v>
      </c>
      <c r="K1354" t="s">
        <v>55</v>
      </c>
      <c r="L1354">
        <v>216</v>
      </c>
      <c r="M1354">
        <v>1</v>
      </c>
      <c r="N1354">
        <v>0</v>
      </c>
      <c r="O1354">
        <v>0</v>
      </c>
      <c r="Q1354" t="s">
        <v>60</v>
      </c>
    </row>
    <row r="1355" spans="1:19" ht="15.75" customHeight="1">
      <c r="A1355" t="s">
        <v>123</v>
      </c>
      <c r="B1355" t="s">
        <v>3230</v>
      </c>
      <c r="C1355">
        <v>20073946</v>
      </c>
      <c r="D1355" t="s">
        <v>51</v>
      </c>
      <c r="E1355" t="s">
        <v>52</v>
      </c>
      <c r="F1355" t="s">
        <v>53</v>
      </c>
      <c r="G1355" t="s">
        <v>54</v>
      </c>
      <c r="H1355" s="35">
        <v>43.48</v>
      </c>
      <c r="I1355" s="32">
        <v>42513</v>
      </c>
      <c r="J1355" s="32">
        <v>42515</v>
      </c>
      <c r="K1355" t="s">
        <v>55</v>
      </c>
      <c r="L1355">
        <v>216</v>
      </c>
      <c r="M1355">
        <v>1</v>
      </c>
      <c r="N1355">
        <v>0</v>
      </c>
      <c r="O1355">
        <v>0</v>
      </c>
      <c r="Q1355" t="s">
        <v>56</v>
      </c>
    </row>
    <row r="1356" spans="1:19" ht="15.75" customHeight="1">
      <c r="A1356" t="s">
        <v>3670</v>
      </c>
      <c r="B1356" t="s">
        <v>3671</v>
      </c>
      <c r="C1356">
        <v>64483912</v>
      </c>
      <c r="D1356" t="s">
        <v>51</v>
      </c>
      <c r="E1356" t="s">
        <v>65</v>
      </c>
      <c r="F1356" t="s">
        <v>54</v>
      </c>
      <c r="G1356" t="s">
        <v>54</v>
      </c>
      <c r="H1356" s="35">
        <v>80</v>
      </c>
      <c r="I1356" s="32">
        <v>42516</v>
      </c>
      <c r="J1356" s="32">
        <v>42520</v>
      </c>
      <c r="K1356" t="s">
        <v>55</v>
      </c>
      <c r="L1356">
        <v>216</v>
      </c>
      <c r="M1356">
        <v>2</v>
      </c>
      <c r="N1356">
        <v>0</v>
      </c>
      <c r="O1356">
        <v>0</v>
      </c>
      <c r="S1356" t="s">
        <v>231</v>
      </c>
    </row>
    <row r="1357" spans="1:19" ht="15.75" customHeight="1">
      <c r="A1357" t="s">
        <v>696</v>
      </c>
      <c r="B1357" t="s">
        <v>4137</v>
      </c>
      <c r="C1357">
        <v>14273038</v>
      </c>
      <c r="D1357" t="s">
        <v>51</v>
      </c>
      <c r="E1357" t="s">
        <v>52</v>
      </c>
      <c r="F1357" t="s">
        <v>53</v>
      </c>
      <c r="G1357" t="s">
        <v>54</v>
      </c>
      <c r="H1357" s="35">
        <v>41.74</v>
      </c>
      <c r="I1357" s="32">
        <v>42521</v>
      </c>
      <c r="J1357" s="32">
        <v>42523</v>
      </c>
      <c r="K1357" t="s">
        <v>55</v>
      </c>
      <c r="L1357">
        <v>216</v>
      </c>
      <c r="M1357">
        <v>1</v>
      </c>
      <c r="N1357">
        <v>0</v>
      </c>
      <c r="O1357">
        <v>0</v>
      </c>
      <c r="Q1357" t="s">
        <v>60</v>
      </c>
    </row>
    <row r="1358" spans="1:19" ht="15.75" customHeight="1">
      <c r="A1358" t="s">
        <v>309</v>
      </c>
      <c r="B1358" t="s">
        <v>4613</v>
      </c>
      <c r="C1358">
        <v>26869649</v>
      </c>
      <c r="D1358" t="s">
        <v>51</v>
      </c>
      <c r="E1358" t="s">
        <v>52</v>
      </c>
      <c r="F1358" t="s">
        <v>53</v>
      </c>
      <c r="G1358" t="s">
        <v>54</v>
      </c>
      <c r="H1358" s="35">
        <v>41.74</v>
      </c>
      <c r="I1358" s="32">
        <v>42539</v>
      </c>
      <c r="J1358" s="32">
        <v>42541</v>
      </c>
      <c r="K1358" t="s">
        <v>55</v>
      </c>
      <c r="L1358">
        <v>216</v>
      </c>
      <c r="M1358">
        <v>1</v>
      </c>
      <c r="N1358">
        <v>0</v>
      </c>
      <c r="O1358">
        <v>0</v>
      </c>
      <c r="Q1358" t="s">
        <v>60</v>
      </c>
    </row>
    <row r="1359" spans="1:19" ht="15.75" customHeight="1">
      <c r="A1359" t="s">
        <v>4673</v>
      </c>
      <c r="B1359" t="s">
        <v>4674</v>
      </c>
      <c r="C1359">
        <v>83590355</v>
      </c>
      <c r="D1359" t="s">
        <v>64</v>
      </c>
      <c r="E1359" t="s">
        <v>52</v>
      </c>
      <c r="F1359" t="s">
        <v>54</v>
      </c>
      <c r="G1359" t="s">
        <v>54</v>
      </c>
      <c r="H1359" s="35">
        <v>95</v>
      </c>
      <c r="I1359" s="32">
        <v>42552</v>
      </c>
      <c r="J1359" s="32">
        <v>42553</v>
      </c>
      <c r="K1359" t="s">
        <v>55</v>
      </c>
      <c r="L1359">
        <v>216</v>
      </c>
      <c r="M1359">
        <v>1</v>
      </c>
      <c r="N1359">
        <v>0</v>
      </c>
      <c r="O1359">
        <v>0</v>
      </c>
    </row>
    <row r="1360" spans="1:19" ht="15.75" customHeight="1">
      <c r="A1360" t="s">
        <v>832</v>
      </c>
      <c r="B1360" t="s">
        <v>5121</v>
      </c>
      <c r="C1360">
        <v>74471297</v>
      </c>
      <c r="D1360" t="s">
        <v>51</v>
      </c>
      <c r="E1360" t="s">
        <v>52</v>
      </c>
      <c r="F1360" t="s">
        <v>53</v>
      </c>
      <c r="G1360" t="s">
        <v>54</v>
      </c>
      <c r="H1360" s="35">
        <v>41.74</v>
      </c>
      <c r="I1360" s="32">
        <v>42547</v>
      </c>
      <c r="J1360" s="32">
        <v>42548</v>
      </c>
      <c r="K1360" t="s">
        <v>55</v>
      </c>
      <c r="L1360">
        <v>216</v>
      </c>
      <c r="M1360">
        <v>1</v>
      </c>
      <c r="N1360">
        <v>0</v>
      </c>
      <c r="O1360">
        <v>0</v>
      </c>
      <c r="Q1360" t="s">
        <v>60</v>
      </c>
    </row>
    <row r="1361" spans="1:19" ht="15.75" customHeight="1">
      <c r="A1361" t="s">
        <v>3438</v>
      </c>
      <c r="B1361" t="s">
        <v>5143</v>
      </c>
      <c r="C1361">
        <v>83653961</v>
      </c>
      <c r="D1361" t="s">
        <v>51</v>
      </c>
      <c r="E1361" t="s">
        <v>65</v>
      </c>
      <c r="F1361" t="s">
        <v>54</v>
      </c>
      <c r="G1361" t="s">
        <v>103</v>
      </c>
      <c r="H1361" s="35">
        <v>85</v>
      </c>
      <c r="I1361" s="32">
        <v>42552</v>
      </c>
      <c r="J1361" s="32">
        <v>42554</v>
      </c>
      <c r="K1361" t="s">
        <v>55</v>
      </c>
      <c r="L1361">
        <v>216</v>
      </c>
      <c r="M1361">
        <v>2</v>
      </c>
      <c r="N1361">
        <v>0</v>
      </c>
      <c r="O1361">
        <v>0</v>
      </c>
      <c r="P1361" t="s">
        <v>71</v>
      </c>
      <c r="S1361" t="s">
        <v>72</v>
      </c>
    </row>
    <row r="1362" spans="1:19" ht="15.75" customHeight="1">
      <c r="A1362" t="s">
        <v>214</v>
      </c>
      <c r="B1362" t="s">
        <v>5434</v>
      </c>
      <c r="C1362">
        <v>20071528</v>
      </c>
      <c r="D1362" t="s">
        <v>51</v>
      </c>
      <c r="E1362" t="s">
        <v>52</v>
      </c>
      <c r="F1362" t="s">
        <v>53</v>
      </c>
      <c r="G1362" t="s">
        <v>54</v>
      </c>
      <c r="H1362" s="35">
        <v>43.48</v>
      </c>
      <c r="I1362" s="32">
        <v>42526</v>
      </c>
      <c r="J1362" s="32">
        <v>42529</v>
      </c>
      <c r="K1362" t="s">
        <v>55</v>
      </c>
      <c r="L1362">
        <v>216</v>
      </c>
      <c r="M1362">
        <v>1</v>
      </c>
      <c r="N1362">
        <v>0</v>
      </c>
      <c r="O1362">
        <v>0</v>
      </c>
      <c r="Q1362" t="s">
        <v>56</v>
      </c>
    </row>
    <row r="1363" spans="1:19" ht="15.75" customHeight="1">
      <c r="A1363" t="s">
        <v>632</v>
      </c>
      <c r="B1363" t="s">
        <v>5711</v>
      </c>
      <c r="C1363">
        <v>33794955</v>
      </c>
      <c r="D1363" t="s">
        <v>51</v>
      </c>
      <c r="E1363" t="s">
        <v>52</v>
      </c>
      <c r="F1363" t="s">
        <v>53</v>
      </c>
      <c r="G1363" t="s">
        <v>54</v>
      </c>
      <c r="H1363" s="35">
        <v>41.74</v>
      </c>
      <c r="I1363" s="32">
        <v>42506</v>
      </c>
      <c r="J1363" s="32">
        <v>42507</v>
      </c>
      <c r="K1363" t="s">
        <v>55</v>
      </c>
      <c r="L1363">
        <v>216</v>
      </c>
      <c r="M1363">
        <v>1</v>
      </c>
      <c r="N1363">
        <v>0</v>
      </c>
      <c r="O1363">
        <v>0</v>
      </c>
      <c r="Q1363" t="s">
        <v>60</v>
      </c>
    </row>
    <row r="1364" spans="1:19" ht="15.75" customHeight="1">
      <c r="A1364" t="s">
        <v>6180</v>
      </c>
      <c r="B1364" t="s">
        <v>6181</v>
      </c>
      <c r="C1364">
        <v>49322518</v>
      </c>
      <c r="D1364" t="s">
        <v>51</v>
      </c>
      <c r="E1364" t="s">
        <v>65</v>
      </c>
      <c r="F1364" t="s">
        <v>54</v>
      </c>
      <c r="G1364" t="s">
        <v>75</v>
      </c>
      <c r="H1364" s="35">
        <v>63.75</v>
      </c>
      <c r="I1364" s="32">
        <v>42523</v>
      </c>
      <c r="J1364" s="32">
        <v>42524</v>
      </c>
      <c r="K1364" t="s">
        <v>55</v>
      </c>
      <c r="L1364">
        <v>216</v>
      </c>
      <c r="M1364">
        <v>2</v>
      </c>
      <c r="N1364">
        <v>2</v>
      </c>
      <c r="O1364">
        <v>0</v>
      </c>
    </row>
    <row r="1365" spans="1:19" ht="15.75" customHeight="1">
      <c r="A1365" t="s">
        <v>241</v>
      </c>
      <c r="B1365" t="s">
        <v>6215</v>
      </c>
      <c r="C1365">
        <v>99476475</v>
      </c>
      <c r="D1365" t="s">
        <v>51</v>
      </c>
      <c r="E1365" t="s">
        <v>52</v>
      </c>
      <c r="F1365" t="s">
        <v>53</v>
      </c>
      <c r="G1365" t="s">
        <v>54</v>
      </c>
      <c r="H1365" s="35">
        <v>43.48</v>
      </c>
      <c r="I1365" s="32">
        <v>42530</v>
      </c>
      <c r="J1365" s="32">
        <v>42533</v>
      </c>
      <c r="K1365" t="s">
        <v>55</v>
      </c>
      <c r="L1365">
        <v>216</v>
      </c>
      <c r="M1365">
        <v>1</v>
      </c>
      <c r="N1365">
        <v>0</v>
      </c>
      <c r="O1365">
        <v>0</v>
      </c>
      <c r="Q1365" t="s">
        <v>56</v>
      </c>
    </row>
    <row r="1366" spans="1:19" ht="15.75" customHeight="1">
      <c r="A1366" t="s">
        <v>6265</v>
      </c>
      <c r="B1366" t="s">
        <v>6266</v>
      </c>
      <c r="C1366">
        <v>32745188</v>
      </c>
      <c r="D1366" t="s">
        <v>51</v>
      </c>
      <c r="E1366" t="s">
        <v>65</v>
      </c>
      <c r="F1366" t="s">
        <v>54</v>
      </c>
      <c r="G1366" t="s">
        <v>365</v>
      </c>
      <c r="H1366" s="35">
        <v>59.14</v>
      </c>
      <c r="I1366" s="32">
        <v>42542</v>
      </c>
      <c r="J1366" s="32">
        <v>42545</v>
      </c>
      <c r="K1366" t="s">
        <v>55</v>
      </c>
      <c r="L1366">
        <v>216</v>
      </c>
      <c r="M1366">
        <v>3</v>
      </c>
      <c r="N1366">
        <v>1</v>
      </c>
      <c r="O1366">
        <v>0</v>
      </c>
      <c r="S1366" t="s">
        <v>81</v>
      </c>
    </row>
    <row r="1367" spans="1:19" ht="15.75" customHeight="1">
      <c r="A1367" t="s">
        <v>6420</v>
      </c>
      <c r="B1367" t="s">
        <v>6421</v>
      </c>
      <c r="C1367">
        <v>97560193</v>
      </c>
      <c r="D1367" t="s">
        <v>51</v>
      </c>
      <c r="E1367" t="s">
        <v>65</v>
      </c>
      <c r="F1367" t="s">
        <v>54</v>
      </c>
      <c r="G1367" t="s">
        <v>103</v>
      </c>
      <c r="H1367" s="35">
        <v>110</v>
      </c>
      <c r="I1367" s="32">
        <v>42581</v>
      </c>
      <c r="J1367" s="32">
        <v>42582</v>
      </c>
      <c r="K1367" t="s">
        <v>55</v>
      </c>
      <c r="L1367">
        <v>216</v>
      </c>
      <c r="M1367">
        <v>1</v>
      </c>
      <c r="N1367">
        <v>0</v>
      </c>
      <c r="O1367">
        <v>0</v>
      </c>
      <c r="P1367" t="s">
        <v>71</v>
      </c>
      <c r="S1367" t="s">
        <v>72</v>
      </c>
    </row>
    <row r="1368" spans="1:19" ht="15.75" customHeight="1">
      <c r="A1368" t="s">
        <v>4198</v>
      </c>
      <c r="B1368" t="s">
        <v>6594</v>
      </c>
      <c r="C1368">
        <v>73836643</v>
      </c>
      <c r="D1368" t="s">
        <v>51</v>
      </c>
      <c r="E1368" t="s">
        <v>65</v>
      </c>
      <c r="F1368" t="s">
        <v>54</v>
      </c>
      <c r="G1368" t="s">
        <v>66</v>
      </c>
      <c r="H1368" s="35">
        <v>72.62</v>
      </c>
      <c r="I1368" s="32">
        <v>42536</v>
      </c>
      <c r="J1368" s="32">
        <v>42538</v>
      </c>
      <c r="K1368" t="s">
        <v>55</v>
      </c>
      <c r="L1368">
        <v>216</v>
      </c>
      <c r="M1368">
        <v>2</v>
      </c>
      <c r="N1368">
        <v>0</v>
      </c>
      <c r="O1368">
        <v>0</v>
      </c>
    </row>
    <row r="1369" spans="1:19" ht="15.75" customHeight="1">
      <c r="A1369" t="s">
        <v>298</v>
      </c>
      <c r="B1369" t="s">
        <v>6604</v>
      </c>
      <c r="C1369">
        <v>31605306</v>
      </c>
      <c r="D1369" t="s">
        <v>51</v>
      </c>
      <c r="E1369" t="s">
        <v>52</v>
      </c>
      <c r="F1369" t="s">
        <v>53</v>
      </c>
      <c r="G1369" t="s">
        <v>54</v>
      </c>
      <c r="H1369" s="35">
        <v>41.74</v>
      </c>
      <c r="I1369" s="32">
        <v>42538</v>
      </c>
      <c r="J1369" s="32">
        <v>42539</v>
      </c>
      <c r="K1369" t="s">
        <v>55</v>
      </c>
      <c r="L1369">
        <v>216</v>
      </c>
      <c r="M1369">
        <v>1</v>
      </c>
      <c r="N1369">
        <v>0</v>
      </c>
      <c r="O1369">
        <v>0</v>
      </c>
      <c r="Q1369" t="s">
        <v>60</v>
      </c>
    </row>
    <row r="1370" spans="1:19" ht="15.75" customHeight="1">
      <c r="A1370" t="s">
        <v>6718</v>
      </c>
      <c r="B1370" t="s">
        <v>6719</v>
      </c>
      <c r="C1370">
        <v>87302443</v>
      </c>
      <c r="D1370" t="s">
        <v>51</v>
      </c>
      <c r="E1370" t="s">
        <v>65</v>
      </c>
      <c r="F1370" t="s">
        <v>54</v>
      </c>
      <c r="G1370" t="s">
        <v>103</v>
      </c>
      <c r="H1370" s="35">
        <v>90</v>
      </c>
      <c r="I1370" s="32">
        <v>42560</v>
      </c>
      <c r="J1370" s="32">
        <v>42563</v>
      </c>
      <c r="K1370" t="s">
        <v>55</v>
      </c>
      <c r="L1370">
        <v>216</v>
      </c>
      <c r="M1370">
        <v>4</v>
      </c>
      <c r="N1370">
        <v>0</v>
      </c>
      <c r="O1370">
        <v>0</v>
      </c>
      <c r="P1370" t="s">
        <v>71</v>
      </c>
      <c r="S1370" t="s">
        <v>72</v>
      </c>
    </row>
    <row r="1371" spans="1:19" ht="15.75" customHeight="1">
      <c r="A1371" t="s">
        <v>6730</v>
      </c>
      <c r="B1371" t="s">
        <v>6731</v>
      </c>
      <c r="C1371">
        <v>41673014</v>
      </c>
      <c r="D1371" t="s">
        <v>51</v>
      </c>
      <c r="E1371" t="s">
        <v>65</v>
      </c>
      <c r="F1371" t="s">
        <v>54</v>
      </c>
      <c r="G1371" t="s">
        <v>98</v>
      </c>
      <c r="H1371" s="35">
        <v>78.849999999999994</v>
      </c>
      <c r="I1371" s="32">
        <v>42563</v>
      </c>
      <c r="J1371" s="32">
        <v>42567</v>
      </c>
      <c r="K1371" t="s">
        <v>55</v>
      </c>
      <c r="L1371">
        <v>216</v>
      </c>
      <c r="M1371">
        <v>2</v>
      </c>
      <c r="N1371">
        <v>0</v>
      </c>
      <c r="O1371">
        <v>0</v>
      </c>
      <c r="P1371" t="s">
        <v>71</v>
      </c>
      <c r="S1371" t="s">
        <v>72</v>
      </c>
    </row>
    <row r="1372" spans="1:19" ht="15.75" customHeight="1">
      <c r="A1372" t="s">
        <v>500</v>
      </c>
      <c r="B1372" t="s">
        <v>506</v>
      </c>
      <c r="C1372">
        <v>97147779</v>
      </c>
      <c r="D1372" t="s">
        <v>51</v>
      </c>
      <c r="E1372" t="s">
        <v>52</v>
      </c>
      <c r="F1372" t="s">
        <v>53</v>
      </c>
      <c r="G1372" t="s">
        <v>54</v>
      </c>
      <c r="H1372" s="35">
        <v>41.74</v>
      </c>
      <c r="I1372" s="32">
        <v>42578</v>
      </c>
      <c r="J1372" s="32">
        <v>42580</v>
      </c>
      <c r="K1372" t="s">
        <v>55</v>
      </c>
      <c r="L1372">
        <v>215</v>
      </c>
      <c r="M1372">
        <v>1</v>
      </c>
      <c r="N1372">
        <v>0</v>
      </c>
      <c r="O1372">
        <v>0</v>
      </c>
      <c r="Q1372" t="s">
        <v>60</v>
      </c>
    </row>
    <row r="1373" spans="1:19" ht="15.75" customHeight="1">
      <c r="A1373" t="s">
        <v>557</v>
      </c>
      <c r="B1373" t="s">
        <v>558</v>
      </c>
      <c r="C1373">
        <v>97144716</v>
      </c>
      <c r="D1373" t="s">
        <v>51</v>
      </c>
      <c r="E1373" t="s">
        <v>52</v>
      </c>
      <c r="F1373" t="s">
        <v>53</v>
      </c>
      <c r="G1373" t="s">
        <v>54</v>
      </c>
      <c r="H1373" s="35">
        <v>41.74</v>
      </c>
      <c r="I1373" s="32">
        <v>42585</v>
      </c>
      <c r="J1373" s="32">
        <v>42587</v>
      </c>
      <c r="K1373" t="s">
        <v>55</v>
      </c>
      <c r="L1373">
        <v>215</v>
      </c>
      <c r="M1373">
        <v>1</v>
      </c>
      <c r="N1373">
        <v>0</v>
      </c>
      <c r="O1373">
        <v>0</v>
      </c>
      <c r="Q1373" t="s">
        <v>60</v>
      </c>
    </row>
    <row r="1374" spans="1:19" ht="15.75" customHeight="1">
      <c r="A1374" t="s">
        <v>492</v>
      </c>
      <c r="B1374" t="s">
        <v>982</v>
      </c>
      <c r="C1374">
        <v>90914217</v>
      </c>
      <c r="D1374" t="s">
        <v>51</v>
      </c>
      <c r="E1374" t="s">
        <v>52</v>
      </c>
      <c r="F1374" t="s">
        <v>53</v>
      </c>
      <c r="G1374" t="s">
        <v>54</v>
      </c>
      <c r="H1374" s="35">
        <v>41.74</v>
      </c>
      <c r="I1374" s="32">
        <v>42577</v>
      </c>
      <c r="J1374" s="32">
        <v>42578</v>
      </c>
      <c r="K1374" t="s">
        <v>55</v>
      </c>
      <c r="L1374">
        <v>215</v>
      </c>
      <c r="M1374">
        <v>1</v>
      </c>
      <c r="N1374">
        <v>0</v>
      </c>
      <c r="O1374">
        <v>0</v>
      </c>
      <c r="Q1374" t="s">
        <v>60</v>
      </c>
    </row>
    <row r="1375" spans="1:19" ht="15.75" customHeight="1">
      <c r="A1375" t="s">
        <v>241</v>
      </c>
      <c r="B1375" t="s">
        <v>1182</v>
      </c>
      <c r="C1375">
        <v>99476564</v>
      </c>
      <c r="D1375" t="s">
        <v>51</v>
      </c>
      <c r="E1375" t="s">
        <v>52</v>
      </c>
      <c r="F1375" t="s">
        <v>53</v>
      </c>
      <c r="G1375" t="s">
        <v>54</v>
      </c>
      <c r="H1375" s="35">
        <v>43.48</v>
      </c>
      <c r="I1375" s="32">
        <v>42530</v>
      </c>
      <c r="J1375" s="32">
        <v>42533</v>
      </c>
      <c r="K1375" t="s">
        <v>55</v>
      </c>
      <c r="L1375">
        <v>215</v>
      </c>
      <c r="M1375">
        <v>1</v>
      </c>
      <c r="N1375">
        <v>0</v>
      </c>
      <c r="O1375">
        <v>0</v>
      </c>
      <c r="Q1375" t="s">
        <v>56</v>
      </c>
    </row>
    <row r="1376" spans="1:19" ht="15.75" customHeight="1">
      <c r="A1376" t="s">
        <v>763</v>
      </c>
      <c r="B1376" t="s">
        <v>1188</v>
      </c>
      <c r="C1376">
        <v>12212103</v>
      </c>
      <c r="D1376" t="s">
        <v>51</v>
      </c>
      <c r="E1376" t="s">
        <v>52</v>
      </c>
      <c r="F1376" t="s">
        <v>53</v>
      </c>
      <c r="G1376" t="s">
        <v>54</v>
      </c>
      <c r="H1376" s="35">
        <v>43.48</v>
      </c>
      <c r="I1376" s="32">
        <v>42533</v>
      </c>
      <c r="J1376" s="32">
        <v>42536</v>
      </c>
      <c r="K1376" t="s">
        <v>55</v>
      </c>
      <c r="L1376">
        <v>215</v>
      </c>
      <c r="M1376">
        <v>1</v>
      </c>
      <c r="N1376">
        <v>0</v>
      </c>
      <c r="O1376">
        <v>0</v>
      </c>
      <c r="Q1376" t="s">
        <v>56</v>
      </c>
    </row>
    <row r="1377" spans="1:19" ht="15.75" customHeight="1">
      <c r="A1377" t="s">
        <v>171</v>
      </c>
      <c r="B1377" t="s">
        <v>1587</v>
      </c>
      <c r="C1377">
        <v>88854516</v>
      </c>
      <c r="D1377" t="s">
        <v>51</v>
      </c>
      <c r="E1377" t="s">
        <v>52</v>
      </c>
      <c r="F1377" t="s">
        <v>53</v>
      </c>
      <c r="G1377" t="s">
        <v>54</v>
      </c>
      <c r="H1377" s="35">
        <v>41.74</v>
      </c>
      <c r="I1377" s="32">
        <v>42522</v>
      </c>
      <c r="J1377" s="32">
        <v>42524</v>
      </c>
      <c r="K1377" t="s">
        <v>55</v>
      </c>
      <c r="L1377">
        <v>215</v>
      </c>
      <c r="M1377">
        <v>1</v>
      </c>
      <c r="N1377">
        <v>0</v>
      </c>
      <c r="O1377">
        <v>0</v>
      </c>
      <c r="Q1377" t="s">
        <v>60</v>
      </c>
    </row>
    <row r="1378" spans="1:19" ht="15.75" customHeight="1">
      <c r="A1378" t="s">
        <v>1618</v>
      </c>
      <c r="B1378" t="s">
        <v>1620</v>
      </c>
      <c r="C1378">
        <v>63473282</v>
      </c>
      <c r="D1378" t="s">
        <v>51</v>
      </c>
      <c r="E1378" t="s">
        <v>52</v>
      </c>
      <c r="F1378" t="s">
        <v>53</v>
      </c>
      <c r="G1378" t="s">
        <v>54</v>
      </c>
      <c r="H1378" s="35">
        <v>41.74</v>
      </c>
      <c r="I1378" s="32">
        <v>42529</v>
      </c>
      <c r="J1378" s="32">
        <v>42530</v>
      </c>
      <c r="K1378" t="s">
        <v>55</v>
      </c>
      <c r="L1378">
        <v>215</v>
      </c>
      <c r="M1378">
        <v>1</v>
      </c>
      <c r="N1378">
        <v>0</v>
      </c>
      <c r="O1378">
        <v>0</v>
      </c>
      <c r="Q1378" t="s">
        <v>60</v>
      </c>
    </row>
    <row r="1379" spans="1:19" ht="15.75" customHeight="1">
      <c r="A1379" t="s">
        <v>1799</v>
      </c>
      <c r="B1379" t="s">
        <v>1800</v>
      </c>
      <c r="C1379">
        <v>10835168</v>
      </c>
      <c r="D1379" t="s">
        <v>51</v>
      </c>
      <c r="E1379" t="s">
        <v>52</v>
      </c>
      <c r="F1379" t="s">
        <v>53</v>
      </c>
      <c r="G1379" t="s">
        <v>54</v>
      </c>
      <c r="H1379" s="35">
        <v>41.74</v>
      </c>
      <c r="I1379" s="32">
        <v>42567</v>
      </c>
      <c r="J1379" s="32">
        <v>42569</v>
      </c>
      <c r="K1379" t="s">
        <v>55</v>
      </c>
      <c r="L1379">
        <v>215</v>
      </c>
      <c r="M1379">
        <v>1</v>
      </c>
      <c r="N1379">
        <v>0</v>
      </c>
      <c r="O1379">
        <v>0</v>
      </c>
      <c r="Q1379" t="s">
        <v>60</v>
      </c>
    </row>
    <row r="1380" spans="1:19" ht="15.75" customHeight="1">
      <c r="A1380" t="s">
        <v>1921</v>
      </c>
      <c r="B1380" t="s">
        <v>1922</v>
      </c>
      <c r="C1380">
        <v>96356337</v>
      </c>
      <c r="D1380" t="s">
        <v>51</v>
      </c>
      <c r="E1380" t="s">
        <v>65</v>
      </c>
      <c r="F1380" t="s">
        <v>54</v>
      </c>
      <c r="G1380" t="s">
        <v>93</v>
      </c>
      <c r="H1380" s="35">
        <v>85</v>
      </c>
      <c r="I1380" s="32">
        <v>42589</v>
      </c>
      <c r="J1380" s="32">
        <v>42591</v>
      </c>
      <c r="K1380" t="s">
        <v>55</v>
      </c>
      <c r="L1380">
        <v>215</v>
      </c>
      <c r="M1380">
        <v>2</v>
      </c>
      <c r="N1380">
        <v>0</v>
      </c>
      <c r="O1380">
        <v>0</v>
      </c>
    </row>
    <row r="1381" spans="1:19" ht="15.75" customHeight="1">
      <c r="A1381" t="s">
        <v>2164</v>
      </c>
      <c r="B1381" t="s">
        <v>2165</v>
      </c>
      <c r="C1381">
        <v>68421510</v>
      </c>
      <c r="D1381" t="s">
        <v>51</v>
      </c>
      <c r="E1381" t="s">
        <v>65</v>
      </c>
      <c r="F1381" t="s">
        <v>54</v>
      </c>
      <c r="G1381" t="s">
        <v>103</v>
      </c>
      <c r="H1381" s="35">
        <v>100</v>
      </c>
      <c r="I1381" s="32">
        <v>42551</v>
      </c>
      <c r="J1381" s="32">
        <v>42554</v>
      </c>
      <c r="K1381" t="s">
        <v>55</v>
      </c>
      <c r="L1381">
        <v>215</v>
      </c>
      <c r="M1381">
        <v>2</v>
      </c>
      <c r="N1381">
        <v>0</v>
      </c>
      <c r="O1381">
        <v>0</v>
      </c>
      <c r="P1381" t="s">
        <v>71</v>
      </c>
      <c r="S1381" t="s">
        <v>72</v>
      </c>
    </row>
    <row r="1382" spans="1:19" ht="15.75" customHeight="1">
      <c r="A1382" t="s">
        <v>585</v>
      </c>
      <c r="B1382" t="s">
        <v>2327</v>
      </c>
      <c r="C1382">
        <v>27401981</v>
      </c>
      <c r="D1382" t="s">
        <v>51</v>
      </c>
      <c r="E1382" t="s">
        <v>52</v>
      </c>
      <c r="F1382" t="s">
        <v>53</v>
      </c>
      <c r="G1382" t="s">
        <v>54</v>
      </c>
      <c r="H1382" s="35">
        <v>41.74</v>
      </c>
      <c r="I1382" s="32">
        <v>42591</v>
      </c>
      <c r="J1382" s="32">
        <v>42594</v>
      </c>
      <c r="K1382" t="s">
        <v>55</v>
      </c>
      <c r="L1382">
        <v>215</v>
      </c>
      <c r="M1382">
        <v>1</v>
      </c>
      <c r="N1382">
        <v>0</v>
      </c>
      <c r="O1382">
        <v>0</v>
      </c>
      <c r="Q1382" t="s">
        <v>60</v>
      </c>
    </row>
    <row r="1383" spans="1:19" ht="15.75" customHeight="1">
      <c r="A1383" t="s">
        <v>2617</v>
      </c>
      <c r="B1383" t="s">
        <v>2618</v>
      </c>
      <c r="C1383">
        <v>85203821</v>
      </c>
      <c r="D1383" t="s">
        <v>51</v>
      </c>
      <c r="E1383" t="s">
        <v>65</v>
      </c>
      <c r="F1383" t="s">
        <v>54</v>
      </c>
      <c r="G1383" t="s">
        <v>80</v>
      </c>
      <c r="H1383" s="35">
        <v>70.55</v>
      </c>
      <c r="I1383" s="32">
        <v>42560</v>
      </c>
      <c r="J1383" s="32">
        <v>42562</v>
      </c>
      <c r="K1383" t="s">
        <v>55</v>
      </c>
      <c r="L1383">
        <v>215</v>
      </c>
      <c r="M1383">
        <v>2</v>
      </c>
      <c r="N1383">
        <v>0</v>
      </c>
      <c r="O1383">
        <v>1</v>
      </c>
      <c r="S1383" t="s">
        <v>293</v>
      </c>
    </row>
    <row r="1384" spans="1:19" ht="15.75" customHeight="1">
      <c r="A1384" t="s">
        <v>901</v>
      </c>
      <c r="B1384" t="s">
        <v>2635</v>
      </c>
      <c r="C1384">
        <v>25261890</v>
      </c>
      <c r="D1384" t="s">
        <v>51</v>
      </c>
      <c r="E1384" t="s">
        <v>52</v>
      </c>
      <c r="F1384" t="s">
        <v>53</v>
      </c>
      <c r="G1384" t="s">
        <v>54</v>
      </c>
      <c r="H1384" s="35">
        <v>41.74</v>
      </c>
      <c r="I1384" s="32">
        <v>42562</v>
      </c>
      <c r="J1384" s="32">
        <v>42565</v>
      </c>
      <c r="K1384" t="s">
        <v>55</v>
      </c>
      <c r="L1384">
        <v>215</v>
      </c>
      <c r="M1384">
        <v>1</v>
      </c>
      <c r="N1384">
        <v>0</v>
      </c>
      <c r="O1384">
        <v>0</v>
      </c>
      <c r="Q1384" t="s">
        <v>60</v>
      </c>
    </row>
    <row r="1385" spans="1:19" ht="15.75" customHeight="1">
      <c r="A1385" t="s">
        <v>2708</v>
      </c>
      <c r="B1385" t="s">
        <v>2709</v>
      </c>
      <c r="C1385">
        <v>61372169</v>
      </c>
      <c r="D1385" t="s">
        <v>51</v>
      </c>
      <c r="E1385" t="s">
        <v>52</v>
      </c>
      <c r="F1385" t="s">
        <v>53</v>
      </c>
      <c r="G1385" t="s">
        <v>54</v>
      </c>
      <c r="H1385" s="35">
        <v>71.400000000000006</v>
      </c>
      <c r="I1385" s="32">
        <v>42575</v>
      </c>
      <c r="J1385" s="32">
        <v>42577</v>
      </c>
      <c r="K1385" t="s">
        <v>55</v>
      </c>
      <c r="L1385">
        <v>215</v>
      </c>
      <c r="M1385">
        <v>1</v>
      </c>
      <c r="N1385">
        <v>0</v>
      </c>
      <c r="O1385">
        <v>0</v>
      </c>
      <c r="Q1385" t="s">
        <v>678</v>
      </c>
    </row>
    <row r="1386" spans="1:19" ht="15.75" customHeight="1">
      <c r="A1386" t="s">
        <v>2913</v>
      </c>
      <c r="B1386" t="s">
        <v>2914</v>
      </c>
      <c r="C1386">
        <v>44234694</v>
      </c>
      <c r="D1386" t="s">
        <v>51</v>
      </c>
      <c r="E1386" t="s">
        <v>65</v>
      </c>
      <c r="F1386" t="s">
        <v>54</v>
      </c>
      <c r="G1386" t="s">
        <v>75</v>
      </c>
      <c r="H1386" s="35">
        <v>76</v>
      </c>
      <c r="I1386" s="32">
        <v>42536</v>
      </c>
      <c r="J1386" s="32">
        <v>42542</v>
      </c>
      <c r="K1386" t="s">
        <v>55</v>
      </c>
      <c r="L1386">
        <v>215</v>
      </c>
      <c r="M1386">
        <v>2</v>
      </c>
      <c r="N1386">
        <v>2</v>
      </c>
      <c r="O1386">
        <v>0</v>
      </c>
    </row>
    <row r="1387" spans="1:19" ht="15.75" customHeight="1">
      <c r="A1387" t="s">
        <v>2948</v>
      </c>
      <c r="B1387" t="s">
        <v>2949</v>
      </c>
      <c r="C1387">
        <v>56329423</v>
      </c>
      <c r="D1387" t="s">
        <v>51</v>
      </c>
      <c r="E1387" t="s">
        <v>65</v>
      </c>
      <c r="F1387" t="s">
        <v>54</v>
      </c>
      <c r="G1387" t="s">
        <v>75</v>
      </c>
      <c r="H1387" s="35">
        <v>92.5</v>
      </c>
      <c r="I1387" s="32">
        <v>42544</v>
      </c>
      <c r="J1387" s="32">
        <v>42547</v>
      </c>
      <c r="K1387" t="s">
        <v>55</v>
      </c>
      <c r="L1387">
        <v>215</v>
      </c>
      <c r="M1387">
        <v>2</v>
      </c>
      <c r="N1387">
        <v>2</v>
      </c>
      <c r="O1387">
        <v>0</v>
      </c>
    </row>
    <row r="1388" spans="1:19" ht="15.75" customHeight="1">
      <c r="A1388" t="s">
        <v>2960</v>
      </c>
      <c r="B1388" t="s">
        <v>2961</v>
      </c>
      <c r="C1388">
        <v>79750531</v>
      </c>
      <c r="D1388" t="s">
        <v>51</v>
      </c>
      <c r="E1388" t="s">
        <v>65</v>
      </c>
      <c r="F1388" t="s">
        <v>54</v>
      </c>
      <c r="G1388" t="s">
        <v>54</v>
      </c>
      <c r="H1388" s="35">
        <v>85</v>
      </c>
      <c r="I1388" s="32">
        <v>42547</v>
      </c>
      <c r="J1388" s="32">
        <v>42549</v>
      </c>
      <c r="K1388" t="s">
        <v>55</v>
      </c>
      <c r="L1388">
        <v>215</v>
      </c>
      <c r="M1388">
        <v>2</v>
      </c>
      <c r="N1388">
        <v>0</v>
      </c>
      <c r="O1388">
        <v>0</v>
      </c>
      <c r="S1388" t="s">
        <v>231</v>
      </c>
    </row>
    <row r="1389" spans="1:19" ht="15.75" customHeight="1">
      <c r="A1389" t="s">
        <v>531</v>
      </c>
      <c r="B1389" t="s">
        <v>3551</v>
      </c>
      <c r="C1389">
        <v>90882771</v>
      </c>
      <c r="D1389" t="s">
        <v>51</v>
      </c>
      <c r="E1389" t="s">
        <v>52</v>
      </c>
      <c r="F1389" t="s">
        <v>53</v>
      </c>
      <c r="G1389" t="s">
        <v>54</v>
      </c>
      <c r="H1389" s="35">
        <v>41.74</v>
      </c>
      <c r="I1389" s="32">
        <v>42580</v>
      </c>
      <c r="J1389" s="32">
        <v>42582</v>
      </c>
      <c r="K1389" t="s">
        <v>55</v>
      </c>
      <c r="L1389">
        <v>215</v>
      </c>
      <c r="M1389">
        <v>1</v>
      </c>
      <c r="N1389">
        <v>0</v>
      </c>
      <c r="O1389">
        <v>0</v>
      </c>
      <c r="Q1389" t="s">
        <v>60</v>
      </c>
    </row>
    <row r="1390" spans="1:19" ht="15.75" customHeight="1">
      <c r="A1390" t="s">
        <v>609</v>
      </c>
      <c r="B1390" t="s">
        <v>3616</v>
      </c>
      <c r="C1390">
        <v>33354932</v>
      </c>
      <c r="D1390" t="s">
        <v>51</v>
      </c>
      <c r="E1390" t="s">
        <v>52</v>
      </c>
      <c r="F1390" t="s">
        <v>53</v>
      </c>
      <c r="G1390" t="s">
        <v>54</v>
      </c>
      <c r="H1390" s="35">
        <v>41.74</v>
      </c>
      <c r="I1390" s="32">
        <v>42596</v>
      </c>
      <c r="J1390" s="32">
        <v>42599</v>
      </c>
      <c r="K1390" t="s">
        <v>55</v>
      </c>
      <c r="L1390">
        <v>215</v>
      </c>
      <c r="M1390">
        <v>1</v>
      </c>
      <c r="N1390">
        <v>0</v>
      </c>
      <c r="O1390">
        <v>0</v>
      </c>
      <c r="Q1390" t="s">
        <v>60</v>
      </c>
    </row>
    <row r="1391" spans="1:19" ht="15.75" customHeight="1">
      <c r="A1391" t="s">
        <v>1090</v>
      </c>
      <c r="B1391" t="s">
        <v>3643</v>
      </c>
      <c r="C1391">
        <v>99570291</v>
      </c>
      <c r="D1391" t="s">
        <v>51</v>
      </c>
      <c r="E1391" t="s">
        <v>52</v>
      </c>
      <c r="F1391" t="s">
        <v>53</v>
      </c>
      <c r="G1391" t="s">
        <v>54</v>
      </c>
      <c r="H1391" s="35">
        <v>43.48</v>
      </c>
      <c r="I1391" s="32">
        <v>42507</v>
      </c>
      <c r="J1391" s="32">
        <v>42509</v>
      </c>
      <c r="K1391" t="s">
        <v>55</v>
      </c>
      <c r="L1391">
        <v>215</v>
      </c>
      <c r="M1391">
        <v>1</v>
      </c>
      <c r="N1391">
        <v>0</v>
      </c>
      <c r="O1391">
        <v>0</v>
      </c>
      <c r="Q1391" t="s">
        <v>56</v>
      </c>
    </row>
    <row r="1392" spans="1:19" ht="15.75" customHeight="1">
      <c r="A1392" t="s">
        <v>214</v>
      </c>
      <c r="B1392" t="s">
        <v>3729</v>
      </c>
      <c r="C1392">
        <v>20071590</v>
      </c>
      <c r="D1392" t="s">
        <v>51</v>
      </c>
      <c r="E1392" t="s">
        <v>52</v>
      </c>
      <c r="F1392" t="s">
        <v>53</v>
      </c>
      <c r="G1392" t="s">
        <v>54</v>
      </c>
      <c r="H1392" s="35">
        <v>43.48</v>
      </c>
      <c r="I1392" s="32">
        <v>42526</v>
      </c>
      <c r="J1392" s="32">
        <v>42529</v>
      </c>
      <c r="K1392" t="s">
        <v>55</v>
      </c>
      <c r="L1392">
        <v>215</v>
      </c>
      <c r="M1392">
        <v>1</v>
      </c>
      <c r="N1392">
        <v>0</v>
      </c>
      <c r="O1392">
        <v>0</v>
      </c>
      <c r="Q1392" t="s">
        <v>56</v>
      </c>
    </row>
    <row r="1393" spans="1:19" ht="15.75" customHeight="1">
      <c r="A1393" t="s">
        <v>1681</v>
      </c>
      <c r="B1393" t="s">
        <v>3802</v>
      </c>
      <c r="C1393">
        <v>11526378</v>
      </c>
      <c r="D1393" t="s">
        <v>51</v>
      </c>
      <c r="E1393" t="s">
        <v>52</v>
      </c>
      <c r="F1393" t="s">
        <v>53</v>
      </c>
      <c r="G1393" t="s">
        <v>54</v>
      </c>
      <c r="H1393" s="35">
        <v>41.74</v>
      </c>
      <c r="I1393" s="32">
        <v>42542</v>
      </c>
      <c r="J1393" s="32">
        <v>42544</v>
      </c>
      <c r="K1393" t="s">
        <v>55</v>
      </c>
      <c r="L1393">
        <v>215</v>
      </c>
      <c r="M1393">
        <v>1</v>
      </c>
      <c r="N1393">
        <v>0</v>
      </c>
      <c r="O1393">
        <v>0</v>
      </c>
      <c r="Q1393" t="s">
        <v>60</v>
      </c>
    </row>
    <row r="1394" spans="1:19" ht="15.75" customHeight="1">
      <c r="A1394" t="s">
        <v>4126</v>
      </c>
      <c r="B1394" t="s">
        <v>4127</v>
      </c>
      <c r="C1394">
        <v>45710909</v>
      </c>
      <c r="D1394" t="s">
        <v>51</v>
      </c>
      <c r="E1394" t="s">
        <v>65</v>
      </c>
      <c r="F1394" t="s">
        <v>54</v>
      </c>
      <c r="G1394" t="s">
        <v>75</v>
      </c>
      <c r="H1394" s="35">
        <v>78.75</v>
      </c>
      <c r="I1394" s="32">
        <v>42518</v>
      </c>
      <c r="J1394" s="32">
        <v>42520</v>
      </c>
      <c r="K1394" t="s">
        <v>55</v>
      </c>
      <c r="L1394">
        <v>215</v>
      </c>
      <c r="M1394">
        <v>3</v>
      </c>
      <c r="N1394">
        <v>0</v>
      </c>
      <c r="O1394">
        <v>0</v>
      </c>
    </row>
    <row r="1395" spans="1:19" ht="15.75" customHeight="1">
      <c r="A1395" t="s">
        <v>460</v>
      </c>
      <c r="B1395" t="s">
        <v>4367</v>
      </c>
      <c r="C1395">
        <v>31608898</v>
      </c>
      <c r="D1395" t="s">
        <v>51</v>
      </c>
      <c r="E1395" t="s">
        <v>52</v>
      </c>
      <c r="F1395" t="s">
        <v>53</v>
      </c>
      <c r="G1395" t="s">
        <v>54</v>
      </c>
      <c r="H1395" s="35">
        <v>41.74</v>
      </c>
      <c r="I1395" s="32">
        <v>42572</v>
      </c>
      <c r="J1395" s="32">
        <v>42575</v>
      </c>
      <c r="K1395" t="s">
        <v>55</v>
      </c>
      <c r="L1395">
        <v>215</v>
      </c>
      <c r="M1395">
        <v>1</v>
      </c>
      <c r="N1395">
        <v>0</v>
      </c>
      <c r="O1395">
        <v>0</v>
      </c>
      <c r="Q1395" t="s">
        <v>60</v>
      </c>
    </row>
    <row r="1396" spans="1:19" ht="15.75" customHeight="1">
      <c r="A1396" t="s">
        <v>1160</v>
      </c>
      <c r="B1396" t="s">
        <v>4556</v>
      </c>
      <c r="C1396">
        <v>88858127</v>
      </c>
      <c r="D1396" t="s">
        <v>51</v>
      </c>
      <c r="E1396" t="s">
        <v>52</v>
      </c>
      <c r="F1396" t="s">
        <v>53</v>
      </c>
      <c r="G1396" t="s">
        <v>54</v>
      </c>
      <c r="H1396" s="35">
        <v>41.74</v>
      </c>
      <c r="I1396" s="32">
        <v>42524</v>
      </c>
      <c r="J1396" s="32">
        <v>42526</v>
      </c>
      <c r="K1396" t="s">
        <v>55</v>
      </c>
      <c r="L1396">
        <v>215</v>
      </c>
      <c r="M1396">
        <v>1</v>
      </c>
      <c r="N1396">
        <v>0</v>
      </c>
      <c r="O1396">
        <v>0</v>
      </c>
      <c r="Q1396" t="s">
        <v>60</v>
      </c>
    </row>
    <row r="1397" spans="1:19" ht="15.75" customHeight="1">
      <c r="A1397" t="s">
        <v>601</v>
      </c>
      <c r="B1397" t="s">
        <v>4878</v>
      </c>
      <c r="C1397">
        <v>92690939</v>
      </c>
      <c r="D1397" t="s">
        <v>51</v>
      </c>
      <c r="E1397" t="s">
        <v>52</v>
      </c>
      <c r="F1397" t="s">
        <v>53</v>
      </c>
      <c r="G1397" t="s">
        <v>54</v>
      </c>
      <c r="H1397" s="35">
        <v>41.74</v>
      </c>
      <c r="I1397" s="32">
        <v>42594</v>
      </c>
      <c r="J1397" s="32">
        <v>42596</v>
      </c>
      <c r="K1397" t="s">
        <v>55</v>
      </c>
      <c r="L1397">
        <v>215</v>
      </c>
      <c r="M1397">
        <v>1</v>
      </c>
      <c r="N1397">
        <v>0</v>
      </c>
      <c r="O1397">
        <v>0</v>
      </c>
      <c r="Q1397" t="s">
        <v>60</v>
      </c>
    </row>
    <row r="1398" spans="1:19" ht="15.75" customHeight="1">
      <c r="A1398" t="s">
        <v>99</v>
      </c>
      <c r="B1398" t="s">
        <v>4928</v>
      </c>
      <c r="C1398">
        <v>29617020</v>
      </c>
      <c r="D1398" t="s">
        <v>51</v>
      </c>
      <c r="E1398" t="s">
        <v>52</v>
      </c>
      <c r="F1398" t="s">
        <v>53</v>
      </c>
      <c r="G1398" t="s">
        <v>54</v>
      </c>
      <c r="H1398" s="35">
        <v>41.74</v>
      </c>
      <c r="I1398" s="32">
        <v>42511</v>
      </c>
      <c r="J1398" s="32">
        <v>42514</v>
      </c>
      <c r="K1398" t="s">
        <v>55</v>
      </c>
      <c r="L1398">
        <v>215</v>
      </c>
      <c r="M1398">
        <v>1</v>
      </c>
      <c r="N1398">
        <v>0</v>
      </c>
      <c r="O1398">
        <v>0</v>
      </c>
      <c r="Q1398" t="s">
        <v>60</v>
      </c>
    </row>
    <row r="1399" spans="1:19" ht="15.75" customHeight="1">
      <c r="A1399" t="s">
        <v>4957</v>
      </c>
      <c r="B1399" t="s">
        <v>4958</v>
      </c>
      <c r="C1399">
        <v>43178516</v>
      </c>
      <c r="D1399" t="s">
        <v>184</v>
      </c>
      <c r="E1399" t="s">
        <v>65</v>
      </c>
      <c r="F1399" t="s">
        <v>54</v>
      </c>
      <c r="G1399" t="s">
        <v>117</v>
      </c>
      <c r="H1399" s="35">
        <v>62.25</v>
      </c>
      <c r="I1399" s="32">
        <v>42517</v>
      </c>
      <c r="J1399" s="32">
        <v>42518</v>
      </c>
      <c r="K1399" t="s">
        <v>55</v>
      </c>
      <c r="L1399">
        <v>215</v>
      </c>
      <c r="M1399">
        <v>1</v>
      </c>
      <c r="N1399">
        <v>2</v>
      </c>
      <c r="O1399">
        <v>0</v>
      </c>
      <c r="S1399" t="s">
        <v>81</v>
      </c>
    </row>
    <row r="1400" spans="1:19" ht="15.75" customHeight="1">
      <c r="A1400" t="s">
        <v>4973</v>
      </c>
      <c r="B1400" t="s">
        <v>4974</v>
      </c>
      <c r="C1400">
        <v>65380667</v>
      </c>
      <c r="D1400" t="s">
        <v>51</v>
      </c>
      <c r="E1400" t="s">
        <v>65</v>
      </c>
      <c r="F1400" t="s">
        <v>54</v>
      </c>
      <c r="G1400" t="s">
        <v>80</v>
      </c>
      <c r="H1400" s="35">
        <v>58.1</v>
      </c>
      <c r="I1400" s="32">
        <v>42520</v>
      </c>
      <c r="J1400" s="32">
        <v>42522</v>
      </c>
      <c r="K1400" t="s">
        <v>55</v>
      </c>
      <c r="L1400">
        <v>215</v>
      </c>
      <c r="M1400">
        <v>2</v>
      </c>
      <c r="N1400">
        <v>0</v>
      </c>
      <c r="O1400">
        <v>2</v>
      </c>
      <c r="S1400" t="s">
        <v>293</v>
      </c>
    </row>
    <row r="1401" spans="1:19" ht="15.75" customHeight="1">
      <c r="A1401" t="s">
        <v>445</v>
      </c>
      <c r="B1401" t="s">
        <v>5235</v>
      </c>
      <c r="C1401">
        <v>90911283</v>
      </c>
      <c r="D1401" t="s">
        <v>51</v>
      </c>
      <c r="E1401" t="s">
        <v>52</v>
      </c>
      <c r="F1401" t="s">
        <v>53</v>
      </c>
      <c r="G1401" t="s">
        <v>54</v>
      </c>
      <c r="H1401" s="35">
        <v>41.74</v>
      </c>
      <c r="I1401" s="32">
        <v>42569</v>
      </c>
      <c r="J1401" s="32">
        <v>42570</v>
      </c>
      <c r="K1401" t="s">
        <v>55</v>
      </c>
      <c r="L1401">
        <v>215</v>
      </c>
      <c r="M1401">
        <v>1</v>
      </c>
      <c r="N1401">
        <v>0</v>
      </c>
      <c r="O1401">
        <v>0</v>
      </c>
      <c r="Q1401" t="s">
        <v>60</v>
      </c>
    </row>
    <row r="1402" spans="1:19" ht="15.75" customHeight="1">
      <c r="A1402" t="s">
        <v>452</v>
      </c>
      <c r="B1402" t="s">
        <v>5242</v>
      </c>
      <c r="C1402">
        <v>97138375</v>
      </c>
      <c r="D1402" t="s">
        <v>51</v>
      </c>
      <c r="E1402" t="s">
        <v>52</v>
      </c>
      <c r="F1402" t="s">
        <v>53</v>
      </c>
      <c r="G1402" t="s">
        <v>54</v>
      </c>
      <c r="H1402" s="35">
        <v>41.74</v>
      </c>
      <c r="I1402" s="32">
        <v>42570</v>
      </c>
      <c r="J1402" s="32">
        <v>42572</v>
      </c>
      <c r="K1402" t="s">
        <v>55</v>
      </c>
      <c r="L1402">
        <v>215</v>
      </c>
      <c r="M1402">
        <v>1</v>
      </c>
      <c r="N1402">
        <v>0</v>
      </c>
      <c r="O1402">
        <v>0</v>
      </c>
      <c r="Q1402" t="s">
        <v>60</v>
      </c>
    </row>
    <row r="1403" spans="1:19" ht="15.75" customHeight="1">
      <c r="A1403" t="s">
        <v>617</v>
      </c>
      <c r="B1403" t="s">
        <v>5352</v>
      </c>
      <c r="C1403">
        <v>99472840</v>
      </c>
      <c r="D1403" t="s">
        <v>51</v>
      </c>
      <c r="E1403" t="s">
        <v>52</v>
      </c>
      <c r="F1403" t="s">
        <v>53</v>
      </c>
      <c r="G1403" t="s">
        <v>54</v>
      </c>
      <c r="H1403" s="35">
        <v>43.48</v>
      </c>
      <c r="I1403" s="32">
        <v>42504</v>
      </c>
      <c r="J1403" s="32">
        <v>42507</v>
      </c>
      <c r="K1403" t="s">
        <v>55</v>
      </c>
      <c r="L1403">
        <v>215</v>
      </c>
      <c r="M1403">
        <v>1</v>
      </c>
      <c r="N1403">
        <v>0</v>
      </c>
      <c r="O1403">
        <v>0</v>
      </c>
      <c r="Q1403" t="s">
        <v>56</v>
      </c>
    </row>
    <row r="1404" spans="1:19" ht="15.75" customHeight="1">
      <c r="A1404" t="s">
        <v>658</v>
      </c>
      <c r="B1404" t="s">
        <v>5384</v>
      </c>
      <c r="C1404">
        <v>57624056</v>
      </c>
      <c r="D1404" t="s">
        <v>51</v>
      </c>
      <c r="E1404" t="s">
        <v>52</v>
      </c>
      <c r="F1404" t="s">
        <v>53</v>
      </c>
      <c r="G1404" t="s">
        <v>54</v>
      </c>
      <c r="H1404" s="35">
        <v>41.74</v>
      </c>
      <c r="I1404" s="32">
        <v>42514</v>
      </c>
      <c r="J1404" s="32">
        <v>42515</v>
      </c>
      <c r="K1404" t="s">
        <v>55</v>
      </c>
      <c r="L1404">
        <v>215</v>
      </c>
      <c r="M1404">
        <v>1</v>
      </c>
      <c r="N1404">
        <v>0</v>
      </c>
      <c r="O1404">
        <v>0</v>
      </c>
      <c r="Q1404" t="s">
        <v>60</v>
      </c>
    </row>
    <row r="1405" spans="1:19" ht="15.75" customHeight="1">
      <c r="A1405" t="s">
        <v>6070</v>
      </c>
      <c r="B1405" t="s">
        <v>6071</v>
      </c>
      <c r="C1405">
        <v>93039385</v>
      </c>
      <c r="D1405" t="s">
        <v>51</v>
      </c>
      <c r="E1405" t="s">
        <v>65</v>
      </c>
      <c r="F1405" t="s">
        <v>54</v>
      </c>
      <c r="G1405" t="s">
        <v>103</v>
      </c>
      <c r="H1405" s="35">
        <v>115</v>
      </c>
      <c r="I1405" s="32">
        <v>42587</v>
      </c>
      <c r="J1405" s="32">
        <v>42589</v>
      </c>
      <c r="K1405" t="s">
        <v>55</v>
      </c>
      <c r="L1405">
        <v>215</v>
      </c>
      <c r="M1405">
        <v>4</v>
      </c>
      <c r="N1405">
        <v>0</v>
      </c>
      <c r="O1405">
        <v>0</v>
      </c>
      <c r="P1405" t="s">
        <v>71</v>
      </c>
      <c r="S1405" t="s">
        <v>72</v>
      </c>
    </row>
    <row r="1406" spans="1:19" ht="15.75" customHeight="1">
      <c r="A1406" t="s">
        <v>82</v>
      </c>
      <c r="B1406" t="s">
        <v>6126</v>
      </c>
      <c r="C1406">
        <v>25253261</v>
      </c>
      <c r="D1406" t="s">
        <v>51</v>
      </c>
      <c r="E1406" t="s">
        <v>52</v>
      </c>
      <c r="F1406" t="s">
        <v>53</v>
      </c>
      <c r="G1406" t="s">
        <v>54</v>
      </c>
      <c r="H1406" s="35">
        <v>41.74</v>
      </c>
      <c r="I1406" s="32">
        <v>42509</v>
      </c>
      <c r="J1406" s="32">
        <v>42511</v>
      </c>
      <c r="K1406" t="s">
        <v>55</v>
      </c>
      <c r="L1406">
        <v>215</v>
      </c>
      <c r="M1406">
        <v>1</v>
      </c>
      <c r="N1406">
        <v>0</v>
      </c>
      <c r="O1406">
        <v>0</v>
      </c>
      <c r="Q1406" t="s">
        <v>60</v>
      </c>
    </row>
    <row r="1407" spans="1:19" ht="15.75" customHeight="1">
      <c r="A1407" t="s">
        <v>1726</v>
      </c>
      <c r="B1407" t="s">
        <v>6307</v>
      </c>
      <c r="C1407">
        <v>43767552</v>
      </c>
      <c r="D1407" t="s">
        <v>51</v>
      </c>
      <c r="E1407" t="s">
        <v>52</v>
      </c>
      <c r="F1407" t="s">
        <v>53</v>
      </c>
      <c r="G1407" t="s">
        <v>54</v>
      </c>
      <c r="H1407" s="35">
        <v>41.74</v>
      </c>
      <c r="I1407" s="32">
        <v>42549</v>
      </c>
      <c r="J1407" s="32">
        <v>42551</v>
      </c>
      <c r="K1407" t="s">
        <v>55</v>
      </c>
      <c r="L1407">
        <v>215</v>
      </c>
      <c r="M1407">
        <v>1</v>
      </c>
      <c r="N1407">
        <v>0</v>
      </c>
      <c r="O1407">
        <v>0</v>
      </c>
      <c r="Q1407" t="s">
        <v>60</v>
      </c>
    </row>
    <row r="1408" spans="1:19" ht="15.75" customHeight="1">
      <c r="A1408" t="s">
        <v>378</v>
      </c>
      <c r="B1408" t="s">
        <v>6329</v>
      </c>
      <c r="C1408">
        <v>11319080</v>
      </c>
      <c r="D1408" t="s">
        <v>51</v>
      </c>
      <c r="E1408" t="s">
        <v>52</v>
      </c>
      <c r="F1408" t="s">
        <v>54</v>
      </c>
      <c r="G1408" t="s">
        <v>54</v>
      </c>
      <c r="H1408" s="35">
        <v>55</v>
      </c>
      <c r="I1408" s="32">
        <v>42554</v>
      </c>
      <c r="J1408" s="32">
        <v>42560</v>
      </c>
      <c r="K1408" t="s">
        <v>55</v>
      </c>
      <c r="L1408">
        <v>215</v>
      </c>
      <c r="M1408">
        <v>1</v>
      </c>
      <c r="N1408">
        <v>0</v>
      </c>
      <c r="O1408">
        <v>0</v>
      </c>
      <c r="P1408" t="s">
        <v>869</v>
      </c>
    </row>
    <row r="1409" spans="1:19" ht="15.75" customHeight="1">
      <c r="A1409" t="s">
        <v>919</v>
      </c>
      <c r="B1409" t="s">
        <v>6358</v>
      </c>
      <c r="C1409">
        <v>97136661</v>
      </c>
      <c r="D1409" t="s">
        <v>51</v>
      </c>
      <c r="E1409" t="s">
        <v>52</v>
      </c>
      <c r="F1409" t="s">
        <v>53</v>
      </c>
      <c r="G1409" t="s">
        <v>54</v>
      </c>
      <c r="H1409" s="35">
        <v>41.74</v>
      </c>
      <c r="I1409" s="32">
        <v>42565</v>
      </c>
      <c r="J1409" s="32">
        <v>42567</v>
      </c>
      <c r="K1409" t="s">
        <v>55</v>
      </c>
      <c r="L1409">
        <v>215</v>
      </c>
      <c r="M1409">
        <v>1</v>
      </c>
      <c r="N1409">
        <v>0</v>
      </c>
      <c r="O1409">
        <v>0</v>
      </c>
      <c r="Q1409" t="s">
        <v>60</v>
      </c>
    </row>
    <row r="1410" spans="1:19" ht="15.75" customHeight="1">
      <c r="A1410" t="s">
        <v>661</v>
      </c>
      <c r="B1410" t="s">
        <v>6515</v>
      </c>
      <c r="C1410">
        <v>92688436</v>
      </c>
      <c r="D1410" t="s">
        <v>51</v>
      </c>
      <c r="E1410" t="s">
        <v>52</v>
      </c>
      <c r="F1410" t="s">
        <v>53</v>
      </c>
      <c r="G1410" t="s">
        <v>54</v>
      </c>
      <c r="H1410" s="35">
        <v>41.74</v>
      </c>
      <c r="I1410" s="32">
        <v>42515</v>
      </c>
      <c r="J1410" s="32">
        <v>42517</v>
      </c>
      <c r="K1410" t="s">
        <v>55</v>
      </c>
      <c r="L1410">
        <v>215</v>
      </c>
      <c r="M1410">
        <v>1</v>
      </c>
      <c r="N1410">
        <v>0</v>
      </c>
      <c r="O1410">
        <v>0</v>
      </c>
      <c r="Q1410" t="s">
        <v>60</v>
      </c>
    </row>
    <row r="1411" spans="1:19" ht="15.75" customHeight="1">
      <c r="A1411" t="s">
        <v>6829</v>
      </c>
      <c r="B1411" t="s">
        <v>6830</v>
      </c>
      <c r="C1411">
        <v>88942139</v>
      </c>
      <c r="D1411" t="s">
        <v>51</v>
      </c>
      <c r="E1411" t="s">
        <v>65</v>
      </c>
      <c r="F1411" t="s">
        <v>54</v>
      </c>
      <c r="G1411" t="s">
        <v>103</v>
      </c>
      <c r="H1411" s="35">
        <v>85</v>
      </c>
      <c r="I1411" s="32">
        <v>42582</v>
      </c>
      <c r="J1411" s="32">
        <v>42585</v>
      </c>
      <c r="K1411" t="s">
        <v>55</v>
      </c>
      <c r="L1411">
        <v>215</v>
      </c>
      <c r="M1411">
        <v>4</v>
      </c>
      <c r="N1411">
        <v>0</v>
      </c>
      <c r="O1411">
        <v>0</v>
      </c>
      <c r="P1411" t="s">
        <v>71</v>
      </c>
      <c r="S1411" t="s">
        <v>72</v>
      </c>
    </row>
    <row r="1412" spans="1:19" ht="15.75" customHeight="1">
      <c r="A1412" t="s">
        <v>137</v>
      </c>
      <c r="B1412" t="s">
        <v>138</v>
      </c>
      <c r="C1412">
        <v>45846509</v>
      </c>
      <c r="D1412" t="s">
        <v>51</v>
      </c>
      <c r="E1412" t="s">
        <v>65</v>
      </c>
      <c r="F1412" t="s">
        <v>54</v>
      </c>
      <c r="G1412" t="s">
        <v>75</v>
      </c>
      <c r="H1412" s="35">
        <v>78.75</v>
      </c>
      <c r="I1412" s="32">
        <v>42517</v>
      </c>
      <c r="J1412" s="32">
        <v>42520</v>
      </c>
      <c r="K1412" t="s">
        <v>55</v>
      </c>
      <c r="L1412">
        <v>214</v>
      </c>
      <c r="M1412">
        <v>3</v>
      </c>
      <c r="N1412">
        <v>0</v>
      </c>
      <c r="O1412">
        <v>0</v>
      </c>
    </row>
    <row r="1413" spans="1:19" ht="15.75" customHeight="1">
      <c r="A1413" t="s">
        <v>330</v>
      </c>
      <c r="B1413" t="s">
        <v>331</v>
      </c>
      <c r="C1413">
        <v>79931589</v>
      </c>
      <c r="D1413" t="s">
        <v>51</v>
      </c>
      <c r="E1413" t="s">
        <v>52</v>
      </c>
      <c r="F1413" t="s">
        <v>54</v>
      </c>
      <c r="G1413" t="s">
        <v>117</v>
      </c>
      <c r="H1413" s="35">
        <v>85</v>
      </c>
      <c r="I1413" s="32">
        <v>42545</v>
      </c>
      <c r="J1413" s="32">
        <v>42548</v>
      </c>
      <c r="K1413" t="s">
        <v>55</v>
      </c>
      <c r="L1413">
        <v>214</v>
      </c>
      <c r="M1413">
        <v>2</v>
      </c>
      <c r="N1413">
        <v>0</v>
      </c>
      <c r="O1413">
        <v>0</v>
      </c>
      <c r="S1413" t="s">
        <v>81</v>
      </c>
    </row>
    <row r="1414" spans="1:19" ht="15.75" customHeight="1">
      <c r="A1414" t="s">
        <v>368</v>
      </c>
      <c r="B1414" t="s">
        <v>369</v>
      </c>
      <c r="C1414">
        <v>83851014</v>
      </c>
      <c r="D1414" t="s">
        <v>51</v>
      </c>
      <c r="E1414" t="s">
        <v>166</v>
      </c>
      <c r="F1414" t="s">
        <v>54</v>
      </c>
      <c r="G1414" t="s">
        <v>54</v>
      </c>
      <c r="H1414" s="35">
        <v>95</v>
      </c>
      <c r="I1414" s="32">
        <v>42552</v>
      </c>
      <c r="J1414" s="32">
        <v>42553</v>
      </c>
      <c r="K1414" t="s">
        <v>55</v>
      </c>
      <c r="L1414">
        <v>214</v>
      </c>
      <c r="M1414">
        <v>1</v>
      </c>
      <c r="N1414">
        <v>0</v>
      </c>
      <c r="O1414">
        <v>0</v>
      </c>
    </row>
    <row r="1415" spans="1:19" ht="15.75" customHeight="1">
      <c r="A1415" t="s">
        <v>492</v>
      </c>
      <c r="B1415" t="s">
        <v>493</v>
      </c>
      <c r="C1415">
        <v>90913985</v>
      </c>
      <c r="D1415" t="s">
        <v>51</v>
      </c>
      <c r="E1415" t="s">
        <v>52</v>
      </c>
      <c r="F1415" t="s">
        <v>53</v>
      </c>
      <c r="G1415" t="s">
        <v>54</v>
      </c>
      <c r="H1415" s="35">
        <v>41.74</v>
      </c>
      <c r="I1415" s="32">
        <v>42577</v>
      </c>
      <c r="J1415" s="32">
        <v>42578</v>
      </c>
      <c r="K1415" t="s">
        <v>55</v>
      </c>
      <c r="L1415">
        <v>214</v>
      </c>
      <c r="M1415">
        <v>1</v>
      </c>
      <c r="N1415">
        <v>0</v>
      </c>
      <c r="O1415">
        <v>0</v>
      </c>
      <c r="Q1415" t="s">
        <v>60</v>
      </c>
    </row>
    <row r="1416" spans="1:19" ht="15.75" customHeight="1">
      <c r="A1416" t="s">
        <v>601</v>
      </c>
      <c r="B1416" t="s">
        <v>1061</v>
      </c>
      <c r="C1416">
        <v>92690965</v>
      </c>
      <c r="D1416" t="s">
        <v>51</v>
      </c>
      <c r="E1416" t="s">
        <v>52</v>
      </c>
      <c r="F1416" t="s">
        <v>53</v>
      </c>
      <c r="G1416" t="s">
        <v>54</v>
      </c>
      <c r="H1416" s="35">
        <v>41.74</v>
      </c>
      <c r="I1416" s="32">
        <v>42594</v>
      </c>
      <c r="J1416" s="32">
        <v>42596</v>
      </c>
      <c r="K1416" t="s">
        <v>55</v>
      </c>
      <c r="L1416">
        <v>214</v>
      </c>
      <c r="M1416">
        <v>1</v>
      </c>
      <c r="N1416">
        <v>0</v>
      </c>
      <c r="O1416">
        <v>0</v>
      </c>
      <c r="Q1416" t="s">
        <v>60</v>
      </c>
    </row>
    <row r="1417" spans="1:19" ht="15.75" customHeight="1">
      <c r="A1417" t="s">
        <v>445</v>
      </c>
      <c r="B1417" t="s">
        <v>1368</v>
      </c>
      <c r="C1417">
        <v>90911334</v>
      </c>
      <c r="D1417" t="s">
        <v>51</v>
      </c>
      <c r="E1417" t="s">
        <v>52</v>
      </c>
      <c r="F1417" t="s">
        <v>53</v>
      </c>
      <c r="G1417" t="s">
        <v>54</v>
      </c>
      <c r="H1417" s="35">
        <v>41.74</v>
      </c>
      <c r="I1417" s="32">
        <v>42569</v>
      </c>
      <c r="J1417" s="32">
        <v>42570</v>
      </c>
      <c r="K1417" t="s">
        <v>55</v>
      </c>
      <c r="L1417">
        <v>214</v>
      </c>
      <c r="M1417">
        <v>1</v>
      </c>
      <c r="N1417">
        <v>0</v>
      </c>
      <c r="O1417">
        <v>0</v>
      </c>
      <c r="Q1417" t="s">
        <v>60</v>
      </c>
    </row>
    <row r="1418" spans="1:19" ht="15.75" customHeight="1">
      <c r="A1418" t="s">
        <v>531</v>
      </c>
      <c r="B1418" t="s">
        <v>1438</v>
      </c>
      <c r="C1418">
        <v>90882752</v>
      </c>
      <c r="D1418" t="s">
        <v>51</v>
      </c>
      <c r="E1418" t="s">
        <v>52</v>
      </c>
      <c r="F1418" t="s">
        <v>53</v>
      </c>
      <c r="G1418" t="s">
        <v>54</v>
      </c>
      <c r="H1418" s="35">
        <v>41.74</v>
      </c>
      <c r="I1418" s="32">
        <v>42580</v>
      </c>
      <c r="J1418" s="32">
        <v>42582</v>
      </c>
      <c r="K1418" t="s">
        <v>55</v>
      </c>
      <c r="L1418">
        <v>214</v>
      </c>
      <c r="M1418">
        <v>1</v>
      </c>
      <c r="N1418">
        <v>0</v>
      </c>
      <c r="O1418">
        <v>0</v>
      </c>
      <c r="Q1418" t="s">
        <v>60</v>
      </c>
    </row>
    <row r="1419" spans="1:19" ht="15.75" customHeight="1">
      <c r="A1419" t="s">
        <v>82</v>
      </c>
      <c r="B1419" t="s">
        <v>1536</v>
      </c>
      <c r="C1419">
        <v>25253131</v>
      </c>
      <c r="D1419" t="s">
        <v>51</v>
      </c>
      <c r="E1419" t="s">
        <v>52</v>
      </c>
      <c r="F1419" t="s">
        <v>53</v>
      </c>
      <c r="G1419" t="s">
        <v>54</v>
      </c>
      <c r="H1419" s="35">
        <v>41.74</v>
      </c>
      <c r="I1419" s="32">
        <v>42509</v>
      </c>
      <c r="J1419" s="32">
        <v>42511</v>
      </c>
      <c r="K1419" t="s">
        <v>55</v>
      </c>
      <c r="L1419">
        <v>214</v>
      </c>
      <c r="M1419">
        <v>1</v>
      </c>
      <c r="N1419">
        <v>0</v>
      </c>
      <c r="O1419">
        <v>0</v>
      </c>
      <c r="Q1419" t="s">
        <v>60</v>
      </c>
    </row>
    <row r="1420" spans="1:19" ht="15.75" customHeight="1">
      <c r="A1420" t="s">
        <v>661</v>
      </c>
      <c r="B1420" t="s">
        <v>1554</v>
      </c>
      <c r="C1420">
        <v>92688464</v>
      </c>
      <c r="D1420" t="s">
        <v>51</v>
      </c>
      <c r="E1420" t="s">
        <v>52</v>
      </c>
      <c r="F1420" t="s">
        <v>53</v>
      </c>
      <c r="G1420" t="s">
        <v>54</v>
      </c>
      <c r="H1420" s="35">
        <v>41.74</v>
      </c>
      <c r="I1420" s="32">
        <v>42515</v>
      </c>
      <c r="J1420" s="32">
        <v>42517</v>
      </c>
      <c r="K1420" t="s">
        <v>55</v>
      </c>
      <c r="L1420">
        <v>214</v>
      </c>
      <c r="M1420">
        <v>1</v>
      </c>
      <c r="N1420">
        <v>0</v>
      </c>
      <c r="O1420">
        <v>0</v>
      </c>
      <c r="Q1420" t="s">
        <v>60</v>
      </c>
    </row>
    <row r="1421" spans="1:19" ht="15.75" customHeight="1">
      <c r="A1421" t="s">
        <v>908</v>
      </c>
      <c r="B1421" t="s">
        <v>1680</v>
      </c>
      <c r="C1421">
        <v>77586773</v>
      </c>
      <c r="D1421" t="s">
        <v>184</v>
      </c>
      <c r="E1421" t="s">
        <v>65</v>
      </c>
      <c r="F1421" t="s">
        <v>54</v>
      </c>
      <c r="G1421" t="s">
        <v>93</v>
      </c>
      <c r="H1421" s="35">
        <v>88.75</v>
      </c>
      <c r="I1421" s="32">
        <v>42541</v>
      </c>
      <c r="J1421" s="32">
        <v>42545</v>
      </c>
      <c r="K1421" t="s">
        <v>55</v>
      </c>
      <c r="L1421">
        <v>214</v>
      </c>
      <c r="M1421">
        <v>2</v>
      </c>
      <c r="N1421">
        <v>0</v>
      </c>
      <c r="O1421">
        <v>0</v>
      </c>
    </row>
    <row r="1422" spans="1:19" ht="15.75" customHeight="1">
      <c r="A1422" t="s">
        <v>658</v>
      </c>
      <c r="B1422" t="s">
        <v>1987</v>
      </c>
      <c r="C1422">
        <v>57624058</v>
      </c>
      <c r="D1422" t="s">
        <v>51</v>
      </c>
      <c r="E1422" t="s">
        <v>52</v>
      </c>
      <c r="F1422" t="s">
        <v>53</v>
      </c>
      <c r="G1422" t="s">
        <v>54</v>
      </c>
      <c r="H1422" s="35">
        <v>41.74</v>
      </c>
      <c r="I1422" s="32">
        <v>42514</v>
      </c>
      <c r="J1422" s="32">
        <v>42515</v>
      </c>
      <c r="K1422" t="s">
        <v>55</v>
      </c>
      <c r="L1422">
        <v>214</v>
      </c>
      <c r="M1422">
        <v>1</v>
      </c>
      <c r="N1422">
        <v>0</v>
      </c>
      <c r="O1422">
        <v>0</v>
      </c>
      <c r="Q1422" t="s">
        <v>60</v>
      </c>
    </row>
    <row r="1423" spans="1:19" ht="15.75" customHeight="1">
      <c r="A1423" t="s">
        <v>1226</v>
      </c>
      <c r="B1423" t="s">
        <v>2111</v>
      </c>
      <c r="C1423">
        <v>22129226</v>
      </c>
      <c r="D1423" t="s">
        <v>184</v>
      </c>
      <c r="E1423" t="s">
        <v>52</v>
      </c>
      <c r="F1423" t="s">
        <v>53</v>
      </c>
      <c r="G1423" t="s">
        <v>54</v>
      </c>
      <c r="H1423" s="35">
        <v>41.74</v>
      </c>
      <c r="I1423" s="32">
        <v>42540</v>
      </c>
      <c r="J1423" s="32">
        <v>42543</v>
      </c>
      <c r="K1423" t="s">
        <v>55</v>
      </c>
      <c r="L1423">
        <v>214</v>
      </c>
      <c r="M1423">
        <v>1</v>
      </c>
      <c r="N1423">
        <v>0</v>
      </c>
      <c r="O1423">
        <v>0</v>
      </c>
      <c r="Q1423" t="s">
        <v>60</v>
      </c>
    </row>
    <row r="1424" spans="1:19" ht="15.75" customHeight="1">
      <c r="A1424" t="s">
        <v>609</v>
      </c>
      <c r="B1424" t="s">
        <v>2358</v>
      </c>
      <c r="C1424">
        <v>33355205</v>
      </c>
      <c r="D1424" t="s">
        <v>51</v>
      </c>
      <c r="E1424" t="s">
        <v>52</v>
      </c>
      <c r="F1424" t="s">
        <v>53</v>
      </c>
      <c r="G1424" t="s">
        <v>54</v>
      </c>
      <c r="H1424" s="35">
        <v>41.74</v>
      </c>
      <c r="I1424" s="32">
        <v>42596</v>
      </c>
      <c r="J1424" s="32">
        <v>42599</v>
      </c>
      <c r="K1424" t="s">
        <v>55</v>
      </c>
      <c r="L1424">
        <v>214</v>
      </c>
      <c r="M1424">
        <v>1</v>
      </c>
      <c r="N1424">
        <v>0</v>
      </c>
      <c r="O1424">
        <v>0</v>
      </c>
      <c r="Q1424" t="s">
        <v>60</v>
      </c>
    </row>
    <row r="1425" spans="1:17" ht="15.75" customHeight="1">
      <c r="A1425" t="s">
        <v>1799</v>
      </c>
      <c r="B1425" t="s">
        <v>2672</v>
      </c>
      <c r="C1425">
        <v>10835255</v>
      </c>
      <c r="D1425" t="s">
        <v>51</v>
      </c>
      <c r="E1425" t="s">
        <v>52</v>
      </c>
      <c r="F1425" t="s">
        <v>53</v>
      </c>
      <c r="G1425" t="s">
        <v>54</v>
      </c>
      <c r="H1425" s="35">
        <v>41.74</v>
      </c>
      <c r="I1425" s="32">
        <v>42567</v>
      </c>
      <c r="J1425" s="32">
        <v>42569</v>
      </c>
      <c r="K1425" t="s">
        <v>55</v>
      </c>
      <c r="L1425">
        <v>214</v>
      </c>
      <c r="M1425">
        <v>1</v>
      </c>
      <c r="N1425">
        <v>0</v>
      </c>
      <c r="O1425">
        <v>0</v>
      </c>
      <c r="Q1425" t="s">
        <v>60</v>
      </c>
    </row>
    <row r="1426" spans="1:17" ht="15.75" customHeight="1">
      <c r="A1426" t="s">
        <v>58</v>
      </c>
      <c r="B1426" t="s">
        <v>2815</v>
      </c>
      <c r="C1426">
        <v>14634760</v>
      </c>
      <c r="D1426" t="s">
        <v>51</v>
      </c>
      <c r="E1426" t="s">
        <v>52</v>
      </c>
      <c r="F1426" t="s">
        <v>53</v>
      </c>
      <c r="G1426" t="s">
        <v>54</v>
      </c>
      <c r="H1426" s="35">
        <v>41.74</v>
      </c>
      <c r="I1426" s="32">
        <v>42503</v>
      </c>
      <c r="J1426" s="32">
        <v>42506</v>
      </c>
      <c r="K1426" t="s">
        <v>55</v>
      </c>
      <c r="L1426">
        <v>214</v>
      </c>
      <c r="M1426">
        <v>1</v>
      </c>
      <c r="N1426">
        <v>0</v>
      </c>
      <c r="O1426">
        <v>0</v>
      </c>
      <c r="Q1426" t="s">
        <v>60</v>
      </c>
    </row>
    <row r="1427" spans="1:17" ht="15.75" customHeight="1">
      <c r="A1427" t="s">
        <v>460</v>
      </c>
      <c r="B1427" t="s">
        <v>3086</v>
      </c>
      <c r="C1427">
        <v>31608886</v>
      </c>
      <c r="D1427" t="s">
        <v>51</v>
      </c>
      <c r="E1427" t="s">
        <v>52</v>
      </c>
      <c r="F1427" t="s">
        <v>53</v>
      </c>
      <c r="G1427" t="s">
        <v>54</v>
      </c>
      <c r="H1427" s="35">
        <v>41.74</v>
      </c>
      <c r="I1427" s="32">
        <v>42572</v>
      </c>
      <c r="J1427" s="32">
        <v>42575</v>
      </c>
      <c r="K1427" t="s">
        <v>55</v>
      </c>
      <c r="L1427">
        <v>214</v>
      </c>
      <c r="M1427">
        <v>1</v>
      </c>
      <c r="N1427">
        <v>0</v>
      </c>
      <c r="O1427">
        <v>0</v>
      </c>
      <c r="Q1427" t="s">
        <v>60</v>
      </c>
    </row>
    <row r="1428" spans="1:17" ht="15.75" customHeight="1">
      <c r="A1428" t="s">
        <v>632</v>
      </c>
      <c r="B1428" t="s">
        <v>3217</v>
      </c>
      <c r="C1428">
        <v>40989440</v>
      </c>
      <c r="D1428" t="s">
        <v>51</v>
      </c>
      <c r="E1428" t="s">
        <v>52</v>
      </c>
      <c r="F1428" t="s">
        <v>53</v>
      </c>
      <c r="G1428" t="s">
        <v>54</v>
      </c>
      <c r="H1428" s="35">
        <v>41.74</v>
      </c>
      <c r="I1428" s="32">
        <v>42506</v>
      </c>
      <c r="J1428" s="32">
        <v>42507</v>
      </c>
      <c r="K1428" t="s">
        <v>55</v>
      </c>
      <c r="L1428">
        <v>214</v>
      </c>
      <c r="M1428">
        <v>1</v>
      </c>
      <c r="N1428">
        <v>0</v>
      </c>
      <c r="O1428">
        <v>0</v>
      </c>
      <c r="Q1428" t="s">
        <v>60</v>
      </c>
    </row>
    <row r="1429" spans="1:17" ht="15.75" customHeight="1">
      <c r="A1429" t="s">
        <v>241</v>
      </c>
      <c r="B1429" t="s">
        <v>3308</v>
      </c>
      <c r="C1429">
        <v>99476557</v>
      </c>
      <c r="D1429" t="s">
        <v>51</v>
      </c>
      <c r="E1429" t="s">
        <v>52</v>
      </c>
      <c r="F1429" t="s">
        <v>53</v>
      </c>
      <c r="G1429" t="s">
        <v>54</v>
      </c>
      <c r="H1429" s="35">
        <v>43.48</v>
      </c>
      <c r="I1429" s="32">
        <v>42530</v>
      </c>
      <c r="J1429" s="32">
        <v>42533</v>
      </c>
      <c r="K1429" t="s">
        <v>55</v>
      </c>
      <c r="L1429">
        <v>214</v>
      </c>
      <c r="M1429">
        <v>1</v>
      </c>
      <c r="N1429">
        <v>0</v>
      </c>
      <c r="O1429">
        <v>0</v>
      </c>
      <c r="Q1429" t="s">
        <v>56</v>
      </c>
    </row>
    <row r="1430" spans="1:17" ht="15.75" customHeight="1">
      <c r="A1430" t="s">
        <v>378</v>
      </c>
      <c r="B1430" t="s">
        <v>3437</v>
      </c>
      <c r="C1430">
        <v>11319065</v>
      </c>
      <c r="D1430" t="s">
        <v>51</v>
      </c>
      <c r="E1430" t="s">
        <v>52</v>
      </c>
      <c r="F1430" t="s">
        <v>54</v>
      </c>
      <c r="G1430" t="s">
        <v>54</v>
      </c>
      <c r="H1430" s="35">
        <v>55</v>
      </c>
      <c r="I1430" s="32">
        <v>42554</v>
      </c>
      <c r="J1430" s="32">
        <v>42560</v>
      </c>
      <c r="K1430" t="s">
        <v>55</v>
      </c>
      <c r="L1430">
        <v>214</v>
      </c>
      <c r="M1430">
        <v>1</v>
      </c>
      <c r="N1430">
        <v>0</v>
      </c>
      <c r="O1430">
        <v>0</v>
      </c>
      <c r="P1430" t="s">
        <v>869</v>
      </c>
    </row>
    <row r="1431" spans="1:17" ht="15.75" customHeight="1">
      <c r="A1431" t="s">
        <v>3775</v>
      </c>
      <c r="B1431" t="s">
        <v>3776</v>
      </c>
      <c r="C1431">
        <v>75920110</v>
      </c>
      <c r="D1431" t="s">
        <v>51</v>
      </c>
      <c r="E1431" t="s">
        <v>166</v>
      </c>
      <c r="F1431" t="s">
        <v>54</v>
      </c>
      <c r="G1431" t="s">
        <v>54</v>
      </c>
      <c r="H1431" s="35">
        <v>70</v>
      </c>
      <c r="I1431" s="32">
        <v>42537</v>
      </c>
      <c r="J1431" s="32">
        <v>42540</v>
      </c>
      <c r="K1431" t="s">
        <v>55</v>
      </c>
      <c r="L1431">
        <v>214</v>
      </c>
      <c r="M1431">
        <v>1</v>
      </c>
      <c r="N1431">
        <v>0</v>
      </c>
      <c r="O1431">
        <v>0</v>
      </c>
    </row>
    <row r="1432" spans="1:17" ht="15.75" customHeight="1">
      <c r="A1432" t="s">
        <v>452</v>
      </c>
      <c r="B1432" t="s">
        <v>3934</v>
      </c>
      <c r="C1432">
        <v>97138526</v>
      </c>
      <c r="D1432" t="s">
        <v>51</v>
      </c>
      <c r="E1432" t="s">
        <v>52</v>
      </c>
      <c r="F1432" t="s">
        <v>53</v>
      </c>
      <c r="G1432" t="s">
        <v>54</v>
      </c>
      <c r="H1432" s="35">
        <v>41.74</v>
      </c>
      <c r="I1432" s="32">
        <v>42570</v>
      </c>
      <c r="J1432" s="32">
        <v>42572</v>
      </c>
      <c r="K1432" t="s">
        <v>55</v>
      </c>
      <c r="L1432">
        <v>214</v>
      </c>
      <c r="M1432">
        <v>1</v>
      </c>
      <c r="N1432">
        <v>0</v>
      </c>
      <c r="O1432">
        <v>0</v>
      </c>
      <c r="Q1432" t="s">
        <v>60</v>
      </c>
    </row>
    <row r="1433" spans="1:17" ht="15.75" customHeight="1">
      <c r="A1433" t="s">
        <v>484</v>
      </c>
      <c r="B1433" t="s">
        <v>3957</v>
      </c>
      <c r="C1433">
        <v>46794249</v>
      </c>
      <c r="D1433" t="s">
        <v>51</v>
      </c>
      <c r="E1433" t="s">
        <v>52</v>
      </c>
      <c r="F1433" t="s">
        <v>53</v>
      </c>
      <c r="G1433" t="s">
        <v>54</v>
      </c>
      <c r="H1433" s="35">
        <v>41.74</v>
      </c>
      <c r="I1433" s="32">
        <v>42575</v>
      </c>
      <c r="J1433" s="32">
        <v>42577</v>
      </c>
      <c r="K1433" t="s">
        <v>55</v>
      </c>
      <c r="L1433">
        <v>214</v>
      </c>
      <c r="M1433">
        <v>1</v>
      </c>
      <c r="N1433">
        <v>0</v>
      </c>
      <c r="O1433">
        <v>0</v>
      </c>
      <c r="Q1433" t="s">
        <v>60</v>
      </c>
    </row>
    <row r="1434" spans="1:17" ht="15.75" customHeight="1">
      <c r="A1434" t="s">
        <v>557</v>
      </c>
      <c r="B1434" t="s">
        <v>4012</v>
      </c>
      <c r="C1434">
        <v>97144886</v>
      </c>
      <c r="D1434" t="s">
        <v>51</v>
      </c>
      <c r="E1434" t="s">
        <v>52</v>
      </c>
      <c r="F1434" t="s">
        <v>53</v>
      </c>
      <c r="G1434" t="s">
        <v>54</v>
      </c>
      <c r="H1434" s="35">
        <v>41.74</v>
      </c>
      <c r="I1434" s="32">
        <v>42585</v>
      </c>
      <c r="J1434" s="32">
        <v>42587</v>
      </c>
      <c r="K1434" t="s">
        <v>55</v>
      </c>
      <c r="L1434">
        <v>214</v>
      </c>
      <c r="M1434">
        <v>1</v>
      </c>
      <c r="N1434">
        <v>0</v>
      </c>
      <c r="O1434">
        <v>0</v>
      </c>
      <c r="Q1434" t="s">
        <v>60</v>
      </c>
    </row>
    <row r="1435" spans="1:17" ht="15.75" customHeight="1">
      <c r="A1435" t="s">
        <v>223</v>
      </c>
      <c r="B1435" t="s">
        <v>4161</v>
      </c>
      <c r="C1435">
        <v>29623962</v>
      </c>
      <c r="D1435" t="s">
        <v>51</v>
      </c>
      <c r="E1435" t="s">
        <v>52</v>
      </c>
      <c r="F1435" t="s">
        <v>53</v>
      </c>
      <c r="G1435" t="s">
        <v>54</v>
      </c>
      <c r="H1435" s="35">
        <v>41.74</v>
      </c>
      <c r="I1435" s="32">
        <v>42527</v>
      </c>
      <c r="J1435" s="32">
        <v>42529</v>
      </c>
      <c r="K1435" t="s">
        <v>55</v>
      </c>
      <c r="L1435">
        <v>214</v>
      </c>
      <c r="M1435">
        <v>1</v>
      </c>
      <c r="N1435">
        <v>0</v>
      </c>
      <c r="O1435">
        <v>0</v>
      </c>
      <c r="Q1435" t="s">
        <v>60</v>
      </c>
    </row>
    <row r="1436" spans="1:17" ht="15.75" customHeight="1">
      <c r="A1436" t="s">
        <v>1618</v>
      </c>
      <c r="B1436" t="s">
        <v>4166</v>
      </c>
      <c r="C1436">
        <v>63473208</v>
      </c>
      <c r="D1436" t="s">
        <v>51</v>
      </c>
      <c r="E1436" t="s">
        <v>52</v>
      </c>
      <c r="F1436" t="s">
        <v>53</v>
      </c>
      <c r="G1436" t="s">
        <v>54</v>
      </c>
      <c r="H1436" s="35">
        <v>41.74</v>
      </c>
      <c r="I1436" s="32">
        <v>42529</v>
      </c>
      <c r="J1436" s="32">
        <v>42530</v>
      </c>
      <c r="K1436" t="s">
        <v>55</v>
      </c>
      <c r="L1436">
        <v>214</v>
      </c>
      <c r="M1436">
        <v>1</v>
      </c>
      <c r="N1436">
        <v>0</v>
      </c>
      <c r="O1436">
        <v>0</v>
      </c>
      <c r="Q1436" t="s">
        <v>60</v>
      </c>
    </row>
    <row r="1437" spans="1:17" ht="15.75" customHeight="1">
      <c r="A1437" t="s">
        <v>4279</v>
      </c>
      <c r="B1437" t="s">
        <v>4280</v>
      </c>
      <c r="C1437">
        <v>73520793</v>
      </c>
      <c r="D1437" t="s">
        <v>51</v>
      </c>
      <c r="E1437" t="s">
        <v>65</v>
      </c>
      <c r="F1437" t="s">
        <v>54</v>
      </c>
      <c r="G1437" t="s">
        <v>93</v>
      </c>
      <c r="H1437" s="35">
        <v>110</v>
      </c>
      <c r="I1437" s="32">
        <v>42553</v>
      </c>
      <c r="J1437" s="32">
        <v>42554</v>
      </c>
      <c r="K1437" t="s">
        <v>55</v>
      </c>
      <c r="L1437">
        <v>214</v>
      </c>
      <c r="M1437">
        <v>3</v>
      </c>
      <c r="N1437">
        <v>0</v>
      </c>
      <c r="O1437">
        <v>0</v>
      </c>
    </row>
    <row r="1438" spans="1:17" ht="15.75" customHeight="1">
      <c r="A1438" t="s">
        <v>901</v>
      </c>
      <c r="B1438" t="s">
        <v>4320</v>
      </c>
      <c r="C1438">
        <v>25261827</v>
      </c>
      <c r="D1438" t="s">
        <v>51</v>
      </c>
      <c r="E1438" t="s">
        <v>52</v>
      </c>
      <c r="F1438" t="s">
        <v>53</v>
      </c>
      <c r="G1438" t="s">
        <v>54</v>
      </c>
      <c r="H1438" s="35">
        <v>41.74</v>
      </c>
      <c r="I1438" s="32">
        <v>42562</v>
      </c>
      <c r="J1438" s="32">
        <v>42565</v>
      </c>
      <c r="K1438" t="s">
        <v>55</v>
      </c>
      <c r="L1438">
        <v>214</v>
      </c>
      <c r="M1438">
        <v>1</v>
      </c>
      <c r="N1438">
        <v>0</v>
      </c>
      <c r="O1438">
        <v>0</v>
      </c>
      <c r="Q1438" t="s">
        <v>60</v>
      </c>
    </row>
    <row r="1439" spans="1:17" ht="15.75" customHeight="1">
      <c r="A1439" t="s">
        <v>570</v>
      </c>
      <c r="B1439" t="s">
        <v>4444</v>
      </c>
      <c r="C1439">
        <v>90610139</v>
      </c>
      <c r="D1439" t="s">
        <v>51</v>
      </c>
      <c r="E1439" t="s">
        <v>52</v>
      </c>
      <c r="F1439" t="s">
        <v>53</v>
      </c>
      <c r="G1439" t="s">
        <v>54</v>
      </c>
      <c r="H1439" s="35">
        <v>41.74</v>
      </c>
      <c r="I1439" s="32">
        <v>42587</v>
      </c>
      <c r="J1439" s="32">
        <v>42589</v>
      </c>
      <c r="K1439" t="s">
        <v>55</v>
      </c>
      <c r="L1439">
        <v>214</v>
      </c>
      <c r="M1439">
        <v>1</v>
      </c>
      <c r="N1439">
        <v>0</v>
      </c>
      <c r="O1439">
        <v>0</v>
      </c>
      <c r="Q1439" t="s">
        <v>60</v>
      </c>
    </row>
    <row r="1440" spans="1:17" ht="15.75" customHeight="1">
      <c r="A1440" t="s">
        <v>147</v>
      </c>
      <c r="B1440" t="s">
        <v>4540</v>
      </c>
      <c r="C1440">
        <v>59032023</v>
      </c>
      <c r="D1440" t="s">
        <v>51</v>
      </c>
      <c r="E1440" t="s">
        <v>52</v>
      </c>
      <c r="F1440" t="s">
        <v>53</v>
      </c>
      <c r="G1440" t="s">
        <v>54</v>
      </c>
      <c r="H1440" s="35">
        <v>41.74</v>
      </c>
      <c r="I1440" s="32">
        <v>42520</v>
      </c>
      <c r="J1440" s="32">
        <v>42521</v>
      </c>
      <c r="K1440" t="s">
        <v>55</v>
      </c>
      <c r="L1440">
        <v>214</v>
      </c>
      <c r="M1440">
        <v>1</v>
      </c>
      <c r="N1440">
        <v>0</v>
      </c>
      <c r="O1440">
        <v>0</v>
      </c>
      <c r="Q1440" t="s">
        <v>60</v>
      </c>
    </row>
    <row r="1441" spans="1:19" ht="15.75" customHeight="1">
      <c r="A1441" t="s">
        <v>1903</v>
      </c>
      <c r="B1441" t="s">
        <v>4840</v>
      </c>
      <c r="C1441">
        <v>52011810</v>
      </c>
      <c r="D1441" t="s">
        <v>51</v>
      </c>
      <c r="E1441" t="s">
        <v>52</v>
      </c>
      <c r="F1441" t="s">
        <v>53</v>
      </c>
      <c r="G1441" t="s">
        <v>54</v>
      </c>
      <c r="H1441" s="35">
        <v>41.74</v>
      </c>
      <c r="I1441" s="32">
        <v>42584</v>
      </c>
      <c r="J1441" s="32">
        <v>42585</v>
      </c>
      <c r="K1441" t="s">
        <v>55</v>
      </c>
      <c r="L1441">
        <v>214</v>
      </c>
      <c r="M1441">
        <v>1</v>
      </c>
      <c r="N1441">
        <v>0</v>
      </c>
      <c r="O1441">
        <v>0</v>
      </c>
      <c r="Q1441" t="s">
        <v>60</v>
      </c>
    </row>
    <row r="1442" spans="1:19" ht="15.75" customHeight="1">
      <c r="A1442" t="s">
        <v>1090</v>
      </c>
      <c r="B1442" t="s">
        <v>4912</v>
      </c>
      <c r="C1442">
        <v>99570234</v>
      </c>
      <c r="D1442" t="s">
        <v>51</v>
      </c>
      <c r="E1442" t="s">
        <v>52</v>
      </c>
      <c r="F1442" t="s">
        <v>53</v>
      </c>
      <c r="G1442" t="s">
        <v>54</v>
      </c>
      <c r="H1442" s="35">
        <v>43.48</v>
      </c>
      <c r="I1442" s="32">
        <v>42507</v>
      </c>
      <c r="J1442" s="32">
        <v>42509</v>
      </c>
      <c r="K1442" t="s">
        <v>55</v>
      </c>
      <c r="L1442">
        <v>214</v>
      </c>
      <c r="M1442">
        <v>1</v>
      </c>
      <c r="N1442">
        <v>0</v>
      </c>
      <c r="O1442">
        <v>0</v>
      </c>
      <c r="Q1442" t="s">
        <v>56</v>
      </c>
    </row>
    <row r="1443" spans="1:19" ht="15.75" customHeight="1">
      <c r="A1443" t="s">
        <v>4990</v>
      </c>
      <c r="B1443" t="s">
        <v>4991</v>
      </c>
      <c r="C1443">
        <v>67002343</v>
      </c>
      <c r="D1443" t="s">
        <v>51</v>
      </c>
      <c r="E1443" t="s">
        <v>65</v>
      </c>
      <c r="F1443" t="s">
        <v>54</v>
      </c>
      <c r="G1443" t="s">
        <v>93</v>
      </c>
      <c r="H1443" s="35">
        <v>86.25</v>
      </c>
      <c r="I1443" s="32">
        <v>42523</v>
      </c>
      <c r="J1443" s="32">
        <v>42527</v>
      </c>
      <c r="K1443" t="s">
        <v>55</v>
      </c>
      <c r="L1443">
        <v>214</v>
      </c>
      <c r="M1443">
        <v>4</v>
      </c>
      <c r="N1443">
        <v>0</v>
      </c>
      <c r="O1443">
        <v>0</v>
      </c>
    </row>
    <row r="1444" spans="1:19" ht="15.75" customHeight="1">
      <c r="A1444" t="s">
        <v>696</v>
      </c>
      <c r="B1444" t="s">
        <v>5419</v>
      </c>
      <c r="C1444">
        <v>14272958</v>
      </c>
      <c r="D1444" t="s">
        <v>51</v>
      </c>
      <c r="E1444" t="s">
        <v>52</v>
      </c>
      <c r="F1444" t="s">
        <v>53</v>
      </c>
      <c r="G1444" t="s">
        <v>54</v>
      </c>
      <c r="H1444" s="35">
        <v>41.74</v>
      </c>
      <c r="I1444" s="32">
        <v>42521</v>
      </c>
      <c r="J1444" s="32">
        <v>42523</v>
      </c>
      <c r="K1444" t="s">
        <v>55</v>
      </c>
      <c r="L1444">
        <v>214</v>
      </c>
      <c r="M1444">
        <v>1</v>
      </c>
      <c r="N1444">
        <v>0</v>
      </c>
      <c r="O1444">
        <v>0</v>
      </c>
      <c r="Q1444" t="s">
        <v>60</v>
      </c>
    </row>
    <row r="1445" spans="1:19" ht="15.75" customHeight="1">
      <c r="A1445" t="s">
        <v>763</v>
      </c>
      <c r="B1445" t="s">
        <v>5457</v>
      </c>
      <c r="C1445">
        <v>12211821</v>
      </c>
      <c r="D1445" t="s">
        <v>51</v>
      </c>
      <c r="E1445" t="s">
        <v>52</v>
      </c>
      <c r="F1445" t="s">
        <v>53</v>
      </c>
      <c r="G1445" t="s">
        <v>54</v>
      </c>
      <c r="H1445" s="35">
        <v>43.48</v>
      </c>
      <c r="I1445" s="32">
        <v>42533</v>
      </c>
      <c r="J1445" s="32">
        <v>42536</v>
      </c>
      <c r="K1445" t="s">
        <v>55</v>
      </c>
      <c r="L1445">
        <v>214</v>
      </c>
      <c r="M1445">
        <v>1</v>
      </c>
      <c r="N1445">
        <v>0</v>
      </c>
      <c r="O1445">
        <v>0</v>
      </c>
      <c r="Q1445" t="s">
        <v>56</v>
      </c>
    </row>
    <row r="1446" spans="1:19" ht="15.75" customHeight="1">
      <c r="A1446" t="s">
        <v>919</v>
      </c>
      <c r="B1446" t="s">
        <v>5574</v>
      </c>
      <c r="C1446">
        <v>97136781</v>
      </c>
      <c r="D1446" t="s">
        <v>51</v>
      </c>
      <c r="E1446" t="s">
        <v>52</v>
      </c>
      <c r="F1446" t="s">
        <v>53</v>
      </c>
      <c r="G1446" t="s">
        <v>54</v>
      </c>
      <c r="H1446" s="35">
        <v>41.74</v>
      </c>
      <c r="I1446" s="32">
        <v>42565</v>
      </c>
      <c r="J1446" s="32">
        <v>42567</v>
      </c>
      <c r="K1446" t="s">
        <v>55</v>
      </c>
      <c r="L1446">
        <v>214</v>
      </c>
      <c r="M1446">
        <v>1</v>
      </c>
      <c r="N1446">
        <v>0</v>
      </c>
      <c r="O1446">
        <v>0</v>
      </c>
      <c r="Q1446" t="s">
        <v>60</v>
      </c>
    </row>
    <row r="1447" spans="1:19" ht="15.75" customHeight="1">
      <c r="A1447" t="s">
        <v>99</v>
      </c>
      <c r="B1447" t="s">
        <v>5742</v>
      </c>
      <c r="C1447">
        <v>29616701</v>
      </c>
      <c r="D1447" t="s">
        <v>51</v>
      </c>
      <c r="E1447" t="s">
        <v>52</v>
      </c>
      <c r="F1447" t="s">
        <v>53</v>
      </c>
      <c r="G1447" t="s">
        <v>54</v>
      </c>
      <c r="H1447" s="35">
        <v>41.74</v>
      </c>
      <c r="I1447" s="32">
        <v>42511</v>
      </c>
      <c r="J1447" s="32">
        <v>42514</v>
      </c>
      <c r="K1447" t="s">
        <v>55</v>
      </c>
      <c r="L1447">
        <v>214</v>
      </c>
      <c r="M1447">
        <v>1</v>
      </c>
      <c r="N1447">
        <v>0</v>
      </c>
      <c r="O1447">
        <v>0</v>
      </c>
      <c r="Q1447" t="s">
        <v>60</v>
      </c>
    </row>
    <row r="1448" spans="1:19" ht="15.75" customHeight="1">
      <c r="A1448" t="s">
        <v>1681</v>
      </c>
      <c r="B1448" t="s">
        <v>5851</v>
      </c>
      <c r="C1448">
        <v>11526326</v>
      </c>
      <c r="D1448" t="s">
        <v>51</v>
      </c>
      <c r="E1448" t="s">
        <v>52</v>
      </c>
      <c r="F1448" t="s">
        <v>53</v>
      </c>
      <c r="G1448" t="s">
        <v>54</v>
      </c>
      <c r="H1448" s="35">
        <v>41.74</v>
      </c>
      <c r="I1448" s="32">
        <v>42542</v>
      </c>
      <c r="J1448" s="32">
        <v>42544</v>
      </c>
      <c r="K1448" t="s">
        <v>55</v>
      </c>
      <c r="L1448">
        <v>214</v>
      </c>
      <c r="M1448">
        <v>1</v>
      </c>
      <c r="N1448">
        <v>0</v>
      </c>
      <c r="O1448">
        <v>0</v>
      </c>
      <c r="Q1448" t="s">
        <v>60</v>
      </c>
    </row>
    <row r="1449" spans="1:19" ht="15.75" customHeight="1">
      <c r="A1449" t="s">
        <v>5864</v>
      </c>
      <c r="B1449" t="s">
        <v>5865</v>
      </c>
      <c r="C1449">
        <v>77518039</v>
      </c>
      <c r="D1449" t="s">
        <v>51</v>
      </c>
      <c r="E1449" t="s">
        <v>65</v>
      </c>
      <c r="F1449" t="s">
        <v>54</v>
      </c>
      <c r="G1449" t="s">
        <v>93</v>
      </c>
      <c r="H1449" s="35">
        <v>80</v>
      </c>
      <c r="I1449" s="32">
        <v>42544</v>
      </c>
      <c r="J1449" s="32">
        <v>42545</v>
      </c>
      <c r="K1449" t="s">
        <v>55</v>
      </c>
      <c r="L1449">
        <v>214</v>
      </c>
      <c r="M1449">
        <v>2</v>
      </c>
      <c r="N1449">
        <v>0</v>
      </c>
      <c r="O1449">
        <v>0</v>
      </c>
    </row>
    <row r="1450" spans="1:19" ht="15.75" customHeight="1">
      <c r="A1450" t="s">
        <v>5940</v>
      </c>
      <c r="B1450" t="s">
        <v>5941</v>
      </c>
      <c r="C1450">
        <v>81292157</v>
      </c>
      <c r="D1450" t="s">
        <v>51</v>
      </c>
      <c r="E1450" t="s">
        <v>65</v>
      </c>
      <c r="F1450" t="s">
        <v>54</v>
      </c>
      <c r="G1450" t="s">
        <v>80</v>
      </c>
      <c r="H1450" s="35">
        <v>83</v>
      </c>
      <c r="I1450" s="32">
        <v>42560</v>
      </c>
      <c r="J1450" s="32">
        <v>42562</v>
      </c>
      <c r="K1450" t="s">
        <v>55</v>
      </c>
      <c r="L1450">
        <v>214</v>
      </c>
      <c r="M1450">
        <v>2</v>
      </c>
      <c r="N1450">
        <v>2</v>
      </c>
      <c r="O1450">
        <v>0</v>
      </c>
      <c r="S1450" t="s">
        <v>268</v>
      </c>
    </row>
    <row r="1451" spans="1:19" ht="15.75" customHeight="1">
      <c r="A1451" t="s">
        <v>3122</v>
      </c>
      <c r="B1451" t="s">
        <v>6037</v>
      </c>
      <c r="C1451">
        <v>97147702</v>
      </c>
      <c r="D1451" t="s">
        <v>51</v>
      </c>
      <c r="E1451" t="s">
        <v>52</v>
      </c>
      <c r="F1451" t="s">
        <v>53</v>
      </c>
      <c r="G1451" t="s">
        <v>54</v>
      </c>
      <c r="H1451" s="35">
        <v>41.74</v>
      </c>
      <c r="I1451" s="32">
        <v>42578</v>
      </c>
      <c r="J1451" s="32">
        <v>42580</v>
      </c>
      <c r="K1451" t="s">
        <v>55</v>
      </c>
      <c r="L1451">
        <v>214</v>
      </c>
      <c r="M1451">
        <v>1</v>
      </c>
      <c r="N1451">
        <v>0</v>
      </c>
      <c r="O1451">
        <v>0</v>
      </c>
      <c r="Q1451" t="s">
        <v>60</v>
      </c>
    </row>
    <row r="1452" spans="1:19" ht="15.75" customHeight="1">
      <c r="A1452" t="s">
        <v>579</v>
      </c>
      <c r="B1452" t="s">
        <v>6079</v>
      </c>
      <c r="C1452">
        <v>13364302</v>
      </c>
      <c r="D1452" t="s">
        <v>51</v>
      </c>
      <c r="E1452" t="s">
        <v>166</v>
      </c>
      <c r="F1452" t="s">
        <v>54</v>
      </c>
      <c r="G1452" t="s">
        <v>54</v>
      </c>
      <c r="H1452" s="35">
        <v>70.55</v>
      </c>
      <c r="I1452" s="32">
        <v>42589</v>
      </c>
      <c r="J1452" s="32">
        <v>42594</v>
      </c>
      <c r="K1452" t="s">
        <v>55</v>
      </c>
      <c r="L1452">
        <v>214</v>
      </c>
      <c r="M1452">
        <v>1</v>
      </c>
      <c r="N1452">
        <v>0</v>
      </c>
      <c r="O1452">
        <v>0</v>
      </c>
    </row>
    <row r="1453" spans="1:19" ht="15.75" customHeight="1">
      <c r="A1453" t="s">
        <v>6238</v>
      </c>
      <c r="B1453" t="s">
        <v>6239</v>
      </c>
      <c r="C1453">
        <v>75438001</v>
      </c>
      <c r="D1453" t="s">
        <v>51</v>
      </c>
      <c r="E1453" t="s">
        <v>65</v>
      </c>
      <c r="F1453" t="s">
        <v>54</v>
      </c>
      <c r="G1453" t="s">
        <v>80</v>
      </c>
      <c r="H1453" s="35">
        <v>62.25</v>
      </c>
      <c r="I1453" s="32">
        <v>42536</v>
      </c>
      <c r="J1453" s="32">
        <v>42537</v>
      </c>
      <c r="K1453" t="s">
        <v>55</v>
      </c>
      <c r="L1453">
        <v>214</v>
      </c>
      <c r="M1453">
        <v>2</v>
      </c>
      <c r="N1453">
        <v>0</v>
      </c>
      <c r="O1453">
        <v>0</v>
      </c>
      <c r="S1453" t="s">
        <v>268</v>
      </c>
    </row>
    <row r="1454" spans="1:19" ht="15.75" customHeight="1">
      <c r="A1454" t="s">
        <v>6426</v>
      </c>
      <c r="B1454" t="s">
        <v>6427</v>
      </c>
      <c r="C1454">
        <v>95835205</v>
      </c>
      <c r="D1454" t="s">
        <v>51</v>
      </c>
      <c r="E1454" t="s">
        <v>65</v>
      </c>
      <c r="F1454" t="s">
        <v>427</v>
      </c>
      <c r="G1454" t="s">
        <v>80</v>
      </c>
      <c r="H1454" s="35">
        <v>70.55</v>
      </c>
      <c r="I1454" s="32">
        <v>42582</v>
      </c>
      <c r="J1454" s="32">
        <v>42584</v>
      </c>
      <c r="K1454" t="s">
        <v>55</v>
      </c>
      <c r="L1454">
        <v>214</v>
      </c>
      <c r="M1454">
        <v>2</v>
      </c>
      <c r="N1454">
        <v>0</v>
      </c>
      <c r="O1454">
        <v>0</v>
      </c>
      <c r="S1454" t="s">
        <v>81</v>
      </c>
    </row>
    <row r="1455" spans="1:19" ht="15.75" customHeight="1">
      <c r="A1455" t="s">
        <v>58</v>
      </c>
      <c r="B1455" t="s">
        <v>61</v>
      </c>
      <c r="C1455">
        <v>14634764</v>
      </c>
      <c r="D1455" t="s">
        <v>51</v>
      </c>
      <c r="E1455" t="s">
        <v>52</v>
      </c>
      <c r="F1455" t="s">
        <v>53</v>
      </c>
      <c r="G1455" t="s">
        <v>54</v>
      </c>
      <c r="H1455" s="35">
        <v>41.74</v>
      </c>
      <c r="I1455" s="32">
        <v>42503</v>
      </c>
      <c r="J1455" s="32">
        <v>42506</v>
      </c>
      <c r="K1455" t="s">
        <v>55</v>
      </c>
      <c r="L1455">
        <v>212</v>
      </c>
      <c r="M1455">
        <v>1</v>
      </c>
      <c r="N1455">
        <v>0</v>
      </c>
      <c r="O1455">
        <v>0</v>
      </c>
      <c r="Q1455" t="s">
        <v>60</v>
      </c>
    </row>
    <row r="1456" spans="1:19" ht="15.75" customHeight="1">
      <c r="A1456" t="s">
        <v>366</v>
      </c>
      <c r="B1456" t="s">
        <v>367</v>
      </c>
      <c r="C1456">
        <v>83720685</v>
      </c>
      <c r="D1456" t="s">
        <v>51</v>
      </c>
      <c r="E1456" t="s">
        <v>65</v>
      </c>
      <c r="F1456" t="s">
        <v>54</v>
      </c>
      <c r="G1456" t="s">
        <v>103</v>
      </c>
      <c r="H1456" s="35">
        <v>85</v>
      </c>
      <c r="I1456" s="32">
        <v>42552</v>
      </c>
      <c r="J1456" s="32">
        <v>42553</v>
      </c>
      <c r="K1456" t="s">
        <v>55</v>
      </c>
      <c r="L1456">
        <v>212</v>
      </c>
      <c r="M1456">
        <v>2</v>
      </c>
      <c r="N1456">
        <v>0</v>
      </c>
      <c r="O1456">
        <v>0</v>
      </c>
      <c r="P1456" t="s">
        <v>71</v>
      </c>
      <c r="S1456" t="s">
        <v>72</v>
      </c>
    </row>
    <row r="1457" spans="1:19" ht="15.75" customHeight="1">
      <c r="A1457" t="s">
        <v>689</v>
      </c>
      <c r="B1457" t="s">
        <v>690</v>
      </c>
      <c r="C1457">
        <v>67019097</v>
      </c>
      <c r="D1457" t="s">
        <v>51</v>
      </c>
      <c r="E1457" t="s">
        <v>65</v>
      </c>
      <c r="F1457" t="s">
        <v>54</v>
      </c>
      <c r="G1457" t="s">
        <v>103</v>
      </c>
      <c r="H1457" s="35">
        <v>75</v>
      </c>
      <c r="I1457" s="32">
        <v>42519</v>
      </c>
      <c r="J1457" s="32">
        <v>42520</v>
      </c>
      <c r="K1457" t="s">
        <v>55</v>
      </c>
      <c r="L1457">
        <v>212</v>
      </c>
      <c r="M1457">
        <v>2</v>
      </c>
      <c r="N1457">
        <v>0</v>
      </c>
      <c r="O1457">
        <v>0</v>
      </c>
      <c r="P1457" t="s">
        <v>71</v>
      </c>
      <c r="S1457" t="s">
        <v>72</v>
      </c>
    </row>
    <row r="1458" spans="1:19" ht="15.75" customHeight="1">
      <c r="A1458" t="s">
        <v>570</v>
      </c>
      <c r="B1458" t="s">
        <v>1033</v>
      </c>
      <c r="C1458">
        <v>90610311</v>
      </c>
      <c r="D1458" t="s">
        <v>51</v>
      </c>
      <c r="E1458" t="s">
        <v>52</v>
      </c>
      <c r="F1458" t="s">
        <v>53</v>
      </c>
      <c r="G1458" t="s">
        <v>54</v>
      </c>
      <c r="H1458" s="35">
        <v>41.74</v>
      </c>
      <c r="I1458" s="32">
        <v>42587</v>
      </c>
      <c r="J1458" s="32">
        <v>42589</v>
      </c>
      <c r="K1458" t="s">
        <v>55</v>
      </c>
      <c r="L1458">
        <v>212</v>
      </c>
      <c r="M1458">
        <v>1</v>
      </c>
      <c r="N1458">
        <v>0</v>
      </c>
      <c r="O1458">
        <v>0</v>
      </c>
      <c r="Q1458" t="s">
        <v>60</v>
      </c>
    </row>
    <row r="1459" spans="1:19" ht="15.75" customHeight="1">
      <c r="A1459" t="s">
        <v>1399</v>
      </c>
      <c r="B1459" t="s">
        <v>1400</v>
      </c>
      <c r="C1459">
        <v>61374110</v>
      </c>
      <c r="D1459" t="s">
        <v>51</v>
      </c>
      <c r="E1459" t="s">
        <v>52</v>
      </c>
      <c r="F1459" t="s">
        <v>53</v>
      </c>
      <c r="G1459" t="s">
        <v>54</v>
      </c>
      <c r="H1459" s="35">
        <v>71.400000000000006</v>
      </c>
      <c r="I1459" s="32">
        <v>42575</v>
      </c>
      <c r="J1459" s="32">
        <v>42577</v>
      </c>
      <c r="K1459" t="s">
        <v>55</v>
      </c>
      <c r="L1459">
        <v>212</v>
      </c>
      <c r="M1459">
        <v>1</v>
      </c>
      <c r="N1459">
        <v>0</v>
      </c>
      <c r="O1459">
        <v>0</v>
      </c>
      <c r="Q1459" t="s">
        <v>678</v>
      </c>
    </row>
    <row r="1460" spans="1:19" ht="15.75" customHeight="1">
      <c r="A1460" t="s">
        <v>1763</v>
      </c>
      <c r="B1460" t="s">
        <v>1764</v>
      </c>
      <c r="C1460">
        <v>82151106</v>
      </c>
      <c r="D1460" t="s">
        <v>51</v>
      </c>
      <c r="E1460" t="s">
        <v>65</v>
      </c>
      <c r="F1460" t="s">
        <v>54</v>
      </c>
      <c r="G1460" t="s">
        <v>54</v>
      </c>
      <c r="H1460" s="35">
        <v>110</v>
      </c>
      <c r="I1460" s="32">
        <v>42560</v>
      </c>
      <c r="J1460" s="32">
        <v>42563</v>
      </c>
      <c r="K1460" t="s">
        <v>55</v>
      </c>
      <c r="L1460">
        <v>212</v>
      </c>
      <c r="M1460">
        <v>2</v>
      </c>
      <c r="N1460">
        <v>1</v>
      </c>
      <c r="O1460">
        <v>0</v>
      </c>
      <c r="S1460" t="s">
        <v>231</v>
      </c>
    </row>
    <row r="1461" spans="1:19" ht="15.75" customHeight="1">
      <c r="A1461" t="s">
        <v>609</v>
      </c>
      <c r="B1461" t="s">
        <v>1947</v>
      </c>
      <c r="C1461">
        <v>33355197</v>
      </c>
      <c r="D1461" t="s">
        <v>51</v>
      </c>
      <c r="E1461" t="s">
        <v>52</v>
      </c>
      <c r="F1461" t="s">
        <v>53</v>
      </c>
      <c r="G1461" t="s">
        <v>54</v>
      </c>
      <c r="H1461" s="35">
        <v>41.74</v>
      </c>
      <c r="I1461" s="32">
        <v>42596</v>
      </c>
      <c r="J1461" s="32">
        <v>42599</v>
      </c>
      <c r="K1461" t="s">
        <v>55</v>
      </c>
      <c r="L1461">
        <v>212</v>
      </c>
      <c r="M1461">
        <v>1</v>
      </c>
      <c r="N1461">
        <v>0</v>
      </c>
      <c r="O1461">
        <v>0</v>
      </c>
      <c r="Q1461" t="s">
        <v>60</v>
      </c>
    </row>
    <row r="1462" spans="1:19" ht="15.75" customHeight="1">
      <c r="A1462" t="s">
        <v>82</v>
      </c>
      <c r="B1462" t="s">
        <v>1969</v>
      </c>
      <c r="C1462">
        <v>25253087</v>
      </c>
      <c r="D1462" t="s">
        <v>51</v>
      </c>
      <c r="E1462" t="s">
        <v>52</v>
      </c>
      <c r="F1462" t="s">
        <v>53</v>
      </c>
      <c r="G1462" t="s">
        <v>54</v>
      </c>
      <c r="H1462" s="35">
        <v>41.74</v>
      </c>
      <c r="I1462" s="32">
        <v>42509</v>
      </c>
      <c r="J1462" s="32">
        <v>42511</v>
      </c>
      <c r="K1462" t="s">
        <v>55</v>
      </c>
      <c r="L1462">
        <v>212</v>
      </c>
      <c r="M1462">
        <v>1</v>
      </c>
      <c r="N1462">
        <v>0</v>
      </c>
      <c r="O1462">
        <v>0</v>
      </c>
      <c r="Q1462" t="s">
        <v>60</v>
      </c>
    </row>
    <row r="1463" spans="1:19" ht="15.75" customHeight="1">
      <c r="A1463" t="s">
        <v>658</v>
      </c>
      <c r="B1463" t="s">
        <v>1989</v>
      </c>
      <c r="C1463">
        <v>57625100</v>
      </c>
      <c r="D1463" t="s">
        <v>51</v>
      </c>
      <c r="E1463" t="s">
        <v>52</v>
      </c>
      <c r="F1463" t="s">
        <v>53</v>
      </c>
      <c r="G1463" t="s">
        <v>54</v>
      </c>
      <c r="H1463" s="35">
        <v>41.74</v>
      </c>
      <c r="I1463" s="32">
        <v>42514</v>
      </c>
      <c r="J1463" s="32">
        <v>42515</v>
      </c>
      <c r="K1463" t="s">
        <v>55</v>
      </c>
      <c r="L1463">
        <v>212</v>
      </c>
      <c r="M1463">
        <v>1</v>
      </c>
      <c r="N1463">
        <v>0</v>
      </c>
      <c r="O1463">
        <v>0</v>
      </c>
      <c r="Q1463" t="s">
        <v>60</v>
      </c>
    </row>
    <row r="1464" spans="1:19" ht="15.75" customHeight="1">
      <c r="A1464" t="s">
        <v>1226</v>
      </c>
      <c r="B1464" t="s">
        <v>2110</v>
      </c>
      <c r="C1464">
        <v>22129230</v>
      </c>
      <c r="D1464" t="s">
        <v>184</v>
      </c>
      <c r="E1464" t="s">
        <v>52</v>
      </c>
      <c r="F1464" t="s">
        <v>53</v>
      </c>
      <c r="G1464" t="s">
        <v>54</v>
      </c>
      <c r="H1464" s="35">
        <v>41.74</v>
      </c>
      <c r="I1464" s="32">
        <v>42540</v>
      </c>
      <c r="J1464" s="32">
        <v>42543</v>
      </c>
      <c r="K1464" t="s">
        <v>55</v>
      </c>
      <c r="L1464">
        <v>212</v>
      </c>
      <c r="M1464">
        <v>1</v>
      </c>
      <c r="N1464">
        <v>0</v>
      </c>
      <c r="O1464">
        <v>0</v>
      </c>
      <c r="Q1464" t="s">
        <v>60</v>
      </c>
    </row>
    <row r="1465" spans="1:19" ht="15.75" customHeight="1">
      <c r="A1465" t="s">
        <v>330</v>
      </c>
      <c r="B1465" t="s">
        <v>2141</v>
      </c>
      <c r="C1465">
        <v>45155063</v>
      </c>
      <c r="D1465" t="s">
        <v>51</v>
      </c>
      <c r="E1465" t="s">
        <v>65</v>
      </c>
      <c r="F1465" t="s">
        <v>54</v>
      </c>
      <c r="G1465" t="s">
        <v>117</v>
      </c>
      <c r="H1465" s="35">
        <v>70.55</v>
      </c>
      <c r="I1465" s="32">
        <v>42545</v>
      </c>
      <c r="J1465" s="32">
        <v>42548</v>
      </c>
      <c r="K1465" t="s">
        <v>55</v>
      </c>
      <c r="L1465">
        <v>212</v>
      </c>
      <c r="M1465">
        <v>2</v>
      </c>
      <c r="N1465">
        <v>0</v>
      </c>
      <c r="O1465">
        <v>0</v>
      </c>
      <c r="S1465" t="s">
        <v>81</v>
      </c>
    </row>
    <row r="1466" spans="1:19" ht="15.75" customHeight="1">
      <c r="A1466" t="s">
        <v>2168</v>
      </c>
      <c r="B1466" t="s">
        <v>2169</v>
      </c>
      <c r="C1466">
        <v>73520794</v>
      </c>
      <c r="D1466" t="s">
        <v>51</v>
      </c>
      <c r="E1466" t="s">
        <v>65</v>
      </c>
      <c r="F1466" t="s">
        <v>54</v>
      </c>
      <c r="G1466" t="s">
        <v>93</v>
      </c>
      <c r="H1466" s="35">
        <v>110</v>
      </c>
      <c r="I1466" s="32">
        <v>42553</v>
      </c>
      <c r="J1466" s="32">
        <v>42554</v>
      </c>
      <c r="K1466" t="s">
        <v>55</v>
      </c>
      <c r="L1466">
        <v>212</v>
      </c>
      <c r="M1466">
        <v>3</v>
      </c>
      <c r="N1466">
        <v>0</v>
      </c>
      <c r="O1466">
        <v>0</v>
      </c>
    </row>
    <row r="1467" spans="1:19" ht="15.75" customHeight="1">
      <c r="A1467" t="s">
        <v>2317</v>
      </c>
      <c r="B1467" t="s">
        <v>2318</v>
      </c>
      <c r="C1467">
        <v>66752463</v>
      </c>
      <c r="D1467" t="s">
        <v>51</v>
      </c>
      <c r="E1467" t="s">
        <v>65</v>
      </c>
      <c r="F1467" t="s">
        <v>54</v>
      </c>
      <c r="G1467" t="s">
        <v>103</v>
      </c>
      <c r="H1467" s="35">
        <v>110</v>
      </c>
      <c r="I1467" s="32">
        <v>42590</v>
      </c>
      <c r="J1467" s="32">
        <v>42592</v>
      </c>
      <c r="K1467" t="s">
        <v>55</v>
      </c>
      <c r="L1467">
        <v>212</v>
      </c>
      <c r="M1467">
        <v>2</v>
      </c>
      <c r="N1467">
        <v>0</v>
      </c>
      <c r="O1467">
        <v>0</v>
      </c>
      <c r="P1467" t="s">
        <v>71</v>
      </c>
      <c r="S1467" t="s">
        <v>72</v>
      </c>
    </row>
    <row r="1468" spans="1:19" ht="15.75" customHeight="1">
      <c r="A1468" t="s">
        <v>2418</v>
      </c>
      <c r="B1468" t="s">
        <v>2419</v>
      </c>
      <c r="C1468">
        <v>67384117</v>
      </c>
      <c r="D1468" t="s">
        <v>51</v>
      </c>
      <c r="E1468" t="s">
        <v>65</v>
      </c>
      <c r="F1468" t="s">
        <v>54</v>
      </c>
      <c r="G1468" t="s">
        <v>54</v>
      </c>
      <c r="H1468" s="35">
        <v>75</v>
      </c>
      <c r="I1468" s="32">
        <v>42520</v>
      </c>
      <c r="J1468" s="32">
        <v>42526</v>
      </c>
      <c r="K1468" t="s">
        <v>55</v>
      </c>
      <c r="L1468">
        <v>212</v>
      </c>
      <c r="M1468">
        <v>2</v>
      </c>
      <c r="N1468">
        <v>1</v>
      </c>
      <c r="O1468">
        <v>1</v>
      </c>
    </row>
    <row r="1469" spans="1:19" ht="15.75" customHeight="1">
      <c r="A1469" t="s">
        <v>378</v>
      </c>
      <c r="B1469" t="s">
        <v>2594</v>
      </c>
      <c r="C1469">
        <v>11319456</v>
      </c>
      <c r="D1469" t="s">
        <v>51</v>
      </c>
      <c r="E1469" t="s">
        <v>52</v>
      </c>
      <c r="F1469" t="s">
        <v>54</v>
      </c>
      <c r="G1469" t="s">
        <v>54</v>
      </c>
      <c r="H1469" s="35">
        <v>55</v>
      </c>
      <c r="I1469" s="32">
        <v>42554</v>
      </c>
      <c r="J1469" s="32">
        <v>42560</v>
      </c>
      <c r="K1469" t="s">
        <v>55</v>
      </c>
      <c r="L1469">
        <v>212</v>
      </c>
      <c r="M1469">
        <v>1</v>
      </c>
      <c r="N1469">
        <v>0</v>
      </c>
      <c r="O1469">
        <v>0</v>
      </c>
    </row>
    <row r="1470" spans="1:19" ht="15.75" customHeight="1">
      <c r="A1470" t="s">
        <v>1090</v>
      </c>
      <c r="B1470" t="s">
        <v>2823</v>
      </c>
      <c r="C1470">
        <v>99570263</v>
      </c>
      <c r="D1470" t="s">
        <v>51</v>
      </c>
      <c r="E1470" t="s">
        <v>52</v>
      </c>
      <c r="F1470" t="s">
        <v>53</v>
      </c>
      <c r="G1470" t="s">
        <v>54</v>
      </c>
      <c r="H1470" s="35">
        <v>43.48</v>
      </c>
      <c r="I1470" s="32">
        <v>42507</v>
      </c>
      <c r="J1470" s="32">
        <v>42509</v>
      </c>
      <c r="K1470" t="s">
        <v>55</v>
      </c>
      <c r="L1470">
        <v>212</v>
      </c>
      <c r="M1470">
        <v>1</v>
      </c>
      <c r="N1470">
        <v>0</v>
      </c>
      <c r="O1470">
        <v>0</v>
      </c>
      <c r="Q1470" t="s">
        <v>56</v>
      </c>
    </row>
    <row r="1471" spans="1:19" ht="15.75" customHeight="1">
      <c r="A1471" t="s">
        <v>1681</v>
      </c>
      <c r="B1471" t="s">
        <v>2940</v>
      </c>
      <c r="C1471">
        <v>11526302</v>
      </c>
      <c r="D1471" t="s">
        <v>51</v>
      </c>
      <c r="E1471" t="s">
        <v>52</v>
      </c>
      <c r="F1471" t="s">
        <v>53</v>
      </c>
      <c r="G1471" t="s">
        <v>54</v>
      </c>
      <c r="H1471" s="35">
        <v>41.74</v>
      </c>
      <c r="I1471" s="32">
        <v>42542</v>
      </c>
      <c r="J1471" s="32">
        <v>42544</v>
      </c>
      <c r="K1471" t="s">
        <v>55</v>
      </c>
      <c r="L1471">
        <v>212</v>
      </c>
      <c r="M1471">
        <v>1</v>
      </c>
      <c r="N1471">
        <v>0</v>
      </c>
      <c r="O1471">
        <v>0</v>
      </c>
      <c r="Q1471" t="s">
        <v>60</v>
      </c>
    </row>
    <row r="1472" spans="1:19" ht="15.75" customHeight="1">
      <c r="A1472" t="s">
        <v>492</v>
      </c>
      <c r="B1472" t="s">
        <v>3115</v>
      </c>
      <c r="C1472">
        <v>90914104</v>
      </c>
      <c r="D1472" t="s">
        <v>51</v>
      </c>
      <c r="E1472" t="s">
        <v>52</v>
      </c>
      <c r="F1472" t="s">
        <v>53</v>
      </c>
      <c r="G1472" t="s">
        <v>54</v>
      </c>
      <c r="H1472" s="35">
        <v>41.74</v>
      </c>
      <c r="I1472" s="32">
        <v>42577</v>
      </c>
      <c r="J1472" s="32">
        <v>42578</v>
      </c>
      <c r="K1472" t="s">
        <v>55</v>
      </c>
      <c r="L1472">
        <v>212</v>
      </c>
      <c r="M1472">
        <v>1</v>
      </c>
      <c r="N1472">
        <v>0</v>
      </c>
      <c r="O1472">
        <v>0</v>
      </c>
      <c r="Q1472" t="s">
        <v>60</v>
      </c>
    </row>
    <row r="1473" spans="1:19" ht="15.75" customHeight="1">
      <c r="A1473" t="s">
        <v>3176</v>
      </c>
      <c r="B1473" t="s">
        <v>3177</v>
      </c>
      <c r="C1473">
        <v>14667928</v>
      </c>
      <c r="D1473" t="s">
        <v>51</v>
      </c>
      <c r="E1473" t="s">
        <v>65</v>
      </c>
      <c r="F1473" t="s">
        <v>427</v>
      </c>
      <c r="G1473" t="s">
        <v>80</v>
      </c>
      <c r="H1473" s="35">
        <v>78.849999999999994</v>
      </c>
      <c r="I1473" s="32">
        <v>42592</v>
      </c>
      <c r="J1473" s="32">
        <v>42594</v>
      </c>
      <c r="K1473" t="s">
        <v>55</v>
      </c>
      <c r="L1473">
        <v>212</v>
      </c>
      <c r="M1473">
        <v>2</v>
      </c>
      <c r="N1473">
        <v>0</v>
      </c>
      <c r="O1473">
        <v>0</v>
      </c>
      <c r="S1473" t="s">
        <v>81</v>
      </c>
    </row>
    <row r="1474" spans="1:19" ht="15.75" customHeight="1">
      <c r="A1474" t="s">
        <v>318</v>
      </c>
      <c r="B1474" t="s">
        <v>3371</v>
      </c>
      <c r="C1474">
        <v>42865736</v>
      </c>
      <c r="D1474" t="s">
        <v>51</v>
      </c>
      <c r="E1474" t="s">
        <v>52</v>
      </c>
      <c r="F1474" t="s">
        <v>53</v>
      </c>
      <c r="G1474" t="s">
        <v>54</v>
      </c>
      <c r="H1474" s="35">
        <v>41.74</v>
      </c>
      <c r="I1474" s="32">
        <v>42541</v>
      </c>
      <c r="J1474" s="32">
        <v>42542</v>
      </c>
      <c r="K1474" t="s">
        <v>55</v>
      </c>
      <c r="L1474">
        <v>212</v>
      </c>
      <c r="M1474">
        <v>1</v>
      </c>
      <c r="N1474">
        <v>0</v>
      </c>
      <c r="O1474">
        <v>0</v>
      </c>
      <c r="Q1474" t="s">
        <v>60</v>
      </c>
    </row>
    <row r="1475" spans="1:19" ht="15.75" customHeight="1">
      <c r="A1475" t="s">
        <v>601</v>
      </c>
      <c r="B1475" t="s">
        <v>3604</v>
      </c>
      <c r="C1475">
        <v>92690368</v>
      </c>
      <c r="D1475" t="s">
        <v>51</v>
      </c>
      <c r="E1475" t="s">
        <v>52</v>
      </c>
      <c r="F1475" t="s">
        <v>53</v>
      </c>
      <c r="G1475" t="s">
        <v>54</v>
      </c>
      <c r="H1475" s="35">
        <v>41.74</v>
      </c>
      <c r="I1475" s="32">
        <v>42594</v>
      </c>
      <c r="J1475" s="32">
        <v>42596</v>
      </c>
      <c r="K1475" t="s">
        <v>55</v>
      </c>
      <c r="L1475">
        <v>212</v>
      </c>
      <c r="M1475">
        <v>1</v>
      </c>
      <c r="N1475">
        <v>0</v>
      </c>
      <c r="O1475">
        <v>0</v>
      </c>
      <c r="Q1475" t="s">
        <v>60</v>
      </c>
    </row>
    <row r="1476" spans="1:19" ht="15.75" customHeight="1">
      <c r="A1476" t="s">
        <v>3692</v>
      </c>
      <c r="B1476" t="s">
        <v>3693</v>
      </c>
      <c r="C1476">
        <v>65449456</v>
      </c>
      <c r="D1476" t="s">
        <v>184</v>
      </c>
      <c r="E1476" t="s">
        <v>65</v>
      </c>
      <c r="F1476" t="s">
        <v>54</v>
      </c>
      <c r="G1476" t="s">
        <v>93</v>
      </c>
      <c r="H1476" s="35">
        <v>90</v>
      </c>
      <c r="I1476" s="32">
        <v>42518</v>
      </c>
      <c r="J1476" s="32">
        <v>42520</v>
      </c>
      <c r="K1476" t="s">
        <v>55</v>
      </c>
      <c r="L1476">
        <v>212</v>
      </c>
      <c r="M1476">
        <v>4</v>
      </c>
      <c r="N1476">
        <v>0</v>
      </c>
      <c r="O1476">
        <v>0</v>
      </c>
    </row>
    <row r="1477" spans="1:19" ht="15.75" customHeight="1">
      <c r="A1477" t="s">
        <v>460</v>
      </c>
      <c r="B1477" t="s">
        <v>3941</v>
      </c>
      <c r="C1477">
        <v>31608906</v>
      </c>
      <c r="D1477" t="s">
        <v>51</v>
      </c>
      <c r="E1477" t="s">
        <v>52</v>
      </c>
      <c r="F1477" t="s">
        <v>53</v>
      </c>
      <c r="G1477" t="s">
        <v>54</v>
      </c>
      <c r="H1477" s="35">
        <v>41.74</v>
      </c>
      <c r="I1477" s="32">
        <v>42572</v>
      </c>
      <c r="J1477" s="32">
        <v>42575</v>
      </c>
      <c r="K1477" t="s">
        <v>55</v>
      </c>
      <c r="L1477">
        <v>212</v>
      </c>
      <c r="M1477">
        <v>1</v>
      </c>
      <c r="N1477">
        <v>0</v>
      </c>
      <c r="O1477">
        <v>0</v>
      </c>
      <c r="Q1477" t="s">
        <v>60</v>
      </c>
    </row>
    <row r="1478" spans="1:19" ht="15.75" customHeight="1">
      <c r="A1478" t="s">
        <v>531</v>
      </c>
      <c r="B1478" t="s">
        <v>3980</v>
      </c>
      <c r="C1478">
        <v>90882697</v>
      </c>
      <c r="D1478" t="s">
        <v>51</v>
      </c>
      <c r="E1478" t="s">
        <v>52</v>
      </c>
      <c r="F1478" t="s">
        <v>53</v>
      </c>
      <c r="G1478" t="s">
        <v>54</v>
      </c>
      <c r="H1478" s="35">
        <v>41.74</v>
      </c>
      <c r="I1478" s="32">
        <v>42580</v>
      </c>
      <c r="J1478" s="32">
        <v>42582</v>
      </c>
      <c r="K1478" t="s">
        <v>55</v>
      </c>
      <c r="L1478">
        <v>212</v>
      </c>
      <c r="M1478">
        <v>1</v>
      </c>
      <c r="N1478">
        <v>0</v>
      </c>
      <c r="O1478">
        <v>0</v>
      </c>
      <c r="Q1478" t="s">
        <v>60</v>
      </c>
    </row>
    <row r="1479" spans="1:19" ht="15.75" customHeight="1">
      <c r="A1479" t="s">
        <v>1903</v>
      </c>
      <c r="B1479" t="s">
        <v>4008</v>
      </c>
      <c r="C1479">
        <v>52011911</v>
      </c>
      <c r="D1479" t="s">
        <v>51</v>
      </c>
      <c r="E1479" t="s">
        <v>52</v>
      </c>
      <c r="F1479" t="s">
        <v>53</v>
      </c>
      <c r="G1479" t="s">
        <v>54</v>
      </c>
      <c r="H1479" s="35">
        <v>41.74</v>
      </c>
      <c r="I1479" s="32">
        <v>42584</v>
      </c>
      <c r="J1479" s="32">
        <v>42585</v>
      </c>
      <c r="K1479" t="s">
        <v>55</v>
      </c>
      <c r="L1479">
        <v>212</v>
      </c>
      <c r="M1479">
        <v>1</v>
      </c>
      <c r="N1479">
        <v>0</v>
      </c>
      <c r="O1479">
        <v>0</v>
      </c>
      <c r="Q1479" t="s">
        <v>60</v>
      </c>
    </row>
    <row r="1480" spans="1:19" ht="15.75" customHeight="1">
      <c r="A1480" t="s">
        <v>4327</v>
      </c>
      <c r="B1480" t="s">
        <v>4328</v>
      </c>
      <c r="C1480">
        <v>85108682</v>
      </c>
      <c r="D1480" t="s">
        <v>51</v>
      </c>
      <c r="E1480" t="s">
        <v>65</v>
      </c>
      <c r="F1480" t="s">
        <v>54</v>
      </c>
      <c r="G1480" t="s">
        <v>103</v>
      </c>
      <c r="H1480" s="35">
        <v>100</v>
      </c>
      <c r="I1480" s="32">
        <v>42563</v>
      </c>
      <c r="J1480" s="32">
        <v>42565</v>
      </c>
      <c r="K1480" t="s">
        <v>55</v>
      </c>
      <c r="L1480">
        <v>212</v>
      </c>
      <c r="M1480">
        <v>4</v>
      </c>
      <c r="N1480">
        <v>0</v>
      </c>
      <c r="O1480">
        <v>0</v>
      </c>
      <c r="P1480" t="s">
        <v>71</v>
      </c>
      <c r="S1480" t="s">
        <v>72</v>
      </c>
    </row>
    <row r="1481" spans="1:19" ht="15.75" customHeight="1">
      <c r="A1481" t="s">
        <v>919</v>
      </c>
      <c r="B1481" t="s">
        <v>4335</v>
      </c>
      <c r="C1481">
        <v>97136671</v>
      </c>
      <c r="D1481" t="s">
        <v>51</v>
      </c>
      <c r="E1481" t="s">
        <v>52</v>
      </c>
      <c r="F1481" t="s">
        <v>53</v>
      </c>
      <c r="G1481" t="s">
        <v>54</v>
      </c>
      <c r="H1481" s="35">
        <v>41.74</v>
      </c>
      <c r="I1481" s="32">
        <v>42565</v>
      </c>
      <c r="J1481" s="32">
        <v>42567</v>
      </c>
      <c r="K1481" t="s">
        <v>55</v>
      </c>
      <c r="L1481">
        <v>212</v>
      </c>
      <c r="M1481">
        <v>1</v>
      </c>
      <c r="N1481">
        <v>0</v>
      </c>
      <c r="O1481">
        <v>0</v>
      </c>
      <c r="Q1481" t="s">
        <v>60</v>
      </c>
    </row>
    <row r="1482" spans="1:19" ht="15.75" customHeight="1">
      <c r="A1482" t="s">
        <v>763</v>
      </c>
      <c r="B1482" t="s">
        <v>4573</v>
      </c>
      <c r="C1482">
        <v>12211905</v>
      </c>
      <c r="D1482" t="s">
        <v>51</v>
      </c>
      <c r="E1482" t="s">
        <v>52</v>
      </c>
      <c r="F1482" t="s">
        <v>53</v>
      </c>
      <c r="G1482" t="s">
        <v>54</v>
      </c>
      <c r="H1482" s="35">
        <v>43.48</v>
      </c>
      <c r="I1482" s="32">
        <v>42533</v>
      </c>
      <c r="J1482" s="32">
        <v>42536</v>
      </c>
      <c r="K1482" t="s">
        <v>55</v>
      </c>
      <c r="L1482">
        <v>212</v>
      </c>
      <c r="M1482">
        <v>1</v>
      </c>
      <c r="N1482">
        <v>0</v>
      </c>
      <c r="O1482">
        <v>0</v>
      </c>
      <c r="Q1482" t="s">
        <v>56</v>
      </c>
    </row>
    <row r="1483" spans="1:19" ht="15.75" customHeight="1">
      <c r="A1483" t="s">
        <v>1618</v>
      </c>
      <c r="B1483" t="s">
        <v>5024</v>
      </c>
      <c r="C1483">
        <v>63473242</v>
      </c>
      <c r="D1483" t="s">
        <v>51</v>
      </c>
      <c r="E1483" t="s">
        <v>52</v>
      </c>
      <c r="F1483" t="s">
        <v>53</v>
      </c>
      <c r="G1483" t="s">
        <v>54</v>
      </c>
      <c r="H1483" s="35">
        <v>41.74</v>
      </c>
      <c r="I1483" s="32">
        <v>42529</v>
      </c>
      <c r="J1483" s="32">
        <v>42530</v>
      </c>
      <c r="K1483" t="s">
        <v>55</v>
      </c>
      <c r="L1483">
        <v>212</v>
      </c>
      <c r="M1483">
        <v>1</v>
      </c>
      <c r="N1483">
        <v>0</v>
      </c>
      <c r="O1483">
        <v>0</v>
      </c>
      <c r="Q1483" t="s">
        <v>60</v>
      </c>
    </row>
    <row r="1484" spans="1:19" ht="15.75" customHeight="1">
      <c r="A1484" t="s">
        <v>241</v>
      </c>
      <c r="B1484" t="s">
        <v>5035</v>
      </c>
      <c r="C1484">
        <v>99476521</v>
      </c>
      <c r="D1484" t="s">
        <v>51</v>
      </c>
      <c r="E1484" t="s">
        <v>52</v>
      </c>
      <c r="F1484" t="s">
        <v>53</v>
      </c>
      <c r="G1484" t="s">
        <v>54</v>
      </c>
      <c r="H1484" s="35">
        <v>43.48</v>
      </c>
      <c r="I1484" s="32">
        <v>42530</v>
      </c>
      <c r="J1484" s="32">
        <v>42533</v>
      </c>
      <c r="K1484" t="s">
        <v>55</v>
      </c>
      <c r="L1484">
        <v>212</v>
      </c>
      <c r="M1484">
        <v>1</v>
      </c>
      <c r="N1484">
        <v>0</v>
      </c>
      <c r="O1484">
        <v>0</v>
      </c>
      <c r="Q1484" t="s">
        <v>56</v>
      </c>
    </row>
    <row r="1485" spans="1:19" ht="15.75" customHeight="1">
      <c r="A1485" t="s">
        <v>5466</v>
      </c>
      <c r="B1485" t="s">
        <v>5467</v>
      </c>
      <c r="C1485">
        <v>71358210</v>
      </c>
      <c r="D1485" t="s">
        <v>51</v>
      </c>
      <c r="E1485" t="s">
        <v>65</v>
      </c>
      <c r="F1485" t="s">
        <v>54</v>
      </c>
      <c r="G1485" t="s">
        <v>93</v>
      </c>
      <c r="H1485" s="35">
        <v>93.75</v>
      </c>
      <c r="I1485" s="32">
        <v>42536</v>
      </c>
      <c r="J1485" s="32">
        <v>42540</v>
      </c>
      <c r="K1485" t="s">
        <v>55</v>
      </c>
      <c r="L1485">
        <v>212</v>
      </c>
      <c r="M1485">
        <v>2</v>
      </c>
      <c r="N1485">
        <v>0</v>
      </c>
      <c r="O1485">
        <v>0</v>
      </c>
    </row>
    <row r="1486" spans="1:19" ht="15.75" customHeight="1">
      <c r="A1486" t="s">
        <v>5500</v>
      </c>
      <c r="B1486" t="s">
        <v>5501</v>
      </c>
      <c r="C1486">
        <v>78852615</v>
      </c>
      <c r="D1486" t="s">
        <v>51</v>
      </c>
      <c r="E1486" t="s">
        <v>65</v>
      </c>
      <c r="F1486" t="s">
        <v>54</v>
      </c>
      <c r="G1486" t="s">
        <v>54</v>
      </c>
      <c r="H1486" s="35">
        <v>90</v>
      </c>
      <c r="I1486" s="32">
        <v>42544</v>
      </c>
      <c r="J1486" s="32">
        <v>42545</v>
      </c>
      <c r="K1486" t="s">
        <v>55</v>
      </c>
      <c r="L1486">
        <v>212</v>
      </c>
      <c r="M1486">
        <v>2</v>
      </c>
      <c r="N1486">
        <v>1</v>
      </c>
      <c r="O1486">
        <v>1</v>
      </c>
      <c r="S1486" t="s">
        <v>231</v>
      </c>
    </row>
    <row r="1487" spans="1:19" ht="15.75" customHeight="1">
      <c r="A1487" t="s">
        <v>632</v>
      </c>
      <c r="B1487" t="s">
        <v>5710</v>
      </c>
      <c r="C1487">
        <v>33794959</v>
      </c>
      <c r="D1487" t="s">
        <v>51</v>
      </c>
      <c r="E1487" t="s">
        <v>52</v>
      </c>
      <c r="F1487" t="s">
        <v>53</v>
      </c>
      <c r="G1487" t="s">
        <v>54</v>
      </c>
      <c r="H1487" s="35">
        <v>41.74</v>
      </c>
      <c r="I1487" s="32">
        <v>42506</v>
      </c>
      <c r="J1487" s="32">
        <v>42507</v>
      </c>
      <c r="K1487" t="s">
        <v>55</v>
      </c>
      <c r="L1487">
        <v>212</v>
      </c>
      <c r="M1487">
        <v>1</v>
      </c>
      <c r="N1487">
        <v>0</v>
      </c>
      <c r="O1487">
        <v>0</v>
      </c>
      <c r="Q1487" t="s">
        <v>60</v>
      </c>
    </row>
    <row r="1488" spans="1:19" ht="15.75" customHeight="1">
      <c r="A1488" t="s">
        <v>99</v>
      </c>
      <c r="B1488" t="s">
        <v>5747</v>
      </c>
      <c r="C1488">
        <v>29616784</v>
      </c>
      <c r="D1488" t="s">
        <v>51</v>
      </c>
      <c r="E1488" t="s">
        <v>52</v>
      </c>
      <c r="F1488" t="s">
        <v>53</v>
      </c>
      <c r="G1488" t="s">
        <v>54</v>
      </c>
      <c r="H1488" s="35">
        <v>41.74</v>
      </c>
      <c r="I1488" s="32">
        <v>42511</v>
      </c>
      <c r="J1488" s="32">
        <v>42514</v>
      </c>
      <c r="K1488" t="s">
        <v>55</v>
      </c>
      <c r="L1488">
        <v>212</v>
      </c>
      <c r="M1488">
        <v>1</v>
      </c>
      <c r="N1488">
        <v>0</v>
      </c>
      <c r="O1488">
        <v>0</v>
      </c>
      <c r="Q1488" t="s">
        <v>60</v>
      </c>
    </row>
    <row r="1489" spans="1:19" ht="15.75" customHeight="1">
      <c r="A1489" t="s">
        <v>500</v>
      </c>
      <c r="B1489" t="s">
        <v>6038</v>
      </c>
      <c r="C1489">
        <v>97147686</v>
      </c>
      <c r="D1489" t="s">
        <v>51</v>
      </c>
      <c r="E1489" t="s">
        <v>52</v>
      </c>
      <c r="F1489" t="s">
        <v>53</v>
      </c>
      <c r="G1489" t="s">
        <v>54</v>
      </c>
      <c r="H1489" s="35">
        <v>41.74</v>
      </c>
      <c r="I1489" s="32">
        <v>42578</v>
      </c>
      <c r="J1489" s="32">
        <v>42580</v>
      </c>
      <c r="K1489" t="s">
        <v>55</v>
      </c>
      <c r="L1489">
        <v>212</v>
      </c>
      <c r="M1489">
        <v>1</v>
      </c>
      <c r="N1489">
        <v>0</v>
      </c>
      <c r="O1489">
        <v>0</v>
      </c>
      <c r="Q1489" t="s">
        <v>60</v>
      </c>
    </row>
    <row r="1490" spans="1:19" ht="15.75" customHeight="1">
      <c r="A1490" t="s">
        <v>6051</v>
      </c>
      <c r="B1490" t="s">
        <v>6052</v>
      </c>
      <c r="C1490">
        <v>82642566</v>
      </c>
      <c r="D1490" t="s">
        <v>51</v>
      </c>
      <c r="E1490" t="s">
        <v>65</v>
      </c>
      <c r="F1490" t="s">
        <v>427</v>
      </c>
      <c r="G1490" t="s">
        <v>80</v>
      </c>
      <c r="H1490" s="35">
        <v>80.92</v>
      </c>
      <c r="I1490" s="32">
        <v>42582</v>
      </c>
      <c r="J1490" s="32">
        <v>42584</v>
      </c>
      <c r="K1490" t="s">
        <v>55</v>
      </c>
      <c r="L1490">
        <v>212</v>
      </c>
      <c r="M1490">
        <v>2</v>
      </c>
      <c r="N1490">
        <v>2</v>
      </c>
      <c r="O1490">
        <v>0</v>
      </c>
      <c r="S1490" t="s">
        <v>81</v>
      </c>
    </row>
    <row r="1491" spans="1:19" ht="15.75" customHeight="1">
      <c r="A1491" t="s">
        <v>5217</v>
      </c>
      <c r="B1491" t="s">
        <v>6363</v>
      </c>
      <c r="C1491">
        <v>80340137</v>
      </c>
      <c r="D1491" t="s">
        <v>51</v>
      </c>
      <c r="E1491" t="s">
        <v>65</v>
      </c>
      <c r="F1491" t="s">
        <v>444</v>
      </c>
      <c r="G1491" t="s">
        <v>93</v>
      </c>
      <c r="H1491" s="35">
        <v>106.67</v>
      </c>
      <c r="I1491" s="32">
        <v>42567</v>
      </c>
      <c r="J1491" s="32">
        <v>42570</v>
      </c>
      <c r="K1491" t="s">
        <v>55</v>
      </c>
      <c r="L1491">
        <v>212</v>
      </c>
      <c r="M1491">
        <v>2</v>
      </c>
      <c r="N1491">
        <v>2</v>
      </c>
      <c r="O1491">
        <v>0</v>
      </c>
    </row>
    <row r="1492" spans="1:19" ht="15.75" customHeight="1">
      <c r="A1492" t="s">
        <v>557</v>
      </c>
      <c r="B1492" t="s">
        <v>6443</v>
      </c>
      <c r="C1492">
        <v>97144690</v>
      </c>
      <c r="D1492" t="s">
        <v>51</v>
      </c>
      <c r="E1492" t="s">
        <v>52</v>
      </c>
      <c r="F1492" t="s">
        <v>53</v>
      </c>
      <c r="G1492" t="s">
        <v>54</v>
      </c>
      <c r="H1492" s="35">
        <v>41.74</v>
      </c>
      <c r="I1492" s="32">
        <v>42585</v>
      </c>
      <c r="J1492" s="32">
        <v>42587</v>
      </c>
      <c r="K1492" t="s">
        <v>55</v>
      </c>
      <c r="L1492">
        <v>212</v>
      </c>
      <c r="M1492">
        <v>1</v>
      </c>
      <c r="N1492">
        <v>0</v>
      </c>
      <c r="O1492">
        <v>0</v>
      </c>
      <c r="Q1492" t="s">
        <v>60</v>
      </c>
    </row>
    <row r="1493" spans="1:19" ht="15.75" customHeight="1">
      <c r="A1493" t="s">
        <v>661</v>
      </c>
      <c r="B1493" t="s">
        <v>6514</v>
      </c>
      <c r="C1493">
        <v>92688549</v>
      </c>
      <c r="D1493" t="s">
        <v>51</v>
      </c>
      <c r="E1493" t="s">
        <v>52</v>
      </c>
      <c r="F1493" t="s">
        <v>53</v>
      </c>
      <c r="G1493" t="s">
        <v>54</v>
      </c>
      <c r="H1493" s="35">
        <v>41.74</v>
      </c>
      <c r="I1493" s="32">
        <v>42515</v>
      </c>
      <c r="J1493" s="32">
        <v>42517</v>
      </c>
      <c r="K1493" t="s">
        <v>55</v>
      </c>
      <c r="L1493">
        <v>212</v>
      </c>
      <c r="M1493">
        <v>1</v>
      </c>
      <c r="N1493">
        <v>0</v>
      </c>
      <c r="O1493">
        <v>0</v>
      </c>
      <c r="Q1493" t="s">
        <v>60</v>
      </c>
    </row>
    <row r="1494" spans="1:19" ht="15.75" customHeight="1">
      <c r="A1494" t="s">
        <v>214</v>
      </c>
      <c r="B1494" t="s">
        <v>6562</v>
      </c>
      <c r="C1494">
        <v>20072075</v>
      </c>
      <c r="D1494" t="s">
        <v>51</v>
      </c>
      <c r="E1494" t="s">
        <v>52</v>
      </c>
      <c r="F1494" t="s">
        <v>53</v>
      </c>
      <c r="G1494" t="s">
        <v>54</v>
      </c>
      <c r="H1494" s="35">
        <v>43.48</v>
      </c>
      <c r="I1494" s="32">
        <v>42526</v>
      </c>
      <c r="J1494" s="32">
        <v>42529</v>
      </c>
      <c r="K1494" t="s">
        <v>55</v>
      </c>
      <c r="L1494">
        <v>212</v>
      </c>
      <c r="M1494">
        <v>1</v>
      </c>
      <c r="N1494">
        <v>0</v>
      </c>
      <c r="O1494">
        <v>0</v>
      </c>
      <c r="Q1494" t="s">
        <v>56</v>
      </c>
    </row>
    <row r="1495" spans="1:19" ht="15.75" customHeight="1">
      <c r="A1495" t="s">
        <v>452</v>
      </c>
      <c r="B1495" t="s">
        <v>6768</v>
      </c>
      <c r="C1495">
        <v>97138372</v>
      </c>
      <c r="D1495" t="s">
        <v>51</v>
      </c>
      <c r="E1495" t="s">
        <v>52</v>
      </c>
      <c r="F1495" t="s">
        <v>53</v>
      </c>
      <c r="G1495" t="s">
        <v>54</v>
      </c>
      <c r="H1495" s="35">
        <v>41.74</v>
      </c>
      <c r="I1495" s="32">
        <v>42570</v>
      </c>
      <c r="J1495" s="32">
        <v>42572</v>
      </c>
      <c r="K1495" t="s">
        <v>55</v>
      </c>
      <c r="L1495">
        <v>212</v>
      </c>
      <c r="M1495">
        <v>1</v>
      </c>
      <c r="N1495">
        <v>0</v>
      </c>
      <c r="O1495">
        <v>0</v>
      </c>
      <c r="Q1495" t="s">
        <v>60</v>
      </c>
    </row>
    <row r="1496" spans="1:19" ht="15.75" customHeight="1">
      <c r="A1496" t="s">
        <v>312</v>
      </c>
      <c r="B1496" t="s">
        <v>313</v>
      </c>
      <c r="C1496">
        <v>43692458</v>
      </c>
      <c r="D1496" t="s">
        <v>184</v>
      </c>
      <c r="E1496" t="s">
        <v>65</v>
      </c>
      <c r="F1496" t="s">
        <v>54</v>
      </c>
      <c r="G1496" t="s">
        <v>80</v>
      </c>
      <c r="H1496" s="35">
        <v>78.849999999999994</v>
      </c>
      <c r="I1496" s="32">
        <v>42540</v>
      </c>
      <c r="J1496" s="32">
        <v>42545</v>
      </c>
      <c r="K1496" t="s">
        <v>55</v>
      </c>
      <c r="L1496">
        <v>211</v>
      </c>
      <c r="M1496">
        <v>3</v>
      </c>
      <c r="N1496">
        <v>1</v>
      </c>
      <c r="O1496">
        <v>0</v>
      </c>
      <c r="S1496" t="s">
        <v>81</v>
      </c>
    </row>
    <row r="1497" spans="1:19" ht="15.75" customHeight="1">
      <c r="A1497" t="s">
        <v>376</v>
      </c>
      <c r="B1497" t="s">
        <v>377</v>
      </c>
      <c r="C1497">
        <v>77868613</v>
      </c>
      <c r="D1497" t="s">
        <v>51</v>
      </c>
      <c r="E1497" t="s">
        <v>65</v>
      </c>
      <c r="F1497" t="s">
        <v>54</v>
      </c>
      <c r="G1497" t="s">
        <v>80</v>
      </c>
      <c r="H1497" s="35">
        <v>87.15</v>
      </c>
      <c r="I1497" s="32">
        <v>42553</v>
      </c>
      <c r="J1497" s="32">
        <v>42555</v>
      </c>
      <c r="K1497" t="s">
        <v>55</v>
      </c>
      <c r="L1497">
        <v>211</v>
      </c>
      <c r="M1497">
        <v>2</v>
      </c>
      <c r="N1497">
        <v>1</v>
      </c>
      <c r="O1497">
        <v>0</v>
      </c>
      <c r="S1497" t="s">
        <v>81</v>
      </c>
    </row>
    <row r="1498" spans="1:19" ht="15.75" customHeight="1">
      <c r="A1498" t="s">
        <v>775</v>
      </c>
      <c r="B1498" t="s">
        <v>776</v>
      </c>
      <c r="C1498">
        <v>44638322</v>
      </c>
      <c r="D1498" t="s">
        <v>51</v>
      </c>
      <c r="E1498" t="s">
        <v>52</v>
      </c>
      <c r="F1498" t="s">
        <v>53</v>
      </c>
      <c r="G1498" t="s">
        <v>54</v>
      </c>
      <c r="H1498" s="35">
        <v>60</v>
      </c>
      <c r="I1498" s="32">
        <v>42535</v>
      </c>
      <c r="J1498" s="32">
        <v>42537</v>
      </c>
      <c r="K1498" t="s">
        <v>55</v>
      </c>
      <c r="L1498">
        <v>211</v>
      </c>
      <c r="M1498">
        <v>1</v>
      </c>
      <c r="N1498">
        <v>0</v>
      </c>
      <c r="O1498">
        <v>0</v>
      </c>
      <c r="Q1498" t="s">
        <v>90</v>
      </c>
    </row>
    <row r="1499" spans="1:19" ht="15.75" customHeight="1">
      <c r="A1499" t="s">
        <v>318</v>
      </c>
      <c r="B1499" t="s">
        <v>812</v>
      </c>
      <c r="C1499">
        <v>42865748</v>
      </c>
      <c r="D1499" t="s">
        <v>51</v>
      </c>
      <c r="E1499" t="s">
        <v>52</v>
      </c>
      <c r="F1499" t="s">
        <v>53</v>
      </c>
      <c r="G1499" t="s">
        <v>54</v>
      </c>
      <c r="H1499" s="35">
        <v>41.74</v>
      </c>
      <c r="I1499" s="32">
        <v>42541</v>
      </c>
      <c r="J1499" s="32">
        <v>42542</v>
      </c>
      <c r="K1499" t="s">
        <v>55</v>
      </c>
      <c r="L1499">
        <v>211</v>
      </c>
      <c r="M1499">
        <v>1</v>
      </c>
      <c r="N1499">
        <v>0</v>
      </c>
      <c r="O1499">
        <v>0</v>
      </c>
      <c r="Q1499" t="s">
        <v>60</v>
      </c>
    </row>
    <row r="1500" spans="1:19" ht="15.75" customHeight="1">
      <c r="A1500" t="s">
        <v>696</v>
      </c>
      <c r="B1500" t="s">
        <v>1146</v>
      </c>
      <c r="C1500">
        <v>14272959</v>
      </c>
      <c r="D1500" t="s">
        <v>51</v>
      </c>
      <c r="E1500" t="s">
        <v>52</v>
      </c>
      <c r="F1500" t="s">
        <v>53</v>
      </c>
      <c r="G1500" t="s">
        <v>54</v>
      </c>
      <c r="H1500" s="35">
        <v>41.74</v>
      </c>
      <c r="I1500" s="32">
        <v>42521</v>
      </c>
      <c r="J1500" s="32">
        <v>42523</v>
      </c>
      <c r="K1500" t="s">
        <v>55</v>
      </c>
      <c r="L1500">
        <v>211</v>
      </c>
      <c r="M1500">
        <v>1</v>
      </c>
      <c r="N1500">
        <v>0</v>
      </c>
      <c r="O1500">
        <v>0</v>
      </c>
      <c r="Q1500" t="s">
        <v>60</v>
      </c>
    </row>
    <row r="1501" spans="1:19" ht="15.75" customHeight="1">
      <c r="A1501" t="s">
        <v>1462</v>
      </c>
      <c r="B1501" t="s">
        <v>1463</v>
      </c>
      <c r="C1501">
        <v>11179595</v>
      </c>
      <c r="D1501" t="s">
        <v>51</v>
      </c>
      <c r="E1501" t="s">
        <v>52</v>
      </c>
      <c r="F1501" t="s">
        <v>54</v>
      </c>
      <c r="G1501" t="s">
        <v>54</v>
      </c>
      <c r="H1501" s="35">
        <v>90</v>
      </c>
      <c r="I1501" s="32">
        <v>42586</v>
      </c>
      <c r="J1501" s="32">
        <v>42593</v>
      </c>
      <c r="K1501" t="s">
        <v>55</v>
      </c>
      <c r="L1501">
        <v>211</v>
      </c>
      <c r="M1501">
        <v>1</v>
      </c>
      <c r="N1501">
        <v>0</v>
      </c>
      <c r="O1501">
        <v>0</v>
      </c>
    </row>
    <row r="1502" spans="1:19" ht="15.75" customHeight="1">
      <c r="A1502" t="s">
        <v>609</v>
      </c>
      <c r="B1502" t="s">
        <v>1508</v>
      </c>
      <c r="C1502">
        <v>33354865</v>
      </c>
      <c r="D1502" t="s">
        <v>51</v>
      </c>
      <c r="E1502" t="s">
        <v>52</v>
      </c>
      <c r="F1502" t="s">
        <v>53</v>
      </c>
      <c r="G1502" t="s">
        <v>54</v>
      </c>
      <c r="H1502" s="35">
        <v>41.74</v>
      </c>
      <c r="I1502" s="32">
        <v>42596</v>
      </c>
      <c r="J1502" s="32">
        <v>42599</v>
      </c>
      <c r="K1502" t="s">
        <v>55</v>
      </c>
      <c r="L1502">
        <v>211</v>
      </c>
      <c r="M1502">
        <v>1</v>
      </c>
      <c r="N1502">
        <v>0</v>
      </c>
      <c r="O1502">
        <v>0</v>
      </c>
      <c r="Q1502" t="s">
        <v>60</v>
      </c>
    </row>
    <row r="1503" spans="1:19" ht="15.75" customHeight="1">
      <c r="A1503" t="s">
        <v>472</v>
      </c>
      <c r="B1503" t="s">
        <v>1833</v>
      </c>
      <c r="C1503">
        <v>41310187</v>
      </c>
      <c r="D1503" t="s">
        <v>51</v>
      </c>
      <c r="E1503" t="s">
        <v>52</v>
      </c>
      <c r="F1503" t="s">
        <v>53</v>
      </c>
      <c r="G1503" t="s">
        <v>54</v>
      </c>
      <c r="H1503" s="35">
        <v>41.74</v>
      </c>
      <c r="I1503" s="32">
        <v>42573</v>
      </c>
      <c r="J1503" s="32">
        <v>42574</v>
      </c>
      <c r="K1503" t="s">
        <v>55</v>
      </c>
      <c r="L1503">
        <v>211</v>
      </c>
      <c r="M1503">
        <v>1</v>
      </c>
      <c r="N1503">
        <v>0</v>
      </c>
      <c r="O1503">
        <v>0</v>
      </c>
      <c r="Q1503" t="s">
        <v>60</v>
      </c>
    </row>
    <row r="1504" spans="1:19" ht="15.75" customHeight="1">
      <c r="A1504" t="s">
        <v>2036</v>
      </c>
      <c r="B1504" t="s">
        <v>2037</v>
      </c>
      <c r="C1504">
        <v>66502743</v>
      </c>
      <c r="D1504" t="s">
        <v>51</v>
      </c>
      <c r="E1504" t="s">
        <v>65</v>
      </c>
      <c r="F1504" t="s">
        <v>54</v>
      </c>
      <c r="G1504" t="s">
        <v>93</v>
      </c>
      <c r="H1504" s="35">
        <v>78.33</v>
      </c>
      <c r="I1504" s="32">
        <v>42525</v>
      </c>
      <c r="J1504" s="32">
        <v>42531</v>
      </c>
      <c r="K1504" t="s">
        <v>55</v>
      </c>
      <c r="L1504">
        <v>211</v>
      </c>
      <c r="M1504">
        <v>2</v>
      </c>
      <c r="N1504">
        <v>0</v>
      </c>
      <c r="O1504">
        <v>0</v>
      </c>
    </row>
    <row r="1505" spans="1:19" ht="15.75" customHeight="1">
      <c r="A1505" t="s">
        <v>832</v>
      </c>
      <c r="B1505" t="s">
        <v>2151</v>
      </c>
      <c r="C1505">
        <v>74471209</v>
      </c>
      <c r="D1505" t="s">
        <v>51</v>
      </c>
      <c r="E1505" t="s">
        <v>52</v>
      </c>
      <c r="F1505" t="s">
        <v>53</v>
      </c>
      <c r="G1505" t="s">
        <v>54</v>
      </c>
      <c r="H1505" s="35">
        <v>41.74</v>
      </c>
      <c r="I1505" s="32">
        <v>42547</v>
      </c>
      <c r="J1505" s="32">
        <v>42548</v>
      </c>
      <c r="K1505" t="s">
        <v>55</v>
      </c>
      <c r="L1505">
        <v>211</v>
      </c>
      <c r="M1505">
        <v>1</v>
      </c>
      <c r="N1505">
        <v>0</v>
      </c>
      <c r="O1505">
        <v>0</v>
      </c>
      <c r="Q1505" t="s">
        <v>60</v>
      </c>
    </row>
    <row r="1506" spans="1:19" ht="15.75" customHeight="1">
      <c r="A1506" t="s">
        <v>2196</v>
      </c>
      <c r="B1506" t="s">
        <v>2197</v>
      </c>
      <c r="C1506">
        <v>85108682</v>
      </c>
      <c r="D1506" t="s">
        <v>51</v>
      </c>
      <c r="E1506" t="s">
        <v>65</v>
      </c>
      <c r="F1506" t="s">
        <v>54</v>
      </c>
      <c r="G1506" t="s">
        <v>103</v>
      </c>
      <c r="H1506" s="35">
        <v>100</v>
      </c>
      <c r="I1506" s="32">
        <v>42563</v>
      </c>
      <c r="J1506" s="32">
        <v>42565</v>
      </c>
      <c r="K1506" t="s">
        <v>55</v>
      </c>
      <c r="L1506">
        <v>211</v>
      </c>
      <c r="M1506">
        <v>4</v>
      </c>
      <c r="N1506">
        <v>0</v>
      </c>
      <c r="O1506">
        <v>0</v>
      </c>
      <c r="P1506" t="s">
        <v>71</v>
      </c>
      <c r="S1506" t="s">
        <v>72</v>
      </c>
    </row>
    <row r="1507" spans="1:19" ht="15.75" customHeight="1">
      <c r="A1507" t="s">
        <v>661</v>
      </c>
      <c r="B1507" t="s">
        <v>2398</v>
      </c>
      <c r="C1507">
        <v>92688154</v>
      </c>
      <c r="D1507" t="s">
        <v>51</v>
      </c>
      <c r="E1507" t="s">
        <v>52</v>
      </c>
      <c r="F1507" t="s">
        <v>53</v>
      </c>
      <c r="G1507" t="s">
        <v>54</v>
      </c>
      <c r="H1507" s="35">
        <v>41.74</v>
      </c>
      <c r="I1507" s="32">
        <v>42515</v>
      </c>
      <c r="J1507" s="32">
        <v>42517</v>
      </c>
      <c r="K1507" t="s">
        <v>55</v>
      </c>
      <c r="L1507">
        <v>211</v>
      </c>
      <c r="M1507">
        <v>1</v>
      </c>
      <c r="N1507">
        <v>0</v>
      </c>
      <c r="O1507">
        <v>0</v>
      </c>
      <c r="Q1507" t="s">
        <v>60</v>
      </c>
    </row>
    <row r="1508" spans="1:19" ht="15.75" customHeight="1">
      <c r="A1508" t="s">
        <v>307</v>
      </c>
      <c r="B1508" t="s">
        <v>2923</v>
      </c>
      <c r="C1508">
        <v>66793907</v>
      </c>
      <c r="D1508" t="s">
        <v>51</v>
      </c>
      <c r="E1508" t="s">
        <v>52</v>
      </c>
      <c r="F1508" t="s">
        <v>53</v>
      </c>
      <c r="G1508" t="s">
        <v>54</v>
      </c>
      <c r="H1508" s="35">
        <v>41.74</v>
      </c>
      <c r="I1508" s="32">
        <v>42539</v>
      </c>
      <c r="J1508" s="32">
        <v>42540</v>
      </c>
      <c r="K1508" t="s">
        <v>55</v>
      </c>
      <c r="L1508">
        <v>211</v>
      </c>
      <c r="M1508">
        <v>1</v>
      </c>
      <c r="N1508">
        <v>0</v>
      </c>
      <c r="O1508">
        <v>0</v>
      </c>
      <c r="Q1508" t="s">
        <v>60</v>
      </c>
    </row>
    <row r="1509" spans="1:19" ht="15.75" customHeight="1">
      <c r="A1509" t="s">
        <v>3083</v>
      </c>
      <c r="B1509" t="s">
        <v>3084</v>
      </c>
      <c r="C1509">
        <v>12276124</v>
      </c>
      <c r="D1509" t="s">
        <v>51</v>
      </c>
      <c r="E1509" t="s">
        <v>65</v>
      </c>
      <c r="F1509" t="s">
        <v>54</v>
      </c>
      <c r="G1509" t="s">
        <v>365</v>
      </c>
      <c r="H1509" s="35">
        <v>50.36</v>
      </c>
      <c r="I1509" s="32">
        <v>42572</v>
      </c>
      <c r="J1509" s="32">
        <v>42582</v>
      </c>
      <c r="K1509" t="s">
        <v>55</v>
      </c>
      <c r="L1509">
        <v>211</v>
      </c>
      <c r="M1509">
        <v>3</v>
      </c>
      <c r="N1509">
        <v>0</v>
      </c>
      <c r="O1509">
        <v>0</v>
      </c>
      <c r="S1509" t="s">
        <v>762</v>
      </c>
    </row>
    <row r="1510" spans="1:19" ht="15.75" customHeight="1">
      <c r="A1510" t="s">
        <v>58</v>
      </c>
      <c r="B1510" t="s">
        <v>3211</v>
      </c>
      <c r="C1510">
        <v>14634798</v>
      </c>
      <c r="D1510" t="s">
        <v>51</v>
      </c>
      <c r="E1510" t="s">
        <v>52</v>
      </c>
      <c r="F1510" t="s">
        <v>53</v>
      </c>
      <c r="G1510" t="s">
        <v>54</v>
      </c>
      <c r="H1510" s="35">
        <v>41.74</v>
      </c>
      <c r="I1510" s="32">
        <v>42503</v>
      </c>
      <c r="J1510" s="32">
        <v>42506</v>
      </c>
      <c r="K1510" t="s">
        <v>55</v>
      </c>
      <c r="L1510">
        <v>211</v>
      </c>
      <c r="M1510">
        <v>1</v>
      </c>
      <c r="N1510">
        <v>0</v>
      </c>
      <c r="O1510">
        <v>0</v>
      </c>
      <c r="Q1510" t="s">
        <v>60</v>
      </c>
    </row>
    <row r="1511" spans="1:19" ht="15.75" customHeight="1">
      <c r="A1511" t="s">
        <v>4275</v>
      </c>
      <c r="B1511" t="s">
        <v>4276</v>
      </c>
      <c r="C1511">
        <v>75293532</v>
      </c>
      <c r="D1511" t="s">
        <v>184</v>
      </c>
      <c r="E1511" t="s">
        <v>65</v>
      </c>
      <c r="F1511" t="s">
        <v>54</v>
      </c>
      <c r="G1511" t="s">
        <v>93</v>
      </c>
      <c r="H1511" s="35">
        <v>110</v>
      </c>
      <c r="I1511" s="32">
        <v>42552</v>
      </c>
      <c r="J1511" s="32">
        <v>42554</v>
      </c>
      <c r="K1511" t="s">
        <v>55</v>
      </c>
      <c r="L1511">
        <v>211</v>
      </c>
      <c r="M1511">
        <v>2</v>
      </c>
      <c r="N1511">
        <v>1</v>
      </c>
      <c r="O1511">
        <v>0</v>
      </c>
    </row>
    <row r="1512" spans="1:19" ht="15.75" customHeight="1">
      <c r="A1512" t="s">
        <v>919</v>
      </c>
      <c r="B1512" t="s">
        <v>4336</v>
      </c>
      <c r="C1512">
        <v>97136647</v>
      </c>
      <c r="D1512" t="s">
        <v>51</v>
      </c>
      <c r="E1512" t="s">
        <v>52</v>
      </c>
      <c r="F1512" t="s">
        <v>53</v>
      </c>
      <c r="G1512" t="s">
        <v>54</v>
      </c>
      <c r="H1512" s="35">
        <v>41.74</v>
      </c>
      <c r="I1512" s="32">
        <v>42565</v>
      </c>
      <c r="J1512" s="32">
        <v>42567</v>
      </c>
      <c r="K1512" t="s">
        <v>55</v>
      </c>
      <c r="L1512">
        <v>211</v>
      </c>
      <c r="M1512">
        <v>1</v>
      </c>
      <c r="N1512">
        <v>0</v>
      </c>
      <c r="O1512">
        <v>0</v>
      </c>
      <c r="Q1512" t="s">
        <v>60</v>
      </c>
    </row>
    <row r="1513" spans="1:19" ht="15.75" customHeight="1">
      <c r="A1513" t="s">
        <v>4886</v>
      </c>
      <c r="B1513" t="s">
        <v>4887</v>
      </c>
      <c r="C1513">
        <v>15990430</v>
      </c>
      <c r="D1513" t="s">
        <v>51</v>
      </c>
      <c r="E1513" t="s">
        <v>65</v>
      </c>
      <c r="F1513" t="s">
        <v>54</v>
      </c>
      <c r="G1513" t="s">
        <v>80</v>
      </c>
      <c r="H1513" s="35">
        <v>83</v>
      </c>
      <c r="I1513" s="32">
        <v>42595</v>
      </c>
      <c r="J1513" s="32">
        <v>42596</v>
      </c>
      <c r="K1513" t="s">
        <v>55</v>
      </c>
      <c r="L1513">
        <v>211</v>
      </c>
      <c r="M1513">
        <v>1</v>
      </c>
      <c r="N1513">
        <v>1</v>
      </c>
      <c r="O1513">
        <v>0</v>
      </c>
      <c r="S1513" t="s">
        <v>81</v>
      </c>
    </row>
    <row r="1514" spans="1:19" ht="15.75" customHeight="1">
      <c r="A1514" t="s">
        <v>1097</v>
      </c>
      <c r="B1514" t="s">
        <v>4917</v>
      </c>
      <c r="C1514">
        <v>99481505</v>
      </c>
      <c r="D1514" t="s">
        <v>51</v>
      </c>
      <c r="E1514" t="s">
        <v>52</v>
      </c>
      <c r="F1514" t="s">
        <v>53</v>
      </c>
      <c r="G1514" t="s">
        <v>54</v>
      </c>
      <c r="H1514" s="35">
        <v>41.74</v>
      </c>
      <c r="I1514" s="32">
        <v>42508</v>
      </c>
      <c r="J1514" s="32">
        <v>42510</v>
      </c>
      <c r="K1514" t="s">
        <v>55</v>
      </c>
      <c r="L1514">
        <v>211</v>
      </c>
      <c r="M1514">
        <v>1</v>
      </c>
      <c r="N1514">
        <v>0</v>
      </c>
      <c r="O1514">
        <v>0</v>
      </c>
      <c r="Q1514" t="s">
        <v>60</v>
      </c>
    </row>
    <row r="1515" spans="1:19" ht="15.75" customHeight="1">
      <c r="A1515" t="s">
        <v>121</v>
      </c>
      <c r="B1515" t="s">
        <v>4935</v>
      </c>
      <c r="C1515">
        <v>17487777</v>
      </c>
      <c r="D1515" t="s">
        <v>51</v>
      </c>
      <c r="E1515" t="s">
        <v>52</v>
      </c>
      <c r="F1515" t="s">
        <v>53</v>
      </c>
      <c r="G1515" t="s">
        <v>54</v>
      </c>
      <c r="H1515" s="35">
        <v>43.48</v>
      </c>
      <c r="I1515" s="32">
        <v>42513</v>
      </c>
      <c r="J1515" s="32">
        <v>42515</v>
      </c>
      <c r="K1515" t="s">
        <v>55</v>
      </c>
      <c r="L1515">
        <v>211</v>
      </c>
      <c r="M1515">
        <v>1</v>
      </c>
      <c r="N1515">
        <v>0</v>
      </c>
      <c r="O1515">
        <v>0</v>
      </c>
      <c r="Q1515" t="s">
        <v>56</v>
      </c>
    </row>
    <row r="1516" spans="1:19" ht="15.75" customHeight="1">
      <c r="A1516" t="s">
        <v>5064</v>
      </c>
      <c r="B1516" t="s">
        <v>5065</v>
      </c>
      <c r="C1516">
        <v>75455164</v>
      </c>
      <c r="D1516" t="s">
        <v>51</v>
      </c>
      <c r="E1516" t="s">
        <v>65</v>
      </c>
      <c r="F1516" t="s">
        <v>54</v>
      </c>
      <c r="G1516" t="s">
        <v>54</v>
      </c>
      <c r="H1516" s="35">
        <v>70</v>
      </c>
      <c r="I1516" s="32">
        <v>42537</v>
      </c>
      <c r="J1516" s="32">
        <v>42539</v>
      </c>
      <c r="K1516" t="s">
        <v>55</v>
      </c>
      <c r="L1516">
        <v>211</v>
      </c>
      <c r="M1516">
        <v>1</v>
      </c>
      <c r="N1516">
        <v>0</v>
      </c>
      <c r="O1516">
        <v>0</v>
      </c>
      <c r="S1516" t="s">
        <v>231</v>
      </c>
    </row>
    <row r="1517" spans="1:19" ht="15.75" customHeight="1">
      <c r="A1517" t="s">
        <v>5174</v>
      </c>
      <c r="B1517" t="s">
        <v>5175</v>
      </c>
      <c r="C1517">
        <v>87304619</v>
      </c>
      <c r="D1517" t="s">
        <v>51</v>
      </c>
      <c r="E1517" t="s">
        <v>65</v>
      </c>
      <c r="F1517" t="s">
        <v>54</v>
      </c>
      <c r="G1517" t="s">
        <v>80</v>
      </c>
      <c r="H1517" s="35">
        <v>66.400000000000006</v>
      </c>
      <c r="I1517" s="32">
        <v>42560</v>
      </c>
      <c r="J1517" s="32">
        <v>42563</v>
      </c>
      <c r="K1517" t="s">
        <v>55</v>
      </c>
      <c r="L1517">
        <v>211</v>
      </c>
      <c r="M1517">
        <v>2</v>
      </c>
      <c r="N1517">
        <v>2</v>
      </c>
      <c r="O1517">
        <v>0</v>
      </c>
      <c r="S1517" t="s">
        <v>268</v>
      </c>
    </row>
    <row r="1518" spans="1:19" ht="15.75" customHeight="1">
      <c r="A1518" t="s">
        <v>5217</v>
      </c>
      <c r="B1518" t="s">
        <v>5218</v>
      </c>
      <c r="C1518">
        <v>95036429</v>
      </c>
      <c r="D1518" t="s">
        <v>51</v>
      </c>
      <c r="E1518" t="s">
        <v>65</v>
      </c>
      <c r="F1518" t="s">
        <v>54</v>
      </c>
      <c r="G1518" t="s">
        <v>365</v>
      </c>
      <c r="H1518" s="35">
        <v>52.91</v>
      </c>
      <c r="I1518" s="32">
        <v>42567</v>
      </c>
      <c r="J1518" s="32">
        <v>42573</v>
      </c>
      <c r="K1518" t="s">
        <v>55</v>
      </c>
      <c r="L1518">
        <v>211</v>
      </c>
      <c r="M1518">
        <v>2</v>
      </c>
      <c r="N1518">
        <v>2</v>
      </c>
      <c r="O1518">
        <v>0</v>
      </c>
      <c r="S1518" t="s">
        <v>81</v>
      </c>
    </row>
    <row r="1519" spans="1:19" ht="15.75" customHeight="1">
      <c r="A1519" t="s">
        <v>5487</v>
      </c>
      <c r="B1519" t="s">
        <v>5488</v>
      </c>
      <c r="C1519">
        <v>39859825</v>
      </c>
      <c r="D1519" t="s">
        <v>51</v>
      </c>
      <c r="E1519" t="s">
        <v>65</v>
      </c>
      <c r="F1519" t="s">
        <v>54</v>
      </c>
      <c r="G1519" t="s">
        <v>75</v>
      </c>
      <c r="H1519" s="35">
        <v>72.75</v>
      </c>
      <c r="I1519" s="32">
        <v>42542</v>
      </c>
      <c r="J1519" s="32">
        <v>42547</v>
      </c>
      <c r="K1519" t="s">
        <v>55</v>
      </c>
      <c r="L1519">
        <v>211</v>
      </c>
      <c r="M1519">
        <v>4</v>
      </c>
      <c r="N1519">
        <v>0</v>
      </c>
      <c r="O1519">
        <v>0</v>
      </c>
    </row>
    <row r="1520" spans="1:19" ht="15.75" customHeight="1">
      <c r="A1520" t="s">
        <v>5654</v>
      </c>
      <c r="B1520" t="s">
        <v>5655</v>
      </c>
      <c r="C1520">
        <v>51810587</v>
      </c>
      <c r="D1520" t="s">
        <v>51</v>
      </c>
      <c r="E1520" t="s">
        <v>65</v>
      </c>
      <c r="F1520" t="s">
        <v>427</v>
      </c>
      <c r="G1520" t="s">
        <v>75</v>
      </c>
      <c r="H1520" s="35">
        <v>82.5</v>
      </c>
      <c r="I1520" s="32">
        <v>42582</v>
      </c>
      <c r="J1520" s="32">
        <v>42586</v>
      </c>
      <c r="K1520" t="s">
        <v>55</v>
      </c>
      <c r="L1520">
        <v>211</v>
      </c>
      <c r="M1520">
        <v>2</v>
      </c>
      <c r="N1520">
        <v>1</v>
      </c>
      <c r="O1520">
        <v>0</v>
      </c>
    </row>
    <row r="1521" spans="1:19" ht="15.75" customHeight="1">
      <c r="A1521" t="s">
        <v>632</v>
      </c>
      <c r="B1521" t="s">
        <v>5712</v>
      </c>
      <c r="C1521">
        <v>33794840</v>
      </c>
      <c r="D1521" t="s">
        <v>51</v>
      </c>
      <c r="E1521" t="s">
        <v>52</v>
      </c>
      <c r="F1521" t="s">
        <v>53</v>
      </c>
      <c r="G1521" t="s">
        <v>54</v>
      </c>
      <c r="H1521" s="35">
        <v>41.74</v>
      </c>
      <c r="I1521" s="32">
        <v>42506</v>
      </c>
      <c r="J1521" s="32">
        <v>42507</v>
      </c>
      <c r="K1521" t="s">
        <v>55</v>
      </c>
      <c r="L1521">
        <v>211</v>
      </c>
      <c r="M1521">
        <v>1</v>
      </c>
      <c r="N1521">
        <v>0</v>
      </c>
      <c r="O1521">
        <v>0</v>
      </c>
      <c r="Q1521" t="s">
        <v>60</v>
      </c>
    </row>
    <row r="1522" spans="1:19" ht="15.75" customHeight="1">
      <c r="A1522" t="s">
        <v>94</v>
      </c>
      <c r="B1522" t="s">
        <v>5736</v>
      </c>
      <c r="C1522">
        <v>99815885</v>
      </c>
      <c r="D1522" t="s">
        <v>51</v>
      </c>
      <c r="E1522" t="s">
        <v>52</v>
      </c>
      <c r="F1522" t="s">
        <v>53</v>
      </c>
      <c r="G1522" t="s">
        <v>54</v>
      </c>
      <c r="H1522" s="35">
        <v>41.74</v>
      </c>
      <c r="I1522" s="32">
        <v>42510</v>
      </c>
      <c r="J1522" s="32">
        <v>42513</v>
      </c>
      <c r="K1522" t="s">
        <v>55</v>
      </c>
      <c r="L1522">
        <v>211</v>
      </c>
      <c r="M1522">
        <v>1</v>
      </c>
      <c r="N1522">
        <v>0</v>
      </c>
      <c r="O1522">
        <v>0</v>
      </c>
      <c r="Q1522" t="s">
        <v>60</v>
      </c>
    </row>
    <row r="1523" spans="1:19" ht="15.75" customHeight="1">
      <c r="A1523" t="s">
        <v>185</v>
      </c>
      <c r="B1523" t="s">
        <v>5787</v>
      </c>
      <c r="C1523">
        <v>59029766</v>
      </c>
      <c r="D1523" t="s">
        <v>51</v>
      </c>
      <c r="E1523" t="s">
        <v>52</v>
      </c>
      <c r="F1523" t="s">
        <v>53</v>
      </c>
      <c r="G1523" t="s">
        <v>54</v>
      </c>
      <c r="H1523" s="35">
        <v>41.74</v>
      </c>
      <c r="I1523" s="32">
        <v>42524</v>
      </c>
      <c r="J1523" s="32">
        <v>42525</v>
      </c>
      <c r="K1523" t="s">
        <v>55</v>
      </c>
      <c r="L1523">
        <v>211</v>
      </c>
      <c r="M1523">
        <v>1</v>
      </c>
      <c r="N1523">
        <v>0</v>
      </c>
      <c r="O1523">
        <v>0</v>
      </c>
      <c r="Q1523" t="s">
        <v>60</v>
      </c>
    </row>
    <row r="1524" spans="1:19" ht="15.75" customHeight="1">
      <c r="A1524" t="s">
        <v>2784</v>
      </c>
      <c r="B1524" t="s">
        <v>6095</v>
      </c>
      <c r="C1524">
        <v>87752991</v>
      </c>
      <c r="D1524" t="s">
        <v>51</v>
      </c>
      <c r="E1524" t="s">
        <v>52</v>
      </c>
      <c r="F1524" t="s">
        <v>53</v>
      </c>
      <c r="G1524" t="s">
        <v>54</v>
      </c>
      <c r="H1524" s="35">
        <v>41.74</v>
      </c>
      <c r="I1524" s="32">
        <v>42593</v>
      </c>
      <c r="J1524" s="32">
        <v>42595</v>
      </c>
      <c r="K1524" t="s">
        <v>55</v>
      </c>
      <c r="L1524">
        <v>211</v>
      </c>
      <c r="M1524">
        <v>1</v>
      </c>
      <c r="N1524">
        <v>0</v>
      </c>
      <c r="O1524">
        <v>0</v>
      </c>
      <c r="Q1524" t="s">
        <v>60</v>
      </c>
    </row>
    <row r="1525" spans="1:19" ht="15.75" customHeight="1">
      <c r="A1525" t="s">
        <v>6145</v>
      </c>
      <c r="B1525" t="s">
        <v>6146</v>
      </c>
      <c r="C1525">
        <v>48190358</v>
      </c>
      <c r="D1525" t="s">
        <v>51</v>
      </c>
      <c r="E1525" t="s">
        <v>65</v>
      </c>
      <c r="F1525" t="s">
        <v>54</v>
      </c>
      <c r="G1525" t="s">
        <v>117</v>
      </c>
      <c r="H1525" s="35">
        <v>65.36</v>
      </c>
      <c r="I1525" s="32">
        <v>42517</v>
      </c>
      <c r="J1525" s="32">
        <v>42520</v>
      </c>
      <c r="K1525" t="s">
        <v>55</v>
      </c>
      <c r="L1525">
        <v>211</v>
      </c>
      <c r="M1525">
        <v>2</v>
      </c>
      <c r="N1525">
        <v>0</v>
      </c>
      <c r="O1525">
        <v>0</v>
      </c>
      <c r="S1525" t="s">
        <v>81</v>
      </c>
    </row>
    <row r="1526" spans="1:19" ht="15.75" customHeight="1">
      <c r="A1526" t="s">
        <v>6176</v>
      </c>
      <c r="B1526" t="s">
        <v>6177</v>
      </c>
      <c r="C1526">
        <v>67624469</v>
      </c>
      <c r="D1526" t="s">
        <v>51</v>
      </c>
      <c r="E1526" t="s">
        <v>65</v>
      </c>
      <c r="F1526" t="s">
        <v>54</v>
      </c>
      <c r="G1526" t="s">
        <v>179</v>
      </c>
      <c r="H1526" s="35">
        <v>48.22</v>
      </c>
      <c r="I1526" s="32">
        <v>42523</v>
      </c>
      <c r="J1526" s="32">
        <v>42524</v>
      </c>
      <c r="K1526" t="s">
        <v>55</v>
      </c>
      <c r="L1526">
        <v>211</v>
      </c>
      <c r="M1526">
        <v>2</v>
      </c>
      <c r="N1526">
        <v>0</v>
      </c>
      <c r="O1526">
        <v>0</v>
      </c>
      <c r="S1526" t="s">
        <v>293</v>
      </c>
    </row>
    <row r="1527" spans="1:19" ht="15.75" customHeight="1">
      <c r="A1527" t="s">
        <v>247</v>
      </c>
      <c r="B1527" t="s">
        <v>6219</v>
      </c>
      <c r="C1527">
        <v>11524645</v>
      </c>
      <c r="D1527" t="s">
        <v>51</v>
      </c>
      <c r="E1527" t="s">
        <v>52</v>
      </c>
      <c r="F1527" t="s">
        <v>53</v>
      </c>
      <c r="G1527" t="s">
        <v>54</v>
      </c>
      <c r="H1527" s="35">
        <v>41.74</v>
      </c>
      <c r="I1527" s="32">
        <v>42531</v>
      </c>
      <c r="J1527" s="32">
        <v>42534</v>
      </c>
      <c r="K1527" t="s">
        <v>55</v>
      </c>
      <c r="L1527">
        <v>211</v>
      </c>
      <c r="M1527">
        <v>1</v>
      </c>
      <c r="N1527">
        <v>0</v>
      </c>
      <c r="O1527">
        <v>0</v>
      </c>
      <c r="Q1527" t="s">
        <v>60</v>
      </c>
    </row>
    <row r="1528" spans="1:19" ht="15.75" customHeight="1">
      <c r="A1528" t="s">
        <v>430</v>
      </c>
      <c r="B1528" t="s">
        <v>431</v>
      </c>
      <c r="C1528">
        <v>85780568</v>
      </c>
      <c r="D1528" t="s">
        <v>184</v>
      </c>
      <c r="E1528" t="s">
        <v>65</v>
      </c>
      <c r="F1528" t="s">
        <v>54</v>
      </c>
      <c r="G1528" t="s">
        <v>103</v>
      </c>
      <c r="H1528" s="35">
        <v>90</v>
      </c>
      <c r="I1528" s="32">
        <v>42564</v>
      </c>
      <c r="J1528" s="32">
        <v>42566</v>
      </c>
      <c r="K1528" t="s">
        <v>55</v>
      </c>
      <c r="L1528">
        <v>210</v>
      </c>
      <c r="M1528">
        <v>4</v>
      </c>
      <c r="N1528">
        <v>0</v>
      </c>
      <c r="O1528">
        <v>0</v>
      </c>
      <c r="P1528" t="s">
        <v>71</v>
      </c>
      <c r="S1528" t="s">
        <v>72</v>
      </c>
    </row>
    <row r="1529" spans="1:19" ht="15.75" customHeight="1">
      <c r="A1529" t="s">
        <v>445</v>
      </c>
      <c r="B1529" t="s">
        <v>447</v>
      </c>
      <c r="C1529">
        <v>90911614</v>
      </c>
      <c r="D1529" t="s">
        <v>51</v>
      </c>
      <c r="E1529" t="s">
        <v>52</v>
      </c>
      <c r="F1529" t="s">
        <v>53</v>
      </c>
      <c r="G1529" t="s">
        <v>54</v>
      </c>
      <c r="H1529" s="35">
        <v>41.74</v>
      </c>
      <c r="I1529" s="32">
        <v>42569</v>
      </c>
      <c r="J1529" s="32">
        <v>42570</v>
      </c>
      <c r="K1529" t="s">
        <v>55</v>
      </c>
      <c r="L1529">
        <v>210</v>
      </c>
      <c r="M1529">
        <v>1</v>
      </c>
      <c r="N1529">
        <v>0</v>
      </c>
      <c r="O1529">
        <v>0</v>
      </c>
      <c r="Q1529" t="s">
        <v>60</v>
      </c>
    </row>
    <row r="1530" spans="1:19" ht="15.75" customHeight="1">
      <c r="A1530" t="s">
        <v>460</v>
      </c>
      <c r="B1530" t="s">
        <v>461</v>
      </c>
      <c r="C1530">
        <v>31608891</v>
      </c>
      <c r="D1530" t="s">
        <v>51</v>
      </c>
      <c r="E1530" t="s">
        <v>52</v>
      </c>
      <c r="F1530" t="s">
        <v>53</v>
      </c>
      <c r="G1530" t="s">
        <v>54</v>
      </c>
      <c r="H1530" s="35">
        <v>41.74</v>
      </c>
      <c r="I1530" s="32">
        <v>42572</v>
      </c>
      <c r="J1530" s="32">
        <v>42575</v>
      </c>
      <c r="K1530" t="s">
        <v>55</v>
      </c>
      <c r="L1530">
        <v>210</v>
      </c>
      <c r="M1530">
        <v>1</v>
      </c>
      <c r="N1530">
        <v>0</v>
      </c>
      <c r="O1530">
        <v>0</v>
      </c>
      <c r="Q1530" t="s">
        <v>60</v>
      </c>
    </row>
    <row r="1531" spans="1:19" ht="15.75" customHeight="1">
      <c r="A1531" t="s">
        <v>82</v>
      </c>
      <c r="B1531" t="s">
        <v>644</v>
      </c>
      <c r="C1531">
        <v>25253231</v>
      </c>
      <c r="D1531" t="s">
        <v>51</v>
      </c>
      <c r="E1531" t="s">
        <v>52</v>
      </c>
      <c r="F1531" t="s">
        <v>53</v>
      </c>
      <c r="G1531" t="s">
        <v>54</v>
      </c>
      <c r="H1531" s="35">
        <v>41.74</v>
      </c>
      <c r="I1531" s="32">
        <v>42509</v>
      </c>
      <c r="J1531" s="32">
        <v>42511</v>
      </c>
      <c r="K1531" t="s">
        <v>55</v>
      </c>
      <c r="L1531">
        <v>210</v>
      </c>
      <c r="M1531">
        <v>1</v>
      </c>
      <c r="N1531">
        <v>0</v>
      </c>
      <c r="O1531">
        <v>0</v>
      </c>
      <c r="Q1531" t="s">
        <v>60</v>
      </c>
    </row>
    <row r="1532" spans="1:19" ht="15.75" customHeight="1">
      <c r="A1532" t="s">
        <v>661</v>
      </c>
      <c r="B1532" t="s">
        <v>662</v>
      </c>
      <c r="C1532">
        <v>92688504</v>
      </c>
      <c r="D1532" t="s">
        <v>51</v>
      </c>
      <c r="E1532" t="s">
        <v>52</v>
      </c>
      <c r="F1532" t="s">
        <v>53</v>
      </c>
      <c r="G1532" t="s">
        <v>54</v>
      </c>
      <c r="H1532" s="35">
        <v>41.74</v>
      </c>
      <c r="I1532" s="32">
        <v>42515</v>
      </c>
      <c r="J1532" s="32">
        <v>42517</v>
      </c>
      <c r="K1532" t="s">
        <v>55</v>
      </c>
      <c r="L1532">
        <v>210</v>
      </c>
      <c r="M1532">
        <v>1</v>
      </c>
      <c r="N1532">
        <v>0</v>
      </c>
      <c r="O1532">
        <v>0</v>
      </c>
      <c r="Q1532" t="s">
        <v>60</v>
      </c>
    </row>
    <row r="1533" spans="1:19" ht="15.75" customHeight="1">
      <c r="A1533" t="s">
        <v>1325</v>
      </c>
      <c r="B1533" t="s">
        <v>1326</v>
      </c>
      <c r="C1533">
        <v>83173967</v>
      </c>
      <c r="D1533" t="s">
        <v>51</v>
      </c>
      <c r="E1533" t="s">
        <v>65</v>
      </c>
      <c r="F1533" t="s">
        <v>54</v>
      </c>
      <c r="G1533" t="s">
        <v>1212</v>
      </c>
      <c r="H1533" s="35">
        <v>82.5</v>
      </c>
      <c r="I1533" s="32">
        <v>42560</v>
      </c>
      <c r="J1533" s="32">
        <v>42564</v>
      </c>
      <c r="K1533" t="s">
        <v>55</v>
      </c>
      <c r="L1533">
        <v>210</v>
      </c>
      <c r="M1533">
        <v>4</v>
      </c>
      <c r="N1533">
        <v>0</v>
      </c>
      <c r="O1533">
        <v>0</v>
      </c>
      <c r="P1533" t="s">
        <v>71</v>
      </c>
      <c r="S1533" t="s">
        <v>72</v>
      </c>
    </row>
    <row r="1534" spans="1:19" ht="15.75" customHeight="1">
      <c r="A1534" t="s">
        <v>500</v>
      </c>
      <c r="B1534" t="s">
        <v>1418</v>
      </c>
      <c r="C1534">
        <v>97147766</v>
      </c>
      <c r="D1534" t="s">
        <v>51</v>
      </c>
      <c r="E1534" t="s">
        <v>52</v>
      </c>
      <c r="F1534" t="s">
        <v>53</v>
      </c>
      <c r="G1534" t="s">
        <v>54</v>
      </c>
      <c r="H1534" s="35">
        <v>41.74</v>
      </c>
      <c r="I1534" s="32">
        <v>42578</v>
      </c>
      <c r="J1534" s="32">
        <v>42580</v>
      </c>
      <c r="K1534" t="s">
        <v>55</v>
      </c>
      <c r="L1534">
        <v>210</v>
      </c>
      <c r="M1534">
        <v>1</v>
      </c>
      <c r="N1534">
        <v>0</v>
      </c>
      <c r="O1534">
        <v>0</v>
      </c>
      <c r="Q1534" t="s">
        <v>60</v>
      </c>
    </row>
    <row r="1535" spans="1:19" ht="15.75" customHeight="1">
      <c r="A1535" t="s">
        <v>632</v>
      </c>
      <c r="B1535" t="s">
        <v>1526</v>
      </c>
      <c r="C1535">
        <v>33794850</v>
      </c>
      <c r="D1535" t="s">
        <v>51</v>
      </c>
      <c r="E1535" t="s">
        <v>52</v>
      </c>
      <c r="F1535" t="s">
        <v>53</v>
      </c>
      <c r="G1535" t="s">
        <v>54</v>
      </c>
      <c r="H1535" s="35">
        <v>41.74</v>
      </c>
      <c r="I1535" s="32">
        <v>42506</v>
      </c>
      <c r="J1535" s="32">
        <v>42507</v>
      </c>
      <c r="K1535" t="s">
        <v>55</v>
      </c>
      <c r="L1535">
        <v>210</v>
      </c>
      <c r="M1535">
        <v>1</v>
      </c>
      <c r="N1535">
        <v>0</v>
      </c>
      <c r="O1535">
        <v>0</v>
      </c>
      <c r="Q1535" t="s">
        <v>60</v>
      </c>
    </row>
    <row r="1536" spans="1:19" ht="15.75" customHeight="1">
      <c r="A1536" t="s">
        <v>1675</v>
      </c>
      <c r="B1536" t="s">
        <v>1676</v>
      </c>
      <c r="C1536">
        <v>72429721</v>
      </c>
      <c r="D1536" t="s">
        <v>51</v>
      </c>
      <c r="E1536" t="s">
        <v>65</v>
      </c>
      <c r="F1536" t="s">
        <v>54</v>
      </c>
      <c r="G1536" t="s">
        <v>80</v>
      </c>
      <c r="H1536" s="35">
        <v>70.55</v>
      </c>
      <c r="I1536" s="32">
        <v>42541</v>
      </c>
      <c r="J1536" s="32">
        <v>42544</v>
      </c>
      <c r="K1536" t="s">
        <v>55</v>
      </c>
      <c r="L1536">
        <v>210</v>
      </c>
      <c r="M1536">
        <v>2</v>
      </c>
      <c r="N1536">
        <v>0</v>
      </c>
      <c r="O1536">
        <v>0</v>
      </c>
      <c r="S1536" t="s">
        <v>268</v>
      </c>
    </row>
    <row r="1537" spans="1:19" ht="15.75" customHeight="1">
      <c r="A1537" t="s">
        <v>658</v>
      </c>
      <c r="B1537" t="s">
        <v>1988</v>
      </c>
      <c r="C1537">
        <v>57624005</v>
      </c>
      <c r="D1537" t="s">
        <v>51</v>
      </c>
      <c r="E1537" t="s">
        <v>52</v>
      </c>
      <c r="F1537" t="s">
        <v>53</v>
      </c>
      <c r="G1537" t="s">
        <v>54</v>
      </c>
      <c r="H1537" s="35">
        <v>41.74</v>
      </c>
      <c r="I1537" s="32">
        <v>42514</v>
      </c>
      <c r="J1537" s="32">
        <v>42515</v>
      </c>
      <c r="K1537" t="s">
        <v>55</v>
      </c>
      <c r="L1537">
        <v>210</v>
      </c>
      <c r="M1537">
        <v>1</v>
      </c>
      <c r="N1537">
        <v>0</v>
      </c>
      <c r="O1537">
        <v>0</v>
      </c>
      <c r="Q1537" t="s">
        <v>60</v>
      </c>
    </row>
    <row r="1538" spans="1:19" ht="15.75" customHeight="1">
      <c r="A1538" t="s">
        <v>212</v>
      </c>
      <c r="B1538" t="s">
        <v>2043</v>
      </c>
      <c r="C1538">
        <v>70049670</v>
      </c>
      <c r="D1538" t="s">
        <v>51</v>
      </c>
      <c r="E1538" t="s">
        <v>52</v>
      </c>
      <c r="F1538" t="s">
        <v>54</v>
      </c>
      <c r="G1538" t="s">
        <v>54</v>
      </c>
      <c r="H1538" s="35">
        <v>41.74</v>
      </c>
      <c r="I1538" s="32">
        <v>42526</v>
      </c>
      <c r="J1538" s="32">
        <v>42528</v>
      </c>
      <c r="K1538" t="s">
        <v>55</v>
      </c>
      <c r="L1538">
        <v>210</v>
      </c>
      <c r="M1538">
        <v>1</v>
      </c>
      <c r="N1538">
        <v>0</v>
      </c>
      <c r="O1538">
        <v>0</v>
      </c>
    </row>
    <row r="1539" spans="1:19" ht="15.75" customHeight="1">
      <c r="A1539" t="s">
        <v>2097</v>
      </c>
      <c r="B1539" t="s">
        <v>2098</v>
      </c>
      <c r="C1539">
        <v>76579028</v>
      </c>
      <c r="D1539" t="s">
        <v>51</v>
      </c>
      <c r="E1539" t="s">
        <v>65</v>
      </c>
      <c r="F1539" t="s">
        <v>54</v>
      </c>
      <c r="G1539" t="s">
        <v>103</v>
      </c>
      <c r="H1539" s="35">
        <v>90</v>
      </c>
      <c r="I1539" s="32">
        <v>42539</v>
      </c>
      <c r="J1539" s="32">
        <v>42540</v>
      </c>
      <c r="K1539" t="s">
        <v>55</v>
      </c>
      <c r="L1539">
        <v>210</v>
      </c>
      <c r="M1539">
        <v>4</v>
      </c>
      <c r="N1539">
        <v>0</v>
      </c>
      <c r="O1539">
        <v>0</v>
      </c>
      <c r="P1539" t="s">
        <v>71</v>
      </c>
      <c r="S1539" t="s">
        <v>72</v>
      </c>
    </row>
    <row r="1540" spans="1:19" ht="15.75" customHeight="1">
      <c r="A1540" t="s">
        <v>2128</v>
      </c>
      <c r="B1540" t="s">
        <v>2129</v>
      </c>
      <c r="C1540">
        <v>79431981</v>
      </c>
      <c r="D1540" t="s">
        <v>51</v>
      </c>
      <c r="E1540" t="s">
        <v>166</v>
      </c>
      <c r="F1540" t="s">
        <v>54</v>
      </c>
      <c r="G1540" t="s">
        <v>54</v>
      </c>
      <c r="H1540" s="35">
        <v>85</v>
      </c>
      <c r="I1540" s="32">
        <v>42544</v>
      </c>
      <c r="J1540" s="32">
        <v>42545</v>
      </c>
      <c r="K1540" t="s">
        <v>55</v>
      </c>
      <c r="L1540">
        <v>210</v>
      </c>
      <c r="M1540">
        <v>1</v>
      </c>
      <c r="N1540">
        <v>0</v>
      </c>
      <c r="O1540">
        <v>0</v>
      </c>
    </row>
    <row r="1541" spans="1:19" ht="15.75" customHeight="1">
      <c r="A1541" t="s">
        <v>58</v>
      </c>
      <c r="B1541" t="s">
        <v>2816</v>
      </c>
      <c r="C1541">
        <v>14634852</v>
      </c>
      <c r="D1541" t="s">
        <v>51</v>
      </c>
      <c r="E1541" t="s">
        <v>52</v>
      </c>
      <c r="F1541" t="s">
        <v>53</v>
      </c>
      <c r="G1541" t="s">
        <v>54</v>
      </c>
      <c r="H1541" s="35">
        <v>41.74</v>
      </c>
      <c r="I1541" s="32">
        <v>42503</v>
      </c>
      <c r="J1541" s="32">
        <v>42506</v>
      </c>
      <c r="K1541" t="s">
        <v>55</v>
      </c>
      <c r="L1541">
        <v>210</v>
      </c>
      <c r="M1541">
        <v>1</v>
      </c>
      <c r="N1541">
        <v>0</v>
      </c>
      <c r="O1541">
        <v>0</v>
      </c>
      <c r="Q1541" t="s">
        <v>60</v>
      </c>
    </row>
    <row r="1542" spans="1:19" ht="15.75" customHeight="1">
      <c r="A1542" t="s">
        <v>531</v>
      </c>
      <c r="B1542" t="s">
        <v>3127</v>
      </c>
      <c r="C1542">
        <v>90882780</v>
      </c>
      <c r="D1542" t="s">
        <v>51</v>
      </c>
      <c r="E1542" t="s">
        <v>52</v>
      </c>
      <c r="F1542" t="s">
        <v>53</v>
      </c>
      <c r="G1542" t="s">
        <v>54</v>
      </c>
      <c r="H1542" s="35">
        <v>41.74</v>
      </c>
      <c r="I1542" s="32">
        <v>42580</v>
      </c>
      <c r="J1542" s="32">
        <v>42582</v>
      </c>
      <c r="K1542" t="s">
        <v>55</v>
      </c>
      <c r="L1542">
        <v>210</v>
      </c>
      <c r="M1542">
        <v>1</v>
      </c>
      <c r="N1542">
        <v>0</v>
      </c>
      <c r="O1542">
        <v>0</v>
      </c>
      <c r="Q1542" t="s">
        <v>60</v>
      </c>
    </row>
    <row r="1543" spans="1:19" ht="15.75" customHeight="1">
      <c r="A1543" t="s">
        <v>3273</v>
      </c>
      <c r="B1543" t="s">
        <v>3274</v>
      </c>
      <c r="C1543">
        <v>59721456</v>
      </c>
      <c r="D1543" t="s">
        <v>51</v>
      </c>
      <c r="E1543" t="s">
        <v>65</v>
      </c>
      <c r="F1543" t="s">
        <v>54</v>
      </c>
      <c r="G1543" t="s">
        <v>383</v>
      </c>
      <c r="H1543" s="35">
        <v>76.5</v>
      </c>
      <c r="I1543" s="32">
        <v>42523</v>
      </c>
      <c r="J1543" s="32">
        <v>42524</v>
      </c>
      <c r="K1543" t="s">
        <v>55</v>
      </c>
      <c r="L1543">
        <v>210</v>
      </c>
      <c r="M1543">
        <v>2</v>
      </c>
      <c r="N1543">
        <v>0</v>
      </c>
      <c r="O1543">
        <v>0</v>
      </c>
      <c r="S1543" t="s">
        <v>3275</v>
      </c>
    </row>
    <row r="1544" spans="1:19" ht="15.75" customHeight="1">
      <c r="A1544" t="s">
        <v>1162</v>
      </c>
      <c r="B1544" t="s">
        <v>3283</v>
      </c>
      <c r="C1544">
        <v>58370161</v>
      </c>
      <c r="D1544" t="s">
        <v>51</v>
      </c>
      <c r="E1544" t="s">
        <v>65</v>
      </c>
      <c r="F1544" t="s">
        <v>54</v>
      </c>
      <c r="G1544" t="s">
        <v>75</v>
      </c>
      <c r="H1544" s="35">
        <v>67.5</v>
      </c>
      <c r="I1544" s="32">
        <v>42524</v>
      </c>
      <c r="J1544" s="32">
        <v>42525</v>
      </c>
      <c r="K1544" t="s">
        <v>55</v>
      </c>
      <c r="L1544">
        <v>210</v>
      </c>
      <c r="M1544">
        <v>3</v>
      </c>
      <c r="N1544">
        <v>0</v>
      </c>
      <c r="O1544">
        <v>0</v>
      </c>
    </row>
    <row r="1545" spans="1:19" ht="15.75" customHeight="1">
      <c r="A1545" t="s">
        <v>212</v>
      </c>
      <c r="B1545" t="s">
        <v>3291</v>
      </c>
      <c r="C1545">
        <v>14635850</v>
      </c>
      <c r="D1545" t="s">
        <v>184</v>
      </c>
      <c r="E1545" t="s">
        <v>52</v>
      </c>
      <c r="F1545" t="s">
        <v>53</v>
      </c>
      <c r="G1545" t="s">
        <v>54</v>
      </c>
      <c r="H1545" s="35">
        <v>41.74</v>
      </c>
      <c r="I1545" s="32">
        <v>42525</v>
      </c>
      <c r="J1545" s="32">
        <v>42528</v>
      </c>
      <c r="K1545" t="s">
        <v>55</v>
      </c>
      <c r="L1545">
        <v>210</v>
      </c>
      <c r="M1545">
        <v>1</v>
      </c>
      <c r="N1545">
        <v>0</v>
      </c>
      <c r="O1545">
        <v>0</v>
      </c>
      <c r="Q1545" t="s">
        <v>60</v>
      </c>
    </row>
    <row r="1546" spans="1:19" ht="15.75" customHeight="1">
      <c r="A1546" t="s">
        <v>1210</v>
      </c>
      <c r="B1546" t="s">
        <v>3341</v>
      </c>
      <c r="C1546">
        <v>69881546</v>
      </c>
      <c r="D1546" t="s">
        <v>184</v>
      </c>
      <c r="E1546" t="s">
        <v>65</v>
      </c>
      <c r="F1546" t="s">
        <v>54</v>
      </c>
      <c r="G1546" t="s">
        <v>1212</v>
      </c>
      <c r="H1546" s="35">
        <v>60</v>
      </c>
      <c r="I1546" s="32">
        <v>42536</v>
      </c>
      <c r="J1546" s="32">
        <v>42539</v>
      </c>
      <c r="K1546" t="s">
        <v>55</v>
      </c>
      <c r="L1546">
        <v>210</v>
      </c>
      <c r="M1546">
        <v>2</v>
      </c>
      <c r="N1546">
        <v>0</v>
      </c>
      <c r="O1546">
        <v>0</v>
      </c>
      <c r="P1546" t="s">
        <v>71</v>
      </c>
      <c r="S1546" t="s">
        <v>72</v>
      </c>
    </row>
    <row r="1547" spans="1:19" ht="15.75" customHeight="1">
      <c r="A1547" t="s">
        <v>3499</v>
      </c>
      <c r="B1547" t="s">
        <v>3500</v>
      </c>
      <c r="C1547">
        <v>43628436</v>
      </c>
      <c r="D1547" t="s">
        <v>51</v>
      </c>
      <c r="E1547" t="s">
        <v>65</v>
      </c>
      <c r="F1547" t="s">
        <v>54</v>
      </c>
      <c r="G1547" t="s">
        <v>117</v>
      </c>
      <c r="H1547" s="35">
        <v>59.14</v>
      </c>
      <c r="I1547" s="32">
        <v>42570</v>
      </c>
      <c r="J1547" s="32">
        <v>42572</v>
      </c>
      <c r="K1547" t="s">
        <v>55</v>
      </c>
      <c r="L1547">
        <v>210</v>
      </c>
      <c r="M1547">
        <v>2</v>
      </c>
      <c r="N1547">
        <v>2</v>
      </c>
      <c r="O1547">
        <v>0</v>
      </c>
      <c r="S1547" t="s">
        <v>268</v>
      </c>
    </row>
    <row r="1548" spans="1:19" ht="15.75" customHeight="1">
      <c r="A1548" t="s">
        <v>3577</v>
      </c>
      <c r="B1548" t="s">
        <v>3578</v>
      </c>
      <c r="C1548">
        <v>69459039</v>
      </c>
      <c r="D1548" t="s">
        <v>51</v>
      </c>
      <c r="E1548" t="s">
        <v>52</v>
      </c>
      <c r="F1548" t="s">
        <v>54</v>
      </c>
      <c r="G1548" t="s">
        <v>54</v>
      </c>
      <c r="H1548" s="35">
        <v>90</v>
      </c>
      <c r="I1548" s="32">
        <v>42587</v>
      </c>
      <c r="J1548" s="32">
        <v>42590</v>
      </c>
      <c r="K1548" t="s">
        <v>55</v>
      </c>
      <c r="L1548">
        <v>210</v>
      </c>
      <c r="M1548">
        <v>1</v>
      </c>
      <c r="N1548">
        <v>0</v>
      </c>
      <c r="O1548">
        <v>0</v>
      </c>
    </row>
    <row r="1549" spans="1:19" ht="15.75" customHeight="1">
      <c r="A1549" t="s">
        <v>241</v>
      </c>
      <c r="B1549" t="s">
        <v>3741</v>
      </c>
      <c r="C1549">
        <v>99476471</v>
      </c>
      <c r="D1549" t="s">
        <v>51</v>
      </c>
      <c r="E1549" t="s">
        <v>52</v>
      </c>
      <c r="F1549" t="s">
        <v>53</v>
      </c>
      <c r="G1549" t="s">
        <v>54</v>
      </c>
      <c r="H1549" s="35">
        <v>43.48</v>
      </c>
      <c r="I1549" s="32">
        <v>42530</v>
      </c>
      <c r="J1549" s="32">
        <v>42533</v>
      </c>
      <c r="K1549" t="s">
        <v>55</v>
      </c>
      <c r="L1549">
        <v>210</v>
      </c>
      <c r="M1549">
        <v>1</v>
      </c>
      <c r="N1549">
        <v>0</v>
      </c>
      <c r="O1549">
        <v>0</v>
      </c>
      <c r="Q1549" t="s">
        <v>56</v>
      </c>
    </row>
    <row r="1550" spans="1:19" ht="15.75" customHeight="1">
      <c r="A1550" t="s">
        <v>4250</v>
      </c>
      <c r="B1550" t="s">
        <v>4251</v>
      </c>
      <c r="C1550">
        <v>71189604</v>
      </c>
      <c r="D1550" t="s">
        <v>64</v>
      </c>
      <c r="E1550" t="s">
        <v>65</v>
      </c>
      <c r="F1550" t="s">
        <v>54</v>
      </c>
      <c r="G1550" t="s">
        <v>93</v>
      </c>
      <c r="H1550" s="35">
        <v>96.25</v>
      </c>
      <c r="I1550" s="32">
        <v>42544</v>
      </c>
      <c r="J1550" s="32">
        <v>42548</v>
      </c>
      <c r="K1550" t="s">
        <v>55</v>
      </c>
      <c r="L1550">
        <v>210</v>
      </c>
      <c r="M1550">
        <v>2</v>
      </c>
      <c r="N1550">
        <v>0</v>
      </c>
      <c r="O1550">
        <v>0</v>
      </c>
    </row>
    <row r="1551" spans="1:19" ht="15.75" customHeight="1">
      <c r="A1551" t="s">
        <v>1799</v>
      </c>
      <c r="B1551" t="s">
        <v>4341</v>
      </c>
      <c r="C1551">
        <v>10835207</v>
      </c>
      <c r="D1551" t="s">
        <v>51</v>
      </c>
      <c r="E1551" t="s">
        <v>52</v>
      </c>
      <c r="F1551" t="s">
        <v>53</v>
      </c>
      <c r="G1551" t="s">
        <v>54</v>
      </c>
      <c r="H1551" s="35">
        <v>41.74</v>
      </c>
      <c r="I1551" s="32">
        <v>42567</v>
      </c>
      <c r="J1551" s="32">
        <v>42569</v>
      </c>
      <c r="K1551" t="s">
        <v>55</v>
      </c>
      <c r="L1551">
        <v>210</v>
      </c>
      <c r="M1551">
        <v>1</v>
      </c>
      <c r="N1551">
        <v>0</v>
      </c>
      <c r="O1551">
        <v>0</v>
      </c>
      <c r="Q1551" t="s">
        <v>60</v>
      </c>
    </row>
    <row r="1552" spans="1:19" ht="15.75" customHeight="1">
      <c r="A1552" t="s">
        <v>4417</v>
      </c>
      <c r="B1552" t="s">
        <v>4418</v>
      </c>
      <c r="C1552">
        <v>47497479</v>
      </c>
      <c r="D1552" t="s">
        <v>51</v>
      </c>
      <c r="E1552" t="s">
        <v>65</v>
      </c>
      <c r="F1552" t="s">
        <v>427</v>
      </c>
      <c r="G1552" t="s">
        <v>75</v>
      </c>
      <c r="H1552" s="35">
        <v>82.5</v>
      </c>
      <c r="I1552" s="32">
        <v>42582</v>
      </c>
      <c r="J1552" s="32">
        <v>42585</v>
      </c>
      <c r="K1552" t="s">
        <v>55</v>
      </c>
      <c r="L1552">
        <v>210</v>
      </c>
      <c r="M1552">
        <v>2</v>
      </c>
      <c r="N1552">
        <v>0</v>
      </c>
      <c r="O1552">
        <v>0</v>
      </c>
    </row>
    <row r="1553" spans="1:19" ht="15.75" customHeight="1">
      <c r="A1553" t="s">
        <v>4453</v>
      </c>
      <c r="B1553" t="s">
        <v>4454</v>
      </c>
      <c r="C1553">
        <v>41875538</v>
      </c>
      <c r="D1553" t="s">
        <v>51</v>
      </c>
      <c r="E1553" t="s">
        <v>65</v>
      </c>
      <c r="F1553" t="s">
        <v>54</v>
      </c>
      <c r="G1553" t="s">
        <v>117</v>
      </c>
      <c r="H1553" s="35">
        <v>59.14</v>
      </c>
      <c r="I1553" s="32">
        <v>42590</v>
      </c>
      <c r="J1553" s="32">
        <v>42593</v>
      </c>
      <c r="K1553" t="s">
        <v>55</v>
      </c>
      <c r="L1553">
        <v>210</v>
      </c>
      <c r="M1553">
        <v>2</v>
      </c>
      <c r="N1553">
        <v>2</v>
      </c>
      <c r="O1553">
        <v>0</v>
      </c>
      <c r="S1553" t="s">
        <v>268</v>
      </c>
    </row>
    <row r="1554" spans="1:19" ht="15.75" customHeight="1">
      <c r="A1554" t="s">
        <v>4487</v>
      </c>
      <c r="B1554" t="s">
        <v>4488</v>
      </c>
      <c r="C1554">
        <v>88477663</v>
      </c>
      <c r="D1554" t="s">
        <v>51</v>
      </c>
      <c r="E1554" t="s">
        <v>65</v>
      </c>
      <c r="F1554" t="s">
        <v>54</v>
      </c>
      <c r="G1554" t="s">
        <v>54</v>
      </c>
      <c r="H1554" s="35">
        <v>90</v>
      </c>
      <c r="I1554" s="32">
        <v>42597</v>
      </c>
      <c r="J1554" s="32">
        <v>42601</v>
      </c>
      <c r="K1554" t="s">
        <v>55</v>
      </c>
      <c r="L1554">
        <v>210</v>
      </c>
      <c r="M1554">
        <v>2</v>
      </c>
      <c r="N1554">
        <v>0</v>
      </c>
      <c r="O1554">
        <v>1</v>
      </c>
      <c r="S1554" t="s">
        <v>231</v>
      </c>
    </row>
    <row r="1555" spans="1:19" ht="15.75" customHeight="1">
      <c r="A1555" t="s">
        <v>225</v>
      </c>
      <c r="B1555" t="s">
        <v>4564</v>
      </c>
      <c r="C1555">
        <v>20056956</v>
      </c>
      <c r="D1555" t="s">
        <v>51</v>
      </c>
      <c r="E1555" t="s">
        <v>52</v>
      </c>
      <c r="F1555" t="s">
        <v>53</v>
      </c>
      <c r="G1555" t="s">
        <v>54</v>
      </c>
      <c r="H1555" s="35">
        <v>43.48</v>
      </c>
      <c r="I1555" s="32">
        <v>42528</v>
      </c>
      <c r="J1555" s="32">
        <v>42530</v>
      </c>
      <c r="K1555" t="s">
        <v>55</v>
      </c>
      <c r="L1555">
        <v>210</v>
      </c>
      <c r="M1555">
        <v>1</v>
      </c>
      <c r="N1555">
        <v>0</v>
      </c>
      <c r="O1555">
        <v>0</v>
      </c>
      <c r="Q1555" t="s">
        <v>56</v>
      </c>
    </row>
    <row r="1556" spans="1:19" ht="15.75" customHeight="1">
      <c r="A1556" t="s">
        <v>378</v>
      </c>
      <c r="B1556" t="s">
        <v>4695</v>
      </c>
      <c r="C1556">
        <v>11319002</v>
      </c>
      <c r="D1556" t="s">
        <v>51</v>
      </c>
      <c r="E1556" t="s">
        <v>52</v>
      </c>
      <c r="F1556" t="s">
        <v>54</v>
      </c>
      <c r="G1556" t="s">
        <v>54</v>
      </c>
      <c r="H1556" s="35">
        <v>55</v>
      </c>
      <c r="I1556" s="32">
        <v>42554</v>
      </c>
      <c r="J1556" s="32">
        <v>42560</v>
      </c>
      <c r="K1556" t="s">
        <v>55</v>
      </c>
      <c r="L1556">
        <v>210</v>
      </c>
      <c r="M1556">
        <v>1</v>
      </c>
      <c r="N1556">
        <v>0</v>
      </c>
      <c r="O1556">
        <v>0</v>
      </c>
      <c r="P1556" t="s">
        <v>869</v>
      </c>
    </row>
    <row r="1557" spans="1:19" ht="15.75" customHeight="1">
      <c r="A1557" t="s">
        <v>763</v>
      </c>
      <c r="B1557" t="s">
        <v>5041</v>
      </c>
      <c r="C1557">
        <v>12211851</v>
      </c>
      <c r="D1557" t="s">
        <v>51</v>
      </c>
      <c r="E1557" t="s">
        <v>52</v>
      </c>
      <c r="F1557" t="s">
        <v>53</v>
      </c>
      <c r="G1557" t="s">
        <v>54</v>
      </c>
      <c r="H1557" s="35">
        <v>43.48</v>
      </c>
      <c r="I1557" s="32">
        <v>42533</v>
      </c>
      <c r="J1557" s="32">
        <v>42536</v>
      </c>
      <c r="K1557" t="s">
        <v>55</v>
      </c>
      <c r="L1557">
        <v>210</v>
      </c>
      <c r="M1557">
        <v>1</v>
      </c>
      <c r="N1557">
        <v>0</v>
      </c>
      <c r="O1557">
        <v>0</v>
      </c>
      <c r="Q1557" t="s">
        <v>56</v>
      </c>
    </row>
    <row r="1558" spans="1:19" ht="15.75" customHeight="1">
      <c r="A1558" t="s">
        <v>5529</v>
      </c>
      <c r="B1558" t="s">
        <v>5530</v>
      </c>
      <c r="C1558">
        <v>77029244</v>
      </c>
      <c r="D1558" t="s">
        <v>51</v>
      </c>
      <c r="E1558" t="s">
        <v>65</v>
      </c>
      <c r="F1558" t="s">
        <v>54</v>
      </c>
      <c r="G1558" t="s">
        <v>80</v>
      </c>
      <c r="H1558" s="35">
        <v>91.3</v>
      </c>
      <c r="I1558" s="32">
        <v>42552</v>
      </c>
      <c r="J1558" s="32">
        <v>42554</v>
      </c>
      <c r="K1558" t="s">
        <v>55</v>
      </c>
      <c r="L1558">
        <v>210</v>
      </c>
      <c r="M1558">
        <v>2</v>
      </c>
      <c r="N1558">
        <v>0</v>
      </c>
      <c r="O1558">
        <v>0</v>
      </c>
      <c r="S1558" t="s">
        <v>81</v>
      </c>
    </row>
    <row r="1559" spans="1:19" ht="15.75" customHeight="1">
      <c r="A1559" t="s">
        <v>919</v>
      </c>
      <c r="B1559" t="s">
        <v>5575</v>
      </c>
      <c r="C1559">
        <v>97136633</v>
      </c>
      <c r="D1559" t="s">
        <v>51</v>
      </c>
      <c r="E1559" t="s">
        <v>52</v>
      </c>
      <c r="F1559" t="s">
        <v>53</v>
      </c>
      <c r="G1559" t="s">
        <v>54</v>
      </c>
      <c r="H1559" s="35">
        <v>41.74</v>
      </c>
      <c r="I1559" s="32">
        <v>42565</v>
      </c>
      <c r="J1559" s="32">
        <v>42567</v>
      </c>
      <c r="K1559" t="s">
        <v>55</v>
      </c>
      <c r="L1559">
        <v>210</v>
      </c>
      <c r="M1559">
        <v>1</v>
      </c>
      <c r="N1559">
        <v>0</v>
      </c>
      <c r="O1559">
        <v>0</v>
      </c>
      <c r="Q1559" t="s">
        <v>60</v>
      </c>
    </row>
    <row r="1560" spans="1:19" ht="15.75" customHeight="1">
      <c r="A1560" t="s">
        <v>492</v>
      </c>
      <c r="B1560" t="s">
        <v>5645</v>
      </c>
      <c r="C1560">
        <v>90913975</v>
      </c>
      <c r="D1560" t="s">
        <v>51</v>
      </c>
      <c r="E1560" t="s">
        <v>52</v>
      </c>
      <c r="F1560" t="s">
        <v>53</v>
      </c>
      <c r="G1560" t="s">
        <v>54</v>
      </c>
      <c r="H1560" s="35">
        <v>41.74</v>
      </c>
      <c r="I1560" s="32">
        <v>42577</v>
      </c>
      <c r="J1560" s="32">
        <v>42578</v>
      </c>
      <c r="K1560" t="s">
        <v>55</v>
      </c>
      <c r="L1560">
        <v>210</v>
      </c>
      <c r="M1560">
        <v>1</v>
      </c>
      <c r="N1560">
        <v>0</v>
      </c>
      <c r="O1560">
        <v>0</v>
      </c>
      <c r="Q1560" t="s">
        <v>60</v>
      </c>
    </row>
    <row r="1561" spans="1:19" ht="15.75" customHeight="1">
      <c r="A1561" t="s">
        <v>557</v>
      </c>
      <c r="B1561" t="s">
        <v>5673</v>
      </c>
      <c r="C1561">
        <v>97144904</v>
      </c>
      <c r="D1561" t="s">
        <v>51</v>
      </c>
      <c r="E1561" t="s">
        <v>52</v>
      </c>
      <c r="F1561" t="s">
        <v>53</v>
      </c>
      <c r="G1561" t="s">
        <v>54</v>
      </c>
      <c r="H1561" s="35">
        <v>41.74</v>
      </c>
      <c r="I1561" s="32">
        <v>42585</v>
      </c>
      <c r="J1561" s="32">
        <v>42587</v>
      </c>
      <c r="K1561" t="s">
        <v>55</v>
      </c>
      <c r="L1561">
        <v>210</v>
      </c>
      <c r="M1561">
        <v>1</v>
      </c>
      <c r="N1561">
        <v>0</v>
      </c>
      <c r="O1561">
        <v>0</v>
      </c>
      <c r="Q1561" t="s">
        <v>60</v>
      </c>
    </row>
    <row r="1562" spans="1:19" ht="15.75" customHeight="1">
      <c r="A1562" t="s">
        <v>1090</v>
      </c>
      <c r="B1562" t="s">
        <v>5717</v>
      </c>
      <c r="C1562">
        <v>99571479</v>
      </c>
      <c r="D1562" t="s">
        <v>51</v>
      </c>
      <c r="E1562" t="s">
        <v>52</v>
      </c>
      <c r="F1562" t="s">
        <v>53</v>
      </c>
      <c r="G1562" t="s">
        <v>54</v>
      </c>
      <c r="H1562" s="35">
        <v>43.48</v>
      </c>
      <c r="I1562" s="32">
        <v>42507</v>
      </c>
      <c r="J1562" s="32">
        <v>42509</v>
      </c>
      <c r="K1562" t="s">
        <v>55</v>
      </c>
      <c r="L1562">
        <v>210</v>
      </c>
      <c r="M1562">
        <v>1</v>
      </c>
      <c r="N1562">
        <v>0</v>
      </c>
      <c r="O1562">
        <v>0</v>
      </c>
      <c r="Q1562" t="s">
        <v>56</v>
      </c>
    </row>
    <row r="1563" spans="1:19" ht="15.75" customHeight="1">
      <c r="A1563" t="s">
        <v>6147</v>
      </c>
      <c r="B1563" t="s">
        <v>6148</v>
      </c>
      <c r="C1563">
        <v>48052456</v>
      </c>
      <c r="D1563" t="s">
        <v>51</v>
      </c>
      <c r="E1563" t="s">
        <v>65</v>
      </c>
      <c r="F1563" t="s">
        <v>54</v>
      </c>
      <c r="G1563" t="s">
        <v>98</v>
      </c>
      <c r="H1563" s="35">
        <v>87.15</v>
      </c>
      <c r="I1563" s="32">
        <v>42517</v>
      </c>
      <c r="J1563" s="32">
        <v>42523</v>
      </c>
      <c r="K1563" t="s">
        <v>55</v>
      </c>
      <c r="L1563">
        <v>210</v>
      </c>
      <c r="M1563">
        <v>2</v>
      </c>
      <c r="N1563">
        <v>0</v>
      </c>
      <c r="O1563">
        <v>0</v>
      </c>
      <c r="P1563" t="s">
        <v>71</v>
      </c>
      <c r="S1563" t="s">
        <v>72</v>
      </c>
    </row>
    <row r="1564" spans="1:19" ht="15.75" customHeight="1">
      <c r="A1564" t="s">
        <v>6390</v>
      </c>
      <c r="B1564" t="s">
        <v>6391</v>
      </c>
      <c r="C1564">
        <v>61374095</v>
      </c>
      <c r="D1564" t="s">
        <v>51</v>
      </c>
      <c r="E1564" t="s">
        <v>52</v>
      </c>
      <c r="F1564" t="s">
        <v>53</v>
      </c>
      <c r="G1564" t="s">
        <v>54</v>
      </c>
      <c r="H1564" s="35">
        <v>71.400000000000006</v>
      </c>
      <c r="I1564" s="32">
        <v>42575</v>
      </c>
      <c r="J1564" s="32">
        <v>42577</v>
      </c>
      <c r="K1564" t="s">
        <v>55</v>
      </c>
      <c r="L1564">
        <v>210</v>
      </c>
      <c r="M1564">
        <v>1</v>
      </c>
      <c r="N1564">
        <v>0</v>
      </c>
      <c r="O1564">
        <v>0</v>
      </c>
      <c r="Q1564" t="s">
        <v>678</v>
      </c>
    </row>
    <row r="1565" spans="1:19" ht="15.75" customHeight="1">
      <c r="A1565" t="s">
        <v>6464</v>
      </c>
      <c r="B1565" t="s">
        <v>6465</v>
      </c>
      <c r="C1565">
        <v>90465040</v>
      </c>
      <c r="D1565" t="s">
        <v>51</v>
      </c>
      <c r="E1565" t="s">
        <v>65</v>
      </c>
      <c r="F1565" t="s">
        <v>54</v>
      </c>
      <c r="G1565" t="s">
        <v>80</v>
      </c>
      <c r="H1565" s="35">
        <v>90.61</v>
      </c>
      <c r="I1565" s="32">
        <v>42591</v>
      </c>
      <c r="J1565" s="32">
        <v>42597</v>
      </c>
      <c r="K1565" t="s">
        <v>55</v>
      </c>
      <c r="L1565">
        <v>210</v>
      </c>
      <c r="M1565">
        <v>3</v>
      </c>
      <c r="N1565">
        <v>1</v>
      </c>
      <c r="O1565">
        <v>0</v>
      </c>
      <c r="S1565" t="s">
        <v>268</v>
      </c>
    </row>
    <row r="1566" spans="1:19" ht="15.75" customHeight="1">
      <c r="A1566" t="s">
        <v>99</v>
      </c>
      <c r="B1566" t="s">
        <v>6505</v>
      </c>
      <c r="C1566">
        <v>29617515</v>
      </c>
      <c r="D1566" t="s">
        <v>51</v>
      </c>
      <c r="E1566" t="s">
        <v>52</v>
      </c>
      <c r="F1566" t="s">
        <v>53</v>
      </c>
      <c r="G1566" t="s">
        <v>54</v>
      </c>
      <c r="H1566" s="35">
        <v>41.74</v>
      </c>
      <c r="I1566" s="32">
        <v>42511</v>
      </c>
      <c r="J1566" s="32">
        <v>42514</v>
      </c>
      <c r="K1566" t="s">
        <v>55</v>
      </c>
      <c r="L1566">
        <v>210</v>
      </c>
      <c r="M1566">
        <v>1</v>
      </c>
      <c r="N1566">
        <v>0</v>
      </c>
      <c r="O1566">
        <v>0</v>
      </c>
      <c r="Q1566" t="s">
        <v>60</v>
      </c>
    </row>
    <row r="1567" spans="1:19" ht="15.75" customHeight="1">
      <c r="A1567" t="s">
        <v>6614</v>
      </c>
      <c r="B1567" t="s">
        <v>6615</v>
      </c>
      <c r="C1567">
        <v>43692459</v>
      </c>
      <c r="D1567" t="s">
        <v>184</v>
      </c>
      <c r="E1567" t="s">
        <v>65</v>
      </c>
      <c r="F1567" t="s">
        <v>54</v>
      </c>
      <c r="G1567" t="s">
        <v>80</v>
      </c>
      <c r="H1567" s="35">
        <v>78.849999999999994</v>
      </c>
      <c r="I1567" s="32">
        <v>42540</v>
      </c>
      <c r="J1567" s="32">
        <v>42545</v>
      </c>
      <c r="K1567" t="s">
        <v>55</v>
      </c>
      <c r="L1567">
        <v>210</v>
      </c>
      <c r="M1567">
        <v>4</v>
      </c>
      <c r="N1567">
        <v>0</v>
      </c>
      <c r="O1567">
        <v>0</v>
      </c>
      <c r="S1567" t="s">
        <v>81</v>
      </c>
    </row>
    <row r="1568" spans="1:19" ht="15.75" customHeight="1">
      <c r="A1568" t="s">
        <v>330</v>
      </c>
      <c r="B1568" t="s">
        <v>6651</v>
      </c>
      <c r="C1568">
        <v>45155064</v>
      </c>
      <c r="D1568" t="s">
        <v>51</v>
      </c>
      <c r="E1568" t="s">
        <v>65</v>
      </c>
      <c r="F1568" t="s">
        <v>54</v>
      </c>
      <c r="G1568" t="s">
        <v>117</v>
      </c>
      <c r="H1568" s="35">
        <v>70.55</v>
      </c>
      <c r="I1568" s="32">
        <v>42545</v>
      </c>
      <c r="J1568" s="32">
        <v>42548</v>
      </c>
      <c r="K1568" t="s">
        <v>55</v>
      </c>
      <c r="L1568">
        <v>210</v>
      </c>
      <c r="M1568">
        <v>2</v>
      </c>
      <c r="N1568">
        <v>0</v>
      </c>
      <c r="O1568">
        <v>0</v>
      </c>
      <c r="S1568" t="s">
        <v>81</v>
      </c>
    </row>
    <row r="1569" spans="1:19" ht="15.75" customHeight="1">
      <c r="A1569" t="s">
        <v>6667</v>
      </c>
      <c r="B1569" t="s">
        <v>6668</v>
      </c>
      <c r="C1569">
        <v>80008066</v>
      </c>
      <c r="D1569" t="s">
        <v>51</v>
      </c>
      <c r="E1569" t="s">
        <v>65</v>
      </c>
      <c r="F1569" t="s">
        <v>54</v>
      </c>
      <c r="G1569" t="s">
        <v>54</v>
      </c>
      <c r="H1569" s="35">
        <v>70</v>
      </c>
      <c r="I1569" s="32">
        <v>42548</v>
      </c>
      <c r="J1569" s="32">
        <v>42550</v>
      </c>
      <c r="K1569" t="s">
        <v>55</v>
      </c>
      <c r="L1569">
        <v>210</v>
      </c>
      <c r="M1569">
        <v>2</v>
      </c>
      <c r="N1569">
        <v>2</v>
      </c>
      <c r="O1569">
        <v>0</v>
      </c>
      <c r="S1569" t="s">
        <v>231</v>
      </c>
    </row>
    <row r="1570" spans="1:19" ht="15.75" customHeight="1">
      <c r="A1570" t="s">
        <v>298</v>
      </c>
      <c r="B1570" t="s">
        <v>299</v>
      </c>
      <c r="C1570">
        <v>31605434</v>
      </c>
      <c r="D1570" t="s">
        <v>51</v>
      </c>
      <c r="E1570" t="s">
        <v>52</v>
      </c>
      <c r="F1570" t="s">
        <v>53</v>
      </c>
      <c r="G1570" t="s">
        <v>54</v>
      </c>
      <c r="H1570" s="35">
        <v>41.74</v>
      </c>
      <c r="I1570" s="32">
        <v>42538</v>
      </c>
      <c r="J1570" s="32">
        <v>42539</v>
      </c>
      <c r="K1570" t="s">
        <v>55</v>
      </c>
      <c r="L1570">
        <v>209</v>
      </c>
      <c r="M1570">
        <v>1</v>
      </c>
      <c r="N1570">
        <v>0</v>
      </c>
      <c r="O1570">
        <v>0</v>
      </c>
      <c r="Q1570" t="s">
        <v>60</v>
      </c>
    </row>
    <row r="1571" spans="1:19" ht="15.75" customHeight="1">
      <c r="A1571" t="s">
        <v>393</v>
      </c>
      <c r="B1571" t="s">
        <v>394</v>
      </c>
      <c r="C1571">
        <v>87240404</v>
      </c>
      <c r="D1571" t="s">
        <v>51</v>
      </c>
      <c r="E1571" t="s">
        <v>52</v>
      </c>
      <c r="F1571" t="s">
        <v>54</v>
      </c>
      <c r="G1571" t="s">
        <v>54</v>
      </c>
      <c r="H1571" s="35">
        <v>90</v>
      </c>
      <c r="I1571" s="32">
        <v>42560</v>
      </c>
      <c r="J1571" s="32">
        <v>42561</v>
      </c>
      <c r="K1571" t="s">
        <v>55</v>
      </c>
      <c r="L1571">
        <v>209</v>
      </c>
      <c r="M1571">
        <v>3</v>
      </c>
      <c r="N1571">
        <v>0</v>
      </c>
      <c r="O1571">
        <v>0</v>
      </c>
    </row>
    <row r="1572" spans="1:19" ht="15.75" customHeight="1">
      <c r="A1572" t="s">
        <v>542</v>
      </c>
      <c r="B1572" t="s">
        <v>543</v>
      </c>
      <c r="C1572">
        <v>97830479</v>
      </c>
      <c r="D1572" t="s">
        <v>51</v>
      </c>
      <c r="E1572" t="s">
        <v>65</v>
      </c>
      <c r="F1572" t="s">
        <v>54</v>
      </c>
      <c r="G1572" t="s">
        <v>80</v>
      </c>
      <c r="H1572" s="35">
        <v>70.55</v>
      </c>
      <c r="I1572" s="32">
        <v>42583</v>
      </c>
      <c r="J1572" s="32">
        <v>42585</v>
      </c>
      <c r="K1572" t="s">
        <v>55</v>
      </c>
      <c r="L1572">
        <v>209</v>
      </c>
      <c r="M1572">
        <v>2</v>
      </c>
      <c r="N1572">
        <v>0</v>
      </c>
      <c r="O1572">
        <v>0</v>
      </c>
      <c r="S1572" t="s">
        <v>268</v>
      </c>
    </row>
    <row r="1573" spans="1:19" ht="15.75" customHeight="1">
      <c r="A1573" t="s">
        <v>460</v>
      </c>
      <c r="B1573" t="s">
        <v>958</v>
      </c>
      <c r="C1573">
        <v>31608913</v>
      </c>
      <c r="D1573" t="s">
        <v>51</v>
      </c>
      <c r="E1573" t="s">
        <v>52</v>
      </c>
      <c r="F1573" t="s">
        <v>53</v>
      </c>
      <c r="G1573" t="s">
        <v>54</v>
      </c>
      <c r="H1573" s="35">
        <v>41.74</v>
      </c>
      <c r="I1573" s="32">
        <v>42572</v>
      </c>
      <c r="J1573" s="32">
        <v>42575</v>
      </c>
      <c r="K1573" t="s">
        <v>55</v>
      </c>
      <c r="L1573">
        <v>209</v>
      </c>
      <c r="M1573">
        <v>1</v>
      </c>
      <c r="N1573">
        <v>0</v>
      </c>
      <c r="O1573">
        <v>0</v>
      </c>
      <c r="Q1573" t="s">
        <v>60</v>
      </c>
    </row>
    <row r="1574" spans="1:19" ht="15.75" customHeight="1">
      <c r="A1574" t="s">
        <v>309</v>
      </c>
      <c r="B1574" t="s">
        <v>1215</v>
      </c>
      <c r="C1574">
        <v>26870541</v>
      </c>
      <c r="D1574" t="s">
        <v>51</v>
      </c>
      <c r="E1574" t="s">
        <v>52</v>
      </c>
      <c r="F1574" t="s">
        <v>53</v>
      </c>
      <c r="G1574" t="s">
        <v>54</v>
      </c>
      <c r="H1574" s="35">
        <v>41.74</v>
      </c>
      <c r="I1574" s="32">
        <v>42539</v>
      </c>
      <c r="J1574" s="32">
        <v>42541</v>
      </c>
      <c r="K1574" t="s">
        <v>55</v>
      </c>
      <c r="L1574">
        <v>209</v>
      </c>
      <c r="M1574">
        <v>1</v>
      </c>
      <c r="N1574">
        <v>0</v>
      </c>
      <c r="O1574">
        <v>0</v>
      </c>
      <c r="Q1574" t="s">
        <v>60</v>
      </c>
    </row>
    <row r="1575" spans="1:19" ht="15.75" customHeight="1">
      <c r="A1575" t="s">
        <v>1268</v>
      </c>
      <c r="B1575" t="s">
        <v>1269</v>
      </c>
      <c r="C1575">
        <v>81118479</v>
      </c>
      <c r="D1575" t="s">
        <v>51</v>
      </c>
      <c r="E1575" t="s">
        <v>65</v>
      </c>
      <c r="F1575" t="s">
        <v>54</v>
      </c>
      <c r="G1575" t="s">
        <v>54</v>
      </c>
      <c r="H1575" s="35">
        <v>80</v>
      </c>
      <c r="I1575" s="32">
        <v>42548</v>
      </c>
      <c r="J1575" s="32">
        <v>42550</v>
      </c>
      <c r="K1575" t="s">
        <v>55</v>
      </c>
      <c r="L1575">
        <v>209</v>
      </c>
      <c r="M1575">
        <v>2</v>
      </c>
      <c r="N1575">
        <v>2</v>
      </c>
      <c r="O1575">
        <v>0</v>
      </c>
      <c r="S1575" t="s">
        <v>231</v>
      </c>
    </row>
    <row r="1576" spans="1:19" ht="15.75" customHeight="1">
      <c r="A1576" t="s">
        <v>1297</v>
      </c>
      <c r="B1576" t="s">
        <v>1298</v>
      </c>
      <c r="C1576">
        <v>83660016</v>
      </c>
      <c r="D1576" t="s">
        <v>184</v>
      </c>
      <c r="E1576" t="s">
        <v>65</v>
      </c>
      <c r="F1576" t="s">
        <v>54</v>
      </c>
      <c r="G1576" t="s">
        <v>103</v>
      </c>
      <c r="H1576" s="35">
        <v>85</v>
      </c>
      <c r="I1576" s="32">
        <v>42552</v>
      </c>
      <c r="J1576" s="32">
        <v>42553</v>
      </c>
      <c r="K1576" t="s">
        <v>55</v>
      </c>
      <c r="L1576">
        <v>209</v>
      </c>
      <c r="M1576">
        <v>4</v>
      </c>
      <c r="N1576">
        <v>0</v>
      </c>
      <c r="O1576">
        <v>0</v>
      </c>
      <c r="P1576" t="s">
        <v>71</v>
      </c>
      <c r="S1576" t="s">
        <v>72</v>
      </c>
    </row>
    <row r="1577" spans="1:19" ht="15.75" customHeight="1">
      <c r="A1577" t="s">
        <v>1339</v>
      </c>
      <c r="B1577" t="s">
        <v>1340</v>
      </c>
      <c r="C1577">
        <v>86655277</v>
      </c>
      <c r="D1577" t="s">
        <v>51</v>
      </c>
      <c r="E1577" t="s">
        <v>65</v>
      </c>
      <c r="F1577" t="s">
        <v>54</v>
      </c>
      <c r="G1577" t="s">
        <v>103</v>
      </c>
      <c r="H1577" s="35">
        <v>70</v>
      </c>
      <c r="I1577" s="32">
        <v>42561</v>
      </c>
      <c r="J1577" s="32">
        <v>42564</v>
      </c>
      <c r="K1577" t="s">
        <v>55</v>
      </c>
      <c r="L1577">
        <v>209</v>
      </c>
      <c r="M1577">
        <v>4</v>
      </c>
      <c r="N1577">
        <v>0</v>
      </c>
      <c r="O1577">
        <v>0</v>
      </c>
      <c r="P1577" t="s">
        <v>71</v>
      </c>
      <c r="S1577" t="s">
        <v>72</v>
      </c>
    </row>
    <row r="1578" spans="1:19" ht="15.75" customHeight="1">
      <c r="A1578" t="s">
        <v>1434</v>
      </c>
      <c r="B1578" t="s">
        <v>1435</v>
      </c>
      <c r="C1578">
        <v>83719481</v>
      </c>
      <c r="D1578" t="s">
        <v>51</v>
      </c>
      <c r="E1578" t="s">
        <v>65</v>
      </c>
      <c r="F1578" t="s">
        <v>54</v>
      </c>
      <c r="G1578" t="s">
        <v>103</v>
      </c>
      <c r="H1578" s="35">
        <v>110</v>
      </c>
      <c r="I1578" s="32">
        <v>42580</v>
      </c>
      <c r="J1578" s="32">
        <v>42582</v>
      </c>
      <c r="K1578" t="s">
        <v>55</v>
      </c>
      <c r="L1578">
        <v>209</v>
      </c>
      <c r="M1578">
        <v>4</v>
      </c>
      <c r="N1578">
        <v>0</v>
      </c>
      <c r="O1578">
        <v>0</v>
      </c>
      <c r="P1578" t="s">
        <v>71</v>
      </c>
      <c r="S1578" t="s">
        <v>72</v>
      </c>
    </row>
    <row r="1579" spans="1:19" ht="15.75" customHeight="1">
      <c r="A1579" t="s">
        <v>1655</v>
      </c>
      <c r="B1579" t="s">
        <v>1656</v>
      </c>
      <c r="C1579">
        <v>75480585</v>
      </c>
      <c r="D1579" t="s">
        <v>184</v>
      </c>
      <c r="E1579" t="s">
        <v>65</v>
      </c>
      <c r="F1579" t="s">
        <v>54</v>
      </c>
      <c r="G1579" t="s">
        <v>230</v>
      </c>
      <c r="H1579" s="35">
        <v>70</v>
      </c>
      <c r="I1579" s="32">
        <v>42537</v>
      </c>
      <c r="J1579" s="32">
        <v>42538</v>
      </c>
      <c r="K1579" t="s">
        <v>55</v>
      </c>
      <c r="L1579">
        <v>209</v>
      </c>
      <c r="M1579">
        <v>1</v>
      </c>
      <c r="N1579">
        <v>0</v>
      </c>
      <c r="O1579">
        <v>0</v>
      </c>
      <c r="S1579" t="s">
        <v>231</v>
      </c>
    </row>
    <row r="1580" spans="1:19" ht="15.75" customHeight="1">
      <c r="A1580" t="s">
        <v>330</v>
      </c>
      <c r="B1580" t="s">
        <v>1704</v>
      </c>
      <c r="C1580">
        <v>45155062</v>
      </c>
      <c r="D1580" t="s">
        <v>51</v>
      </c>
      <c r="E1580" t="s">
        <v>65</v>
      </c>
      <c r="F1580" t="s">
        <v>54</v>
      </c>
      <c r="G1580" t="s">
        <v>117</v>
      </c>
      <c r="H1580" s="35">
        <v>70.55</v>
      </c>
      <c r="I1580" s="32">
        <v>42545</v>
      </c>
      <c r="J1580" s="32">
        <v>42548</v>
      </c>
      <c r="K1580" t="s">
        <v>55</v>
      </c>
      <c r="L1580">
        <v>209</v>
      </c>
      <c r="M1580">
        <v>2</v>
      </c>
      <c r="N1580">
        <v>0</v>
      </c>
      <c r="O1580">
        <v>0</v>
      </c>
      <c r="S1580" t="s">
        <v>81</v>
      </c>
    </row>
    <row r="1581" spans="1:19" ht="15.75" customHeight="1">
      <c r="A1581" t="s">
        <v>1897</v>
      </c>
      <c r="B1581" t="s">
        <v>1898</v>
      </c>
      <c r="C1581">
        <v>98060185</v>
      </c>
      <c r="D1581" t="s">
        <v>184</v>
      </c>
      <c r="E1581" t="s">
        <v>65</v>
      </c>
      <c r="F1581" t="s">
        <v>427</v>
      </c>
      <c r="G1581" t="s">
        <v>93</v>
      </c>
      <c r="H1581" s="35">
        <v>85</v>
      </c>
      <c r="I1581" s="32">
        <v>42582</v>
      </c>
      <c r="J1581" s="32">
        <v>42584</v>
      </c>
      <c r="K1581" t="s">
        <v>55</v>
      </c>
      <c r="L1581">
        <v>209</v>
      </c>
      <c r="M1581">
        <v>2</v>
      </c>
      <c r="N1581">
        <v>0</v>
      </c>
      <c r="O1581">
        <v>0</v>
      </c>
    </row>
    <row r="1582" spans="1:19" ht="15.75" customHeight="1">
      <c r="A1582" t="s">
        <v>557</v>
      </c>
      <c r="B1582" t="s">
        <v>1905</v>
      </c>
      <c r="C1582">
        <v>97144932</v>
      </c>
      <c r="D1582" t="s">
        <v>51</v>
      </c>
      <c r="E1582" t="s">
        <v>52</v>
      </c>
      <c r="F1582" t="s">
        <v>53</v>
      </c>
      <c r="G1582" t="s">
        <v>54</v>
      </c>
      <c r="H1582" s="35">
        <v>41.74</v>
      </c>
      <c r="I1582" s="32">
        <v>42585</v>
      </c>
      <c r="J1582" s="32">
        <v>42587</v>
      </c>
      <c r="K1582" t="s">
        <v>55</v>
      </c>
      <c r="L1582">
        <v>209</v>
      </c>
      <c r="M1582">
        <v>1</v>
      </c>
      <c r="N1582">
        <v>0</v>
      </c>
      <c r="O1582">
        <v>0</v>
      </c>
      <c r="Q1582" t="s">
        <v>60</v>
      </c>
    </row>
    <row r="1583" spans="1:19" ht="15.75" customHeight="1">
      <c r="A1583" t="s">
        <v>2027</v>
      </c>
      <c r="B1583" t="s">
        <v>2028</v>
      </c>
      <c r="C1583">
        <v>56471521</v>
      </c>
      <c r="D1583" t="s">
        <v>51</v>
      </c>
      <c r="E1583" t="s">
        <v>65</v>
      </c>
      <c r="F1583" t="s">
        <v>54</v>
      </c>
      <c r="G1583" t="s">
        <v>75</v>
      </c>
      <c r="H1583" s="35">
        <v>61.88</v>
      </c>
      <c r="I1583" s="32">
        <v>42523</v>
      </c>
      <c r="J1583" s="32">
        <v>42525</v>
      </c>
      <c r="K1583" t="s">
        <v>55</v>
      </c>
      <c r="L1583">
        <v>209</v>
      </c>
      <c r="M1583">
        <v>2</v>
      </c>
      <c r="N1583">
        <v>0</v>
      </c>
      <c r="O1583">
        <v>0</v>
      </c>
    </row>
    <row r="1584" spans="1:19" ht="15.75" customHeight="1">
      <c r="A1584" t="s">
        <v>241</v>
      </c>
      <c r="B1584" t="s">
        <v>2059</v>
      </c>
      <c r="C1584">
        <v>99476436</v>
      </c>
      <c r="D1584" t="s">
        <v>51</v>
      </c>
      <c r="E1584" t="s">
        <v>52</v>
      </c>
      <c r="F1584" t="s">
        <v>53</v>
      </c>
      <c r="G1584" t="s">
        <v>54</v>
      </c>
      <c r="H1584" s="35">
        <v>43.48</v>
      </c>
      <c r="I1584" s="32">
        <v>42530</v>
      </c>
      <c r="J1584" s="32">
        <v>42533</v>
      </c>
      <c r="K1584" t="s">
        <v>55</v>
      </c>
      <c r="L1584">
        <v>209</v>
      </c>
      <c r="M1584">
        <v>1</v>
      </c>
      <c r="N1584">
        <v>0</v>
      </c>
      <c r="O1584">
        <v>0</v>
      </c>
      <c r="Q1584" t="s">
        <v>56</v>
      </c>
    </row>
    <row r="1585" spans="1:19" ht="15.75" customHeight="1">
      <c r="A1585" t="s">
        <v>445</v>
      </c>
      <c r="B1585" t="s">
        <v>2688</v>
      </c>
      <c r="C1585">
        <v>90911345</v>
      </c>
      <c r="D1585" t="s">
        <v>51</v>
      </c>
      <c r="E1585" t="s">
        <v>52</v>
      </c>
      <c r="F1585" t="s">
        <v>53</v>
      </c>
      <c r="G1585" t="s">
        <v>54</v>
      </c>
      <c r="H1585" s="35">
        <v>41.74</v>
      </c>
      <c r="I1585" s="32">
        <v>42569</v>
      </c>
      <c r="J1585" s="32">
        <v>42570</v>
      </c>
      <c r="K1585" t="s">
        <v>55</v>
      </c>
      <c r="L1585">
        <v>209</v>
      </c>
      <c r="M1585">
        <v>1</v>
      </c>
      <c r="N1585">
        <v>0</v>
      </c>
      <c r="O1585">
        <v>0</v>
      </c>
      <c r="Q1585" t="s">
        <v>60</v>
      </c>
    </row>
    <row r="1586" spans="1:19" ht="15.75" customHeight="1">
      <c r="A1586" t="s">
        <v>2934</v>
      </c>
      <c r="B1586" t="s">
        <v>2935</v>
      </c>
      <c r="C1586">
        <v>77635822</v>
      </c>
      <c r="D1586" t="s">
        <v>51</v>
      </c>
      <c r="E1586" t="s">
        <v>65</v>
      </c>
      <c r="F1586" t="s">
        <v>54</v>
      </c>
      <c r="G1586" t="s">
        <v>80</v>
      </c>
      <c r="H1586" s="35">
        <v>70.55</v>
      </c>
      <c r="I1586" s="32">
        <v>42541</v>
      </c>
      <c r="J1586" s="32">
        <v>42545</v>
      </c>
      <c r="K1586" t="s">
        <v>55</v>
      </c>
      <c r="L1586">
        <v>209</v>
      </c>
      <c r="M1586">
        <v>3</v>
      </c>
      <c r="N1586">
        <v>0</v>
      </c>
      <c r="O1586">
        <v>0</v>
      </c>
      <c r="S1586" t="s">
        <v>293</v>
      </c>
    </row>
    <row r="1587" spans="1:19" ht="15.75" customHeight="1">
      <c r="A1587" t="s">
        <v>3068</v>
      </c>
      <c r="B1587" t="s">
        <v>3069</v>
      </c>
      <c r="C1587">
        <v>43628434</v>
      </c>
      <c r="D1587" t="s">
        <v>51</v>
      </c>
      <c r="E1587" t="s">
        <v>65</v>
      </c>
      <c r="F1587" t="s">
        <v>54</v>
      </c>
      <c r="G1587" t="s">
        <v>117</v>
      </c>
      <c r="H1587" s="35">
        <v>59.14</v>
      </c>
      <c r="I1587" s="32">
        <v>42570</v>
      </c>
      <c r="J1587" s="32">
        <v>42572</v>
      </c>
      <c r="K1587" t="s">
        <v>55</v>
      </c>
      <c r="L1587">
        <v>209</v>
      </c>
      <c r="M1587">
        <v>2</v>
      </c>
      <c r="N1587">
        <v>2</v>
      </c>
      <c r="O1587">
        <v>0</v>
      </c>
      <c r="S1587" t="s">
        <v>268</v>
      </c>
    </row>
    <row r="1588" spans="1:19" ht="15.75" customHeight="1">
      <c r="A1588" t="s">
        <v>225</v>
      </c>
      <c r="B1588" t="s">
        <v>3300</v>
      </c>
      <c r="C1588">
        <v>20057019</v>
      </c>
      <c r="D1588" t="s">
        <v>51</v>
      </c>
      <c r="E1588" t="s">
        <v>52</v>
      </c>
      <c r="F1588" t="s">
        <v>53</v>
      </c>
      <c r="G1588" t="s">
        <v>54</v>
      </c>
      <c r="H1588" s="35">
        <v>43.48</v>
      </c>
      <c r="I1588" s="32">
        <v>42528</v>
      </c>
      <c r="J1588" s="32">
        <v>42530</v>
      </c>
      <c r="K1588" t="s">
        <v>55</v>
      </c>
      <c r="L1588">
        <v>209</v>
      </c>
      <c r="M1588">
        <v>1</v>
      </c>
      <c r="N1588">
        <v>0</v>
      </c>
      <c r="O1588">
        <v>0</v>
      </c>
      <c r="Q1588" t="s">
        <v>56</v>
      </c>
    </row>
    <row r="1589" spans="1:19" ht="15.75" customHeight="1">
      <c r="A1589" t="s">
        <v>1097</v>
      </c>
      <c r="B1589" t="s">
        <v>3648</v>
      </c>
      <c r="C1589">
        <v>99481223</v>
      </c>
      <c r="D1589" t="s">
        <v>51</v>
      </c>
      <c r="E1589" t="s">
        <v>52</v>
      </c>
      <c r="F1589" t="s">
        <v>53</v>
      </c>
      <c r="G1589" t="s">
        <v>54</v>
      </c>
      <c r="H1589" s="35">
        <v>41.74</v>
      </c>
      <c r="I1589" s="32">
        <v>42508</v>
      </c>
      <c r="J1589" s="32">
        <v>42510</v>
      </c>
      <c r="K1589" t="s">
        <v>55</v>
      </c>
      <c r="L1589">
        <v>209</v>
      </c>
      <c r="M1589">
        <v>1</v>
      </c>
      <c r="N1589">
        <v>0</v>
      </c>
      <c r="O1589">
        <v>0</v>
      </c>
      <c r="Q1589" t="s">
        <v>60</v>
      </c>
    </row>
    <row r="1590" spans="1:19" ht="15.75" customHeight="1">
      <c r="A1590" t="s">
        <v>763</v>
      </c>
      <c r="B1590" t="s">
        <v>3754</v>
      </c>
      <c r="C1590">
        <v>12212075</v>
      </c>
      <c r="D1590" t="s">
        <v>51</v>
      </c>
      <c r="E1590" t="s">
        <v>52</v>
      </c>
      <c r="F1590" t="s">
        <v>53</v>
      </c>
      <c r="G1590" t="s">
        <v>54</v>
      </c>
      <c r="H1590" s="35">
        <v>43.48</v>
      </c>
      <c r="I1590" s="32">
        <v>42533</v>
      </c>
      <c r="J1590" s="32">
        <v>42536</v>
      </c>
      <c r="K1590" t="s">
        <v>55</v>
      </c>
      <c r="L1590">
        <v>209</v>
      </c>
      <c r="M1590">
        <v>1</v>
      </c>
      <c r="N1590">
        <v>0</v>
      </c>
      <c r="O1590">
        <v>0</v>
      </c>
      <c r="Q1590" t="s">
        <v>56</v>
      </c>
    </row>
    <row r="1591" spans="1:19" ht="15.75" customHeight="1">
      <c r="A1591" t="s">
        <v>3772</v>
      </c>
      <c r="B1591" t="s">
        <v>3773</v>
      </c>
      <c r="C1591">
        <v>75441983</v>
      </c>
      <c r="D1591" t="s">
        <v>51</v>
      </c>
      <c r="E1591" t="s">
        <v>166</v>
      </c>
      <c r="F1591" t="s">
        <v>54</v>
      </c>
      <c r="G1591" t="s">
        <v>54</v>
      </c>
      <c r="H1591" s="35">
        <v>75</v>
      </c>
      <c r="I1591" s="32">
        <v>42536</v>
      </c>
      <c r="J1591" s="32">
        <v>42537</v>
      </c>
      <c r="K1591" t="s">
        <v>55</v>
      </c>
      <c r="L1591">
        <v>209</v>
      </c>
      <c r="M1591">
        <v>1</v>
      </c>
      <c r="N1591">
        <v>0</v>
      </c>
      <c r="O1591">
        <v>0</v>
      </c>
    </row>
    <row r="1592" spans="1:19" ht="15.75" customHeight="1">
      <c r="A1592" t="s">
        <v>919</v>
      </c>
      <c r="B1592" t="s">
        <v>3901</v>
      </c>
      <c r="C1592">
        <v>97136659</v>
      </c>
      <c r="D1592" t="s">
        <v>51</v>
      </c>
      <c r="E1592" t="s">
        <v>52</v>
      </c>
      <c r="F1592" t="s">
        <v>53</v>
      </c>
      <c r="G1592" t="s">
        <v>54</v>
      </c>
      <c r="H1592" s="35">
        <v>41.74</v>
      </c>
      <c r="I1592" s="32">
        <v>42565</v>
      </c>
      <c r="J1592" s="32">
        <v>42567</v>
      </c>
      <c r="K1592" t="s">
        <v>55</v>
      </c>
      <c r="L1592">
        <v>209</v>
      </c>
      <c r="M1592">
        <v>1</v>
      </c>
      <c r="N1592">
        <v>0</v>
      </c>
      <c r="O1592">
        <v>0</v>
      </c>
      <c r="Q1592" t="s">
        <v>60</v>
      </c>
    </row>
    <row r="1593" spans="1:19" ht="15.75" customHeight="1">
      <c r="A1593" t="s">
        <v>4457</v>
      </c>
      <c r="B1593" t="s">
        <v>4458</v>
      </c>
      <c r="C1593">
        <v>90465041</v>
      </c>
      <c r="D1593" t="s">
        <v>51</v>
      </c>
      <c r="E1593" t="s">
        <v>65</v>
      </c>
      <c r="F1593" t="s">
        <v>54</v>
      </c>
      <c r="G1593" t="s">
        <v>80</v>
      </c>
      <c r="H1593" s="35">
        <v>90.61</v>
      </c>
      <c r="I1593" s="32">
        <v>42591</v>
      </c>
      <c r="J1593" s="32">
        <v>42597</v>
      </c>
      <c r="K1593" t="s">
        <v>55</v>
      </c>
      <c r="L1593">
        <v>209</v>
      </c>
      <c r="M1593">
        <v>2</v>
      </c>
      <c r="N1593">
        <v>2</v>
      </c>
      <c r="O1593">
        <v>0</v>
      </c>
      <c r="S1593" t="s">
        <v>268</v>
      </c>
    </row>
    <row r="1594" spans="1:19" ht="15.75" customHeight="1">
      <c r="A1594" t="s">
        <v>4485</v>
      </c>
      <c r="B1594" t="s">
        <v>4486</v>
      </c>
      <c r="C1594">
        <v>88479551</v>
      </c>
      <c r="D1594" t="s">
        <v>51</v>
      </c>
      <c r="E1594" t="s">
        <v>65</v>
      </c>
      <c r="F1594" t="s">
        <v>54</v>
      </c>
      <c r="G1594" t="s">
        <v>54</v>
      </c>
      <c r="H1594" s="35">
        <v>90</v>
      </c>
      <c r="I1594" s="32">
        <v>42597</v>
      </c>
      <c r="J1594" s="32">
        <v>42601</v>
      </c>
      <c r="K1594" t="s">
        <v>55</v>
      </c>
      <c r="L1594">
        <v>209</v>
      </c>
      <c r="M1594">
        <v>2</v>
      </c>
      <c r="N1594">
        <v>0</v>
      </c>
      <c r="O1594">
        <v>1</v>
      </c>
      <c r="S1594" t="s">
        <v>231</v>
      </c>
    </row>
    <row r="1595" spans="1:19" ht="15.75" customHeight="1">
      <c r="A1595" t="s">
        <v>94</v>
      </c>
      <c r="B1595" t="s">
        <v>4511</v>
      </c>
      <c r="C1595">
        <v>99815947</v>
      </c>
      <c r="D1595" t="s">
        <v>51</v>
      </c>
      <c r="E1595" t="s">
        <v>52</v>
      </c>
      <c r="F1595" t="s">
        <v>53</v>
      </c>
      <c r="G1595" t="s">
        <v>54</v>
      </c>
      <c r="H1595" s="35">
        <v>41.74</v>
      </c>
      <c r="I1595" s="32">
        <v>42510</v>
      </c>
      <c r="J1595" s="32">
        <v>42513</v>
      </c>
      <c r="K1595" t="s">
        <v>55</v>
      </c>
      <c r="L1595">
        <v>209</v>
      </c>
      <c r="M1595">
        <v>1</v>
      </c>
      <c r="N1595">
        <v>0</v>
      </c>
      <c r="O1595">
        <v>0</v>
      </c>
      <c r="Q1595" t="s">
        <v>60</v>
      </c>
    </row>
    <row r="1596" spans="1:19" ht="15.75" customHeight="1">
      <c r="A1596" t="s">
        <v>4527</v>
      </c>
      <c r="B1596" t="s">
        <v>4528</v>
      </c>
      <c r="C1596">
        <v>48052456</v>
      </c>
      <c r="D1596" t="s">
        <v>51</v>
      </c>
      <c r="E1596" t="s">
        <v>65</v>
      </c>
      <c r="F1596" t="s">
        <v>54</v>
      </c>
      <c r="G1596" t="s">
        <v>98</v>
      </c>
      <c r="H1596" s="35">
        <v>87.15</v>
      </c>
      <c r="I1596" s="32">
        <v>42517</v>
      </c>
      <c r="J1596" s="32">
        <v>42523</v>
      </c>
      <c r="K1596" t="s">
        <v>55</v>
      </c>
      <c r="L1596">
        <v>209</v>
      </c>
      <c r="M1596">
        <v>2</v>
      </c>
      <c r="N1596">
        <v>0</v>
      </c>
      <c r="O1596">
        <v>0</v>
      </c>
      <c r="P1596" t="s">
        <v>71</v>
      </c>
      <c r="S1596" t="s">
        <v>72</v>
      </c>
    </row>
    <row r="1597" spans="1:19" ht="15.75" customHeight="1">
      <c r="A1597" t="s">
        <v>4681</v>
      </c>
      <c r="B1597" t="s">
        <v>4682</v>
      </c>
      <c r="C1597">
        <v>93549287</v>
      </c>
      <c r="D1597" t="s">
        <v>51</v>
      </c>
      <c r="E1597" t="s">
        <v>52</v>
      </c>
      <c r="F1597" t="s">
        <v>54</v>
      </c>
      <c r="G1597" t="s">
        <v>54</v>
      </c>
      <c r="H1597" s="35">
        <v>55</v>
      </c>
      <c r="I1597" s="32">
        <v>42553</v>
      </c>
      <c r="J1597" s="32">
        <v>42560</v>
      </c>
      <c r="K1597" t="s">
        <v>55</v>
      </c>
      <c r="L1597">
        <v>209</v>
      </c>
      <c r="M1597">
        <v>1</v>
      </c>
      <c r="N1597">
        <v>0</v>
      </c>
      <c r="O1597">
        <v>0</v>
      </c>
    </row>
    <row r="1598" spans="1:19" ht="15.75" customHeight="1">
      <c r="A1598" t="s">
        <v>4846</v>
      </c>
      <c r="B1598" t="s">
        <v>4847</v>
      </c>
      <c r="C1598">
        <v>86142479</v>
      </c>
      <c r="D1598" t="s">
        <v>51</v>
      </c>
      <c r="E1598" t="s">
        <v>65</v>
      </c>
      <c r="F1598" t="s">
        <v>54</v>
      </c>
      <c r="G1598" t="s">
        <v>103</v>
      </c>
      <c r="H1598" s="35">
        <v>115</v>
      </c>
      <c r="I1598" s="32">
        <v>42587</v>
      </c>
      <c r="J1598" s="32">
        <v>42590</v>
      </c>
      <c r="K1598" t="s">
        <v>55</v>
      </c>
      <c r="L1598">
        <v>209</v>
      </c>
      <c r="M1598">
        <v>4</v>
      </c>
      <c r="N1598">
        <v>0</v>
      </c>
      <c r="O1598">
        <v>0</v>
      </c>
      <c r="P1598" t="s">
        <v>71</v>
      </c>
      <c r="S1598" t="s">
        <v>72</v>
      </c>
    </row>
    <row r="1599" spans="1:19" ht="15.75" customHeight="1">
      <c r="A1599" t="s">
        <v>121</v>
      </c>
      <c r="B1599" t="s">
        <v>4937</v>
      </c>
      <c r="C1599">
        <v>17487341</v>
      </c>
      <c r="D1599" t="s">
        <v>51</v>
      </c>
      <c r="E1599" t="s">
        <v>52</v>
      </c>
      <c r="F1599" t="s">
        <v>53</v>
      </c>
      <c r="G1599" t="s">
        <v>54</v>
      </c>
      <c r="H1599" s="35">
        <v>43.48</v>
      </c>
      <c r="I1599" s="32">
        <v>42513</v>
      </c>
      <c r="J1599" s="32">
        <v>42515</v>
      </c>
      <c r="K1599" t="s">
        <v>55</v>
      </c>
      <c r="L1599">
        <v>209</v>
      </c>
      <c r="M1599">
        <v>1</v>
      </c>
      <c r="N1599">
        <v>0</v>
      </c>
      <c r="O1599">
        <v>0</v>
      </c>
      <c r="Q1599" t="s">
        <v>56</v>
      </c>
    </row>
    <row r="1600" spans="1:19" ht="15.75" customHeight="1">
      <c r="A1600" t="s">
        <v>212</v>
      </c>
      <c r="B1600" t="s">
        <v>5010</v>
      </c>
      <c r="C1600">
        <v>14635910</v>
      </c>
      <c r="D1600" t="s">
        <v>184</v>
      </c>
      <c r="E1600" t="s">
        <v>52</v>
      </c>
      <c r="F1600" t="s">
        <v>53</v>
      </c>
      <c r="G1600" t="s">
        <v>54</v>
      </c>
      <c r="H1600" s="35">
        <v>41.74</v>
      </c>
      <c r="I1600" s="32">
        <v>42525</v>
      </c>
      <c r="J1600" s="32">
        <v>42528</v>
      </c>
      <c r="K1600" t="s">
        <v>55</v>
      </c>
      <c r="L1600">
        <v>209</v>
      </c>
      <c r="M1600">
        <v>1</v>
      </c>
      <c r="N1600">
        <v>0</v>
      </c>
      <c r="O1600">
        <v>0</v>
      </c>
      <c r="Q1600" t="s">
        <v>60</v>
      </c>
    </row>
    <row r="1601" spans="1:19" ht="15.75" customHeight="1">
      <c r="A1601" t="s">
        <v>5329</v>
      </c>
      <c r="B1601" t="s">
        <v>5330</v>
      </c>
      <c r="C1601">
        <v>94886091</v>
      </c>
      <c r="D1601" t="s">
        <v>51</v>
      </c>
      <c r="E1601" t="s">
        <v>65</v>
      </c>
      <c r="F1601" t="s">
        <v>427</v>
      </c>
      <c r="G1601" t="s">
        <v>103</v>
      </c>
      <c r="H1601" s="35">
        <v>85</v>
      </c>
      <c r="I1601" s="32">
        <v>42590</v>
      </c>
      <c r="J1601" s="32">
        <v>42591</v>
      </c>
      <c r="K1601" t="s">
        <v>55</v>
      </c>
      <c r="L1601">
        <v>209</v>
      </c>
      <c r="M1601">
        <v>4</v>
      </c>
      <c r="N1601">
        <v>0</v>
      </c>
      <c r="O1601">
        <v>0</v>
      </c>
      <c r="P1601" t="s">
        <v>71</v>
      </c>
      <c r="S1601" t="s">
        <v>72</v>
      </c>
    </row>
    <row r="1602" spans="1:19" ht="15.75" customHeight="1">
      <c r="A1602" t="s">
        <v>661</v>
      </c>
      <c r="B1602" t="s">
        <v>5386</v>
      </c>
      <c r="C1602">
        <v>92688514</v>
      </c>
      <c r="D1602" t="s">
        <v>51</v>
      </c>
      <c r="E1602" t="s">
        <v>52</v>
      </c>
      <c r="F1602" t="s">
        <v>53</v>
      </c>
      <c r="G1602" t="s">
        <v>54</v>
      </c>
      <c r="H1602" s="35">
        <v>41.74</v>
      </c>
      <c r="I1602" s="32">
        <v>42515</v>
      </c>
      <c r="J1602" s="32">
        <v>42517</v>
      </c>
      <c r="K1602" t="s">
        <v>55</v>
      </c>
      <c r="L1602">
        <v>209</v>
      </c>
      <c r="M1602">
        <v>1</v>
      </c>
      <c r="N1602">
        <v>0</v>
      </c>
      <c r="O1602">
        <v>0</v>
      </c>
      <c r="Q1602" t="s">
        <v>60</v>
      </c>
    </row>
    <row r="1603" spans="1:19" ht="15.75" customHeight="1">
      <c r="A1603" t="s">
        <v>5630</v>
      </c>
      <c r="B1603" t="s">
        <v>5639</v>
      </c>
      <c r="C1603">
        <v>84608035</v>
      </c>
      <c r="D1603" t="s">
        <v>51</v>
      </c>
      <c r="E1603" t="s">
        <v>65</v>
      </c>
      <c r="F1603" t="s">
        <v>54</v>
      </c>
      <c r="G1603" t="s">
        <v>103</v>
      </c>
      <c r="H1603" s="35">
        <v>90</v>
      </c>
      <c r="I1603" s="32">
        <v>42575</v>
      </c>
      <c r="J1603" s="32">
        <v>42580</v>
      </c>
      <c r="K1603" t="s">
        <v>55</v>
      </c>
      <c r="L1603">
        <v>209</v>
      </c>
      <c r="M1603">
        <v>3</v>
      </c>
      <c r="N1603">
        <v>0</v>
      </c>
      <c r="O1603">
        <v>0</v>
      </c>
      <c r="P1603" t="s">
        <v>71</v>
      </c>
      <c r="S1603" t="s">
        <v>72</v>
      </c>
    </row>
    <row r="1604" spans="1:19" ht="15.75" customHeight="1">
      <c r="A1604" t="s">
        <v>58</v>
      </c>
      <c r="B1604" t="s">
        <v>5707</v>
      </c>
      <c r="C1604">
        <v>14634706</v>
      </c>
      <c r="D1604" t="s">
        <v>51</v>
      </c>
      <c r="E1604" t="s">
        <v>52</v>
      </c>
      <c r="F1604" t="s">
        <v>53</v>
      </c>
      <c r="G1604" t="s">
        <v>54</v>
      </c>
      <c r="H1604" s="35">
        <v>41.74</v>
      </c>
      <c r="I1604" s="32">
        <v>42503</v>
      </c>
      <c r="J1604" s="32">
        <v>42506</v>
      </c>
      <c r="K1604" t="s">
        <v>55</v>
      </c>
      <c r="L1604">
        <v>209</v>
      </c>
      <c r="M1604">
        <v>1</v>
      </c>
      <c r="N1604">
        <v>0</v>
      </c>
      <c r="O1604">
        <v>0</v>
      </c>
      <c r="Q1604" t="s">
        <v>60</v>
      </c>
    </row>
    <row r="1605" spans="1:19" ht="15.75" customHeight="1">
      <c r="A1605" t="s">
        <v>632</v>
      </c>
      <c r="B1605" t="s">
        <v>5713</v>
      </c>
      <c r="C1605">
        <v>40989496</v>
      </c>
      <c r="D1605" t="s">
        <v>51</v>
      </c>
      <c r="E1605" t="s">
        <v>52</v>
      </c>
      <c r="F1605" t="s">
        <v>53</v>
      </c>
      <c r="G1605" t="s">
        <v>54</v>
      </c>
      <c r="H1605" s="35">
        <v>41.74</v>
      </c>
      <c r="I1605" s="32">
        <v>42506</v>
      </c>
      <c r="J1605" s="32">
        <v>42507</v>
      </c>
      <c r="K1605" t="s">
        <v>55</v>
      </c>
      <c r="L1605">
        <v>209</v>
      </c>
      <c r="M1605">
        <v>1</v>
      </c>
      <c r="N1605">
        <v>0</v>
      </c>
      <c r="O1605">
        <v>0</v>
      </c>
      <c r="Q1605" t="s">
        <v>60</v>
      </c>
    </row>
    <row r="1606" spans="1:19" ht="15.75" customHeight="1">
      <c r="A1606" t="s">
        <v>5969</v>
      </c>
      <c r="B1606" t="s">
        <v>5970</v>
      </c>
      <c r="C1606">
        <v>89674683</v>
      </c>
      <c r="D1606" t="s">
        <v>51</v>
      </c>
      <c r="E1606" t="s">
        <v>52</v>
      </c>
      <c r="F1606" t="s">
        <v>54</v>
      </c>
      <c r="G1606" t="s">
        <v>54</v>
      </c>
      <c r="H1606" s="35">
        <v>95</v>
      </c>
      <c r="I1606" s="32">
        <v>42564</v>
      </c>
      <c r="J1606" s="32">
        <v>42565</v>
      </c>
      <c r="K1606" t="s">
        <v>55</v>
      </c>
      <c r="L1606">
        <v>209</v>
      </c>
      <c r="M1606">
        <v>1</v>
      </c>
      <c r="N1606">
        <v>0</v>
      </c>
      <c r="O1606">
        <v>0</v>
      </c>
    </row>
    <row r="1607" spans="1:19" ht="15.75" customHeight="1">
      <c r="A1607" t="s">
        <v>277</v>
      </c>
      <c r="B1607" t="s">
        <v>6362</v>
      </c>
      <c r="C1607">
        <v>25752792</v>
      </c>
      <c r="D1607" t="s">
        <v>51</v>
      </c>
      <c r="E1607" t="s">
        <v>52</v>
      </c>
      <c r="F1607" t="s">
        <v>53</v>
      </c>
      <c r="G1607" t="s">
        <v>54</v>
      </c>
      <c r="H1607" s="35">
        <v>41.74</v>
      </c>
      <c r="I1607" s="32">
        <v>42567</v>
      </c>
      <c r="J1607" s="32">
        <v>42569</v>
      </c>
      <c r="K1607" t="s">
        <v>55</v>
      </c>
      <c r="L1607">
        <v>209</v>
      </c>
      <c r="M1607">
        <v>1</v>
      </c>
      <c r="N1607">
        <v>0</v>
      </c>
      <c r="O1607">
        <v>0</v>
      </c>
      <c r="Q1607" t="s">
        <v>60</v>
      </c>
    </row>
    <row r="1608" spans="1:19" ht="15.75" customHeight="1">
      <c r="A1608" t="s">
        <v>212</v>
      </c>
      <c r="B1608" t="s">
        <v>6564</v>
      </c>
      <c r="C1608">
        <v>70049695</v>
      </c>
      <c r="D1608" t="s">
        <v>51</v>
      </c>
      <c r="E1608" t="s">
        <v>52</v>
      </c>
      <c r="F1608" t="s">
        <v>54</v>
      </c>
      <c r="G1608" t="s">
        <v>54</v>
      </c>
      <c r="H1608" s="35">
        <v>41.74</v>
      </c>
      <c r="I1608" s="32">
        <v>42526</v>
      </c>
      <c r="J1608" s="32">
        <v>42528</v>
      </c>
      <c r="K1608" t="s">
        <v>55</v>
      </c>
      <c r="L1608">
        <v>209</v>
      </c>
      <c r="M1608">
        <v>1</v>
      </c>
      <c r="N1608">
        <v>0</v>
      </c>
      <c r="O1608">
        <v>0</v>
      </c>
    </row>
    <row r="1609" spans="1:19" ht="15.75" customHeight="1">
      <c r="A1609" t="s">
        <v>296</v>
      </c>
      <c r="B1609" t="s">
        <v>297</v>
      </c>
      <c r="C1609">
        <v>45784935</v>
      </c>
      <c r="D1609" t="s">
        <v>51</v>
      </c>
      <c r="E1609" t="s">
        <v>65</v>
      </c>
      <c r="F1609" t="s">
        <v>54</v>
      </c>
      <c r="G1609" t="s">
        <v>117</v>
      </c>
      <c r="H1609" s="35">
        <v>70.040000000000006</v>
      </c>
      <c r="I1609" s="32">
        <v>42537</v>
      </c>
      <c r="J1609" s="32">
        <v>42539</v>
      </c>
      <c r="K1609" t="s">
        <v>55</v>
      </c>
      <c r="L1609">
        <v>208</v>
      </c>
      <c r="M1609">
        <v>2</v>
      </c>
      <c r="N1609">
        <v>2</v>
      </c>
      <c r="O1609">
        <v>0</v>
      </c>
      <c r="S1609" t="s">
        <v>81</v>
      </c>
    </row>
    <row r="1610" spans="1:19" ht="15.75" customHeight="1">
      <c r="A1610" t="s">
        <v>307</v>
      </c>
      <c r="B1610" t="s">
        <v>308</v>
      </c>
      <c r="C1610">
        <v>66793824</v>
      </c>
      <c r="D1610" t="s">
        <v>51</v>
      </c>
      <c r="E1610" t="s">
        <v>52</v>
      </c>
      <c r="F1610" t="s">
        <v>53</v>
      </c>
      <c r="G1610" t="s">
        <v>54</v>
      </c>
      <c r="H1610" s="35">
        <v>41.74</v>
      </c>
      <c r="I1610" s="32">
        <v>42539</v>
      </c>
      <c r="J1610" s="32">
        <v>42540</v>
      </c>
      <c r="K1610" t="s">
        <v>55</v>
      </c>
      <c r="L1610">
        <v>208</v>
      </c>
      <c r="M1610">
        <v>1</v>
      </c>
      <c r="N1610">
        <v>0</v>
      </c>
      <c r="O1610">
        <v>0</v>
      </c>
      <c r="Q1610" t="s">
        <v>60</v>
      </c>
    </row>
    <row r="1611" spans="1:19" ht="15.75" customHeight="1">
      <c r="A1611" t="s">
        <v>632</v>
      </c>
      <c r="B1611" t="s">
        <v>633</v>
      </c>
      <c r="C1611">
        <v>33794922</v>
      </c>
      <c r="D1611" t="s">
        <v>51</v>
      </c>
      <c r="E1611" t="s">
        <v>52</v>
      </c>
      <c r="F1611" t="s">
        <v>53</v>
      </c>
      <c r="G1611" t="s">
        <v>54</v>
      </c>
      <c r="H1611" s="35">
        <v>41.74</v>
      </c>
      <c r="I1611" s="32">
        <v>42506</v>
      </c>
      <c r="J1611" s="32">
        <v>42507</v>
      </c>
      <c r="K1611" t="s">
        <v>55</v>
      </c>
      <c r="L1611">
        <v>208</v>
      </c>
      <c r="M1611">
        <v>1</v>
      </c>
      <c r="N1611">
        <v>0</v>
      </c>
      <c r="O1611">
        <v>0</v>
      </c>
      <c r="Q1611" t="s">
        <v>60</v>
      </c>
    </row>
    <row r="1612" spans="1:19" ht="15.75" customHeight="1">
      <c r="A1612" t="s">
        <v>121</v>
      </c>
      <c r="B1612" t="s">
        <v>655</v>
      </c>
      <c r="C1612">
        <v>17487536</v>
      </c>
      <c r="D1612" t="s">
        <v>51</v>
      </c>
      <c r="E1612" t="s">
        <v>52</v>
      </c>
      <c r="F1612" t="s">
        <v>53</v>
      </c>
      <c r="G1612" t="s">
        <v>54</v>
      </c>
      <c r="H1612" s="35">
        <v>43.48</v>
      </c>
      <c r="I1612" s="32">
        <v>42513</v>
      </c>
      <c r="J1612" s="32">
        <v>42515</v>
      </c>
      <c r="K1612" t="s">
        <v>55</v>
      </c>
      <c r="L1612">
        <v>208</v>
      </c>
      <c r="M1612">
        <v>1</v>
      </c>
      <c r="N1612">
        <v>0</v>
      </c>
      <c r="O1612">
        <v>0</v>
      </c>
      <c r="Q1612" t="s">
        <v>56</v>
      </c>
    </row>
    <row r="1613" spans="1:19" ht="15.75" customHeight="1">
      <c r="A1613" t="s">
        <v>445</v>
      </c>
      <c r="B1613" t="s">
        <v>941</v>
      </c>
      <c r="C1613">
        <v>90911355</v>
      </c>
      <c r="D1613" t="s">
        <v>51</v>
      </c>
      <c r="E1613" t="s">
        <v>52</v>
      </c>
      <c r="F1613" t="s">
        <v>53</v>
      </c>
      <c r="G1613" t="s">
        <v>54</v>
      </c>
      <c r="H1613" s="35">
        <v>41.74</v>
      </c>
      <c r="I1613" s="32">
        <v>42569</v>
      </c>
      <c r="J1613" s="32">
        <v>42570</v>
      </c>
      <c r="K1613" t="s">
        <v>55</v>
      </c>
      <c r="L1613">
        <v>208</v>
      </c>
      <c r="M1613">
        <v>1</v>
      </c>
      <c r="N1613">
        <v>0</v>
      </c>
      <c r="O1613">
        <v>0</v>
      </c>
      <c r="Q1613" t="s">
        <v>60</v>
      </c>
    </row>
    <row r="1614" spans="1:19" ht="15.75" customHeight="1">
      <c r="A1614" t="s">
        <v>1203</v>
      </c>
      <c r="B1614" t="s">
        <v>1204</v>
      </c>
      <c r="C1614">
        <v>75324997</v>
      </c>
      <c r="D1614" t="s">
        <v>184</v>
      </c>
      <c r="E1614" t="s">
        <v>52</v>
      </c>
      <c r="F1614" t="s">
        <v>54</v>
      </c>
      <c r="G1614" t="s">
        <v>54</v>
      </c>
      <c r="H1614" s="35">
        <v>75</v>
      </c>
      <c r="I1614" s="32">
        <v>42536</v>
      </c>
      <c r="J1614" s="32">
        <v>42537</v>
      </c>
      <c r="K1614" t="s">
        <v>55</v>
      </c>
      <c r="L1614">
        <v>208</v>
      </c>
      <c r="M1614">
        <v>1</v>
      </c>
      <c r="N1614">
        <v>0</v>
      </c>
      <c r="O1614">
        <v>0</v>
      </c>
    </row>
    <row r="1615" spans="1:19" ht="15.75" customHeight="1">
      <c r="A1615" t="s">
        <v>1337</v>
      </c>
      <c r="B1615" t="s">
        <v>1338</v>
      </c>
      <c r="C1615">
        <v>88221589</v>
      </c>
      <c r="D1615" t="s">
        <v>51</v>
      </c>
      <c r="E1615" t="s">
        <v>166</v>
      </c>
      <c r="F1615" t="s">
        <v>54</v>
      </c>
      <c r="G1615" t="s">
        <v>54</v>
      </c>
      <c r="H1615" s="35">
        <v>89</v>
      </c>
      <c r="I1615" s="32">
        <v>42561</v>
      </c>
      <c r="J1615" s="32">
        <v>42562</v>
      </c>
      <c r="K1615" t="s">
        <v>55</v>
      </c>
      <c r="L1615">
        <v>208</v>
      </c>
      <c r="M1615">
        <v>1</v>
      </c>
      <c r="N1615">
        <v>0</v>
      </c>
      <c r="O1615">
        <v>0</v>
      </c>
    </row>
    <row r="1616" spans="1:19" ht="15.75" customHeight="1">
      <c r="A1616" t="s">
        <v>1452</v>
      </c>
      <c r="B1616" t="s">
        <v>1453</v>
      </c>
      <c r="C1616">
        <v>44866402</v>
      </c>
      <c r="D1616" t="s">
        <v>51</v>
      </c>
      <c r="E1616" t="s">
        <v>65</v>
      </c>
      <c r="F1616" t="s">
        <v>54</v>
      </c>
      <c r="G1616" t="s">
        <v>365</v>
      </c>
      <c r="H1616" s="35">
        <v>59.14</v>
      </c>
      <c r="I1616" s="32">
        <v>42583</v>
      </c>
      <c r="J1616" s="32">
        <v>42588</v>
      </c>
      <c r="K1616" t="s">
        <v>55</v>
      </c>
      <c r="L1616">
        <v>208</v>
      </c>
      <c r="M1616">
        <v>2</v>
      </c>
      <c r="N1616">
        <v>0</v>
      </c>
      <c r="O1616">
        <v>2</v>
      </c>
      <c r="S1616" t="s">
        <v>293</v>
      </c>
    </row>
    <row r="1617" spans="1:19" ht="15.75" customHeight="1">
      <c r="A1617" t="s">
        <v>609</v>
      </c>
      <c r="B1617" t="s">
        <v>1507</v>
      </c>
      <c r="C1617">
        <v>33355214</v>
      </c>
      <c r="D1617" t="s">
        <v>51</v>
      </c>
      <c r="E1617" t="s">
        <v>52</v>
      </c>
      <c r="F1617" t="s">
        <v>53</v>
      </c>
      <c r="G1617" t="s">
        <v>54</v>
      </c>
      <c r="H1617" s="35">
        <v>41.74</v>
      </c>
      <c r="I1617" s="32">
        <v>42596</v>
      </c>
      <c r="J1617" s="32">
        <v>42599</v>
      </c>
      <c r="K1617" t="s">
        <v>55</v>
      </c>
      <c r="L1617">
        <v>208</v>
      </c>
      <c r="M1617">
        <v>1</v>
      </c>
      <c r="N1617">
        <v>0</v>
      </c>
      <c r="O1617">
        <v>0</v>
      </c>
      <c r="Q1617" t="s">
        <v>60</v>
      </c>
    </row>
    <row r="1618" spans="1:19" ht="15.75" customHeight="1">
      <c r="A1618" t="s">
        <v>1090</v>
      </c>
      <c r="B1618" t="s">
        <v>1529</v>
      </c>
      <c r="C1618">
        <v>99571517</v>
      </c>
      <c r="D1618" t="s">
        <v>51</v>
      </c>
      <c r="E1618" t="s">
        <v>52</v>
      </c>
      <c r="F1618" t="s">
        <v>53</v>
      </c>
      <c r="G1618" t="s">
        <v>54</v>
      </c>
      <c r="H1618" s="35">
        <v>43.48</v>
      </c>
      <c r="I1618" s="32">
        <v>42507</v>
      </c>
      <c r="J1618" s="32">
        <v>42509</v>
      </c>
      <c r="K1618" t="s">
        <v>55</v>
      </c>
      <c r="L1618">
        <v>208</v>
      </c>
      <c r="M1618">
        <v>1</v>
      </c>
      <c r="N1618">
        <v>0</v>
      </c>
      <c r="O1618">
        <v>0</v>
      </c>
      <c r="Q1618" t="s">
        <v>56</v>
      </c>
    </row>
    <row r="1619" spans="1:19" ht="15.75" customHeight="1">
      <c r="A1619" t="s">
        <v>661</v>
      </c>
      <c r="B1619" t="s">
        <v>1555</v>
      </c>
      <c r="C1619">
        <v>92688060</v>
      </c>
      <c r="D1619" t="s">
        <v>51</v>
      </c>
      <c r="E1619" t="s">
        <v>52</v>
      </c>
      <c r="F1619" t="s">
        <v>53</v>
      </c>
      <c r="G1619" t="s">
        <v>54</v>
      </c>
      <c r="H1619" s="35">
        <v>41.74</v>
      </c>
      <c r="I1619" s="32">
        <v>42515</v>
      </c>
      <c r="J1619" s="32">
        <v>42517</v>
      </c>
      <c r="K1619" t="s">
        <v>55</v>
      </c>
      <c r="L1619">
        <v>208</v>
      </c>
      <c r="M1619">
        <v>1</v>
      </c>
      <c r="N1619">
        <v>0</v>
      </c>
      <c r="O1619">
        <v>0</v>
      </c>
      <c r="Q1619" t="s">
        <v>60</v>
      </c>
    </row>
    <row r="1620" spans="1:19" ht="15.75" customHeight="1">
      <c r="A1620" t="s">
        <v>1695</v>
      </c>
      <c r="B1620" t="s">
        <v>1696</v>
      </c>
      <c r="C1620">
        <v>77621187</v>
      </c>
      <c r="D1620" t="s">
        <v>51</v>
      </c>
      <c r="E1620" t="s">
        <v>52</v>
      </c>
      <c r="F1620" t="s">
        <v>54</v>
      </c>
      <c r="G1620" t="s">
        <v>54</v>
      </c>
      <c r="H1620" s="35">
        <v>88.75</v>
      </c>
      <c r="I1620" s="32">
        <v>42543</v>
      </c>
      <c r="J1620" s="32">
        <v>42546</v>
      </c>
      <c r="K1620" t="s">
        <v>55</v>
      </c>
      <c r="L1620">
        <v>208</v>
      </c>
      <c r="M1620">
        <v>1</v>
      </c>
      <c r="N1620">
        <v>0</v>
      </c>
      <c r="O1620">
        <v>0</v>
      </c>
    </row>
    <row r="1621" spans="1:19" ht="15.75" customHeight="1">
      <c r="A1621" t="s">
        <v>1726</v>
      </c>
      <c r="B1621" t="s">
        <v>1727</v>
      </c>
      <c r="C1621">
        <v>43767576</v>
      </c>
      <c r="D1621" t="s">
        <v>51</v>
      </c>
      <c r="E1621" t="s">
        <v>52</v>
      </c>
      <c r="F1621" t="s">
        <v>53</v>
      </c>
      <c r="G1621" t="s">
        <v>54</v>
      </c>
      <c r="H1621" s="35">
        <v>41.74</v>
      </c>
      <c r="I1621" s="32">
        <v>42549</v>
      </c>
      <c r="J1621" s="32">
        <v>42551</v>
      </c>
      <c r="K1621" t="s">
        <v>55</v>
      </c>
      <c r="L1621">
        <v>208</v>
      </c>
      <c r="M1621">
        <v>1</v>
      </c>
      <c r="N1621">
        <v>0</v>
      </c>
      <c r="O1621">
        <v>0</v>
      </c>
      <c r="Q1621" t="s">
        <v>60</v>
      </c>
    </row>
    <row r="1622" spans="1:19" ht="15.75" customHeight="1">
      <c r="A1622" t="s">
        <v>901</v>
      </c>
      <c r="B1622" t="s">
        <v>2191</v>
      </c>
      <c r="C1622">
        <v>25260883</v>
      </c>
      <c r="D1622" t="s">
        <v>51</v>
      </c>
      <c r="E1622" t="s">
        <v>52</v>
      </c>
      <c r="F1622" t="s">
        <v>53</v>
      </c>
      <c r="G1622" t="s">
        <v>54</v>
      </c>
      <c r="H1622" s="35">
        <v>41.74</v>
      </c>
      <c r="I1622" s="32">
        <v>42562</v>
      </c>
      <c r="J1622" s="32">
        <v>42563</v>
      </c>
      <c r="K1622" t="s">
        <v>55</v>
      </c>
      <c r="L1622">
        <v>208</v>
      </c>
      <c r="M1622">
        <v>1</v>
      </c>
      <c r="N1622">
        <v>0</v>
      </c>
      <c r="O1622">
        <v>0</v>
      </c>
      <c r="Q1622" t="s">
        <v>60</v>
      </c>
    </row>
    <row r="1623" spans="1:19" ht="15.75" customHeight="1">
      <c r="A1623" t="s">
        <v>460</v>
      </c>
      <c r="B1623" t="s">
        <v>2238</v>
      </c>
      <c r="C1623">
        <v>31608875</v>
      </c>
      <c r="D1623" t="s">
        <v>51</v>
      </c>
      <c r="E1623" t="s">
        <v>52</v>
      </c>
      <c r="F1623" t="s">
        <v>53</v>
      </c>
      <c r="G1623" t="s">
        <v>54</v>
      </c>
      <c r="H1623" s="35">
        <v>41.74</v>
      </c>
      <c r="I1623" s="32">
        <v>42572</v>
      </c>
      <c r="J1623" s="32">
        <v>42575</v>
      </c>
      <c r="K1623" t="s">
        <v>55</v>
      </c>
      <c r="L1623">
        <v>208</v>
      </c>
      <c r="M1623">
        <v>1</v>
      </c>
      <c r="N1623">
        <v>0</v>
      </c>
      <c r="O1623">
        <v>0</v>
      </c>
      <c r="Q1623" t="s">
        <v>60</v>
      </c>
    </row>
    <row r="1624" spans="1:19" ht="15.75" customHeight="1">
      <c r="A1624" t="s">
        <v>2407</v>
      </c>
      <c r="B1624" t="s">
        <v>2408</v>
      </c>
      <c r="C1624">
        <v>48052456</v>
      </c>
      <c r="D1624" t="s">
        <v>51</v>
      </c>
      <c r="E1624" t="s">
        <v>65</v>
      </c>
      <c r="F1624" t="s">
        <v>54</v>
      </c>
      <c r="G1624" t="s">
        <v>98</v>
      </c>
      <c r="H1624" s="35">
        <v>87.15</v>
      </c>
      <c r="I1624" s="32">
        <v>42517</v>
      </c>
      <c r="J1624" s="32">
        <v>42523</v>
      </c>
      <c r="K1624" t="s">
        <v>55</v>
      </c>
      <c r="L1624">
        <v>208</v>
      </c>
      <c r="M1624">
        <v>2</v>
      </c>
      <c r="N1624">
        <v>0</v>
      </c>
      <c r="O1624">
        <v>0</v>
      </c>
      <c r="P1624" t="s">
        <v>71</v>
      </c>
      <c r="S1624" t="s">
        <v>72</v>
      </c>
    </row>
    <row r="1625" spans="1:19" ht="15.75" customHeight="1">
      <c r="A1625" t="s">
        <v>601</v>
      </c>
      <c r="B1625" t="s">
        <v>2800</v>
      </c>
      <c r="C1625">
        <v>92690757</v>
      </c>
      <c r="D1625" t="s">
        <v>51</v>
      </c>
      <c r="E1625" t="s">
        <v>52</v>
      </c>
      <c r="F1625" t="s">
        <v>53</v>
      </c>
      <c r="G1625" t="s">
        <v>54</v>
      </c>
      <c r="H1625" s="35">
        <v>41.74</v>
      </c>
      <c r="I1625" s="32">
        <v>42594</v>
      </c>
      <c r="J1625" s="32">
        <v>42596</v>
      </c>
      <c r="K1625" t="s">
        <v>55</v>
      </c>
      <c r="L1625">
        <v>208</v>
      </c>
      <c r="M1625">
        <v>1</v>
      </c>
      <c r="N1625">
        <v>0</v>
      </c>
      <c r="O1625">
        <v>0</v>
      </c>
      <c r="Q1625" t="s">
        <v>60</v>
      </c>
    </row>
    <row r="1626" spans="1:19" ht="15.75" customHeight="1">
      <c r="A1626" t="s">
        <v>2981</v>
      </c>
      <c r="B1626" t="s">
        <v>2982</v>
      </c>
      <c r="C1626">
        <v>73360522</v>
      </c>
      <c r="D1626" t="s">
        <v>51</v>
      </c>
      <c r="E1626" t="s">
        <v>65</v>
      </c>
      <c r="F1626" t="s">
        <v>54</v>
      </c>
      <c r="G1626" t="s">
        <v>80</v>
      </c>
      <c r="H1626" s="35">
        <v>87.15</v>
      </c>
      <c r="I1626" s="32">
        <v>42553</v>
      </c>
      <c r="J1626" s="32">
        <v>42554</v>
      </c>
      <c r="K1626" t="s">
        <v>55</v>
      </c>
      <c r="L1626">
        <v>208</v>
      </c>
      <c r="M1626">
        <v>2</v>
      </c>
      <c r="N1626">
        <v>2</v>
      </c>
      <c r="O1626">
        <v>0</v>
      </c>
      <c r="S1626" t="s">
        <v>81</v>
      </c>
    </row>
    <row r="1627" spans="1:19" ht="15.75" customHeight="1">
      <c r="A1627" t="s">
        <v>585</v>
      </c>
      <c r="B1627" t="s">
        <v>3173</v>
      </c>
      <c r="C1627">
        <v>27401777</v>
      </c>
      <c r="D1627" t="s">
        <v>51</v>
      </c>
      <c r="E1627" t="s">
        <v>52</v>
      </c>
      <c r="F1627" t="s">
        <v>53</v>
      </c>
      <c r="G1627" t="s">
        <v>54</v>
      </c>
      <c r="H1627" s="35">
        <v>41.74</v>
      </c>
      <c r="I1627" s="32">
        <v>42591</v>
      </c>
      <c r="J1627" s="32">
        <v>42594</v>
      </c>
      <c r="K1627" t="s">
        <v>55</v>
      </c>
      <c r="L1627">
        <v>208</v>
      </c>
      <c r="M1627">
        <v>1</v>
      </c>
      <c r="N1627">
        <v>0</v>
      </c>
      <c r="O1627">
        <v>0</v>
      </c>
      <c r="Q1627" t="s">
        <v>60</v>
      </c>
    </row>
    <row r="1628" spans="1:19" ht="15.75" customHeight="1">
      <c r="A1628" t="s">
        <v>2839</v>
      </c>
      <c r="B1628" t="s">
        <v>3226</v>
      </c>
      <c r="C1628">
        <v>61797957</v>
      </c>
      <c r="D1628" t="s">
        <v>51</v>
      </c>
      <c r="E1628" t="s">
        <v>65</v>
      </c>
      <c r="F1628" t="s">
        <v>54</v>
      </c>
      <c r="G1628" t="s">
        <v>54</v>
      </c>
      <c r="H1628" s="35">
        <v>80</v>
      </c>
      <c r="I1628" s="32">
        <v>42511</v>
      </c>
      <c r="J1628" s="32">
        <v>42512</v>
      </c>
      <c r="K1628" t="s">
        <v>55</v>
      </c>
      <c r="L1628">
        <v>208</v>
      </c>
      <c r="M1628">
        <v>4</v>
      </c>
      <c r="N1628">
        <v>0</v>
      </c>
      <c r="O1628">
        <v>0</v>
      </c>
      <c r="S1628" t="s">
        <v>231</v>
      </c>
    </row>
    <row r="1629" spans="1:19" ht="15.75" customHeight="1">
      <c r="A1629" t="s">
        <v>3497</v>
      </c>
      <c r="B1629" t="s">
        <v>3498</v>
      </c>
      <c r="C1629">
        <v>43628439</v>
      </c>
      <c r="D1629" t="s">
        <v>51</v>
      </c>
      <c r="E1629" t="s">
        <v>65</v>
      </c>
      <c r="F1629" t="s">
        <v>54</v>
      </c>
      <c r="G1629" t="s">
        <v>117</v>
      </c>
      <c r="H1629" s="35">
        <v>59.14</v>
      </c>
      <c r="I1629" s="32">
        <v>42570</v>
      </c>
      <c r="J1629" s="32">
        <v>42572</v>
      </c>
      <c r="K1629" t="s">
        <v>55</v>
      </c>
      <c r="L1629">
        <v>208</v>
      </c>
      <c r="M1629">
        <v>2</v>
      </c>
      <c r="N1629">
        <v>2</v>
      </c>
      <c r="O1629">
        <v>0</v>
      </c>
      <c r="S1629" t="s">
        <v>268</v>
      </c>
    </row>
    <row r="1630" spans="1:19" ht="15.75" customHeight="1">
      <c r="A1630" t="s">
        <v>1226</v>
      </c>
      <c r="B1630" t="s">
        <v>3795</v>
      </c>
      <c r="C1630">
        <v>22129222</v>
      </c>
      <c r="D1630" t="s">
        <v>184</v>
      </c>
      <c r="E1630" t="s">
        <v>52</v>
      </c>
      <c r="F1630" t="s">
        <v>53</v>
      </c>
      <c r="G1630" t="s">
        <v>54</v>
      </c>
      <c r="H1630" s="35">
        <v>41.74</v>
      </c>
      <c r="I1630" s="32">
        <v>42540</v>
      </c>
      <c r="J1630" s="32">
        <v>42543</v>
      </c>
      <c r="K1630" t="s">
        <v>55</v>
      </c>
      <c r="L1630">
        <v>208</v>
      </c>
      <c r="M1630">
        <v>1</v>
      </c>
      <c r="N1630">
        <v>0</v>
      </c>
      <c r="O1630">
        <v>0</v>
      </c>
      <c r="Q1630" t="s">
        <v>60</v>
      </c>
    </row>
    <row r="1631" spans="1:19" ht="15.75" customHeight="1">
      <c r="A1631" t="s">
        <v>3894</v>
      </c>
      <c r="B1631" t="s">
        <v>3895</v>
      </c>
      <c r="C1631">
        <v>67688227</v>
      </c>
      <c r="D1631" t="s">
        <v>51</v>
      </c>
      <c r="E1631" t="s">
        <v>65</v>
      </c>
      <c r="F1631" t="s">
        <v>444</v>
      </c>
      <c r="G1631" t="s">
        <v>117</v>
      </c>
      <c r="H1631" s="35">
        <v>74.7</v>
      </c>
      <c r="I1631" s="32">
        <v>42563</v>
      </c>
      <c r="J1631" s="32">
        <v>42565</v>
      </c>
      <c r="K1631" t="s">
        <v>55</v>
      </c>
      <c r="L1631">
        <v>208</v>
      </c>
      <c r="M1631">
        <v>1</v>
      </c>
      <c r="N1631">
        <v>2</v>
      </c>
      <c r="O1631">
        <v>0</v>
      </c>
      <c r="S1631" t="s">
        <v>268</v>
      </c>
    </row>
    <row r="1632" spans="1:19" ht="15.75" customHeight="1">
      <c r="A1632" t="s">
        <v>919</v>
      </c>
      <c r="B1632" t="s">
        <v>3900</v>
      </c>
      <c r="C1632">
        <v>97136737</v>
      </c>
      <c r="D1632" t="s">
        <v>51</v>
      </c>
      <c r="E1632" t="s">
        <v>52</v>
      </c>
      <c r="F1632" t="s">
        <v>53</v>
      </c>
      <c r="G1632" t="s">
        <v>54</v>
      </c>
      <c r="H1632" s="35">
        <v>41.74</v>
      </c>
      <c r="I1632" s="32">
        <v>42565</v>
      </c>
      <c r="J1632" s="32">
        <v>42567</v>
      </c>
      <c r="K1632" t="s">
        <v>55</v>
      </c>
      <c r="L1632">
        <v>208</v>
      </c>
      <c r="M1632">
        <v>1</v>
      </c>
      <c r="N1632">
        <v>0</v>
      </c>
      <c r="O1632">
        <v>0</v>
      </c>
      <c r="Q1632" t="s">
        <v>60</v>
      </c>
    </row>
    <row r="1633" spans="1:19" ht="15.75" customHeight="1">
      <c r="A1633" t="s">
        <v>277</v>
      </c>
      <c r="B1633" t="s">
        <v>3917</v>
      </c>
      <c r="C1633">
        <v>25752760</v>
      </c>
      <c r="D1633" t="s">
        <v>51</v>
      </c>
      <c r="E1633" t="s">
        <v>52</v>
      </c>
      <c r="F1633" t="s">
        <v>53</v>
      </c>
      <c r="G1633" t="s">
        <v>54</v>
      </c>
      <c r="H1633" s="35">
        <v>41.74</v>
      </c>
      <c r="I1633" s="32">
        <v>42567</v>
      </c>
      <c r="J1633" s="32">
        <v>42569</v>
      </c>
      <c r="K1633" t="s">
        <v>55</v>
      </c>
      <c r="L1633">
        <v>208</v>
      </c>
      <c r="M1633">
        <v>1</v>
      </c>
      <c r="N1633">
        <v>0</v>
      </c>
      <c r="O1633">
        <v>0</v>
      </c>
      <c r="Q1633" t="s">
        <v>60</v>
      </c>
    </row>
    <row r="1634" spans="1:19" ht="15.75" customHeight="1">
      <c r="A1634" t="s">
        <v>3158</v>
      </c>
      <c r="B1634" t="s">
        <v>4445</v>
      </c>
      <c r="C1634">
        <v>92541442</v>
      </c>
      <c r="D1634" t="s">
        <v>51</v>
      </c>
      <c r="E1634" t="s">
        <v>65</v>
      </c>
      <c r="F1634" t="s">
        <v>54</v>
      </c>
      <c r="G1634" t="s">
        <v>103</v>
      </c>
      <c r="H1634" s="35">
        <v>115</v>
      </c>
      <c r="I1634" s="32">
        <v>42588</v>
      </c>
      <c r="J1634" s="32">
        <v>42590</v>
      </c>
      <c r="K1634" t="s">
        <v>55</v>
      </c>
      <c r="L1634">
        <v>208</v>
      </c>
      <c r="M1634">
        <v>4</v>
      </c>
      <c r="N1634">
        <v>0</v>
      </c>
      <c r="O1634">
        <v>0</v>
      </c>
      <c r="P1634" t="s">
        <v>71</v>
      </c>
      <c r="S1634" t="s">
        <v>72</v>
      </c>
    </row>
    <row r="1635" spans="1:19" ht="15.75" customHeight="1">
      <c r="A1635" t="s">
        <v>4623</v>
      </c>
      <c r="B1635" t="s">
        <v>4624</v>
      </c>
      <c r="C1635">
        <v>78346634</v>
      </c>
      <c r="D1635" t="s">
        <v>51</v>
      </c>
      <c r="E1635" t="s">
        <v>166</v>
      </c>
      <c r="F1635" t="s">
        <v>54</v>
      </c>
      <c r="G1635" t="s">
        <v>54</v>
      </c>
      <c r="H1635" s="35">
        <v>105</v>
      </c>
      <c r="I1635" s="32">
        <v>42542</v>
      </c>
      <c r="J1635" s="32">
        <v>42543</v>
      </c>
      <c r="K1635" t="s">
        <v>55</v>
      </c>
      <c r="L1635">
        <v>208</v>
      </c>
      <c r="M1635">
        <v>1</v>
      </c>
      <c r="N1635">
        <v>0</v>
      </c>
      <c r="O1635">
        <v>0</v>
      </c>
    </row>
    <row r="1636" spans="1:19" ht="15.75" customHeight="1">
      <c r="A1636" t="s">
        <v>4637</v>
      </c>
      <c r="B1636" t="s">
        <v>4638</v>
      </c>
      <c r="C1636">
        <v>70879746</v>
      </c>
      <c r="D1636" t="s">
        <v>51</v>
      </c>
      <c r="E1636" t="s">
        <v>65</v>
      </c>
      <c r="F1636" t="s">
        <v>54</v>
      </c>
      <c r="G1636" t="s">
        <v>93</v>
      </c>
      <c r="H1636" s="35">
        <v>90</v>
      </c>
      <c r="I1636" s="32">
        <v>42546</v>
      </c>
      <c r="J1636" s="32">
        <v>42549</v>
      </c>
      <c r="K1636" t="s">
        <v>55</v>
      </c>
      <c r="L1636">
        <v>208</v>
      </c>
      <c r="M1636">
        <v>2</v>
      </c>
      <c r="N1636">
        <v>0</v>
      </c>
      <c r="O1636">
        <v>0</v>
      </c>
    </row>
    <row r="1637" spans="1:19" ht="15.75" customHeight="1">
      <c r="A1637" t="s">
        <v>225</v>
      </c>
      <c r="B1637" t="s">
        <v>5019</v>
      </c>
      <c r="C1637">
        <v>20056495</v>
      </c>
      <c r="D1637" t="s">
        <v>51</v>
      </c>
      <c r="E1637" t="s">
        <v>52</v>
      </c>
      <c r="F1637" t="s">
        <v>53</v>
      </c>
      <c r="G1637" t="s">
        <v>54</v>
      </c>
      <c r="H1637" s="35">
        <v>43.48</v>
      </c>
      <c r="I1637" s="32">
        <v>42528</v>
      </c>
      <c r="J1637" s="32">
        <v>42530</v>
      </c>
      <c r="K1637" t="s">
        <v>55</v>
      </c>
      <c r="L1637">
        <v>208</v>
      </c>
      <c r="M1637">
        <v>1</v>
      </c>
      <c r="N1637">
        <v>0</v>
      </c>
      <c r="O1637">
        <v>0</v>
      </c>
      <c r="Q1637" t="s">
        <v>56</v>
      </c>
    </row>
    <row r="1638" spans="1:19" ht="15.75" customHeight="1">
      <c r="A1638" t="s">
        <v>763</v>
      </c>
      <c r="B1638" t="s">
        <v>5039</v>
      </c>
      <c r="C1638">
        <v>12211892</v>
      </c>
      <c r="D1638" t="s">
        <v>51</v>
      </c>
      <c r="E1638" t="s">
        <v>52</v>
      </c>
      <c r="F1638" t="s">
        <v>53</v>
      </c>
      <c r="G1638" t="s">
        <v>54</v>
      </c>
      <c r="H1638" s="35">
        <v>43.48</v>
      </c>
      <c r="I1638" s="32">
        <v>42533</v>
      </c>
      <c r="J1638" s="32">
        <v>42536</v>
      </c>
      <c r="K1638" t="s">
        <v>55</v>
      </c>
      <c r="L1638">
        <v>208</v>
      </c>
      <c r="M1638">
        <v>1</v>
      </c>
      <c r="N1638">
        <v>0</v>
      </c>
      <c r="O1638">
        <v>0</v>
      </c>
      <c r="Q1638" t="s">
        <v>56</v>
      </c>
    </row>
    <row r="1639" spans="1:19" ht="15.75" customHeight="1">
      <c r="A1639" t="s">
        <v>5325</v>
      </c>
      <c r="B1639" t="s">
        <v>5326</v>
      </c>
      <c r="C1639">
        <v>94886091</v>
      </c>
      <c r="D1639" t="s">
        <v>51</v>
      </c>
      <c r="E1639" t="s">
        <v>65</v>
      </c>
      <c r="F1639" t="s">
        <v>427</v>
      </c>
      <c r="G1639" t="s">
        <v>103</v>
      </c>
      <c r="H1639" s="35">
        <v>85</v>
      </c>
      <c r="I1639" s="32">
        <v>42590</v>
      </c>
      <c r="J1639" s="32">
        <v>42591</v>
      </c>
      <c r="K1639" t="s">
        <v>55</v>
      </c>
      <c r="L1639">
        <v>208</v>
      </c>
      <c r="M1639">
        <v>4</v>
      </c>
      <c r="N1639">
        <v>0</v>
      </c>
      <c r="O1639">
        <v>0</v>
      </c>
      <c r="P1639" t="s">
        <v>71</v>
      </c>
      <c r="S1639" t="s">
        <v>72</v>
      </c>
    </row>
    <row r="1640" spans="1:19" ht="15.75" customHeight="1">
      <c r="A1640" t="s">
        <v>82</v>
      </c>
      <c r="B1640" t="s">
        <v>5364</v>
      </c>
      <c r="C1640">
        <v>25253302</v>
      </c>
      <c r="D1640" t="s">
        <v>51</v>
      </c>
      <c r="E1640" t="s">
        <v>52</v>
      </c>
      <c r="F1640" t="s">
        <v>53</v>
      </c>
      <c r="G1640" t="s">
        <v>54</v>
      </c>
      <c r="H1640" s="35">
        <v>41.74</v>
      </c>
      <c r="I1640" s="32">
        <v>42509</v>
      </c>
      <c r="J1640" s="32">
        <v>42511</v>
      </c>
      <c r="K1640" t="s">
        <v>55</v>
      </c>
      <c r="L1640">
        <v>208</v>
      </c>
      <c r="M1640">
        <v>1</v>
      </c>
      <c r="N1640">
        <v>0</v>
      </c>
      <c r="O1640">
        <v>0</v>
      </c>
      <c r="Q1640" t="s">
        <v>60</v>
      </c>
    </row>
    <row r="1641" spans="1:19" ht="15.75" customHeight="1">
      <c r="A1641" t="s">
        <v>5630</v>
      </c>
      <c r="B1641" t="s">
        <v>5631</v>
      </c>
      <c r="C1641">
        <v>84608035</v>
      </c>
      <c r="D1641" t="s">
        <v>51</v>
      </c>
      <c r="E1641" t="s">
        <v>65</v>
      </c>
      <c r="F1641" t="s">
        <v>54</v>
      </c>
      <c r="G1641" t="s">
        <v>103</v>
      </c>
      <c r="H1641" s="35">
        <v>90</v>
      </c>
      <c r="I1641" s="32">
        <v>42575</v>
      </c>
      <c r="J1641" s="32">
        <v>42580</v>
      </c>
      <c r="K1641" t="s">
        <v>55</v>
      </c>
      <c r="L1641">
        <v>208</v>
      </c>
      <c r="M1641">
        <v>4</v>
      </c>
      <c r="N1641">
        <v>0</v>
      </c>
      <c r="O1641">
        <v>0</v>
      </c>
      <c r="P1641" t="s">
        <v>71</v>
      </c>
      <c r="S1641" t="s">
        <v>72</v>
      </c>
    </row>
    <row r="1642" spans="1:19" ht="15.75" customHeight="1">
      <c r="A1642" t="s">
        <v>1434</v>
      </c>
      <c r="B1642" t="s">
        <v>5653</v>
      </c>
      <c r="C1642">
        <v>83719481</v>
      </c>
      <c r="D1642" t="s">
        <v>51</v>
      </c>
      <c r="E1642" t="s">
        <v>65</v>
      </c>
      <c r="F1642" t="s">
        <v>54</v>
      </c>
      <c r="G1642" t="s">
        <v>103</v>
      </c>
      <c r="H1642" s="35">
        <v>110</v>
      </c>
      <c r="I1642" s="32">
        <v>42580</v>
      </c>
      <c r="J1642" s="32">
        <v>42582</v>
      </c>
      <c r="K1642" t="s">
        <v>55</v>
      </c>
      <c r="L1642">
        <v>208</v>
      </c>
      <c r="M1642">
        <v>4</v>
      </c>
      <c r="N1642">
        <v>0</v>
      </c>
      <c r="O1642">
        <v>0</v>
      </c>
      <c r="P1642" t="s">
        <v>71</v>
      </c>
      <c r="S1642" t="s">
        <v>72</v>
      </c>
    </row>
    <row r="1643" spans="1:19" ht="15.75" customHeight="1">
      <c r="A1643" t="s">
        <v>113</v>
      </c>
      <c r="B1643" t="s">
        <v>5750</v>
      </c>
      <c r="C1643">
        <v>58867349</v>
      </c>
      <c r="D1643" t="s">
        <v>51</v>
      </c>
      <c r="E1643" t="s">
        <v>52</v>
      </c>
      <c r="F1643" t="s">
        <v>53</v>
      </c>
      <c r="G1643" t="s">
        <v>54</v>
      </c>
      <c r="H1643" s="35">
        <v>41.74</v>
      </c>
      <c r="I1643" s="32">
        <v>42512</v>
      </c>
      <c r="J1643" s="32">
        <v>42513</v>
      </c>
      <c r="K1643" t="s">
        <v>55</v>
      </c>
      <c r="L1643">
        <v>208</v>
      </c>
      <c r="M1643">
        <v>1</v>
      </c>
      <c r="N1643">
        <v>0</v>
      </c>
      <c r="O1643">
        <v>0</v>
      </c>
      <c r="Q1643" t="s">
        <v>60</v>
      </c>
    </row>
    <row r="1644" spans="1:19" ht="15.75" customHeight="1">
      <c r="A1644" t="s">
        <v>212</v>
      </c>
      <c r="B1644" t="s">
        <v>5792</v>
      </c>
      <c r="C1644">
        <v>57620562</v>
      </c>
      <c r="D1644" t="s">
        <v>51</v>
      </c>
      <c r="E1644" t="s">
        <v>52</v>
      </c>
      <c r="F1644" t="s">
        <v>53</v>
      </c>
      <c r="G1644" t="s">
        <v>54</v>
      </c>
      <c r="H1644" s="35">
        <v>41.74</v>
      </c>
      <c r="I1644" s="32">
        <v>42525</v>
      </c>
      <c r="J1644" s="32">
        <v>42528</v>
      </c>
      <c r="K1644" t="s">
        <v>55</v>
      </c>
      <c r="L1644">
        <v>208</v>
      </c>
      <c r="M1644">
        <v>1</v>
      </c>
      <c r="N1644">
        <v>0</v>
      </c>
      <c r="O1644">
        <v>0</v>
      </c>
      <c r="Q1644" t="s">
        <v>60</v>
      </c>
    </row>
    <row r="1645" spans="1:19" ht="15.75" customHeight="1">
      <c r="A1645" t="s">
        <v>393</v>
      </c>
      <c r="B1645" t="s">
        <v>5939</v>
      </c>
      <c r="C1645">
        <v>87239684</v>
      </c>
      <c r="D1645" t="s">
        <v>51</v>
      </c>
      <c r="E1645" t="s">
        <v>52</v>
      </c>
      <c r="F1645" t="s">
        <v>54</v>
      </c>
      <c r="G1645" t="s">
        <v>54</v>
      </c>
      <c r="H1645" s="35">
        <v>90</v>
      </c>
      <c r="I1645" s="32">
        <v>42560</v>
      </c>
      <c r="J1645" s="32">
        <v>42561</v>
      </c>
      <c r="K1645" t="s">
        <v>55</v>
      </c>
      <c r="L1645">
        <v>208</v>
      </c>
      <c r="M1645">
        <v>3</v>
      </c>
      <c r="N1645">
        <v>0</v>
      </c>
      <c r="O1645">
        <v>0</v>
      </c>
    </row>
    <row r="1646" spans="1:19" ht="15.75" customHeight="1">
      <c r="A1646" t="s">
        <v>58</v>
      </c>
      <c r="B1646" t="s">
        <v>6117</v>
      </c>
      <c r="C1646">
        <v>14634865</v>
      </c>
      <c r="D1646" t="s">
        <v>51</v>
      </c>
      <c r="E1646" t="s">
        <v>52</v>
      </c>
      <c r="F1646" t="s">
        <v>53</v>
      </c>
      <c r="G1646" t="s">
        <v>54</v>
      </c>
      <c r="H1646" s="35">
        <v>41.74</v>
      </c>
      <c r="I1646" s="32">
        <v>42503</v>
      </c>
      <c r="J1646" s="32">
        <v>42506</v>
      </c>
      <c r="K1646" t="s">
        <v>55</v>
      </c>
      <c r="L1646">
        <v>208</v>
      </c>
      <c r="M1646">
        <v>1</v>
      </c>
      <c r="N1646">
        <v>0</v>
      </c>
      <c r="O1646">
        <v>0</v>
      </c>
      <c r="Q1646" t="s">
        <v>60</v>
      </c>
    </row>
    <row r="1647" spans="1:19" ht="15.75" customHeight="1">
      <c r="A1647" t="s">
        <v>241</v>
      </c>
      <c r="B1647" t="s">
        <v>6214</v>
      </c>
      <c r="C1647">
        <v>99476468</v>
      </c>
      <c r="D1647" t="s">
        <v>51</v>
      </c>
      <c r="E1647" t="s">
        <v>52</v>
      </c>
      <c r="F1647" t="s">
        <v>53</v>
      </c>
      <c r="G1647" t="s">
        <v>54</v>
      </c>
      <c r="H1647" s="35">
        <v>43.48</v>
      </c>
      <c r="I1647" s="32">
        <v>42530</v>
      </c>
      <c r="J1647" s="32">
        <v>42533</v>
      </c>
      <c r="K1647" t="s">
        <v>55</v>
      </c>
      <c r="L1647">
        <v>208</v>
      </c>
      <c r="M1647">
        <v>1</v>
      </c>
      <c r="N1647">
        <v>0</v>
      </c>
      <c r="O1647">
        <v>0</v>
      </c>
      <c r="Q1647" t="s">
        <v>56</v>
      </c>
    </row>
    <row r="1648" spans="1:19" ht="15.75" customHeight="1">
      <c r="A1648" t="s">
        <v>6316</v>
      </c>
      <c r="B1648" t="s">
        <v>6317</v>
      </c>
      <c r="C1648">
        <v>81656742</v>
      </c>
      <c r="D1648" t="s">
        <v>51</v>
      </c>
      <c r="E1648" t="s">
        <v>65</v>
      </c>
      <c r="F1648" t="s">
        <v>54</v>
      </c>
      <c r="G1648" t="s">
        <v>93</v>
      </c>
      <c r="H1648" s="35">
        <v>97.5</v>
      </c>
      <c r="I1648" s="32">
        <v>42551</v>
      </c>
      <c r="J1648" s="32">
        <v>42553</v>
      </c>
      <c r="K1648" t="s">
        <v>55</v>
      </c>
      <c r="L1648">
        <v>208</v>
      </c>
      <c r="M1648">
        <v>4</v>
      </c>
      <c r="N1648">
        <v>0</v>
      </c>
      <c r="O1648">
        <v>0</v>
      </c>
    </row>
    <row r="1649" spans="1:19" ht="15.75" customHeight="1">
      <c r="A1649" t="s">
        <v>6547</v>
      </c>
      <c r="B1649" t="s">
        <v>6548</v>
      </c>
      <c r="C1649">
        <v>56477048</v>
      </c>
      <c r="D1649" t="s">
        <v>51</v>
      </c>
      <c r="E1649" t="s">
        <v>65</v>
      </c>
      <c r="F1649" t="s">
        <v>54</v>
      </c>
      <c r="G1649" t="s">
        <v>93</v>
      </c>
      <c r="H1649" s="35">
        <v>87.5</v>
      </c>
      <c r="I1649" s="32">
        <v>42523</v>
      </c>
      <c r="J1649" s="32">
        <v>42525</v>
      </c>
      <c r="K1649" t="s">
        <v>55</v>
      </c>
      <c r="L1649">
        <v>208</v>
      </c>
      <c r="M1649">
        <v>2</v>
      </c>
      <c r="N1649">
        <v>0</v>
      </c>
      <c r="O1649">
        <v>0</v>
      </c>
    </row>
    <row r="1650" spans="1:19" ht="15.75" customHeight="1">
      <c r="A1650" t="s">
        <v>378</v>
      </c>
      <c r="B1650" t="s">
        <v>6702</v>
      </c>
      <c r="C1650">
        <v>11319742</v>
      </c>
      <c r="D1650" t="s">
        <v>51</v>
      </c>
      <c r="E1650" t="s">
        <v>52</v>
      </c>
      <c r="F1650" t="s">
        <v>54</v>
      </c>
      <c r="G1650" t="s">
        <v>54</v>
      </c>
      <c r="H1650" s="35">
        <v>55</v>
      </c>
      <c r="I1650" s="32">
        <v>42554</v>
      </c>
      <c r="J1650" s="32">
        <v>42560</v>
      </c>
      <c r="K1650" t="s">
        <v>55</v>
      </c>
      <c r="L1650">
        <v>208</v>
      </c>
      <c r="M1650">
        <v>1</v>
      </c>
      <c r="N1650">
        <v>0</v>
      </c>
      <c r="O1650">
        <v>0</v>
      </c>
    </row>
    <row r="1651" spans="1:19" ht="15.75" customHeight="1">
      <c r="A1651" t="s">
        <v>6823</v>
      </c>
      <c r="B1651" t="s">
        <v>6824</v>
      </c>
      <c r="C1651">
        <v>96624008</v>
      </c>
      <c r="D1651" t="s">
        <v>51</v>
      </c>
      <c r="E1651" t="s">
        <v>65</v>
      </c>
      <c r="F1651" t="s">
        <v>54</v>
      </c>
      <c r="G1651" t="s">
        <v>80</v>
      </c>
      <c r="H1651" s="35">
        <v>66.400000000000006</v>
      </c>
      <c r="I1651" s="32">
        <v>42582</v>
      </c>
      <c r="J1651" s="32">
        <v>42583</v>
      </c>
      <c r="K1651" t="s">
        <v>55</v>
      </c>
      <c r="L1651">
        <v>208</v>
      </c>
      <c r="M1651">
        <v>2</v>
      </c>
      <c r="N1651">
        <v>0</v>
      </c>
      <c r="O1651">
        <v>0</v>
      </c>
      <c r="S1651" t="s">
        <v>81</v>
      </c>
    </row>
    <row r="1652" spans="1:19" ht="15.75" customHeight="1">
      <c r="A1652" t="s">
        <v>225</v>
      </c>
      <c r="B1652" t="s">
        <v>226</v>
      </c>
      <c r="C1652">
        <v>20056543</v>
      </c>
      <c r="D1652" t="s">
        <v>51</v>
      </c>
      <c r="E1652" t="s">
        <v>52</v>
      </c>
      <c r="F1652" t="s">
        <v>53</v>
      </c>
      <c r="G1652" t="s">
        <v>54</v>
      </c>
      <c r="H1652" s="35">
        <v>43.48</v>
      </c>
      <c r="I1652" s="32">
        <v>42528</v>
      </c>
      <c r="J1652" s="32">
        <v>42530</v>
      </c>
      <c r="K1652" t="s">
        <v>55</v>
      </c>
      <c r="L1652">
        <v>207</v>
      </c>
      <c r="M1652">
        <v>1</v>
      </c>
      <c r="N1652">
        <v>0</v>
      </c>
      <c r="O1652">
        <v>0</v>
      </c>
      <c r="Q1652" t="s">
        <v>56</v>
      </c>
    </row>
    <row r="1653" spans="1:19" ht="15.75" customHeight="1">
      <c r="A1653" t="s">
        <v>354</v>
      </c>
      <c r="B1653" t="s">
        <v>355</v>
      </c>
      <c r="C1653">
        <v>82527447</v>
      </c>
      <c r="D1653" t="s">
        <v>51</v>
      </c>
      <c r="E1653" t="s">
        <v>65</v>
      </c>
      <c r="F1653" t="s">
        <v>54</v>
      </c>
      <c r="G1653" t="s">
        <v>93</v>
      </c>
      <c r="H1653" s="35">
        <v>80</v>
      </c>
      <c r="I1653" s="32">
        <v>42550</v>
      </c>
      <c r="J1653" s="32">
        <v>42551</v>
      </c>
      <c r="K1653" t="s">
        <v>55</v>
      </c>
      <c r="L1653">
        <v>207</v>
      </c>
      <c r="M1653">
        <v>2</v>
      </c>
      <c r="N1653">
        <v>0</v>
      </c>
      <c r="O1653">
        <v>0</v>
      </c>
    </row>
    <row r="1654" spans="1:19" ht="15.75" customHeight="1">
      <c r="A1654" t="s">
        <v>121</v>
      </c>
      <c r="B1654" t="s">
        <v>656</v>
      </c>
      <c r="C1654">
        <v>17487451</v>
      </c>
      <c r="D1654" t="s">
        <v>51</v>
      </c>
      <c r="E1654" t="s">
        <v>52</v>
      </c>
      <c r="F1654" t="s">
        <v>53</v>
      </c>
      <c r="G1654" t="s">
        <v>54</v>
      </c>
      <c r="H1654" s="35">
        <v>43.48</v>
      </c>
      <c r="I1654" s="32">
        <v>42513</v>
      </c>
      <c r="J1654" s="32">
        <v>42515</v>
      </c>
      <c r="K1654" t="s">
        <v>55</v>
      </c>
      <c r="L1654">
        <v>207</v>
      </c>
      <c r="M1654">
        <v>1</v>
      </c>
      <c r="N1654">
        <v>0</v>
      </c>
      <c r="O1654">
        <v>0</v>
      </c>
      <c r="Q1654" t="s">
        <v>56</v>
      </c>
    </row>
    <row r="1655" spans="1:19" ht="15.75" customHeight="1">
      <c r="A1655" t="s">
        <v>212</v>
      </c>
      <c r="B1655" t="s">
        <v>724</v>
      </c>
      <c r="C1655">
        <v>70049496</v>
      </c>
      <c r="D1655" t="s">
        <v>51</v>
      </c>
      <c r="E1655" t="s">
        <v>52</v>
      </c>
      <c r="F1655" t="s">
        <v>54</v>
      </c>
      <c r="G1655" t="s">
        <v>54</v>
      </c>
      <c r="H1655" s="35">
        <v>41.74</v>
      </c>
      <c r="I1655" s="32">
        <v>42526</v>
      </c>
      <c r="J1655" s="32">
        <v>42528</v>
      </c>
      <c r="K1655" t="s">
        <v>55</v>
      </c>
      <c r="L1655">
        <v>207</v>
      </c>
      <c r="M1655">
        <v>1</v>
      </c>
      <c r="N1655">
        <v>0</v>
      </c>
      <c r="O1655">
        <v>0</v>
      </c>
    </row>
    <row r="1656" spans="1:19" ht="15.75" customHeight="1">
      <c r="A1656" t="s">
        <v>763</v>
      </c>
      <c r="B1656" t="s">
        <v>764</v>
      </c>
      <c r="C1656">
        <v>12211803</v>
      </c>
      <c r="D1656" t="s">
        <v>51</v>
      </c>
      <c r="E1656" t="s">
        <v>52</v>
      </c>
      <c r="F1656" t="s">
        <v>53</v>
      </c>
      <c r="G1656" t="s">
        <v>54</v>
      </c>
      <c r="H1656" s="35">
        <v>43.48</v>
      </c>
      <c r="I1656" s="32">
        <v>42533</v>
      </c>
      <c r="J1656" s="32">
        <v>42536</v>
      </c>
      <c r="K1656" t="s">
        <v>55</v>
      </c>
      <c r="L1656">
        <v>207</v>
      </c>
      <c r="M1656">
        <v>1</v>
      </c>
      <c r="N1656">
        <v>0</v>
      </c>
      <c r="O1656">
        <v>0</v>
      </c>
      <c r="Q1656" t="s">
        <v>56</v>
      </c>
    </row>
    <row r="1657" spans="1:19" ht="15.75" customHeight="1">
      <c r="A1657" t="s">
        <v>818</v>
      </c>
      <c r="B1657" t="s">
        <v>819</v>
      </c>
      <c r="C1657">
        <v>29688278</v>
      </c>
      <c r="D1657" t="s">
        <v>51</v>
      </c>
      <c r="E1657" t="s">
        <v>52</v>
      </c>
      <c r="F1657" t="s">
        <v>53</v>
      </c>
      <c r="G1657" t="s">
        <v>54</v>
      </c>
      <c r="H1657" s="35">
        <v>41.74</v>
      </c>
      <c r="I1657" s="32">
        <v>42543</v>
      </c>
      <c r="J1657" s="32">
        <v>42545</v>
      </c>
      <c r="K1657" t="s">
        <v>55</v>
      </c>
      <c r="L1657">
        <v>207</v>
      </c>
      <c r="M1657">
        <v>1</v>
      </c>
      <c r="N1657">
        <v>0</v>
      </c>
      <c r="O1657">
        <v>0</v>
      </c>
      <c r="Q1657" t="s">
        <v>60</v>
      </c>
    </row>
    <row r="1658" spans="1:19" ht="15.75" customHeight="1">
      <c r="A1658" t="s">
        <v>94</v>
      </c>
      <c r="B1658" t="s">
        <v>1106</v>
      </c>
      <c r="C1658">
        <v>99815859</v>
      </c>
      <c r="D1658" t="s">
        <v>51</v>
      </c>
      <c r="E1658" t="s">
        <v>52</v>
      </c>
      <c r="F1658" t="s">
        <v>53</v>
      </c>
      <c r="G1658" t="s">
        <v>54</v>
      </c>
      <c r="H1658" s="35">
        <v>41.74</v>
      </c>
      <c r="I1658" s="32">
        <v>42510</v>
      </c>
      <c r="J1658" s="32">
        <v>42513</v>
      </c>
      <c r="K1658" t="s">
        <v>55</v>
      </c>
      <c r="L1658">
        <v>207</v>
      </c>
      <c r="M1658">
        <v>1</v>
      </c>
      <c r="N1658">
        <v>0</v>
      </c>
      <c r="O1658">
        <v>0</v>
      </c>
      <c r="Q1658" t="s">
        <v>60</v>
      </c>
    </row>
    <row r="1659" spans="1:19" ht="15.75" customHeight="1">
      <c r="A1659" t="s">
        <v>1271</v>
      </c>
      <c r="B1659" t="s">
        <v>1272</v>
      </c>
      <c r="C1659">
        <v>81616371</v>
      </c>
      <c r="D1659" t="s">
        <v>51</v>
      </c>
      <c r="E1659" t="s">
        <v>65</v>
      </c>
      <c r="F1659" t="s">
        <v>54</v>
      </c>
      <c r="G1659" t="s">
        <v>103</v>
      </c>
      <c r="H1659" s="35">
        <v>80</v>
      </c>
      <c r="I1659" s="32">
        <v>42548</v>
      </c>
      <c r="J1659" s="32">
        <v>42550</v>
      </c>
      <c r="K1659" t="s">
        <v>55</v>
      </c>
      <c r="L1659">
        <v>207</v>
      </c>
      <c r="M1659">
        <v>4</v>
      </c>
      <c r="N1659">
        <v>0</v>
      </c>
      <c r="O1659">
        <v>0</v>
      </c>
      <c r="P1659" t="s">
        <v>71</v>
      </c>
      <c r="S1659" t="s">
        <v>72</v>
      </c>
    </row>
    <row r="1660" spans="1:19" ht="15.75" customHeight="1">
      <c r="A1660" t="s">
        <v>1445</v>
      </c>
      <c r="B1660" t="s">
        <v>1446</v>
      </c>
      <c r="C1660">
        <v>47515224</v>
      </c>
      <c r="D1660" t="s">
        <v>51</v>
      </c>
      <c r="E1660" t="s">
        <v>65</v>
      </c>
      <c r="F1660" t="s">
        <v>427</v>
      </c>
      <c r="G1660" t="s">
        <v>117</v>
      </c>
      <c r="H1660" s="35">
        <v>68.48</v>
      </c>
      <c r="I1660" s="32">
        <v>42582</v>
      </c>
      <c r="J1660" s="32">
        <v>42585</v>
      </c>
      <c r="K1660" t="s">
        <v>55</v>
      </c>
      <c r="L1660">
        <v>207</v>
      </c>
      <c r="M1660">
        <v>2</v>
      </c>
      <c r="N1660">
        <v>2</v>
      </c>
      <c r="O1660">
        <v>0</v>
      </c>
      <c r="S1660" t="s">
        <v>268</v>
      </c>
    </row>
    <row r="1661" spans="1:19" ht="15.75" customHeight="1">
      <c r="A1661" t="s">
        <v>1470</v>
      </c>
      <c r="B1661" t="s">
        <v>1471</v>
      </c>
      <c r="C1661">
        <v>56936653</v>
      </c>
      <c r="D1661" t="s">
        <v>51</v>
      </c>
      <c r="E1661" t="s">
        <v>52</v>
      </c>
      <c r="F1661" t="s">
        <v>53</v>
      </c>
      <c r="G1661" t="s">
        <v>54</v>
      </c>
      <c r="H1661" s="35">
        <v>41.74</v>
      </c>
      <c r="I1661" s="32">
        <v>42589</v>
      </c>
      <c r="J1661" s="32">
        <v>42591</v>
      </c>
      <c r="K1661" t="s">
        <v>55</v>
      </c>
      <c r="L1661">
        <v>207</v>
      </c>
      <c r="M1661">
        <v>1</v>
      </c>
      <c r="N1661">
        <v>0</v>
      </c>
      <c r="O1661">
        <v>0</v>
      </c>
      <c r="Q1661" t="s">
        <v>60</v>
      </c>
    </row>
    <row r="1662" spans="1:19" ht="15.75" customHeight="1">
      <c r="A1662" t="s">
        <v>1797</v>
      </c>
      <c r="B1662" t="s">
        <v>1798</v>
      </c>
      <c r="C1662">
        <v>89880054</v>
      </c>
      <c r="D1662" t="s">
        <v>51</v>
      </c>
      <c r="E1662" t="s">
        <v>65</v>
      </c>
      <c r="F1662" t="s">
        <v>54</v>
      </c>
      <c r="G1662" t="s">
        <v>66</v>
      </c>
      <c r="H1662" s="35">
        <v>70.55</v>
      </c>
      <c r="I1662" s="32">
        <v>42566</v>
      </c>
      <c r="J1662" s="32">
        <v>42568</v>
      </c>
      <c r="K1662" t="s">
        <v>55</v>
      </c>
      <c r="L1662">
        <v>207</v>
      </c>
      <c r="M1662">
        <v>2</v>
      </c>
      <c r="N1662">
        <v>0</v>
      </c>
      <c r="O1662">
        <v>0</v>
      </c>
    </row>
    <row r="1663" spans="1:19" ht="15.75" customHeight="1">
      <c r="A1663" t="s">
        <v>679</v>
      </c>
      <c r="B1663" t="s">
        <v>2005</v>
      </c>
      <c r="C1663">
        <v>64643411</v>
      </c>
      <c r="D1663" t="s">
        <v>51</v>
      </c>
      <c r="E1663" t="s">
        <v>52</v>
      </c>
      <c r="F1663" t="s">
        <v>53</v>
      </c>
      <c r="G1663" t="s">
        <v>54</v>
      </c>
      <c r="H1663" s="35">
        <v>68.599999999999994</v>
      </c>
      <c r="I1663" s="32">
        <v>42518</v>
      </c>
      <c r="J1663" s="32">
        <v>42519</v>
      </c>
      <c r="K1663" t="s">
        <v>55</v>
      </c>
      <c r="L1663">
        <v>207</v>
      </c>
      <c r="M1663">
        <v>1</v>
      </c>
      <c r="N1663">
        <v>0</v>
      </c>
      <c r="O1663">
        <v>0</v>
      </c>
      <c r="Q1663" t="s">
        <v>678</v>
      </c>
    </row>
    <row r="1664" spans="1:19" ht="15.75" customHeight="1">
      <c r="A1664" t="s">
        <v>2135</v>
      </c>
      <c r="B1664" t="s">
        <v>2136</v>
      </c>
      <c r="C1664">
        <v>45753452</v>
      </c>
      <c r="D1664" t="s">
        <v>51</v>
      </c>
      <c r="E1664" t="s">
        <v>65</v>
      </c>
      <c r="F1664" t="s">
        <v>54</v>
      </c>
      <c r="G1664" t="s">
        <v>358</v>
      </c>
      <c r="H1664" s="35">
        <v>86.25</v>
      </c>
      <c r="I1664" s="32">
        <v>42545</v>
      </c>
      <c r="J1664" s="32">
        <v>42548</v>
      </c>
      <c r="K1664" t="s">
        <v>55</v>
      </c>
      <c r="L1664">
        <v>207</v>
      </c>
      <c r="M1664">
        <v>2</v>
      </c>
      <c r="N1664">
        <v>0</v>
      </c>
      <c r="O1664">
        <v>0</v>
      </c>
      <c r="S1664" t="s">
        <v>231</v>
      </c>
    </row>
    <row r="1665" spans="1:19" ht="15.75" customHeight="1">
      <c r="A1665" t="s">
        <v>2230</v>
      </c>
      <c r="B1665" t="s">
        <v>2231</v>
      </c>
      <c r="C1665">
        <v>43628435</v>
      </c>
      <c r="D1665" t="s">
        <v>51</v>
      </c>
      <c r="E1665" t="s">
        <v>65</v>
      </c>
      <c r="F1665" t="s">
        <v>54</v>
      </c>
      <c r="G1665" t="s">
        <v>117</v>
      </c>
      <c r="H1665" s="35">
        <v>59.14</v>
      </c>
      <c r="I1665" s="32">
        <v>42570</v>
      </c>
      <c r="J1665" s="32">
        <v>42572</v>
      </c>
      <c r="K1665" t="s">
        <v>55</v>
      </c>
      <c r="L1665">
        <v>207</v>
      </c>
      <c r="M1665">
        <v>2</v>
      </c>
      <c r="N1665">
        <v>2</v>
      </c>
      <c r="O1665">
        <v>0</v>
      </c>
      <c r="S1665" t="s">
        <v>268</v>
      </c>
    </row>
    <row r="1666" spans="1:19" ht="15.75" customHeight="1">
      <c r="A1666" t="s">
        <v>58</v>
      </c>
      <c r="B1666" t="s">
        <v>2369</v>
      </c>
      <c r="C1666">
        <v>14634770</v>
      </c>
      <c r="D1666" t="s">
        <v>51</v>
      </c>
      <c r="E1666" t="s">
        <v>52</v>
      </c>
      <c r="F1666" t="s">
        <v>53</v>
      </c>
      <c r="G1666" t="s">
        <v>54</v>
      </c>
      <c r="H1666" s="35">
        <v>41.74</v>
      </c>
      <c r="I1666" s="32">
        <v>42503</v>
      </c>
      <c r="J1666" s="32">
        <v>42506</v>
      </c>
      <c r="K1666" t="s">
        <v>55</v>
      </c>
      <c r="L1666">
        <v>207</v>
      </c>
      <c r="M1666">
        <v>1</v>
      </c>
      <c r="N1666">
        <v>0</v>
      </c>
      <c r="O1666">
        <v>0</v>
      </c>
      <c r="Q1666" t="s">
        <v>60</v>
      </c>
    </row>
    <row r="1667" spans="1:19" ht="15.75" customHeight="1">
      <c r="A1667" t="s">
        <v>2700</v>
      </c>
      <c r="B1667" t="s">
        <v>2701</v>
      </c>
      <c r="C1667">
        <v>43229248</v>
      </c>
      <c r="D1667" t="s">
        <v>51</v>
      </c>
      <c r="E1667" t="s">
        <v>65</v>
      </c>
      <c r="F1667" t="s">
        <v>54</v>
      </c>
      <c r="G1667" t="s">
        <v>75</v>
      </c>
      <c r="H1667" s="35">
        <v>75</v>
      </c>
      <c r="I1667" s="32">
        <v>42573</v>
      </c>
      <c r="J1667" s="32">
        <v>42574</v>
      </c>
      <c r="K1667" t="s">
        <v>55</v>
      </c>
      <c r="L1667">
        <v>207</v>
      </c>
      <c r="M1667">
        <v>3</v>
      </c>
      <c r="N1667">
        <v>1</v>
      </c>
      <c r="O1667">
        <v>0</v>
      </c>
    </row>
    <row r="1668" spans="1:19" ht="15.75" customHeight="1">
      <c r="A1668" t="s">
        <v>476</v>
      </c>
      <c r="B1668" t="s">
        <v>2705</v>
      </c>
      <c r="C1668">
        <v>90912692</v>
      </c>
      <c r="D1668" t="s">
        <v>51</v>
      </c>
      <c r="E1668" t="s">
        <v>52</v>
      </c>
      <c r="F1668" t="s">
        <v>53</v>
      </c>
      <c r="G1668" t="s">
        <v>54</v>
      </c>
      <c r="H1668" s="35">
        <v>41.74</v>
      </c>
      <c r="I1668" s="32">
        <v>42574</v>
      </c>
      <c r="J1668" s="32">
        <v>42575</v>
      </c>
      <c r="K1668" t="s">
        <v>55</v>
      </c>
      <c r="L1668">
        <v>207</v>
      </c>
      <c r="M1668">
        <v>1</v>
      </c>
      <c r="N1668">
        <v>0</v>
      </c>
      <c r="O1668">
        <v>0</v>
      </c>
      <c r="Q1668" t="s">
        <v>60</v>
      </c>
    </row>
    <row r="1669" spans="1:19" ht="15.75" customHeight="1">
      <c r="A1669" t="s">
        <v>2784</v>
      </c>
      <c r="B1669" t="s">
        <v>2785</v>
      </c>
      <c r="C1669">
        <v>87752942</v>
      </c>
      <c r="D1669" t="s">
        <v>51</v>
      </c>
      <c r="E1669" t="s">
        <v>52</v>
      </c>
      <c r="F1669" t="s">
        <v>53</v>
      </c>
      <c r="G1669" t="s">
        <v>54</v>
      </c>
      <c r="H1669" s="35">
        <v>41.74</v>
      </c>
      <c r="I1669" s="32">
        <v>42593</v>
      </c>
      <c r="J1669" s="32">
        <v>42595</v>
      </c>
      <c r="K1669" t="s">
        <v>55</v>
      </c>
      <c r="L1669">
        <v>207</v>
      </c>
      <c r="M1669">
        <v>1</v>
      </c>
      <c r="N1669">
        <v>0</v>
      </c>
      <c r="O1669">
        <v>0</v>
      </c>
      <c r="Q1669" t="s">
        <v>60</v>
      </c>
    </row>
    <row r="1670" spans="1:19" ht="15.75" customHeight="1">
      <c r="A1670" t="s">
        <v>3189</v>
      </c>
      <c r="B1670" t="s">
        <v>3190</v>
      </c>
      <c r="C1670">
        <v>95005322</v>
      </c>
      <c r="D1670" t="s">
        <v>51</v>
      </c>
      <c r="E1670" t="s">
        <v>65</v>
      </c>
      <c r="F1670" t="s">
        <v>54</v>
      </c>
      <c r="G1670" t="s">
        <v>54</v>
      </c>
      <c r="H1670" s="35">
        <v>90</v>
      </c>
      <c r="I1670" s="32">
        <v>42595</v>
      </c>
      <c r="J1670" s="32">
        <v>42598</v>
      </c>
      <c r="K1670" t="s">
        <v>55</v>
      </c>
      <c r="L1670">
        <v>207</v>
      </c>
      <c r="M1670">
        <v>2</v>
      </c>
      <c r="N1670">
        <v>2</v>
      </c>
      <c r="O1670">
        <v>0</v>
      </c>
    </row>
    <row r="1671" spans="1:19" ht="15.75" customHeight="1">
      <c r="A1671" t="s">
        <v>3258</v>
      </c>
      <c r="B1671" t="s">
        <v>3259</v>
      </c>
      <c r="C1671">
        <v>68420768</v>
      </c>
      <c r="D1671" t="s">
        <v>51</v>
      </c>
      <c r="E1671" t="s">
        <v>52</v>
      </c>
      <c r="F1671" t="s">
        <v>54</v>
      </c>
      <c r="G1671" t="s">
        <v>54</v>
      </c>
      <c r="H1671" s="35">
        <v>75</v>
      </c>
      <c r="I1671" s="32">
        <v>42522</v>
      </c>
      <c r="J1671" s="32">
        <v>42523</v>
      </c>
      <c r="K1671" t="s">
        <v>55</v>
      </c>
      <c r="L1671">
        <v>207</v>
      </c>
      <c r="M1671">
        <v>1</v>
      </c>
      <c r="N1671">
        <v>0</v>
      </c>
      <c r="O1671">
        <v>0</v>
      </c>
    </row>
    <row r="1672" spans="1:19" ht="15.75" customHeight="1">
      <c r="A1672" t="s">
        <v>3426</v>
      </c>
      <c r="B1672" t="s">
        <v>3427</v>
      </c>
      <c r="C1672">
        <v>67520878</v>
      </c>
      <c r="D1672" t="s">
        <v>51</v>
      </c>
      <c r="E1672" t="s">
        <v>65</v>
      </c>
      <c r="F1672" t="s">
        <v>54</v>
      </c>
      <c r="G1672" t="s">
        <v>117</v>
      </c>
      <c r="H1672" s="35">
        <v>62.25</v>
      </c>
      <c r="I1672" s="32">
        <v>42553</v>
      </c>
      <c r="J1672" s="32">
        <v>42554</v>
      </c>
      <c r="K1672" t="s">
        <v>55</v>
      </c>
      <c r="L1672">
        <v>207</v>
      </c>
      <c r="M1672">
        <v>3</v>
      </c>
      <c r="N1672">
        <v>0</v>
      </c>
      <c r="O1672">
        <v>0</v>
      </c>
      <c r="S1672" t="s">
        <v>81</v>
      </c>
    </row>
    <row r="1673" spans="1:19" ht="15.75" customHeight="1">
      <c r="A1673" t="s">
        <v>3471</v>
      </c>
      <c r="B1673" t="s">
        <v>3472</v>
      </c>
      <c r="C1673">
        <v>86115009</v>
      </c>
      <c r="D1673" t="s">
        <v>51</v>
      </c>
      <c r="E1673" t="s">
        <v>65</v>
      </c>
      <c r="F1673" t="s">
        <v>54</v>
      </c>
      <c r="G1673" t="s">
        <v>103</v>
      </c>
      <c r="H1673" s="35">
        <v>80</v>
      </c>
      <c r="I1673" s="32">
        <v>42563</v>
      </c>
      <c r="J1673" s="32">
        <v>42566</v>
      </c>
      <c r="K1673" t="s">
        <v>55</v>
      </c>
      <c r="L1673">
        <v>207</v>
      </c>
      <c r="M1673">
        <v>4</v>
      </c>
      <c r="N1673">
        <v>0</v>
      </c>
      <c r="O1673">
        <v>0</v>
      </c>
      <c r="P1673" t="s">
        <v>71</v>
      </c>
      <c r="S1673" t="s">
        <v>72</v>
      </c>
    </row>
    <row r="1674" spans="1:19" ht="15.75" customHeight="1">
      <c r="A1674" t="s">
        <v>241</v>
      </c>
      <c r="B1674" t="s">
        <v>3738</v>
      </c>
      <c r="C1674">
        <v>99476538</v>
      </c>
      <c r="D1674" t="s">
        <v>51</v>
      </c>
      <c r="E1674" t="s">
        <v>52</v>
      </c>
      <c r="F1674" t="s">
        <v>53</v>
      </c>
      <c r="G1674" t="s">
        <v>54</v>
      </c>
      <c r="H1674" s="35">
        <v>43.48</v>
      </c>
      <c r="I1674" s="32">
        <v>42530</v>
      </c>
      <c r="J1674" s="32">
        <v>42533</v>
      </c>
      <c r="K1674" t="s">
        <v>55</v>
      </c>
      <c r="L1674">
        <v>207</v>
      </c>
      <c r="M1674">
        <v>1</v>
      </c>
      <c r="N1674">
        <v>0</v>
      </c>
      <c r="O1674">
        <v>0</v>
      </c>
      <c r="Q1674" t="s">
        <v>56</v>
      </c>
    </row>
    <row r="1675" spans="1:19" ht="15.75" customHeight="1">
      <c r="A1675" t="s">
        <v>1409</v>
      </c>
      <c r="B1675" t="s">
        <v>3964</v>
      </c>
      <c r="C1675">
        <v>29640459</v>
      </c>
      <c r="D1675" t="s">
        <v>51</v>
      </c>
      <c r="E1675" t="s">
        <v>52</v>
      </c>
      <c r="F1675" t="s">
        <v>53</v>
      </c>
      <c r="G1675" t="s">
        <v>54</v>
      </c>
      <c r="H1675" s="35">
        <v>41.74</v>
      </c>
      <c r="I1675" s="32">
        <v>42576</v>
      </c>
      <c r="J1675" s="32">
        <v>42579</v>
      </c>
      <c r="K1675" t="s">
        <v>55</v>
      </c>
      <c r="L1675">
        <v>207</v>
      </c>
      <c r="M1675">
        <v>1</v>
      </c>
      <c r="N1675">
        <v>0</v>
      </c>
      <c r="O1675">
        <v>0</v>
      </c>
      <c r="Q1675" t="s">
        <v>60</v>
      </c>
    </row>
    <row r="1676" spans="1:19" ht="15.75" customHeight="1">
      <c r="A1676" t="s">
        <v>570</v>
      </c>
      <c r="B1676" t="s">
        <v>4020</v>
      </c>
      <c r="C1676">
        <v>90610109</v>
      </c>
      <c r="D1676" t="s">
        <v>51</v>
      </c>
      <c r="E1676" t="s">
        <v>52</v>
      </c>
      <c r="F1676" t="s">
        <v>53</v>
      </c>
      <c r="G1676" t="s">
        <v>54</v>
      </c>
      <c r="H1676" s="35">
        <v>41.74</v>
      </c>
      <c r="I1676" s="32">
        <v>42587</v>
      </c>
      <c r="J1676" s="32">
        <v>42589</v>
      </c>
      <c r="K1676" t="s">
        <v>55</v>
      </c>
      <c r="L1676">
        <v>207</v>
      </c>
      <c r="M1676">
        <v>1</v>
      </c>
      <c r="N1676">
        <v>0</v>
      </c>
      <c r="O1676">
        <v>0</v>
      </c>
      <c r="Q1676" t="s">
        <v>60</v>
      </c>
    </row>
    <row r="1677" spans="1:19" ht="15.75" customHeight="1">
      <c r="A1677" t="s">
        <v>4208</v>
      </c>
      <c r="B1677" t="s">
        <v>4209</v>
      </c>
      <c r="C1677">
        <v>70349440</v>
      </c>
      <c r="D1677" t="s">
        <v>51</v>
      </c>
      <c r="E1677" t="s">
        <v>65</v>
      </c>
      <c r="F1677" t="s">
        <v>54</v>
      </c>
      <c r="G1677" t="s">
        <v>93</v>
      </c>
      <c r="H1677" s="35">
        <v>96.25</v>
      </c>
      <c r="I1677" s="32">
        <v>42537</v>
      </c>
      <c r="J1677" s="32">
        <v>42541</v>
      </c>
      <c r="K1677" t="s">
        <v>55</v>
      </c>
      <c r="L1677">
        <v>207</v>
      </c>
      <c r="M1677">
        <v>2</v>
      </c>
      <c r="N1677">
        <v>0</v>
      </c>
      <c r="O1677">
        <v>0</v>
      </c>
    </row>
    <row r="1678" spans="1:19" ht="15.75" customHeight="1">
      <c r="A1678" t="s">
        <v>4532</v>
      </c>
      <c r="B1678" t="s">
        <v>4533</v>
      </c>
      <c r="C1678">
        <v>64594142</v>
      </c>
      <c r="D1678" t="s">
        <v>51</v>
      </c>
      <c r="E1678" t="s">
        <v>65</v>
      </c>
      <c r="F1678" t="s">
        <v>54</v>
      </c>
      <c r="G1678" t="s">
        <v>54</v>
      </c>
      <c r="H1678" s="35">
        <v>85</v>
      </c>
      <c r="I1678" s="32">
        <v>42519</v>
      </c>
      <c r="J1678" s="32">
        <v>42520</v>
      </c>
      <c r="K1678" t="s">
        <v>55</v>
      </c>
      <c r="L1678">
        <v>207</v>
      </c>
      <c r="M1678">
        <v>2</v>
      </c>
      <c r="N1678">
        <v>1</v>
      </c>
      <c r="O1678">
        <v>0</v>
      </c>
    </row>
    <row r="1679" spans="1:19" ht="15.75" customHeight="1">
      <c r="A1679" t="s">
        <v>212</v>
      </c>
      <c r="B1679" t="s">
        <v>4561</v>
      </c>
      <c r="C1679">
        <v>14635813</v>
      </c>
      <c r="D1679" t="s">
        <v>184</v>
      </c>
      <c r="E1679" t="s">
        <v>52</v>
      </c>
      <c r="F1679" t="s">
        <v>53</v>
      </c>
      <c r="G1679" t="s">
        <v>54</v>
      </c>
      <c r="H1679" s="35">
        <v>41.74</v>
      </c>
      <c r="I1679" s="32">
        <v>42525</v>
      </c>
      <c r="J1679" s="32">
        <v>42528</v>
      </c>
      <c r="K1679" t="s">
        <v>55</v>
      </c>
      <c r="L1679">
        <v>207</v>
      </c>
      <c r="M1679">
        <v>1</v>
      </c>
      <c r="N1679">
        <v>0</v>
      </c>
      <c r="O1679">
        <v>0</v>
      </c>
      <c r="Q1679" t="s">
        <v>60</v>
      </c>
    </row>
    <row r="1680" spans="1:19" ht="15.75" customHeight="1">
      <c r="A1680" t="s">
        <v>395</v>
      </c>
      <c r="B1680" t="s">
        <v>5176</v>
      </c>
      <c r="C1680">
        <v>85422220</v>
      </c>
      <c r="D1680" t="s">
        <v>51</v>
      </c>
      <c r="E1680" t="s">
        <v>65</v>
      </c>
      <c r="F1680" t="s">
        <v>54</v>
      </c>
      <c r="G1680" t="s">
        <v>93</v>
      </c>
      <c r="H1680" s="35">
        <v>80</v>
      </c>
      <c r="I1680" s="32">
        <v>42560</v>
      </c>
      <c r="J1680" s="32">
        <v>42562</v>
      </c>
      <c r="K1680" t="s">
        <v>55</v>
      </c>
      <c r="L1680">
        <v>207</v>
      </c>
      <c r="M1680">
        <v>3</v>
      </c>
      <c r="N1680">
        <v>2</v>
      </c>
      <c r="O1680">
        <v>0</v>
      </c>
    </row>
    <row r="1681" spans="1:19" ht="15.75" customHeight="1">
      <c r="A1681" t="s">
        <v>557</v>
      </c>
      <c r="B1681" t="s">
        <v>5303</v>
      </c>
      <c r="C1681">
        <v>97144951</v>
      </c>
      <c r="D1681" t="s">
        <v>51</v>
      </c>
      <c r="E1681" t="s">
        <v>52</v>
      </c>
      <c r="F1681" t="s">
        <v>53</v>
      </c>
      <c r="G1681" t="s">
        <v>54</v>
      </c>
      <c r="H1681" s="35">
        <v>41.74</v>
      </c>
      <c r="I1681" s="32">
        <v>42585</v>
      </c>
      <c r="J1681" s="32">
        <v>42587</v>
      </c>
      <c r="K1681" t="s">
        <v>55</v>
      </c>
      <c r="L1681">
        <v>207</v>
      </c>
      <c r="M1681">
        <v>1</v>
      </c>
      <c r="N1681">
        <v>0</v>
      </c>
      <c r="O1681">
        <v>0</v>
      </c>
      <c r="Q1681" t="s">
        <v>60</v>
      </c>
    </row>
    <row r="1682" spans="1:19" ht="15.75" customHeight="1">
      <c r="A1682" t="s">
        <v>5489</v>
      </c>
      <c r="B1682" t="s">
        <v>5490</v>
      </c>
      <c r="C1682">
        <v>78478459</v>
      </c>
      <c r="D1682" t="s">
        <v>51</v>
      </c>
      <c r="E1682" t="s">
        <v>166</v>
      </c>
      <c r="F1682" t="s">
        <v>54</v>
      </c>
      <c r="G1682" t="s">
        <v>54</v>
      </c>
      <c r="H1682" s="35">
        <v>95</v>
      </c>
      <c r="I1682" s="32">
        <v>42542</v>
      </c>
      <c r="J1682" s="32">
        <v>42543</v>
      </c>
      <c r="K1682" t="s">
        <v>55</v>
      </c>
      <c r="L1682">
        <v>207</v>
      </c>
      <c r="M1682">
        <v>1</v>
      </c>
      <c r="N1682">
        <v>0</v>
      </c>
      <c r="O1682">
        <v>0</v>
      </c>
    </row>
    <row r="1683" spans="1:19" ht="15.75" customHeight="1">
      <c r="A1683" t="s">
        <v>5493</v>
      </c>
      <c r="B1683" t="s">
        <v>5494</v>
      </c>
      <c r="C1683">
        <v>78146628</v>
      </c>
      <c r="D1683" t="s">
        <v>64</v>
      </c>
      <c r="E1683" t="s">
        <v>52</v>
      </c>
      <c r="F1683" t="s">
        <v>54</v>
      </c>
      <c r="G1683" t="s">
        <v>54</v>
      </c>
      <c r="H1683" s="35">
        <v>95</v>
      </c>
      <c r="I1683" s="32">
        <v>42542</v>
      </c>
      <c r="J1683" s="32">
        <v>42543</v>
      </c>
      <c r="K1683" t="s">
        <v>55</v>
      </c>
      <c r="L1683">
        <v>207</v>
      </c>
      <c r="M1683">
        <v>1</v>
      </c>
      <c r="N1683">
        <v>0</v>
      </c>
      <c r="O1683">
        <v>0</v>
      </c>
    </row>
    <row r="1684" spans="1:19" ht="15.75" customHeight="1">
      <c r="A1684" t="s">
        <v>5611</v>
      </c>
      <c r="B1684" t="s">
        <v>5612</v>
      </c>
      <c r="C1684">
        <v>91101988</v>
      </c>
      <c r="D1684" t="s">
        <v>51</v>
      </c>
      <c r="E1684" t="s">
        <v>65</v>
      </c>
      <c r="F1684" t="s">
        <v>54</v>
      </c>
      <c r="G1684" t="s">
        <v>93</v>
      </c>
      <c r="H1684" s="35">
        <v>80</v>
      </c>
      <c r="I1684" s="32">
        <v>42572</v>
      </c>
      <c r="J1684" s="32">
        <v>42573</v>
      </c>
      <c r="K1684" t="s">
        <v>55</v>
      </c>
      <c r="L1684">
        <v>207</v>
      </c>
      <c r="M1684">
        <v>2</v>
      </c>
      <c r="N1684">
        <v>0</v>
      </c>
      <c r="O1684">
        <v>0</v>
      </c>
    </row>
    <row r="1685" spans="1:19" ht="15.75" customHeight="1">
      <c r="A1685" t="s">
        <v>6022</v>
      </c>
      <c r="B1685" t="s">
        <v>6023</v>
      </c>
      <c r="C1685">
        <v>91848317</v>
      </c>
      <c r="D1685" t="s">
        <v>51</v>
      </c>
      <c r="E1685" t="s">
        <v>65</v>
      </c>
      <c r="F1685" t="s">
        <v>54</v>
      </c>
      <c r="G1685" t="s">
        <v>103</v>
      </c>
      <c r="H1685" s="35">
        <v>80</v>
      </c>
      <c r="I1685" s="32">
        <v>42575</v>
      </c>
      <c r="J1685" s="32">
        <v>42576</v>
      </c>
      <c r="K1685" t="s">
        <v>55</v>
      </c>
      <c r="L1685">
        <v>207</v>
      </c>
      <c r="M1685">
        <v>4</v>
      </c>
      <c r="N1685">
        <v>0</v>
      </c>
      <c r="O1685">
        <v>0</v>
      </c>
      <c r="P1685" t="s">
        <v>71</v>
      </c>
      <c r="S1685" t="s">
        <v>72</v>
      </c>
    </row>
    <row r="1686" spans="1:19" ht="15.75" customHeight="1">
      <c r="A1686" t="s">
        <v>6141</v>
      </c>
      <c r="B1686" t="s">
        <v>6142</v>
      </c>
      <c r="C1686">
        <v>65760049</v>
      </c>
      <c r="D1686" t="s">
        <v>51</v>
      </c>
      <c r="E1686" t="s">
        <v>166</v>
      </c>
      <c r="F1686" t="s">
        <v>54</v>
      </c>
      <c r="G1686" t="s">
        <v>54</v>
      </c>
      <c r="H1686" s="35">
        <v>90</v>
      </c>
      <c r="I1686" s="32">
        <v>42517</v>
      </c>
      <c r="J1686" s="32">
        <v>42517</v>
      </c>
      <c r="K1686" t="s">
        <v>55</v>
      </c>
      <c r="L1686">
        <v>207</v>
      </c>
      <c r="M1686">
        <v>1</v>
      </c>
      <c r="N1686">
        <v>0</v>
      </c>
      <c r="O1686">
        <v>0</v>
      </c>
    </row>
    <row r="1687" spans="1:19" ht="15.75" customHeight="1">
      <c r="A1687" t="s">
        <v>6169</v>
      </c>
      <c r="B1687" t="s">
        <v>6170</v>
      </c>
      <c r="C1687">
        <v>67776487</v>
      </c>
      <c r="D1687" t="s">
        <v>51</v>
      </c>
      <c r="E1687" t="s">
        <v>166</v>
      </c>
      <c r="F1687" t="s">
        <v>54</v>
      </c>
      <c r="G1687" t="s">
        <v>54</v>
      </c>
      <c r="H1687" s="35">
        <v>85</v>
      </c>
      <c r="I1687" s="32">
        <v>42521</v>
      </c>
      <c r="J1687" s="32">
        <v>42522</v>
      </c>
      <c r="K1687" t="s">
        <v>55</v>
      </c>
      <c r="L1687">
        <v>207</v>
      </c>
      <c r="M1687">
        <v>1</v>
      </c>
      <c r="N1687">
        <v>0</v>
      </c>
      <c r="O1687">
        <v>0</v>
      </c>
    </row>
    <row r="1688" spans="1:19" ht="15.75" customHeight="1">
      <c r="A1688" t="s">
        <v>378</v>
      </c>
      <c r="B1688" t="s">
        <v>6328</v>
      </c>
      <c r="C1688">
        <v>11319218</v>
      </c>
      <c r="D1688" t="s">
        <v>51</v>
      </c>
      <c r="E1688" t="s">
        <v>52</v>
      </c>
      <c r="F1688" t="s">
        <v>54</v>
      </c>
      <c r="G1688" t="s">
        <v>54</v>
      </c>
      <c r="H1688" s="35">
        <v>55</v>
      </c>
      <c r="I1688" s="32">
        <v>42554</v>
      </c>
      <c r="J1688" s="32">
        <v>42560</v>
      </c>
      <c r="K1688" t="s">
        <v>55</v>
      </c>
      <c r="L1688">
        <v>207</v>
      </c>
      <c r="M1688">
        <v>1</v>
      </c>
      <c r="N1688">
        <v>0</v>
      </c>
      <c r="O1688">
        <v>0</v>
      </c>
      <c r="P1688" t="s">
        <v>869</v>
      </c>
    </row>
    <row r="1689" spans="1:19" ht="15.75" customHeight="1">
      <c r="A1689" t="s">
        <v>583</v>
      </c>
      <c r="B1689" t="s">
        <v>6466</v>
      </c>
      <c r="C1689">
        <v>27400397</v>
      </c>
      <c r="D1689" t="s">
        <v>51</v>
      </c>
      <c r="E1689" t="s">
        <v>52</v>
      </c>
      <c r="F1689" t="s">
        <v>53</v>
      </c>
      <c r="G1689" t="s">
        <v>54</v>
      </c>
      <c r="H1689" s="35">
        <v>41.74</v>
      </c>
      <c r="I1689" s="32">
        <v>42591</v>
      </c>
      <c r="J1689" s="32">
        <v>42593</v>
      </c>
      <c r="K1689" t="s">
        <v>55</v>
      </c>
      <c r="L1689">
        <v>207</v>
      </c>
      <c r="M1689">
        <v>1</v>
      </c>
      <c r="N1689">
        <v>0</v>
      </c>
      <c r="O1689">
        <v>0</v>
      </c>
      <c r="Q1689" t="s">
        <v>60</v>
      </c>
    </row>
    <row r="1690" spans="1:19" ht="15.75" customHeight="1">
      <c r="A1690" t="s">
        <v>6758</v>
      </c>
      <c r="B1690" t="s">
        <v>6759</v>
      </c>
      <c r="C1690">
        <v>90439625</v>
      </c>
      <c r="D1690" t="s">
        <v>51</v>
      </c>
      <c r="E1690" t="s">
        <v>65</v>
      </c>
      <c r="F1690" t="s">
        <v>54</v>
      </c>
      <c r="G1690" t="s">
        <v>103</v>
      </c>
      <c r="H1690" s="35">
        <v>75</v>
      </c>
      <c r="I1690" s="32">
        <v>42568</v>
      </c>
      <c r="J1690" s="32">
        <v>42570</v>
      </c>
      <c r="K1690" t="s">
        <v>55</v>
      </c>
      <c r="L1690">
        <v>207</v>
      </c>
      <c r="M1690">
        <v>4</v>
      </c>
      <c r="N1690">
        <v>0</v>
      </c>
      <c r="O1690">
        <v>0</v>
      </c>
      <c r="P1690" t="s">
        <v>71</v>
      </c>
      <c r="S1690" t="s">
        <v>72</v>
      </c>
    </row>
    <row r="1691" spans="1:19" ht="15.75" customHeight="1">
      <c r="A1691" t="s">
        <v>6812</v>
      </c>
      <c r="B1691" t="s">
        <v>6813</v>
      </c>
      <c r="C1691">
        <v>26745118</v>
      </c>
      <c r="D1691" t="s">
        <v>51</v>
      </c>
      <c r="E1691" t="s">
        <v>65</v>
      </c>
      <c r="F1691" t="s">
        <v>54</v>
      </c>
      <c r="G1691" t="s">
        <v>365</v>
      </c>
      <c r="H1691" s="35">
        <v>58.1</v>
      </c>
      <c r="I1691" s="32">
        <v>42579</v>
      </c>
      <c r="J1691" s="32">
        <v>42582</v>
      </c>
      <c r="K1691" t="s">
        <v>55</v>
      </c>
      <c r="L1691">
        <v>207</v>
      </c>
      <c r="M1691">
        <v>2</v>
      </c>
      <c r="N1691">
        <v>2</v>
      </c>
      <c r="O1691">
        <v>0</v>
      </c>
      <c r="S1691" t="s">
        <v>81</v>
      </c>
    </row>
    <row r="1692" spans="1:19" ht="15.75" customHeight="1">
      <c r="A1692" t="s">
        <v>318</v>
      </c>
      <c r="B1692" t="s">
        <v>320</v>
      </c>
      <c r="C1692">
        <v>42865742</v>
      </c>
      <c r="D1692" t="s">
        <v>51</v>
      </c>
      <c r="E1692" t="s">
        <v>52</v>
      </c>
      <c r="F1692" t="s">
        <v>53</v>
      </c>
      <c r="G1692" t="s">
        <v>54</v>
      </c>
      <c r="H1692" s="35">
        <v>41.74</v>
      </c>
      <c r="I1692" s="32">
        <v>42541</v>
      </c>
      <c r="J1692" s="32">
        <v>42542</v>
      </c>
      <c r="K1692" t="s">
        <v>55</v>
      </c>
      <c r="L1692">
        <v>206</v>
      </c>
      <c r="M1692">
        <v>1</v>
      </c>
      <c r="N1692">
        <v>0</v>
      </c>
      <c r="O1692">
        <v>0</v>
      </c>
      <c r="Q1692" t="s">
        <v>60</v>
      </c>
    </row>
    <row r="1693" spans="1:19" ht="15.75" customHeight="1">
      <c r="A1693" t="s">
        <v>395</v>
      </c>
      <c r="B1693" t="s">
        <v>396</v>
      </c>
      <c r="C1693">
        <v>85422216</v>
      </c>
      <c r="D1693" t="s">
        <v>51</v>
      </c>
      <c r="E1693" t="s">
        <v>65</v>
      </c>
      <c r="F1693" t="s">
        <v>54</v>
      </c>
      <c r="G1693" t="s">
        <v>93</v>
      </c>
      <c r="H1693" s="35">
        <v>80</v>
      </c>
      <c r="I1693" s="32">
        <v>42560</v>
      </c>
      <c r="J1693" s="32">
        <v>42562</v>
      </c>
      <c r="K1693" t="s">
        <v>55</v>
      </c>
      <c r="L1693">
        <v>206</v>
      </c>
      <c r="M1693">
        <v>2</v>
      </c>
      <c r="N1693">
        <v>2</v>
      </c>
      <c r="O1693">
        <v>0</v>
      </c>
    </row>
    <row r="1694" spans="1:19" ht="15.75" customHeight="1">
      <c r="A1694" t="s">
        <v>540</v>
      </c>
      <c r="B1694" t="s">
        <v>541</v>
      </c>
      <c r="C1694">
        <v>39179676</v>
      </c>
      <c r="D1694" t="s">
        <v>51</v>
      </c>
      <c r="E1694" t="s">
        <v>65</v>
      </c>
      <c r="F1694" t="s">
        <v>54</v>
      </c>
      <c r="G1694" t="s">
        <v>117</v>
      </c>
      <c r="H1694" s="35">
        <v>59.14</v>
      </c>
      <c r="I1694" s="32">
        <v>42583</v>
      </c>
      <c r="J1694" s="32">
        <v>42585</v>
      </c>
      <c r="K1694" t="s">
        <v>55</v>
      </c>
      <c r="L1694">
        <v>206</v>
      </c>
      <c r="M1694">
        <v>2</v>
      </c>
      <c r="N1694">
        <v>2</v>
      </c>
      <c r="O1694">
        <v>0</v>
      </c>
      <c r="S1694" t="s">
        <v>81</v>
      </c>
    </row>
    <row r="1695" spans="1:19" ht="15.75" customHeight="1">
      <c r="A1695" t="s">
        <v>609</v>
      </c>
      <c r="B1695" t="s">
        <v>611</v>
      </c>
      <c r="C1695">
        <v>33355505</v>
      </c>
      <c r="D1695" t="s">
        <v>51</v>
      </c>
      <c r="E1695" t="s">
        <v>52</v>
      </c>
      <c r="F1695" t="s">
        <v>53</v>
      </c>
      <c r="G1695" t="s">
        <v>54</v>
      </c>
      <c r="H1695" s="35">
        <v>41.74</v>
      </c>
      <c r="I1695" s="32">
        <v>42596</v>
      </c>
      <c r="J1695" s="32">
        <v>42599</v>
      </c>
      <c r="K1695" t="s">
        <v>55</v>
      </c>
      <c r="L1695">
        <v>206</v>
      </c>
      <c r="M1695">
        <v>1</v>
      </c>
      <c r="N1695">
        <v>0</v>
      </c>
      <c r="O1695">
        <v>0</v>
      </c>
      <c r="Q1695" t="s">
        <v>60</v>
      </c>
    </row>
    <row r="1696" spans="1:19" ht="15.75" customHeight="1">
      <c r="A1696" t="s">
        <v>298</v>
      </c>
      <c r="B1696" t="s">
        <v>1207</v>
      </c>
      <c r="C1696">
        <v>31605285</v>
      </c>
      <c r="D1696" t="s">
        <v>51</v>
      </c>
      <c r="E1696" t="s">
        <v>52</v>
      </c>
      <c r="F1696" t="s">
        <v>53</v>
      </c>
      <c r="G1696" t="s">
        <v>54</v>
      </c>
      <c r="H1696" s="35">
        <v>41.74</v>
      </c>
      <c r="I1696" s="32">
        <v>42538</v>
      </c>
      <c r="J1696" s="32">
        <v>42539</v>
      </c>
      <c r="K1696" t="s">
        <v>55</v>
      </c>
      <c r="L1696">
        <v>206</v>
      </c>
      <c r="M1696">
        <v>1</v>
      </c>
      <c r="N1696">
        <v>0</v>
      </c>
      <c r="O1696">
        <v>0</v>
      </c>
      <c r="Q1696" t="s">
        <v>60</v>
      </c>
    </row>
    <row r="1697" spans="1:19" ht="15.75" customHeight="1">
      <c r="A1697" t="s">
        <v>1273</v>
      </c>
      <c r="B1697" t="s">
        <v>1274</v>
      </c>
      <c r="C1697">
        <v>80689875</v>
      </c>
      <c r="D1697" t="s">
        <v>51</v>
      </c>
      <c r="E1697" t="s">
        <v>65</v>
      </c>
      <c r="F1697" t="s">
        <v>54</v>
      </c>
      <c r="G1697" t="s">
        <v>80</v>
      </c>
      <c r="H1697" s="35">
        <v>59.48</v>
      </c>
      <c r="I1697" s="32">
        <v>42549</v>
      </c>
      <c r="J1697" s="32">
        <v>42552</v>
      </c>
      <c r="K1697" t="s">
        <v>55</v>
      </c>
      <c r="L1697">
        <v>206</v>
      </c>
      <c r="M1697">
        <v>2</v>
      </c>
      <c r="N1697">
        <v>2</v>
      </c>
      <c r="O1697">
        <v>0</v>
      </c>
      <c r="S1697" t="s">
        <v>81</v>
      </c>
    </row>
    <row r="1698" spans="1:19" ht="15.75" customHeight="1">
      <c r="A1698" t="s">
        <v>617</v>
      </c>
      <c r="B1698" t="s">
        <v>1523</v>
      </c>
      <c r="C1698">
        <v>99472865</v>
      </c>
      <c r="D1698" t="s">
        <v>51</v>
      </c>
      <c r="E1698" t="s">
        <v>52</v>
      </c>
      <c r="F1698" t="s">
        <v>53</v>
      </c>
      <c r="G1698" t="s">
        <v>54</v>
      </c>
      <c r="H1698" s="35">
        <v>43.48</v>
      </c>
      <c r="I1698" s="32">
        <v>42504</v>
      </c>
      <c r="J1698" s="32">
        <v>42507</v>
      </c>
      <c r="K1698" t="s">
        <v>55</v>
      </c>
      <c r="L1698">
        <v>206</v>
      </c>
      <c r="M1698">
        <v>1</v>
      </c>
      <c r="N1698">
        <v>0</v>
      </c>
      <c r="O1698">
        <v>0</v>
      </c>
      <c r="Q1698" t="s">
        <v>56</v>
      </c>
    </row>
    <row r="1699" spans="1:19" ht="15.75" customHeight="1">
      <c r="A1699" t="s">
        <v>94</v>
      </c>
      <c r="B1699" t="s">
        <v>1976</v>
      </c>
      <c r="C1699">
        <v>99815883</v>
      </c>
      <c r="D1699" t="s">
        <v>51</v>
      </c>
      <c r="E1699" t="s">
        <v>52</v>
      </c>
      <c r="F1699" t="s">
        <v>53</v>
      </c>
      <c r="G1699" t="s">
        <v>54</v>
      </c>
      <c r="H1699" s="35">
        <v>41.74</v>
      </c>
      <c r="I1699" s="32">
        <v>42510</v>
      </c>
      <c r="J1699" s="32">
        <v>42513</v>
      </c>
      <c r="K1699" t="s">
        <v>55</v>
      </c>
      <c r="L1699">
        <v>206</v>
      </c>
      <c r="M1699">
        <v>1</v>
      </c>
      <c r="N1699">
        <v>0</v>
      </c>
      <c r="O1699">
        <v>0</v>
      </c>
      <c r="Q1699" t="s">
        <v>60</v>
      </c>
    </row>
    <row r="1700" spans="1:19" ht="15.75" customHeight="1">
      <c r="A1700" t="s">
        <v>2012</v>
      </c>
      <c r="B1700" t="s">
        <v>2013</v>
      </c>
      <c r="C1700">
        <v>36376955</v>
      </c>
      <c r="D1700" t="s">
        <v>51</v>
      </c>
      <c r="E1700" t="s">
        <v>65</v>
      </c>
      <c r="F1700" t="s">
        <v>54</v>
      </c>
      <c r="G1700" t="s">
        <v>117</v>
      </c>
      <c r="H1700" s="35">
        <v>54.47</v>
      </c>
      <c r="I1700" s="32">
        <v>42519</v>
      </c>
      <c r="J1700" s="32">
        <v>42521</v>
      </c>
      <c r="K1700" t="s">
        <v>55</v>
      </c>
      <c r="L1700">
        <v>206</v>
      </c>
      <c r="M1700">
        <v>2</v>
      </c>
      <c r="N1700">
        <v>1</v>
      </c>
      <c r="O1700">
        <v>0</v>
      </c>
      <c r="S1700" t="s">
        <v>81</v>
      </c>
    </row>
    <row r="1701" spans="1:19" ht="15.75" customHeight="1">
      <c r="A1701" t="s">
        <v>763</v>
      </c>
      <c r="B1701" t="s">
        <v>2068</v>
      </c>
      <c r="C1701">
        <v>12212111</v>
      </c>
      <c r="D1701" t="s">
        <v>51</v>
      </c>
      <c r="E1701" t="s">
        <v>52</v>
      </c>
      <c r="F1701" t="s">
        <v>53</v>
      </c>
      <c r="G1701" t="s">
        <v>54</v>
      </c>
      <c r="H1701" s="35">
        <v>43.48</v>
      </c>
      <c r="I1701" s="32">
        <v>42533</v>
      </c>
      <c r="J1701" s="32">
        <v>42536</v>
      </c>
      <c r="K1701" t="s">
        <v>55</v>
      </c>
      <c r="L1701">
        <v>206</v>
      </c>
      <c r="M1701">
        <v>1</v>
      </c>
      <c r="N1701">
        <v>0</v>
      </c>
      <c r="O1701">
        <v>0</v>
      </c>
      <c r="Q1701" t="s">
        <v>56</v>
      </c>
    </row>
    <row r="1702" spans="1:19" ht="15.75" customHeight="1">
      <c r="A1702" t="s">
        <v>277</v>
      </c>
      <c r="B1702" t="s">
        <v>2212</v>
      </c>
      <c r="C1702">
        <v>25752724</v>
      </c>
      <c r="D1702" t="s">
        <v>51</v>
      </c>
      <c r="E1702" t="s">
        <v>52</v>
      </c>
      <c r="F1702" t="s">
        <v>53</v>
      </c>
      <c r="G1702" t="s">
        <v>54</v>
      </c>
      <c r="H1702" s="35">
        <v>41.74</v>
      </c>
      <c r="I1702" s="32">
        <v>42567</v>
      </c>
      <c r="J1702" s="32">
        <v>42569</v>
      </c>
      <c r="K1702" t="s">
        <v>55</v>
      </c>
      <c r="L1702">
        <v>206</v>
      </c>
      <c r="M1702">
        <v>1</v>
      </c>
      <c r="N1702">
        <v>0</v>
      </c>
      <c r="O1702">
        <v>0</v>
      </c>
      <c r="Q1702" t="s">
        <v>60</v>
      </c>
    </row>
    <row r="1703" spans="1:19" ht="15.75" customHeight="1">
      <c r="A1703" t="s">
        <v>1097</v>
      </c>
      <c r="B1703" t="s">
        <v>2376</v>
      </c>
      <c r="C1703">
        <v>99481211</v>
      </c>
      <c r="D1703" t="s">
        <v>51</v>
      </c>
      <c r="E1703" t="s">
        <v>52</v>
      </c>
      <c r="F1703" t="s">
        <v>53</v>
      </c>
      <c r="G1703" t="s">
        <v>54</v>
      </c>
      <c r="H1703" s="35">
        <v>41.74</v>
      </c>
      <c r="I1703" s="32">
        <v>42508</v>
      </c>
      <c r="J1703" s="32">
        <v>42510</v>
      </c>
      <c r="K1703" t="s">
        <v>55</v>
      </c>
      <c r="L1703">
        <v>206</v>
      </c>
      <c r="M1703">
        <v>1</v>
      </c>
      <c r="N1703">
        <v>0</v>
      </c>
      <c r="O1703">
        <v>0</v>
      </c>
      <c r="Q1703" t="s">
        <v>60</v>
      </c>
    </row>
    <row r="1704" spans="1:19" ht="15.75" customHeight="1">
      <c r="A1704" t="s">
        <v>225</v>
      </c>
      <c r="B1704" t="s">
        <v>2466</v>
      </c>
      <c r="C1704">
        <v>20057043</v>
      </c>
      <c r="D1704" t="s">
        <v>51</v>
      </c>
      <c r="E1704" t="s">
        <v>52</v>
      </c>
      <c r="F1704" t="s">
        <v>53</v>
      </c>
      <c r="G1704" t="s">
        <v>54</v>
      </c>
      <c r="H1704" s="35">
        <v>43.48</v>
      </c>
      <c r="I1704" s="32">
        <v>42528</v>
      </c>
      <c r="J1704" s="32">
        <v>42530</v>
      </c>
      <c r="K1704" t="s">
        <v>55</v>
      </c>
      <c r="L1704">
        <v>206</v>
      </c>
      <c r="M1704">
        <v>1</v>
      </c>
      <c r="N1704">
        <v>0</v>
      </c>
      <c r="O1704">
        <v>0</v>
      </c>
      <c r="Q1704" t="s">
        <v>56</v>
      </c>
    </row>
    <row r="1705" spans="1:19" ht="15.75" customHeight="1">
      <c r="A1705" t="s">
        <v>241</v>
      </c>
      <c r="B1705" t="s">
        <v>2474</v>
      </c>
      <c r="C1705">
        <v>99476550</v>
      </c>
      <c r="D1705" t="s">
        <v>51</v>
      </c>
      <c r="E1705" t="s">
        <v>52</v>
      </c>
      <c r="F1705" t="s">
        <v>53</v>
      </c>
      <c r="G1705" t="s">
        <v>54</v>
      </c>
      <c r="H1705" s="35">
        <v>43.48</v>
      </c>
      <c r="I1705" s="32">
        <v>42530</v>
      </c>
      <c r="J1705" s="32">
        <v>42533</v>
      </c>
      <c r="K1705" t="s">
        <v>55</v>
      </c>
      <c r="L1705">
        <v>206</v>
      </c>
      <c r="M1705">
        <v>1</v>
      </c>
      <c r="N1705">
        <v>0</v>
      </c>
      <c r="O1705">
        <v>0</v>
      </c>
      <c r="Q1705" t="s">
        <v>56</v>
      </c>
    </row>
    <row r="1706" spans="1:19" ht="15.75" customHeight="1">
      <c r="A1706" t="s">
        <v>2788</v>
      </c>
      <c r="B1706" t="s">
        <v>2789</v>
      </c>
      <c r="C1706">
        <v>13639271</v>
      </c>
      <c r="D1706" t="s">
        <v>51</v>
      </c>
      <c r="E1706" t="s">
        <v>65</v>
      </c>
      <c r="F1706" t="s">
        <v>54</v>
      </c>
      <c r="G1706" t="s">
        <v>80</v>
      </c>
      <c r="H1706" s="35">
        <v>73.319999999999993</v>
      </c>
      <c r="I1706" s="32">
        <v>42593</v>
      </c>
      <c r="J1706" s="32">
        <v>42596</v>
      </c>
      <c r="K1706" t="s">
        <v>55</v>
      </c>
      <c r="L1706">
        <v>206</v>
      </c>
      <c r="M1706">
        <v>3</v>
      </c>
      <c r="N1706">
        <v>0</v>
      </c>
      <c r="O1706">
        <v>0</v>
      </c>
      <c r="S1706" t="s">
        <v>81</v>
      </c>
    </row>
    <row r="1707" spans="1:19" ht="15.75" customHeight="1">
      <c r="A1707" t="s">
        <v>378</v>
      </c>
      <c r="B1707" t="s">
        <v>2975</v>
      </c>
      <c r="C1707">
        <v>11319180</v>
      </c>
      <c r="D1707" t="s">
        <v>51</v>
      </c>
      <c r="E1707" t="s">
        <v>52</v>
      </c>
      <c r="F1707" t="s">
        <v>54</v>
      </c>
      <c r="G1707" t="s">
        <v>54</v>
      </c>
      <c r="H1707" s="35">
        <v>55</v>
      </c>
      <c r="I1707" s="32">
        <v>42552</v>
      </c>
      <c r="J1707" s="32">
        <v>42560</v>
      </c>
      <c r="K1707" t="s">
        <v>55</v>
      </c>
      <c r="L1707">
        <v>206</v>
      </c>
      <c r="M1707">
        <v>1</v>
      </c>
      <c r="N1707">
        <v>0</v>
      </c>
      <c r="O1707">
        <v>0</v>
      </c>
      <c r="P1707" t="s">
        <v>869</v>
      </c>
    </row>
    <row r="1708" spans="1:19" ht="15.75" customHeight="1">
      <c r="A1708" t="s">
        <v>3162</v>
      </c>
      <c r="B1708" t="s">
        <v>3163</v>
      </c>
      <c r="C1708">
        <v>93649278</v>
      </c>
      <c r="D1708" t="s">
        <v>51</v>
      </c>
      <c r="E1708" t="s">
        <v>65</v>
      </c>
      <c r="F1708" t="s">
        <v>54</v>
      </c>
      <c r="G1708" t="s">
        <v>80</v>
      </c>
      <c r="H1708" s="35">
        <v>78.849999999999994</v>
      </c>
      <c r="I1708" s="32">
        <v>42588</v>
      </c>
      <c r="J1708" s="32">
        <v>42589</v>
      </c>
      <c r="K1708" t="s">
        <v>55</v>
      </c>
      <c r="L1708">
        <v>206</v>
      </c>
      <c r="M1708">
        <v>2</v>
      </c>
      <c r="N1708">
        <v>0</v>
      </c>
      <c r="O1708">
        <v>0</v>
      </c>
      <c r="S1708" t="s">
        <v>81</v>
      </c>
    </row>
    <row r="1709" spans="1:19" ht="15.75" customHeight="1">
      <c r="A1709" t="s">
        <v>3592</v>
      </c>
      <c r="B1709" t="s">
        <v>3593</v>
      </c>
      <c r="C1709">
        <v>14426460</v>
      </c>
      <c r="D1709" t="s">
        <v>51</v>
      </c>
      <c r="E1709" t="s">
        <v>52</v>
      </c>
      <c r="F1709" t="s">
        <v>54</v>
      </c>
      <c r="G1709" t="s">
        <v>54</v>
      </c>
      <c r="H1709" s="35">
        <v>100</v>
      </c>
      <c r="I1709" s="32">
        <v>42592</v>
      </c>
      <c r="J1709" s="32">
        <v>42593</v>
      </c>
      <c r="K1709" t="s">
        <v>55</v>
      </c>
      <c r="L1709">
        <v>206</v>
      </c>
      <c r="M1709">
        <v>1</v>
      </c>
      <c r="N1709">
        <v>0</v>
      </c>
      <c r="O1709">
        <v>0</v>
      </c>
    </row>
    <row r="1710" spans="1:19" ht="15.75" customHeight="1">
      <c r="A1710" t="s">
        <v>185</v>
      </c>
      <c r="B1710" t="s">
        <v>3718</v>
      </c>
      <c r="C1710">
        <v>59029825</v>
      </c>
      <c r="D1710" t="s">
        <v>51</v>
      </c>
      <c r="E1710" t="s">
        <v>52</v>
      </c>
      <c r="F1710" t="s">
        <v>53</v>
      </c>
      <c r="G1710" t="s">
        <v>54</v>
      </c>
      <c r="H1710" s="35">
        <v>41.74</v>
      </c>
      <c r="I1710" s="32">
        <v>42524</v>
      </c>
      <c r="J1710" s="32">
        <v>42525</v>
      </c>
      <c r="K1710" t="s">
        <v>55</v>
      </c>
      <c r="L1710">
        <v>206</v>
      </c>
      <c r="M1710">
        <v>1</v>
      </c>
      <c r="N1710">
        <v>0</v>
      </c>
      <c r="O1710">
        <v>0</v>
      </c>
      <c r="Q1710" t="s">
        <v>60</v>
      </c>
    </row>
    <row r="1711" spans="1:19" ht="15.75" customHeight="1">
      <c r="A1711" t="s">
        <v>212</v>
      </c>
      <c r="B1711" t="s">
        <v>3726</v>
      </c>
      <c r="C1711">
        <v>57620604</v>
      </c>
      <c r="D1711" t="s">
        <v>184</v>
      </c>
      <c r="E1711" t="s">
        <v>52</v>
      </c>
      <c r="F1711" t="s">
        <v>53</v>
      </c>
      <c r="G1711" t="s">
        <v>54</v>
      </c>
      <c r="H1711" s="35">
        <v>41.74</v>
      </c>
      <c r="I1711" s="32">
        <v>42525</v>
      </c>
      <c r="J1711" s="32">
        <v>42528</v>
      </c>
      <c r="K1711" t="s">
        <v>55</v>
      </c>
      <c r="L1711">
        <v>206</v>
      </c>
      <c r="M1711">
        <v>1</v>
      </c>
      <c r="N1711">
        <v>0</v>
      </c>
      <c r="O1711">
        <v>0</v>
      </c>
      <c r="Q1711" t="s">
        <v>60</v>
      </c>
    </row>
    <row r="1712" spans="1:19" ht="15.75" customHeight="1">
      <c r="A1712" t="s">
        <v>3779</v>
      </c>
      <c r="B1712" t="s">
        <v>3780</v>
      </c>
      <c r="C1712">
        <v>75603961</v>
      </c>
      <c r="D1712" t="s">
        <v>51</v>
      </c>
      <c r="E1712" t="s">
        <v>65</v>
      </c>
      <c r="F1712" t="s">
        <v>54</v>
      </c>
      <c r="G1712" t="s">
        <v>103</v>
      </c>
      <c r="H1712" s="35">
        <v>70</v>
      </c>
      <c r="I1712" s="32">
        <v>42537</v>
      </c>
      <c r="J1712" s="32">
        <v>42538</v>
      </c>
      <c r="K1712" t="s">
        <v>55</v>
      </c>
      <c r="L1712">
        <v>206</v>
      </c>
      <c r="M1712">
        <v>2</v>
      </c>
      <c r="N1712">
        <v>0</v>
      </c>
      <c r="O1712">
        <v>0</v>
      </c>
      <c r="P1712" t="s">
        <v>71</v>
      </c>
      <c r="S1712" t="s">
        <v>72</v>
      </c>
    </row>
    <row r="1713" spans="1:19" ht="15.75" customHeight="1">
      <c r="A1713" t="s">
        <v>445</v>
      </c>
      <c r="B1713" t="s">
        <v>3928</v>
      </c>
      <c r="C1713">
        <v>90911523</v>
      </c>
      <c r="D1713" t="s">
        <v>51</v>
      </c>
      <c r="E1713" t="s">
        <v>52</v>
      </c>
      <c r="F1713" t="s">
        <v>53</v>
      </c>
      <c r="G1713" t="s">
        <v>54</v>
      </c>
      <c r="H1713" s="35">
        <v>41.74</v>
      </c>
      <c r="I1713" s="32">
        <v>42569</v>
      </c>
      <c r="J1713" s="32">
        <v>42570</v>
      </c>
      <c r="K1713" t="s">
        <v>55</v>
      </c>
      <c r="L1713">
        <v>206</v>
      </c>
      <c r="M1713">
        <v>1</v>
      </c>
      <c r="N1713">
        <v>0</v>
      </c>
      <c r="O1713">
        <v>0</v>
      </c>
      <c r="Q1713" t="s">
        <v>60</v>
      </c>
    </row>
    <row r="1714" spans="1:19" ht="15.75" customHeight="1">
      <c r="A1714" t="s">
        <v>4235</v>
      </c>
      <c r="B1714" t="s">
        <v>4236</v>
      </c>
      <c r="C1714">
        <v>78392878</v>
      </c>
      <c r="D1714" t="s">
        <v>51</v>
      </c>
      <c r="E1714" t="s">
        <v>65</v>
      </c>
      <c r="F1714" t="s">
        <v>54</v>
      </c>
      <c r="G1714" t="s">
        <v>80</v>
      </c>
      <c r="H1714" s="35">
        <v>62.25</v>
      </c>
      <c r="I1714" s="32">
        <v>42542</v>
      </c>
      <c r="J1714" s="32">
        <v>42543</v>
      </c>
      <c r="K1714" t="s">
        <v>55</v>
      </c>
      <c r="L1714">
        <v>206</v>
      </c>
      <c r="M1714">
        <v>2</v>
      </c>
      <c r="N1714">
        <v>0</v>
      </c>
      <c r="O1714">
        <v>0</v>
      </c>
      <c r="S1714" t="s">
        <v>268</v>
      </c>
    </row>
    <row r="1715" spans="1:19" ht="15.75" customHeight="1">
      <c r="A1715" t="s">
        <v>901</v>
      </c>
      <c r="B1715" t="s">
        <v>4322</v>
      </c>
      <c r="C1715">
        <v>25261024</v>
      </c>
      <c r="D1715" t="s">
        <v>51</v>
      </c>
      <c r="E1715" t="s">
        <v>52</v>
      </c>
      <c r="F1715" t="s">
        <v>53</v>
      </c>
      <c r="G1715" t="s">
        <v>54</v>
      </c>
      <c r="H1715" s="35">
        <v>41.74</v>
      </c>
      <c r="I1715" s="32">
        <v>42562</v>
      </c>
      <c r="J1715" s="32">
        <v>42565</v>
      </c>
      <c r="K1715" t="s">
        <v>55</v>
      </c>
      <c r="L1715">
        <v>206</v>
      </c>
      <c r="M1715">
        <v>1</v>
      </c>
      <c r="N1715">
        <v>0</v>
      </c>
      <c r="O1715">
        <v>0</v>
      </c>
      <c r="Q1715" t="s">
        <v>60</v>
      </c>
    </row>
    <row r="1716" spans="1:19" ht="15.75" customHeight="1">
      <c r="A1716" t="s">
        <v>212</v>
      </c>
      <c r="B1716" t="s">
        <v>5016</v>
      </c>
      <c r="C1716">
        <v>70049719</v>
      </c>
      <c r="D1716" t="s">
        <v>51</v>
      </c>
      <c r="E1716" t="s">
        <v>52</v>
      </c>
      <c r="F1716" t="s">
        <v>54</v>
      </c>
      <c r="G1716" t="s">
        <v>54</v>
      </c>
      <c r="H1716" s="35">
        <v>41.74</v>
      </c>
      <c r="I1716" s="32">
        <v>42526</v>
      </c>
      <c r="J1716" s="32">
        <v>42528</v>
      </c>
      <c r="K1716" t="s">
        <v>55</v>
      </c>
      <c r="L1716">
        <v>206</v>
      </c>
      <c r="M1716">
        <v>1</v>
      </c>
      <c r="N1716">
        <v>0</v>
      </c>
      <c r="O1716">
        <v>0</v>
      </c>
    </row>
    <row r="1717" spans="1:19" ht="15.75" customHeight="1">
      <c r="A1717" t="s">
        <v>3779</v>
      </c>
      <c r="B1717" t="s">
        <v>5053</v>
      </c>
      <c r="C1717">
        <v>75015939</v>
      </c>
      <c r="D1717" t="s">
        <v>51</v>
      </c>
      <c r="E1717" t="s">
        <v>65</v>
      </c>
      <c r="F1717" t="s">
        <v>54</v>
      </c>
      <c r="G1717" t="s">
        <v>103</v>
      </c>
      <c r="H1717" s="35">
        <v>80</v>
      </c>
      <c r="I1717" s="32">
        <v>42536</v>
      </c>
      <c r="J1717" s="32">
        <v>42537</v>
      </c>
      <c r="K1717" t="s">
        <v>55</v>
      </c>
      <c r="L1717">
        <v>206</v>
      </c>
      <c r="M1717">
        <v>2</v>
      </c>
      <c r="N1717">
        <v>0</v>
      </c>
      <c r="O1717">
        <v>0</v>
      </c>
      <c r="P1717" t="s">
        <v>71</v>
      </c>
      <c r="S1717" t="s">
        <v>72</v>
      </c>
    </row>
    <row r="1718" spans="1:19" ht="15.75" customHeight="1">
      <c r="A1718" t="s">
        <v>531</v>
      </c>
      <c r="B1718" t="s">
        <v>5283</v>
      </c>
      <c r="C1718">
        <v>90882645</v>
      </c>
      <c r="D1718" t="s">
        <v>51</v>
      </c>
      <c r="E1718" t="s">
        <v>52</v>
      </c>
      <c r="F1718" t="s">
        <v>53</v>
      </c>
      <c r="G1718" t="s">
        <v>54</v>
      </c>
      <c r="H1718" s="35">
        <v>41.74</v>
      </c>
      <c r="I1718" s="32">
        <v>42580</v>
      </c>
      <c r="J1718" s="32">
        <v>42582</v>
      </c>
      <c r="K1718" t="s">
        <v>55</v>
      </c>
      <c r="L1718">
        <v>206</v>
      </c>
      <c r="M1718">
        <v>1</v>
      </c>
      <c r="N1718">
        <v>0</v>
      </c>
      <c r="O1718">
        <v>0</v>
      </c>
      <c r="Q1718" t="s">
        <v>60</v>
      </c>
    </row>
    <row r="1719" spans="1:19" ht="15.75" customHeight="1">
      <c r="A1719" t="s">
        <v>5307</v>
      </c>
      <c r="B1719" t="s">
        <v>5308</v>
      </c>
      <c r="C1719">
        <v>79617459</v>
      </c>
      <c r="D1719" t="s">
        <v>51</v>
      </c>
      <c r="E1719" t="s">
        <v>52</v>
      </c>
      <c r="F1719" t="s">
        <v>53</v>
      </c>
      <c r="G1719" t="s">
        <v>54</v>
      </c>
      <c r="H1719" s="35">
        <v>76.680000000000007</v>
      </c>
      <c r="I1719" s="32">
        <v>42585</v>
      </c>
      <c r="J1719" s="32">
        <v>42588</v>
      </c>
      <c r="K1719" t="s">
        <v>55</v>
      </c>
      <c r="L1719">
        <v>206</v>
      </c>
      <c r="M1719">
        <v>1</v>
      </c>
      <c r="N1719">
        <v>0</v>
      </c>
      <c r="O1719">
        <v>0</v>
      </c>
      <c r="Q1719" t="s">
        <v>90</v>
      </c>
    </row>
    <row r="1720" spans="1:19" ht="15.75" customHeight="1">
      <c r="A1720" t="s">
        <v>2447</v>
      </c>
      <c r="B1720" t="s">
        <v>5428</v>
      </c>
      <c r="C1720">
        <v>59269684</v>
      </c>
      <c r="D1720" t="s">
        <v>184</v>
      </c>
      <c r="E1720" t="s">
        <v>65</v>
      </c>
      <c r="F1720" t="s">
        <v>54</v>
      </c>
      <c r="G1720" t="s">
        <v>93</v>
      </c>
      <c r="H1720" s="35">
        <v>88.33</v>
      </c>
      <c r="I1720" s="32">
        <v>42523</v>
      </c>
      <c r="J1720" s="32">
        <v>42526</v>
      </c>
      <c r="K1720" t="s">
        <v>55</v>
      </c>
      <c r="L1720">
        <v>206</v>
      </c>
      <c r="M1720">
        <v>2</v>
      </c>
      <c r="N1720">
        <v>0</v>
      </c>
      <c r="O1720">
        <v>0</v>
      </c>
    </row>
    <row r="1721" spans="1:19" ht="15.75" customHeight="1">
      <c r="A1721" t="s">
        <v>5602</v>
      </c>
      <c r="B1721" t="s">
        <v>5603</v>
      </c>
      <c r="C1721">
        <v>43628438</v>
      </c>
      <c r="D1721" t="s">
        <v>51</v>
      </c>
      <c r="E1721" t="s">
        <v>65</v>
      </c>
      <c r="F1721" t="s">
        <v>54</v>
      </c>
      <c r="G1721" t="s">
        <v>117</v>
      </c>
      <c r="H1721" s="35">
        <v>59.14</v>
      </c>
      <c r="I1721" s="32">
        <v>42570</v>
      </c>
      <c r="J1721" s="32">
        <v>42572</v>
      </c>
      <c r="K1721" t="s">
        <v>55</v>
      </c>
      <c r="L1721">
        <v>206</v>
      </c>
      <c r="M1721">
        <v>2</v>
      </c>
      <c r="N1721">
        <v>2</v>
      </c>
      <c r="O1721">
        <v>0</v>
      </c>
      <c r="S1721" t="s">
        <v>268</v>
      </c>
    </row>
    <row r="1722" spans="1:19" ht="15.75" customHeight="1">
      <c r="A1722" t="s">
        <v>5619</v>
      </c>
      <c r="B1722" t="s">
        <v>5620</v>
      </c>
      <c r="C1722">
        <v>32059646</v>
      </c>
      <c r="D1722" t="s">
        <v>51</v>
      </c>
      <c r="E1722" t="s">
        <v>65</v>
      </c>
      <c r="F1722" t="s">
        <v>54</v>
      </c>
      <c r="G1722" t="s">
        <v>365</v>
      </c>
      <c r="H1722" s="35">
        <v>59.66</v>
      </c>
      <c r="I1722" s="32">
        <v>42574</v>
      </c>
      <c r="J1722" s="32">
        <v>42580</v>
      </c>
      <c r="K1722" t="s">
        <v>55</v>
      </c>
      <c r="L1722">
        <v>206</v>
      </c>
      <c r="M1722">
        <v>4</v>
      </c>
      <c r="N1722">
        <v>0</v>
      </c>
      <c r="O1722">
        <v>0</v>
      </c>
      <c r="S1722" t="s">
        <v>81</v>
      </c>
    </row>
    <row r="1723" spans="1:19" ht="15.75" customHeight="1">
      <c r="A1723" t="s">
        <v>574</v>
      </c>
      <c r="B1723" t="s">
        <v>5676</v>
      </c>
      <c r="C1723">
        <v>19214757</v>
      </c>
      <c r="D1723" t="s">
        <v>51</v>
      </c>
      <c r="E1723" t="s">
        <v>52</v>
      </c>
      <c r="F1723" t="s">
        <v>53</v>
      </c>
      <c r="G1723" t="s">
        <v>54</v>
      </c>
      <c r="H1723" s="35">
        <v>41.74</v>
      </c>
      <c r="I1723" s="32">
        <v>42589</v>
      </c>
      <c r="J1723" s="32">
        <v>42591</v>
      </c>
      <c r="K1723" t="s">
        <v>55</v>
      </c>
      <c r="L1723">
        <v>206</v>
      </c>
      <c r="M1723">
        <v>1</v>
      </c>
      <c r="N1723">
        <v>0</v>
      </c>
      <c r="O1723">
        <v>0</v>
      </c>
      <c r="Q1723" t="s">
        <v>60</v>
      </c>
    </row>
    <row r="1724" spans="1:19" ht="15.75" customHeight="1">
      <c r="A1724" t="s">
        <v>121</v>
      </c>
      <c r="B1724" t="s">
        <v>5756</v>
      </c>
      <c r="C1724">
        <v>17487495</v>
      </c>
      <c r="D1724" t="s">
        <v>51</v>
      </c>
      <c r="E1724" t="s">
        <v>52</v>
      </c>
      <c r="F1724" t="s">
        <v>53</v>
      </c>
      <c r="G1724" t="s">
        <v>54</v>
      </c>
      <c r="H1724" s="35">
        <v>43.48</v>
      </c>
      <c r="I1724" s="32">
        <v>42513</v>
      </c>
      <c r="J1724" s="32">
        <v>42515</v>
      </c>
      <c r="K1724" t="s">
        <v>55</v>
      </c>
      <c r="L1724">
        <v>206</v>
      </c>
      <c r="M1724">
        <v>1</v>
      </c>
      <c r="N1724">
        <v>0</v>
      </c>
      <c r="O1724">
        <v>0</v>
      </c>
      <c r="Q1724" t="s">
        <v>56</v>
      </c>
    </row>
    <row r="1725" spans="1:19" ht="15.75" customHeight="1">
      <c r="A1725" t="s">
        <v>832</v>
      </c>
      <c r="B1725" t="s">
        <v>5885</v>
      </c>
      <c r="C1725">
        <v>74471227</v>
      </c>
      <c r="D1725" t="s">
        <v>51</v>
      </c>
      <c r="E1725" t="s">
        <v>52</v>
      </c>
      <c r="F1725" t="s">
        <v>53</v>
      </c>
      <c r="G1725" t="s">
        <v>54</v>
      </c>
      <c r="H1725" s="35">
        <v>41.74</v>
      </c>
      <c r="I1725" s="32">
        <v>42547</v>
      </c>
      <c r="J1725" s="32">
        <v>42548</v>
      </c>
      <c r="K1725" t="s">
        <v>55</v>
      </c>
      <c r="L1725">
        <v>206</v>
      </c>
      <c r="M1725">
        <v>1</v>
      </c>
      <c r="N1725">
        <v>0</v>
      </c>
      <c r="O1725">
        <v>0</v>
      </c>
      <c r="Q1725" t="s">
        <v>60</v>
      </c>
    </row>
    <row r="1726" spans="1:19" ht="15.75" customHeight="1">
      <c r="A1726" t="s">
        <v>919</v>
      </c>
      <c r="B1726" t="s">
        <v>5976</v>
      </c>
      <c r="C1726">
        <v>97136788</v>
      </c>
      <c r="D1726" t="s">
        <v>51</v>
      </c>
      <c r="E1726" t="s">
        <v>52</v>
      </c>
      <c r="F1726" t="s">
        <v>53</v>
      </c>
      <c r="G1726" t="s">
        <v>54</v>
      </c>
      <c r="H1726" s="35">
        <v>41.74</v>
      </c>
      <c r="I1726" s="32">
        <v>42565</v>
      </c>
      <c r="J1726" s="32">
        <v>42567</v>
      </c>
      <c r="K1726" t="s">
        <v>55</v>
      </c>
      <c r="L1726">
        <v>206</v>
      </c>
      <c r="M1726">
        <v>1</v>
      </c>
      <c r="N1726">
        <v>0</v>
      </c>
      <c r="O1726">
        <v>0</v>
      </c>
      <c r="Q1726" t="s">
        <v>60</v>
      </c>
    </row>
    <row r="1727" spans="1:19" ht="15.75" customHeight="1">
      <c r="A1727" t="s">
        <v>1891</v>
      </c>
      <c r="B1727" t="s">
        <v>6050</v>
      </c>
      <c r="C1727">
        <v>68999876</v>
      </c>
      <c r="D1727" t="s">
        <v>51</v>
      </c>
      <c r="E1727" t="s">
        <v>52</v>
      </c>
      <c r="F1727" t="s">
        <v>53</v>
      </c>
      <c r="G1727" t="s">
        <v>54</v>
      </c>
      <c r="H1727" s="35">
        <v>41.74</v>
      </c>
      <c r="I1727" s="32">
        <v>42582</v>
      </c>
      <c r="J1727" s="32">
        <v>42583</v>
      </c>
      <c r="K1727" t="s">
        <v>55</v>
      </c>
      <c r="L1727">
        <v>206</v>
      </c>
      <c r="M1727">
        <v>1</v>
      </c>
      <c r="N1727">
        <v>0</v>
      </c>
      <c r="O1727">
        <v>0</v>
      </c>
      <c r="Q1727" t="s">
        <v>60</v>
      </c>
    </row>
    <row r="1728" spans="1:19" ht="15.75" customHeight="1">
      <c r="A1728" t="s">
        <v>6143</v>
      </c>
      <c r="B1728" t="s">
        <v>6144</v>
      </c>
      <c r="C1728">
        <v>49718884</v>
      </c>
      <c r="D1728" t="s">
        <v>51</v>
      </c>
      <c r="E1728" t="s">
        <v>65</v>
      </c>
      <c r="F1728" t="s">
        <v>54</v>
      </c>
      <c r="G1728" t="s">
        <v>75</v>
      </c>
      <c r="H1728" s="35">
        <v>78.75</v>
      </c>
      <c r="I1728" s="32">
        <v>42517</v>
      </c>
      <c r="J1728" s="32">
        <v>42519</v>
      </c>
      <c r="K1728" t="s">
        <v>55</v>
      </c>
      <c r="L1728">
        <v>206</v>
      </c>
      <c r="M1728">
        <v>2</v>
      </c>
      <c r="N1728">
        <v>1</v>
      </c>
      <c r="O1728">
        <v>0</v>
      </c>
    </row>
    <row r="1729" spans="1:19" ht="15.75" customHeight="1">
      <c r="A1729" t="s">
        <v>6274</v>
      </c>
      <c r="B1729" t="s">
        <v>6275</v>
      </c>
      <c r="C1729">
        <v>76912546</v>
      </c>
      <c r="D1729" t="s">
        <v>51</v>
      </c>
      <c r="E1729" t="s">
        <v>65</v>
      </c>
      <c r="F1729" t="s">
        <v>54</v>
      </c>
      <c r="G1729" t="s">
        <v>80</v>
      </c>
      <c r="H1729" s="35">
        <v>78.849999999999994</v>
      </c>
      <c r="I1729" s="32">
        <v>42543</v>
      </c>
      <c r="J1729" s="32">
        <v>42547</v>
      </c>
      <c r="K1729" t="s">
        <v>55</v>
      </c>
      <c r="L1729">
        <v>206</v>
      </c>
      <c r="M1729">
        <v>4</v>
      </c>
      <c r="N1729">
        <v>0</v>
      </c>
      <c r="O1729">
        <v>0</v>
      </c>
      <c r="S1729" t="s">
        <v>268</v>
      </c>
    </row>
    <row r="1730" spans="1:19" ht="15.75" customHeight="1">
      <c r="A1730" t="s">
        <v>696</v>
      </c>
      <c r="B1730" t="s">
        <v>6543</v>
      </c>
      <c r="C1730">
        <v>14272955</v>
      </c>
      <c r="D1730" t="s">
        <v>51</v>
      </c>
      <c r="E1730" t="s">
        <v>52</v>
      </c>
      <c r="F1730" t="s">
        <v>53</v>
      </c>
      <c r="G1730" t="s">
        <v>54</v>
      </c>
      <c r="H1730" s="35">
        <v>41.74</v>
      </c>
      <c r="I1730" s="32">
        <v>42521</v>
      </c>
      <c r="J1730" s="32">
        <v>42523</v>
      </c>
      <c r="K1730" t="s">
        <v>55</v>
      </c>
      <c r="L1730">
        <v>206</v>
      </c>
      <c r="M1730">
        <v>1</v>
      </c>
      <c r="N1730">
        <v>0</v>
      </c>
      <c r="O1730">
        <v>0</v>
      </c>
      <c r="Q1730" t="s">
        <v>60</v>
      </c>
    </row>
    <row r="1731" spans="1:19" ht="15.75" customHeight="1">
      <c r="A1731" t="s">
        <v>309</v>
      </c>
      <c r="B1731" t="s">
        <v>6610</v>
      </c>
      <c r="C1731">
        <v>26869791</v>
      </c>
      <c r="D1731" t="s">
        <v>51</v>
      </c>
      <c r="E1731" t="s">
        <v>52</v>
      </c>
      <c r="F1731" t="s">
        <v>53</v>
      </c>
      <c r="G1731" t="s">
        <v>54</v>
      </c>
      <c r="H1731" s="35">
        <v>41.74</v>
      </c>
      <c r="I1731" s="32">
        <v>42539</v>
      </c>
      <c r="J1731" s="32">
        <v>42541</v>
      </c>
      <c r="K1731" t="s">
        <v>55</v>
      </c>
      <c r="L1731">
        <v>206</v>
      </c>
      <c r="M1731">
        <v>1</v>
      </c>
      <c r="N1731">
        <v>0</v>
      </c>
      <c r="O1731">
        <v>0</v>
      </c>
      <c r="Q1731" t="s">
        <v>60</v>
      </c>
    </row>
    <row r="1732" spans="1:19" ht="15.75" customHeight="1">
      <c r="A1732" t="s">
        <v>6877</v>
      </c>
      <c r="B1732" t="s">
        <v>6878</v>
      </c>
      <c r="C1732">
        <v>13827876</v>
      </c>
      <c r="D1732" t="s">
        <v>51</v>
      </c>
      <c r="E1732" t="s">
        <v>65</v>
      </c>
      <c r="F1732" t="s">
        <v>54</v>
      </c>
      <c r="G1732" t="s">
        <v>103</v>
      </c>
      <c r="H1732" s="35">
        <v>90</v>
      </c>
      <c r="I1732" s="32">
        <v>42591</v>
      </c>
      <c r="J1732" s="32">
        <v>42592</v>
      </c>
      <c r="K1732" t="s">
        <v>55</v>
      </c>
      <c r="L1732">
        <v>206</v>
      </c>
      <c r="M1732">
        <v>4</v>
      </c>
      <c r="N1732">
        <v>0</v>
      </c>
      <c r="O1732">
        <v>0</v>
      </c>
      <c r="P1732" t="s">
        <v>71</v>
      </c>
      <c r="S1732" t="s">
        <v>72</v>
      </c>
    </row>
    <row r="1733" spans="1:19" ht="15.75" customHeight="1">
      <c r="A1733" t="s">
        <v>82</v>
      </c>
      <c r="B1733" t="s">
        <v>83</v>
      </c>
      <c r="C1733">
        <v>25253201</v>
      </c>
      <c r="D1733" t="s">
        <v>51</v>
      </c>
      <c r="E1733" t="s">
        <v>52</v>
      </c>
      <c r="F1733" t="s">
        <v>53</v>
      </c>
      <c r="G1733" t="s">
        <v>54</v>
      </c>
      <c r="H1733" s="35">
        <v>41.74</v>
      </c>
      <c r="I1733" s="32">
        <v>42509</v>
      </c>
      <c r="J1733" s="32">
        <v>42511</v>
      </c>
      <c r="K1733" t="s">
        <v>55</v>
      </c>
      <c r="L1733">
        <v>205</v>
      </c>
      <c r="M1733">
        <v>1</v>
      </c>
      <c r="N1733">
        <v>0</v>
      </c>
      <c r="O1733">
        <v>0</v>
      </c>
      <c r="Q1733" t="s">
        <v>60</v>
      </c>
    </row>
    <row r="1734" spans="1:19" ht="15.75" customHeight="1">
      <c r="A1734" t="s">
        <v>182</v>
      </c>
      <c r="B1734" t="s">
        <v>183</v>
      </c>
      <c r="C1734">
        <v>59269683</v>
      </c>
      <c r="D1734" t="s">
        <v>184</v>
      </c>
      <c r="E1734" t="s">
        <v>65</v>
      </c>
      <c r="F1734" t="s">
        <v>54</v>
      </c>
      <c r="G1734" t="s">
        <v>93</v>
      </c>
      <c r="H1734" s="35">
        <v>88.33</v>
      </c>
      <c r="I1734" s="32">
        <v>42523</v>
      </c>
      <c r="J1734" s="32">
        <v>42526</v>
      </c>
      <c r="K1734" t="s">
        <v>55</v>
      </c>
      <c r="L1734">
        <v>205</v>
      </c>
      <c r="M1734">
        <v>2</v>
      </c>
      <c r="N1734">
        <v>0</v>
      </c>
      <c r="O1734">
        <v>0</v>
      </c>
    </row>
    <row r="1735" spans="1:19" ht="15.75" customHeight="1">
      <c r="A1735" t="s">
        <v>307</v>
      </c>
      <c r="B1735" t="s">
        <v>311</v>
      </c>
      <c r="C1735">
        <v>66794030</v>
      </c>
      <c r="D1735" t="s">
        <v>51</v>
      </c>
      <c r="E1735" t="s">
        <v>52</v>
      </c>
      <c r="F1735" t="s">
        <v>53</v>
      </c>
      <c r="G1735" t="s">
        <v>54</v>
      </c>
      <c r="H1735" s="35">
        <v>41.74</v>
      </c>
      <c r="I1735" s="32">
        <v>42539</v>
      </c>
      <c r="J1735" s="32">
        <v>42540</v>
      </c>
      <c r="K1735" t="s">
        <v>55</v>
      </c>
      <c r="L1735">
        <v>205</v>
      </c>
      <c r="M1735">
        <v>1</v>
      </c>
      <c r="N1735">
        <v>0</v>
      </c>
      <c r="O1735">
        <v>0</v>
      </c>
      <c r="Q1735" t="s">
        <v>60</v>
      </c>
    </row>
    <row r="1736" spans="1:19" ht="15.75" customHeight="1">
      <c r="A1736" t="s">
        <v>318</v>
      </c>
      <c r="B1736" t="s">
        <v>319</v>
      </c>
      <c r="C1736">
        <v>42865743</v>
      </c>
      <c r="D1736" t="s">
        <v>51</v>
      </c>
      <c r="E1736" t="s">
        <v>52</v>
      </c>
      <c r="F1736" t="s">
        <v>53</v>
      </c>
      <c r="G1736" t="s">
        <v>54</v>
      </c>
      <c r="H1736" s="35">
        <v>41.74</v>
      </c>
      <c r="I1736" s="32">
        <v>42541</v>
      </c>
      <c r="J1736" s="32">
        <v>42542</v>
      </c>
      <c r="K1736" t="s">
        <v>55</v>
      </c>
      <c r="L1736">
        <v>205</v>
      </c>
      <c r="M1736">
        <v>1</v>
      </c>
      <c r="N1736">
        <v>0</v>
      </c>
      <c r="O1736">
        <v>0</v>
      </c>
      <c r="Q1736" t="s">
        <v>60</v>
      </c>
    </row>
    <row r="1737" spans="1:19" ht="15.75" customHeight="1">
      <c r="A1737" t="s">
        <v>397</v>
      </c>
      <c r="B1737" t="s">
        <v>398</v>
      </c>
      <c r="C1737">
        <v>85052217</v>
      </c>
      <c r="D1737" t="s">
        <v>51</v>
      </c>
      <c r="E1737" t="s">
        <v>52</v>
      </c>
      <c r="F1737" t="s">
        <v>54</v>
      </c>
      <c r="G1737" t="s">
        <v>54</v>
      </c>
      <c r="H1737" s="35">
        <v>90</v>
      </c>
      <c r="I1737" s="32">
        <v>42560</v>
      </c>
      <c r="J1737" s="32">
        <v>42561</v>
      </c>
      <c r="K1737" t="s">
        <v>55</v>
      </c>
      <c r="L1737">
        <v>205</v>
      </c>
      <c r="M1737">
        <v>2</v>
      </c>
      <c r="N1737">
        <v>0</v>
      </c>
      <c r="O1737">
        <v>0</v>
      </c>
    </row>
    <row r="1738" spans="1:19" ht="15.75" customHeight="1">
      <c r="A1738" t="s">
        <v>658</v>
      </c>
      <c r="B1738" t="s">
        <v>659</v>
      </c>
      <c r="C1738">
        <v>57624040</v>
      </c>
      <c r="D1738" t="s">
        <v>51</v>
      </c>
      <c r="E1738" t="s">
        <v>52</v>
      </c>
      <c r="F1738" t="s">
        <v>53</v>
      </c>
      <c r="G1738" t="s">
        <v>54</v>
      </c>
      <c r="H1738" s="35">
        <v>41.74</v>
      </c>
      <c r="I1738" s="32">
        <v>42514</v>
      </c>
      <c r="J1738" s="32">
        <v>42515</v>
      </c>
      <c r="K1738" t="s">
        <v>55</v>
      </c>
      <c r="L1738">
        <v>205</v>
      </c>
      <c r="M1738">
        <v>1</v>
      </c>
      <c r="N1738">
        <v>0</v>
      </c>
      <c r="O1738">
        <v>0</v>
      </c>
      <c r="Q1738" t="s">
        <v>60</v>
      </c>
    </row>
    <row r="1739" spans="1:19" ht="15.75" customHeight="1">
      <c r="A1739" t="s">
        <v>674</v>
      </c>
      <c r="B1739" t="s">
        <v>675</v>
      </c>
      <c r="C1739">
        <v>65460284</v>
      </c>
      <c r="D1739" t="s">
        <v>51</v>
      </c>
      <c r="E1739" t="s">
        <v>65</v>
      </c>
      <c r="F1739" t="s">
        <v>54</v>
      </c>
      <c r="G1739" t="s">
        <v>80</v>
      </c>
      <c r="H1739" s="35">
        <v>78.849999999999994</v>
      </c>
      <c r="I1739" s="32">
        <v>42517</v>
      </c>
      <c r="J1739" s="32">
        <v>42519</v>
      </c>
      <c r="K1739" t="s">
        <v>55</v>
      </c>
      <c r="L1739">
        <v>205</v>
      </c>
      <c r="M1739">
        <v>2</v>
      </c>
      <c r="N1739">
        <v>0</v>
      </c>
      <c r="O1739">
        <v>1</v>
      </c>
      <c r="S1739" t="s">
        <v>293</v>
      </c>
    </row>
    <row r="1740" spans="1:19" ht="15.75" customHeight="1">
      <c r="A1740" t="s">
        <v>281</v>
      </c>
      <c r="B1740" t="s">
        <v>785</v>
      </c>
      <c r="C1740">
        <v>38697908</v>
      </c>
      <c r="D1740" t="s">
        <v>51</v>
      </c>
      <c r="E1740" t="s">
        <v>52</v>
      </c>
      <c r="F1740" t="s">
        <v>54</v>
      </c>
      <c r="G1740" t="s">
        <v>54</v>
      </c>
      <c r="H1740" s="35">
        <v>70</v>
      </c>
      <c r="I1740" s="32">
        <v>42536</v>
      </c>
      <c r="J1740" s="32">
        <v>42539</v>
      </c>
      <c r="K1740" t="s">
        <v>55</v>
      </c>
      <c r="L1740">
        <v>205</v>
      </c>
      <c r="M1740">
        <v>1</v>
      </c>
      <c r="N1740">
        <v>0</v>
      </c>
      <c r="O1740">
        <v>0</v>
      </c>
    </row>
    <row r="1741" spans="1:19" ht="15.75" customHeight="1">
      <c r="A1741" t="s">
        <v>763</v>
      </c>
      <c r="B1741" t="s">
        <v>1187</v>
      </c>
      <c r="C1741">
        <v>12212114</v>
      </c>
      <c r="D1741" t="s">
        <v>51</v>
      </c>
      <c r="E1741" t="s">
        <v>52</v>
      </c>
      <c r="F1741" t="s">
        <v>53</v>
      </c>
      <c r="G1741" t="s">
        <v>54</v>
      </c>
      <c r="H1741" s="35">
        <v>43.48</v>
      </c>
      <c r="I1741" s="32">
        <v>42533</v>
      </c>
      <c r="J1741" s="32">
        <v>42536</v>
      </c>
      <c r="K1741" t="s">
        <v>55</v>
      </c>
      <c r="L1741">
        <v>205</v>
      </c>
      <c r="M1741">
        <v>1</v>
      </c>
      <c r="N1741">
        <v>0</v>
      </c>
      <c r="O1741">
        <v>0</v>
      </c>
      <c r="Q1741" t="s">
        <v>56</v>
      </c>
    </row>
    <row r="1742" spans="1:19" ht="15.75" customHeight="1">
      <c r="A1742" t="s">
        <v>445</v>
      </c>
      <c r="B1742" t="s">
        <v>1367</v>
      </c>
      <c r="C1742">
        <v>90911342</v>
      </c>
      <c r="D1742" t="s">
        <v>51</v>
      </c>
      <c r="E1742" t="s">
        <v>52</v>
      </c>
      <c r="F1742" t="s">
        <v>53</v>
      </c>
      <c r="G1742" t="s">
        <v>54</v>
      </c>
      <c r="H1742" s="35">
        <v>41.74</v>
      </c>
      <c r="I1742" s="32">
        <v>42569</v>
      </c>
      <c r="J1742" s="32">
        <v>42570</v>
      </c>
      <c r="K1742" t="s">
        <v>55</v>
      </c>
      <c r="L1742">
        <v>205</v>
      </c>
      <c r="M1742">
        <v>1</v>
      </c>
      <c r="N1742">
        <v>0</v>
      </c>
      <c r="O1742">
        <v>0</v>
      </c>
      <c r="Q1742" t="s">
        <v>60</v>
      </c>
    </row>
    <row r="1743" spans="1:19" ht="15.75" customHeight="1">
      <c r="A1743" t="s">
        <v>1891</v>
      </c>
      <c r="B1743" t="s">
        <v>1892</v>
      </c>
      <c r="C1743">
        <v>68999813</v>
      </c>
      <c r="D1743" t="s">
        <v>51</v>
      </c>
      <c r="E1743" t="s">
        <v>52</v>
      </c>
      <c r="F1743" t="s">
        <v>53</v>
      </c>
      <c r="G1743" t="s">
        <v>54</v>
      </c>
      <c r="H1743" s="35">
        <v>41.74</v>
      </c>
      <c r="I1743" s="32">
        <v>42582</v>
      </c>
      <c r="J1743" s="32">
        <v>42583</v>
      </c>
      <c r="K1743" t="s">
        <v>55</v>
      </c>
      <c r="L1743">
        <v>205</v>
      </c>
      <c r="M1743">
        <v>1</v>
      </c>
      <c r="N1743">
        <v>0</v>
      </c>
      <c r="O1743">
        <v>0</v>
      </c>
      <c r="Q1743" t="s">
        <v>60</v>
      </c>
    </row>
    <row r="1744" spans="1:19" ht="15.75" customHeight="1">
      <c r="A1744" t="s">
        <v>99</v>
      </c>
      <c r="B1744" t="s">
        <v>1980</v>
      </c>
      <c r="C1744">
        <v>29616740</v>
      </c>
      <c r="D1744" t="s">
        <v>51</v>
      </c>
      <c r="E1744" t="s">
        <v>52</v>
      </c>
      <c r="F1744" t="s">
        <v>53</v>
      </c>
      <c r="G1744" t="s">
        <v>54</v>
      </c>
      <c r="H1744" s="35">
        <v>41.74</v>
      </c>
      <c r="I1744" s="32">
        <v>42511</v>
      </c>
      <c r="J1744" s="32">
        <v>42514</v>
      </c>
      <c r="K1744" t="s">
        <v>55</v>
      </c>
      <c r="L1744">
        <v>205</v>
      </c>
      <c r="M1744">
        <v>1</v>
      </c>
      <c r="N1744">
        <v>0</v>
      </c>
      <c r="O1744">
        <v>0</v>
      </c>
      <c r="Q1744" t="s">
        <v>60</v>
      </c>
    </row>
    <row r="1745" spans="1:19" ht="15.75" customHeight="1">
      <c r="A1745" t="s">
        <v>1681</v>
      </c>
      <c r="B1745" t="s">
        <v>2121</v>
      </c>
      <c r="C1745">
        <v>11526337</v>
      </c>
      <c r="D1745" t="s">
        <v>51</v>
      </c>
      <c r="E1745" t="s">
        <v>52</v>
      </c>
      <c r="F1745" t="s">
        <v>53</v>
      </c>
      <c r="G1745" t="s">
        <v>54</v>
      </c>
      <c r="H1745" s="35">
        <v>41.74</v>
      </c>
      <c r="I1745" s="32">
        <v>42542</v>
      </c>
      <c r="J1745" s="32">
        <v>42544</v>
      </c>
      <c r="K1745" t="s">
        <v>55</v>
      </c>
      <c r="L1745">
        <v>205</v>
      </c>
      <c r="M1745">
        <v>1</v>
      </c>
      <c r="N1745">
        <v>0</v>
      </c>
      <c r="O1745">
        <v>0</v>
      </c>
      <c r="Q1745" t="s">
        <v>60</v>
      </c>
    </row>
    <row r="1746" spans="1:19" ht="15.75" customHeight="1">
      <c r="A1746" t="s">
        <v>2186</v>
      </c>
      <c r="B1746" t="s">
        <v>2187</v>
      </c>
      <c r="C1746">
        <v>85856109</v>
      </c>
      <c r="D1746" t="s">
        <v>51</v>
      </c>
      <c r="E1746" t="s">
        <v>65</v>
      </c>
      <c r="F1746" t="s">
        <v>54</v>
      </c>
      <c r="G1746" t="s">
        <v>80</v>
      </c>
      <c r="H1746" s="35">
        <v>62.25</v>
      </c>
      <c r="I1746" s="32">
        <v>42561</v>
      </c>
      <c r="J1746" s="32">
        <v>42563</v>
      </c>
      <c r="K1746" t="s">
        <v>55</v>
      </c>
      <c r="L1746">
        <v>205</v>
      </c>
      <c r="M1746">
        <v>3</v>
      </c>
      <c r="N1746">
        <v>0</v>
      </c>
      <c r="O1746">
        <v>0</v>
      </c>
      <c r="S1746" t="s">
        <v>81</v>
      </c>
    </row>
    <row r="1747" spans="1:19" ht="15.75" customHeight="1">
      <c r="A1747" t="s">
        <v>277</v>
      </c>
      <c r="B1747" t="s">
        <v>2211</v>
      </c>
      <c r="C1747">
        <v>25752700</v>
      </c>
      <c r="D1747" t="s">
        <v>51</v>
      </c>
      <c r="E1747" t="s">
        <v>52</v>
      </c>
      <c r="F1747" t="s">
        <v>53</v>
      </c>
      <c r="G1747" t="s">
        <v>54</v>
      </c>
      <c r="H1747" s="35">
        <v>41.74</v>
      </c>
      <c r="I1747" s="32">
        <v>42567</v>
      </c>
      <c r="J1747" s="32">
        <v>42569</v>
      </c>
      <c r="K1747" t="s">
        <v>55</v>
      </c>
      <c r="L1747">
        <v>205</v>
      </c>
      <c r="M1747">
        <v>1</v>
      </c>
      <c r="N1747">
        <v>0</v>
      </c>
      <c r="O1747">
        <v>0</v>
      </c>
      <c r="Q1747" t="s">
        <v>60</v>
      </c>
    </row>
    <row r="1748" spans="1:19" ht="15.75" customHeight="1">
      <c r="A1748" t="s">
        <v>2354</v>
      </c>
      <c r="B1748" t="s">
        <v>2355</v>
      </c>
      <c r="C1748">
        <v>13602912</v>
      </c>
      <c r="D1748" t="s">
        <v>51</v>
      </c>
      <c r="E1748" t="s">
        <v>65</v>
      </c>
      <c r="F1748" t="s">
        <v>54</v>
      </c>
      <c r="G1748" t="s">
        <v>103</v>
      </c>
      <c r="H1748" s="35">
        <v>90</v>
      </c>
      <c r="I1748" s="32">
        <v>42595</v>
      </c>
      <c r="J1748" s="32">
        <v>42596</v>
      </c>
      <c r="K1748" t="s">
        <v>55</v>
      </c>
      <c r="L1748">
        <v>205</v>
      </c>
      <c r="M1748">
        <v>2</v>
      </c>
      <c r="N1748">
        <v>0</v>
      </c>
      <c r="O1748">
        <v>0</v>
      </c>
      <c r="P1748" t="s">
        <v>71</v>
      </c>
      <c r="S1748" t="s">
        <v>72</v>
      </c>
    </row>
    <row r="1749" spans="1:19" ht="15.75" customHeight="1">
      <c r="A1749" t="s">
        <v>1699</v>
      </c>
      <c r="B1749" t="s">
        <v>2950</v>
      </c>
      <c r="C1749">
        <v>71801772</v>
      </c>
      <c r="D1749" t="s">
        <v>51</v>
      </c>
      <c r="E1749" t="s">
        <v>65</v>
      </c>
      <c r="F1749" t="s">
        <v>54</v>
      </c>
      <c r="G1749" t="s">
        <v>80</v>
      </c>
      <c r="H1749" s="35">
        <v>83</v>
      </c>
      <c r="I1749" s="32">
        <v>42544</v>
      </c>
      <c r="J1749" s="32">
        <v>42547</v>
      </c>
      <c r="K1749" t="s">
        <v>55</v>
      </c>
      <c r="L1749">
        <v>205</v>
      </c>
      <c r="M1749">
        <v>2</v>
      </c>
      <c r="N1749">
        <v>0</v>
      </c>
      <c r="O1749">
        <v>0</v>
      </c>
      <c r="S1749" t="s">
        <v>81</v>
      </c>
    </row>
    <row r="1750" spans="1:19" ht="15.75" customHeight="1">
      <c r="A1750" t="s">
        <v>2638</v>
      </c>
      <c r="B1750" t="s">
        <v>3018</v>
      </c>
      <c r="C1750">
        <v>58075599</v>
      </c>
      <c r="D1750" t="s">
        <v>51</v>
      </c>
      <c r="E1750" t="s">
        <v>65</v>
      </c>
      <c r="F1750" t="s">
        <v>444</v>
      </c>
      <c r="G1750" t="s">
        <v>75</v>
      </c>
      <c r="H1750" s="35">
        <v>90.94</v>
      </c>
      <c r="I1750" s="32">
        <v>42563</v>
      </c>
      <c r="J1750" s="32">
        <v>42567</v>
      </c>
      <c r="K1750" t="s">
        <v>55</v>
      </c>
      <c r="L1750">
        <v>205</v>
      </c>
      <c r="M1750">
        <v>2</v>
      </c>
      <c r="N1750">
        <v>2</v>
      </c>
      <c r="O1750">
        <v>0</v>
      </c>
    </row>
    <row r="1751" spans="1:19" ht="15.75" customHeight="1">
      <c r="A1751" t="s">
        <v>452</v>
      </c>
      <c r="B1751" t="s">
        <v>3065</v>
      </c>
      <c r="C1751">
        <v>97138329</v>
      </c>
      <c r="D1751" t="s">
        <v>51</v>
      </c>
      <c r="E1751" t="s">
        <v>52</v>
      </c>
      <c r="F1751" t="s">
        <v>53</v>
      </c>
      <c r="G1751" t="s">
        <v>54</v>
      </c>
      <c r="H1751" s="35">
        <v>41.74</v>
      </c>
      <c r="I1751" s="32">
        <v>42570</v>
      </c>
      <c r="J1751" s="32">
        <v>42572</v>
      </c>
      <c r="K1751" t="s">
        <v>55</v>
      </c>
      <c r="L1751">
        <v>205</v>
      </c>
      <c r="M1751">
        <v>1</v>
      </c>
      <c r="N1751">
        <v>0</v>
      </c>
      <c r="O1751">
        <v>0</v>
      </c>
      <c r="Q1751" t="s">
        <v>60</v>
      </c>
    </row>
    <row r="1752" spans="1:19" ht="15.75" customHeight="1">
      <c r="A1752" t="s">
        <v>3158</v>
      </c>
      <c r="B1752" t="s">
        <v>3159</v>
      </c>
      <c r="C1752">
        <v>92541442</v>
      </c>
      <c r="D1752" t="s">
        <v>51</v>
      </c>
      <c r="E1752" t="s">
        <v>65</v>
      </c>
      <c r="F1752" t="s">
        <v>54</v>
      </c>
      <c r="G1752" t="s">
        <v>103</v>
      </c>
      <c r="H1752" s="35">
        <v>115</v>
      </c>
      <c r="I1752" s="32">
        <v>42588</v>
      </c>
      <c r="J1752" s="32">
        <v>42590</v>
      </c>
      <c r="K1752" t="s">
        <v>55</v>
      </c>
      <c r="L1752">
        <v>205</v>
      </c>
      <c r="M1752">
        <v>4</v>
      </c>
      <c r="N1752">
        <v>0</v>
      </c>
      <c r="O1752">
        <v>0</v>
      </c>
      <c r="P1752" t="s">
        <v>71</v>
      </c>
      <c r="S1752" t="s">
        <v>72</v>
      </c>
    </row>
    <row r="1753" spans="1:19" ht="15.75" customHeight="1">
      <c r="A1753" t="s">
        <v>3170</v>
      </c>
      <c r="B1753" t="s">
        <v>3171</v>
      </c>
      <c r="C1753">
        <v>13827876</v>
      </c>
      <c r="D1753" t="s">
        <v>51</v>
      </c>
      <c r="E1753" t="s">
        <v>65</v>
      </c>
      <c r="F1753" t="s">
        <v>54</v>
      </c>
      <c r="G1753" t="s">
        <v>103</v>
      </c>
      <c r="H1753" s="35">
        <v>90</v>
      </c>
      <c r="I1753" s="32">
        <v>42591</v>
      </c>
      <c r="J1753" s="32">
        <v>42592</v>
      </c>
      <c r="K1753" t="s">
        <v>55</v>
      </c>
      <c r="L1753">
        <v>205</v>
      </c>
      <c r="M1753">
        <v>4</v>
      </c>
      <c r="N1753">
        <v>0</v>
      </c>
      <c r="O1753">
        <v>0</v>
      </c>
      <c r="P1753" t="s">
        <v>71</v>
      </c>
      <c r="S1753" t="s">
        <v>72</v>
      </c>
    </row>
    <row r="1754" spans="1:19" ht="15.75" customHeight="1">
      <c r="A1754" t="s">
        <v>3408</v>
      </c>
      <c r="B1754" t="s">
        <v>3409</v>
      </c>
      <c r="C1754">
        <v>60838221</v>
      </c>
      <c r="D1754" t="s">
        <v>64</v>
      </c>
      <c r="E1754" t="s">
        <v>65</v>
      </c>
      <c r="F1754" t="s">
        <v>54</v>
      </c>
      <c r="G1754" t="s">
        <v>75</v>
      </c>
      <c r="H1754" s="35">
        <v>91.25</v>
      </c>
      <c r="I1754" s="32">
        <v>42550</v>
      </c>
      <c r="J1754" s="32">
        <v>42553</v>
      </c>
      <c r="K1754" t="s">
        <v>55</v>
      </c>
      <c r="L1754">
        <v>205</v>
      </c>
      <c r="M1754">
        <v>2</v>
      </c>
      <c r="N1754">
        <v>2</v>
      </c>
      <c r="O1754">
        <v>0</v>
      </c>
    </row>
    <row r="1755" spans="1:19" ht="15.75" customHeight="1">
      <c r="A1755" t="s">
        <v>225</v>
      </c>
      <c r="B1755" t="s">
        <v>3731</v>
      </c>
      <c r="C1755">
        <v>20057068</v>
      </c>
      <c r="D1755" t="s">
        <v>51</v>
      </c>
      <c r="E1755" t="s">
        <v>52</v>
      </c>
      <c r="F1755" t="s">
        <v>53</v>
      </c>
      <c r="G1755" t="s">
        <v>54</v>
      </c>
      <c r="H1755" s="35">
        <v>43.48</v>
      </c>
      <c r="I1755" s="32">
        <v>42528</v>
      </c>
      <c r="J1755" s="32">
        <v>42530</v>
      </c>
      <c r="K1755" t="s">
        <v>55</v>
      </c>
      <c r="L1755">
        <v>205</v>
      </c>
      <c r="M1755">
        <v>1</v>
      </c>
      <c r="N1755">
        <v>0</v>
      </c>
      <c r="O1755">
        <v>0</v>
      </c>
      <c r="Q1755" t="s">
        <v>56</v>
      </c>
    </row>
    <row r="1756" spans="1:19" ht="15.75" customHeight="1">
      <c r="A1756" t="s">
        <v>3944</v>
      </c>
      <c r="B1756" t="s">
        <v>3945</v>
      </c>
      <c r="C1756">
        <v>62713662</v>
      </c>
      <c r="D1756" t="s">
        <v>51</v>
      </c>
      <c r="E1756" t="s">
        <v>65</v>
      </c>
      <c r="F1756" t="s">
        <v>54</v>
      </c>
      <c r="G1756" t="s">
        <v>66</v>
      </c>
      <c r="H1756" s="35">
        <v>70.55</v>
      </c>
      <c r="I1756" s="32">
        <v>42572</v>
      </c>
      <c r="J1756" s="32">
        <v>42573</v>
      </c>
      <c r="K1756" t="s">
        <v>55</v>
      </c>
      <c r="L1756">
        <v>205</v>
      </c>
      <c r="M1756">
        <v>3</v>
      </c>
      <c r="N1756">
        <v>1</v>
      </c>
      <c r="O1756">
        <v>0</v>
      </c>
    </row>
    <row r="1757" spans="1:19" ht="15.75" customHeight="1">
      <c r="A1757" t="s">
        <v>3996</v>
      </c>
      <c r="B1757" t="s">
        <v>3997</v>
      </c>
      <c r="C1757">
        <v>39179675</v>
      </c>
      <c r="D1757" t="s">
        <v>51</v>
      </c>
      <c r="E1757" t="s">
        <v>65</v>
      </c>
      <c r="F1757" t="s">
        <v>54</v>
      </c>
      <c r="G1757" t="s">
        <v>117</v>
      </c>
      <c r="H1757" s="35">
        <v>59.14</v>
      </c>
      <c r="I1757" s="32">
        <v>42583</v>
      </c>
      <c r="J1757" s="32">
        <v>42585</v>
      </c>
      <c r="K1757" t="s">
        <v>55</v>
      </c>
      <c r="L1757">
        <v>205</v>
      </c>
      <c r="M1757">
        <v>2</v>
      </c>
      <c r="N1757">
        <v>2</v>
      </c>
      <c r="O1757">
        <v>0</v>
      </c>
      <c r="S1757" t="s">
        <v>81</v>
      </c>
    </row>
    <row r="1758" spans="1:19" ht="15.75" customHeight="1">
      <c r="A1758" t="s">
        <v>609</v>
      </c>
      <c r="B1758" t="s">
        <v>4063</v>
      </c>
      <c r="C1758">
        <v>33354898</v>
      </c>
      <c r="D1758" t="s">
        <v>51</v>
      </c>
      <c r="E1758" t="s">
        <v>52</v>
      </c>
      <c r="F1758" t="s">
        <v>53</v>
      </c>
      <c r="G1758" t="s">
        <v>54</v>
      </c>
      <c r="H1758" s="35">
        <v>41.74</v>
      </c>
      <c r="I1758" s="32">
        <v>42596</v>
      </c>
      <c r="J1758" s="32">
        <v>42599</v>
      </c>
      <c r="K1758" t="s">
        <v>55</v>
      </c>
      <c r="L1758">
        <v>205</v>
      </c>
      <c r="M1758">
        <v>1</v>
      </c>
      <c r="N1758">
        <v>0</v>
      </c>
      <c r="O1758">
        <v>0</v>
      </c>
      <c r="Q1758" t="s">
        <v>60</v>
      </c>
    </row>
    <row r="1759" spans="1:19" ht="15.75" customHeight="1">
      <c r="A1759" t="s">
        <v>1226</v>
      </c>
      <c r="B1759" t="s">
        <v>4228</v>
      </c>
      <c r="C1759">
        <v>22129252</v>
      </c>
      <c r="D1759" t="s">
        <v>184</v>
      </c>
      <c r="E1759" t="s">
        <v>52</v>
      </c>
      <c r="F1759" t="s">
        <v>53</v>
      </c>
      <c r="G1759" t="s">
        <v>54</v>
      </c>
      <c r="H1759" s="35">
        <v>41.74</v>
      </c>
      <c r="I1759" s="32">
        <v>42540</v>
      </c>
      <c r="J1759" s="32">
        <v>42543</v>
      </c>
      <c r="K1759" t="s">
        <v>55</v>
      </c>
      <c r="L1759">
        <v>205</v>
      </c>
      <c r="M1759">
        <v>1</v>
      </c>
      <c r="N1759">
        <v>0</v>
      </c>
      <c r="O1759">
        <v>0</v>
      </c>
      <c r="Q1759" t="s">
        <v>60</v>
      </c>
    </row>
    <row r="1760" spans="1:19" ht="15.75" customHeight="1">
      <c r="A1760" t="s">
        <v>4451</v>
      </c>
      <c r="B1760" t="s">
        <v>4452</v>
      </c>
      <c r="C1760">
        <v>65078042</v>
      </c>
      <c r="D1760" t="s">
        <v>51</v>
      </c>
      <c r="E1760" t="s">
        <v>65</v>
      </c>
      <c r="F1760" t="s">
        <v>54</v>
      </c>
      <c r="G1760" t="s">
        <v>117</v>
      </c>
      <c r="H1760" s="35">
        <v>65.36</v>
      </c>
      <c r="I1760" s="32">
        <v>42590</v>
      </c>
      <c r="J1760" s="32">
        <v>42591</v>
      </c>
      <c r="K1760" t="s">
        <v>55</v>
      </c>
      <c r="L1760">
        <v>205</v>
      </c>
      <c r="M1760">
        <v>2</v>
      </c>
      <c r="N1760">
        <v>2</v>
      </c>
      <c r="O1760">
        <v>0</v>
      </c>
      <c r="S1760" t="s">
        <v>81</v>
      </c>
    </row>
    <row r="1761" spans="1:19" ht="15.75" customHeight="1">
      <c r="A1761" t="s">
        <v>49</v>
      </c>
      <c r="B1761" t="s">
        <v>4496</v>
      </c>
      <c r="C1761">
        <v>99471187</v>
      </c>
      <c r="D1761" t="s">
        <v>51</v>
      </c>
      <c r="E1761" t="s">
        <v>52</v>
      </c>
      <c r="F1761" t="s">
        <v>53</v>
      </c>
      <c r="G1761" t="s">
        <v>54</v>
      </c>
      <c r="H1761" s="35">
        <v>43.48</v>
      </c>
      <c r="I1761" s="32">
        <v>42502</v>
      </c>
      <c r="J1761" s="32">
        <v>42505</v>
      </c>
      <c r="K1761" t="s">
        <v>55</v>
      </c>
      <c r="L1761">
        <v>205</v>
      </c>
      <c r="M1761">
        <v>1</v>
      </c>
      <c r="N1761">
        <v>0</v>
      </c>
      <c r="O1761">
        <v>0</v>
      </c>
      <c r="Q1761" t="s">
        <v>56</v>
      </c>
    </row>
    <row r="1762" spans="1:19" ht="15.75" customHeight="1">
      <c r="A1762" t="s">
        <v>4534</v>
      </c>
      <c r="B1762" t="s">
        <v>4535</v>
      </c>
      <c r="C1762">
        <v>36376958</v>
      </c>
      <c r="D1762" t="s">
        <v>51</v>
      </c>
      <c r="E1762" t="s">
        <v>65</v>
      </c>
      <c r="F1762" t="s">
        <v>54</v>
      </c>
      <c r="G1762" t="s">
        <v>117</v>
      </c>
      <c r="H1762" s="35">
        <v>54.47</v>
      </c>
      <c r="I1762" s="32">
        <v>42519</v>
      </c>
      <c r="J1762" s="32">
        <v>42521</v>
      </c>
      <c r="K1762" t="s">
        <v>55</v>
      </c>
      <c r="L1762">
        <v>205</v>
      </c>
      <c r="M1762">
        <v>2</v>
      </c>
      <c r="N1762">
        <v>2</v>
      </c>
      <c r="O1762">
        <v>0</v>
      </c>
      <c r="S1762" t="s">
        <v>81</v>
      </c>
    </row>
    <row r="1763" spans="1:19" ht="15.75" customHeight="1">
      <c r="A1763" t="s">
        <v>241</v>
      </c>
      <c r="B1763" t="s">
        <v>4568</v>
      </c>
      <c r="C1763">
        <v>99476449</v>
      </c>
      <c r="D1763" t="s">
        <v>51</v>
      </c>
      <c r="E1763" t="s">
        <v>52</v>
      </c>
      <c r="F1763" t="s">
        <v>53</v>
      </c>
      <c r="G1763" t="s">
        <v>54</v>
      </c>
      <c r="H1763" s="35">
        <v>43.48</v>
      </c>
      <c r="I1763" s="32">
        <v>42530</v>
      </c>
      <c r="J1763" s="32">
        <v>42533</v>
      </c>
      <c r="K1763" t="s">
        <v>55</v>
      </c>
      <c r="L1763">
        <v>205</v>
      </c>
      <c r="M1763">
        <v>1</v>
      </c>
      <c r="N1763">
        <v>0</v>
      </c>
      <c r="O1763">
        <v>0</v>
      </c>
      <c r="Q1763" t="s">
        <v>56</v>
      </c>
    </row>
    <row r="1764" spans="1:19" ht="15.75" customHeight="1">
      <c r="A1764" t="s">
        <v>832</v>
      </c>
      <c r="B1764" t="s">
        <v>4652</v>
      </c>
      <c r="C1764">
        <v>74471156</v>
      </c>
      <c r="D1764" t="s">
        <v>51</v>
      </c>
      <c r="E1764" t="s">
        <v>52</v>
      </c>
      <c r="F1764" t="s">
        <v>53</v>
      </c>
      <c r="G1764" t="s">
        <v>54</v>
      </c>
      <c r="H1764" s="35">
        <v>41.74</v>
      </c>
      <c r="I1764" s="32">
        <v>42547</v>
      </c>
      <c r="J1764" s="32">
        <v>42548</v>
      </c>
      <c r="K1764" t="s">
        <v>55</v>
      </c>
      <c r="L1764">
        <v>205</v>
      </c>
      <c r="M1764">
        <v>1</v>
      </c>
      <c r="N1764">
        <v>0</v>
      </c>
      <c r="O1764">
        <v>0</v>
      </c>
      <c r="Q1764" t="s">
        <v>60</v>
      </c>
    </row>
    <row r="1765" spans="1:19" ht="15.75" customHeight="1">
      <c r="A1765" t="s">
        <v>4869</v>
      </c>
      <c r="B1765" t="s">
        <v>4870</v>
      </c>
      <c r="C1765">
        <v>97476488</v>
      </c>
      <c r="D1765" t="s">
        <v>51</v>
      </c>
      <c r="E1765" t="s">
        <v>65</v>
      </c>
      <c r="F1765" t="s">
        <v>54</v>
      </c>
      <c r="G1765" t="s">
        <v>103</v>
      </c>
      <c r="H1765" s="35">
        <v>81</v>
      </c>
      <c r="I1765" s="32">
        <v>42592</v>
      </c>
      <c r="J1765" s="32">
        <v>42595</v>
      </c>
      <c r="K1765" t="s">
        <v>55</v>
      </c>
      <c r="L1765">
        <v>205</v>
      </c>
      <c r="M1765">
        <v>4</v>
      </c>
      <c r="N1765">
        <v>0</v>
      </c>
      <c r="O1765">
        <v>0</v>
      </c>
      <c r="P1765" t="s">
        <v>71</v>
      </c>
      <c r="S1765" t="s">
        <v>72</v>
      </c>
    </row>
    <row r="1766" spans="1:19" ht="15.75" customHeight="1">
      <c r="A1766" t="s">
        <v>5355</v>
      </c>
      <c r="B1766" t="s">
        <v>5356</v>
      </c>
      <c r="C1766">
        <v>42995352</v>
      </c>
      <c r="D1766" t="s">
        <v>51</v>
      </c>
      <c r="E1766" t="s">
        <v>65</v>
      </c>
      <c r="F1766" t="s">
        <v>54</v>
      </c>
      <c r="G1766" t="s">
        <v>117</v>
      </c>
      <c r="H1766" s="35">
        <v>52.91</v>
      </c>
      <c r="I1766" s="32">
        <v>42505</v>
      </c>
      <c r="J1766" s="32">
        <v>42506</v>
      </c>
      <c r="K1766" t="s">
        <v>55</v>
      </c>
      <c r="L1766">
        <v>205</v>
      </c>
      <c r="M1766">
        <v>2</v>
      </c>
      <c r="N1766">
        <v>1</v>
      </c>
      <c r="O1766">
        <v>0</v>
      </c>
      <c r="S1766" t="s">
        <v>268</v>
      </c>
    </row>
    <row r="1767" spans="1:19" ht="15.75" customHeight="1">
      <c r="A1767" t="s">
        <v>212</v>
      </c>
      <c r="B1767" t="s">
        <v>5435</v>
      </c>
      <c r="C1767">
        <v>70049455</v>
      </c>
      <c r="D1767" t="s">
        <v>51</v>
      </c>
      <c r="E1767" t="s">
        <v>52</v>
      </c>
      <c r="F1767" t="s">
        <v>54</v>
      </c>
      <c r="G1767" t="s">
        <v>54</v>
      </c>
      <c r="H1767" s="35">
        <v>41.74</v>
      </c>
      <c r="I1767" s="32">
        <v>42526</v>
      </c>
      <c r="J1767" s="32">
        <v>42528</v>
      </c>
      <c r="K1767" t="s">
        <v>55</v>
      </c>
      <c r="L1767">
        <v>205</v>
      </c>
      <c r="M1767">
        <v>1</v>
      </c>
      <c r="N1767">
        <v>0</v>
      </c>
      <c r="O1767">
        <v>0</v>
      </c>
    </row>
    <row r="1768" spans="1:19" ht="15.75" customHeight="1">
      <c r="A1768" t="s">
        <v>5671</v>
      </c>
      <c r="B1768" t="s">
        <v>5672</v>
      </c>
      <c r="C1768">
        <v>79617003</v>
      </c>
      <c r="D1768" t="s">
        <v>51</v>
      </c>
      <c r="E1768" t="s">
        <v>52</v>
      </c>
      <c r="F1768" t="s">
        <v>53</v>
      </c>
      <c r="G1768" t="s">
        <v>54</v>
      </c>
      <c r="H1768" s="35">
        <v>76.680000000000007</v>
      </c>
      <c r="I1768" s="32">
        <v>42585</v>
      </c>
      <c r="J1768" s="32">
        <v>42588</v>
      </c>
      <c r="K1768" t="s">
        <v>55</v>
      </c>
      <c r="L1768">
        <v>205</v>
      </c>
      <c r="M1768">
        <v>1</v>
      </c>
      <c r="N1768">
        <v>0</v>
      </c>
      <c r="O1768">
        <v>0</v>
      </c>
      <c r="Q1768" t="s">
        <v>90</v>
      </c>
    </row>
    <row r="1769" spans="1:19" ht="15.75" customHeight="1">
      <c r="A1769" t="s">
        <v>185</v>
      </c>
      <c r="B1769" t="s">
        <v>5788</v>
      </c>
      <c r="C1769">
        <v>59029802</v>
      </c>
      <c r="D1769" t="s">
        <v>51</v>
      </c>
      <c r="E1769" t="s">
        <v>52</v>
      </c>
      <c r="F1769" t="s">
        <v>53</v>
      </c>
      <c r="G1769" t="s">
        <v>54</v>
      </c>
      <c r="H1769" s="35">
        <v>41.74</v>
      </c>
      <c r="I1769" s="32">
        <v>42524</v>
      </c>
      <c r="J1769" s="32">
        <v>42525</v>
      </c>
      <c r="K1769" t="s">
        <v>55</v>
      </c>
      <c r="L1769">
        <v>205</v>
      </c>
      <c r="M1769">
        <v>1</v>
      </c>
      <c r="N1769">
        <v>0</v>
      </c>
      <c r="O1769">
        <v>0</v>
      </c>
      <c r="Q1769" t="s">
        <v>60</v>
      </c>
    </row>
    <row r="1770" spans="1:19" ht="15.75" customHeight="1">
      <c r="A1770" t="s">
        <v>212</v>
      </c>
      <c r="B1770" t="s">
        <v>5800</v>
      </c>
      <c r="C1770">
        <v>14635841</v>
      </c>
      <c r="D1770" t="s">
        <v>184</v>
      </c>
      <c r="E1770" t="s">
        <v>52</v>
      </c>
      <c r="F1770" t="s">
        <v>53</v>
      </c>
      <c r="G1770" t="s">
        <v>54</v>
      </c>
      <c r="H1770" s="35">
        <v>41.74</v>
      </c>
      <c r="I1770" s="32">
        <v>42525</v>
      </c>
      <c r="J1770" s="32">
        <v>42528</v>
      </c>
      <c r="K1770" t="s">
        <v>55</v>
      </c>
      <c r="L1770">
        <v>205</v>
      </c>
      <c r="M1770">
        <v>1</v>
      </c>
      <c r="N1770">
        <v>0</v>
      </c>
      <c r="O1770">
        <v>0</v>
      </c>
      <c r="Q1770" t="s">
        <v>60</v>
      </c>
    </row>
    <row r="1771" spans="1:19" ht="15.75" customHeight="1">
      <c r="A1771" t="s">
        <v>5893</v>
      </c>
      <c r="B1771" t="s">
        <v>5894</v>
      </c>
      <c r="C1771">
        <v>80742685</v>
      </c>
      <c r="D1771" t="s">
        <v>51</v>
      </c>
      <c r="E1771" t="s">
        <v>65</v>
      </c>
      <c r="F1771" t="s">
        <v>54</v>
      </c>
      <c r="G1771" t="s">
        <v>103</v>
      </c>
      <c r="H1771" s="35">
        <v>65</v>
      </c>
      <c r="I1771" s="32">
        <v>42550</v>
      </c>
      <c r="J1771" s="32">
        <v>42551</v>
      </c>
      <c r="K1771" t="s">
        <v>55</v>
      </c>
      <c r="L1771">
        <v>205</v>
      </c>
      <c r="M1771">
        <v>4</v>
      </c>
      <c r="N1771">
        <v>0</v>
      </c>
      <c r="O1771">
        <v>0</v>
      </c>
      <c r="P1771" t="s">
        <v>71</v>
      </c>
      <c r="S1771" t="s">
        <v>72</v>
      </c>
    </row>
    <row r="1772" spans="1:19" ht="15.75" customHeight="1">
      <c r="A1772" t="s">
        <v>5619</v>
      </c>
      <c r="B1772" t="s">
        <v>6020</v>
      </c>
      <c r="C1772">
        <v>32059645</v>
      </c>
      <c r="D1772" t="s">
        <v>51</v>
      </c>
      <c r="E1772" t="s">
        <v>65</v>
      </c>
      <c r="F1772" t="s">
        <v>54</v>
      </c>
      <c r="G1772" t="s">
        <v>54</v>
      </c>
      <c r="H1772" s="35">
        <v>59.66</v>
      </c>
      <c r="I1772" s="32">
        <v>42574</v>
      </c>
      <c r="J1772" s="32">
        <v>42580</v>
      </c>
      <c r="K1772" t="s">
        <v>55</v>
      </c>
      <c r="L1772">
        <v>205</v>
      </c>
      <c r="M1772">
        <v>4</v>
      </c>
      <c r="N1772">
        <v>0</v>
      </c>
      <c r="O1772">
        <v>0</v>
      </c>
      <c r="S1772" t="s">
        <v>81</v>
      </c>
    </row>
    <row r="1773" spans="1:19" ht="15.75" customHeight="1">
      <c r="A1773" t="s">
        <v>531</v>
      </c>
      <c r="B1773" t="s">
        <v>6044</v>
      </c>
      <c r="C1773">
        <v>90882695</v>
      </c>
      <c r="D1773" t="s">
        <v>51</v>
      </c>
      <c r="E1773" t="s">
        <v>52</v>
      </c>
      <c r="F1773" t="s">
        <v>53</v>
      </c>
      <c r="G1773" t="s">
        <v>54</v>
      </c>
      <c r="H1773" s="35">
        <v>41.74</v>
      </c>
      <c r="I1773" s="32">
        <v>42580</v>
      </c>
      <c r="J1773" s="32">
        <v>42582</v>
      </c>
      <c r="K1773" t="s">
        <v>55</v>
      </c>
      <c r="L1773">
        <v>205</v>
      </c>
      <c r="M1773">
        <v>1</v>
      </c>
      <c r="N1773">
        <v>0</v>
      </c>
      <c r="O1773">
        <v>0</v>
      </c>
      <c r="Q1773" t="s">
        <v>60</v>
      </c>
    </row>
    <row r="1774" spans="1:19" ht="15.75" customHeight="1">
      <c r="A1774" t="s">
        <v>632</v>
      </c>
      <c r="B1774" t="s">
        <v>6121</v>
      </c>
      <c r="C1774">
        <v>33794941</v>
      </c>
      <c r="D1774" t="s">
        <v>51</v>
      </c>
      <c r="E1774" t="s">
        <v>52</v>
      </c>
      <c r="F1774" t="s">
        <v>53</v>
      </c>
      <c r="G1774" t="s">
        <v>54</v>
      </c>
      <c r="H1774" s="35">
        <v>41.74</v>
      </c>
      <c r="I1774" s="32">
        <v>42506</v>
      </c>
      <c r="J1774" s="32">
        <v>42507</v>
      </c>
      <c r="K1774" t="s">
        <v>55</v>
      </c>
      <c r="L1774">
        <v>205</v>
      </c>
      <c r="M1774">
        <v>1</v>
      </c>
      <c r="N1774">
        <v>0</v>
      </c>
      <c r="O1774">
        <v>0</v>
      </c>
      <c r="Q1774" t="s">
        <v>60</v>
      </c>
    </row>
    <row r="1775" spans="1:19" ht="15.75" customHeight="1">
      <c r="A1775" t="s">
        <v>6301</v>
      </c>
      <c r="B1775" t="s">
        <v>6302</v>
      </c>
      <c r="C1775">
        <v>79806568</v>
      </c>
      <c r="D1775" t="s">
        <v>51</v>
      </c>
      <c r="E1775" t="s">
        <v>65</v>
      </c>
      <c r="F1775" t="s">
        <v>54</v>
      </c>
      <c r="G1775" t="s">
        <v>80</v>
      </c>
      <c r="H1775" s="35">
        <v>58.1</v>
      </c>
      <c r="I1775" s="32">
        <v>42548</v>
      </c>
      <c r="J1775" s="32">
        <v>42549</v>
      </c>
      <c r="K1775" t="s">
        <v>55</v>
      </c>
      <c r="L1775">
        <v>205</v>
      </c>
      <c r="M1775">
        <v>2</v>
      </c>
      <c r="N1775">
        <v>1</v>
      </c>
      <c r="O1775">
        <v>0</v>
      </c>
      <c r="S1775" t="s">
        <v>81</v>
      </c>
    </row>
    <row r="1776" spans="1:19" ht="15.75" customHeight="1">
      <c r="A1776" t="s">
        <v>696</v>
      </c>
      <c r="B1776" t="s">
        <v>6542</v>
      </c>
      <c r="C1776">
        <v>14272973</v>
      </c>
      <c r="D1776" t="s">
        <v>51</v>
      </c>
      <c r="E1776" t="s">
        <v>52</v>
      </c>
      <c r="F1776" t="s">
        <v>53</v>
      </c>
      <c r="G1776" t="s">
        <v>54</v>
      </c>
      <c r="H1776" s="35">
        <v>41.74</v>
      </c>
      <c r="I1776" s="32">
        <v>42521</v>
      </c>
      <c r="J1776" s="32">
        <v>42523</v>
      </c>
      <c r="K1776" t="s">
        <v>55</v>
      </c>
      <c r="L1776">
        <v>205</v>
      </c>
      <c r="M1776">
        <v>1</v>
      </c>
      <c r="N1776">
        <v>0</v>
      </c>
      <c r="O1776">
        <v>0</v>
      </c>
      <c r="Q1776" t="s">
        <v>60</v>
      </c>
    </row>
    <row r="1777" spans="1:19" ht="15.75" customHeight="1">
      <c r="A1777" t="s">
        <v>6301</v>
      </c>
      <c r="B1777" t="s">
        <v>6671</v>
      </c>
      <c r="C1777">
        <v>79809725</v>
      </c>
      <c r="D1777" t="s">
        <v>51</v>
      </c>
      <c r="E1777" t="s">
        <v>65</v>
      </c>
      <c r="F1777" t="s">
        <v>54</v>
      </c>
      <c r="G1777" t="s">
        <v>80</v>
      </c>
      <c r="H1777" s="35">
        <v>58.1</v>
      </c>
      <c r="I1777" s="32">
        <v>42549</v>
      </c>
      <c r="J1777" s="32">
        <v>42550</v>
      </c>
      <c r="K1777" t="s">
        <v>55</v>
      </c>
      <c r="L1777">
        <v>205</v>
      </c>
      <c r="M1777">
        <v>2</v>
      </c>
      <c r="N1777">
        <v>1</v>
      </c>
      <c r="O1777">
        <v>0</v>
      </c>
      <c r="S1777" t="s">
        <v>81</v>
      </c>
    </row>
    <row r="1778" spans="1:19" ht="15.75" customHeight="1">
      <c r="A1778" t="s">
        <v>378</v>
      </c>
      <c r="B1778" t="s">
        <v>6682</v>
      </c>
      <c r="C1778">
        <v>11319396</v>
      </c>
      <c r="D1778" t="s">
        <v>51</v>
      </c>
      <c r="E1778" t="s">
        <v>52</v>
      </c>
      <c r="F1778" t="s">
        <v>54</v>
      </c>
      <c r="G1778" t="s">
        <v>54</v>
      </c>
      <c r="H1778" s="35">
        <v>55</v>
      </c>
      <c r="I1778" s="32">
        <v>42552</v>
      </c>
      <c r="J1778" s="32">
        <v>42560</v>
      </c>
      <c r="K1778" t="s">
        <v>55</v>
      </c>
      <c r="L1778">
        <v>205</v>
      </c>
      <c r="M1778">
        <v>1</v>
      </c>
      <c r="N1778">
        <v>0</v>
      </c>
      <c r="O1778">
        <v>0</v>
      </c>
    </row>
    <row r="1779" spans="1:19" ht="15.75" customHeight="1">
      <c r="A1779" t="s">
        <v>3944</v>
      </c>
      <c r="B1779" t="s">
        <v>6782</v>
      </c>
      <c r="C1779">
        <v>62779684</v>
      </c>
      <c r="D1779" t="s">
        <v>51</v>
      </c>
      <c r="E1779" t="s">
        <v>65</v>
      </c>
      <c r="F1779" t="s">
        <v>427</v>
      </c>
      <c r="G1779" t="s">
        <v>66</v>
      </c>
      <c r="H1779" s="35">
        <v>70.55</v>
      </c>
      <c r="I1779" s="32">
        <v>42573</v>
      </c>
      <c r="J1779" s="32">
        <v>42574</v>
      </c>
      <c r="K1779" t="s">
        <v>55</v>
      </c>
      <c r="L1779">
        <v>205</v>
      </c>
      <c r="M1779">
        <v>3</v>
      </c>
      <c r="N1779">
        <v>1</v>
      </c>
      <c r="O1779">
        <v>0</v>
      </c>
    </row>
    <row r="1780" spans="1:19" ht="15.75" customHeight="1">
      <c r="A1780" t="s">
        <v>241</v>
      </c>
      <c r="B1780" t="s">
        <v>242</v>
      </c>
      <c r="C1780">
        <v>99476639</v>
      </c>
      <c r="D1780" t="s">
        <v>51</v>
      </c>
      <c r="E1780" t="s">
        <v>52</v>
      </c>
      <c r="F1780" t="s">
        <v>53</v>
      </c>
      <c r="G1780" t="s">
        <v>54</v>
      </c>
      <c r="H1780" s="35">
        <v>43.48</v>
      </c>
      <c r="I1780" s="32">
        <v>42530</v>
      </c>
      <c r="J1780" s="32">
        <v>42533</v>
      </c>
      <c r="K1780" t="s">
        <v>55</v>
      </c>
      <c r="L1780">
        <v>204</v>
      </c>
      <c r="M1780">
        <v>1</v>
      </c>
      <c r="N1780">
        <v>0</v>
      </c>
      <c r="O1780">
        <v>0</v>
      </c>
      <c r="Q1780" t="s">
        <v>56</v>
      </c>
    </row>
    <row r="1781" spans="1:19" ht="15.75" customHeight="1">
      <c r="A1781" t="s">
        <v>476</v>
      </c>
      <c r="B1781" t="s">
        <v>478</v>
      </c>
      <c r="C1781">
        <v>90912513</v>
      </c>
      <c r="D1781" t="s">
        <v>51</v>
      </c>
      <c r="E1781" t="s">
        <v>52</v>
      </c>
      <c r="F1781" t="s">
        <v>53</v>
      </c>
      <c r="G1781" t="s">
        <v>54</v>
      </c>
      <c r="H1781" s="35">
        <v>41.74</v>
      </c>
      <c r="I1781" s="32">
        <v>42574</v>
      </c>
      <c r="J1781" s="32">
        <v>42575</v>
      </c>
      <c r="K1781" t="s">
        <v>55</v>
      </c>
      <c r="L1781">
        <v>204</v>
      </c>
      <c r="M1781">
        <v>1</v>
      </c>
      <c r="N1781">
        <v>0</v>
      </c>
      <c r="O1781">
        <v>0</v>
      </c>
      <c r="Q1781" t="s">
        <v>60</v>
      </c>
    </row>
    <row r="1782" spans="1:19" ht="15.75" customHeight="1">
      <c r="A1782" t="s">
        <v>494</v>
      </c>
      <c r="B1782" t="s">
        <v>495</v>
      </c>
      <c r="C1782">
        <v>85532987</v>
      </c>
      <c r="D1782" t="s">
        <v>51</v>
      </c>
      <c r="E1782" t="s">
        <v>65</v>
      </c>
      <c r="F1782" t="s">
        <v>54</v>
      </c>
      <c r="G1782" t="s">
        <v>80</v>
      </c>
      <c r="H1782" s="35">
        <v>85.08</v>
      </c>
      <c r="I1782" s="32">
        <v>42577</v>
      </c>
      <c r="J1782" s="32">
        <v>42582</v>
      </c>
      <c r="K1782" t="s">
        <v>55</v>
      </c>
      <c r="L1782">
        <v>204</v>
      </c>
      <c r="M1782">
        <v>3</v>
      </c>
      <c r="N1782">
        <v>1</v>
      </c>
      <c r="O1782">
        <v>0</v>
      </c>
      <c r="S1782" t="s">
        <v>268</v>
      </c>
    </row>
    <row r="1783" spans="1:19" ht="15.75" customHeight="1">
      <c r="A1783" t="s">
        <v>593</v>
      </c>
      <c r="B1783" t="s">
        <v>594</v>
      </c>
      <c r="C1783">
        <v>50449393</v>
      </c>
      <c r="D1783" t="s">
        <v>51</v>
      </c>
      <c r="E1783" t="s">
        <v>65</v>
      </c>
      <c r="F1783" t="s">
        <v>54</v>
      </c>
      <c r="G1783" t="s">
        <v>117</v>
      </c>
      <c r="H1783" s="35">
        <v>67.13</v>
      </c>
      <c r="I1783" s="32">
        <v>42593</v>
      </c>
      <c r="J1783" s="32">
        <v>42598</v>
      </c>
      <c r="K1783" t="s">
        <v>55</v>
      </c>
      <c r="L1783">
        <v>204</v>
      </c>
      <c r="M1783">
        <v>3</v>
      </c>
      <c r="N1783">
        <v>0</v>
      </c>
      <c r="O1783">
        <v>0</v>
      </c>
      <c r="S1783" t="s">
        <v>81</v>
      </c>
    </row>
    <row r="1784" spans="1:19" ht="15.75" customHeight="1">
      <c r="A1784" t="s">
        <v>632</v>
      </c>
      <c r="B1784" t="s">
        <v>634</v>
      </c>
      <c r="C1784">
        <v>33794866</v>
      </c>
      <c r="D1784" t="s">
        <v>51</v>
      </c>
      <c r="E1784" t="s">
        <v>52</v>
      </c>
      <c r="F1784" t="s">
        <v>53</v>
      </c>
      <c r="G1784" t="s">
        <v>54</v>
      </c>
      <c r="H1784" s="35">
        <v>41.74</v>
      </c>
      <c r="I1784" s="32">
        <v>42506</v>
      </c>
      <c r="J1784" s="32">
        <v>42507</v>
      </c>
      <c r="K1784" t="s">
        <v>55</v>
      </c>
      <c r="L1784">
        <v>204</v>
      </c>
      <c r="M1784">
        <v>1</v>
      </c>
      <c r="N1784">
        <v>0</v>
      </c>
      <c r="O1784">
        <v>0</v>
      </c>
      <c r="Q1784" t="s">
        <v>60</v>
      </c>
    </row>
    <row r="1785" spans="1:19" ht="15.75" customHeight="1">
      <c r="A1785" t="s">
        <v>679</v>
      </c>
      <c r="B1785" t="s">
        <v>680</v>
      </c>
      <c r="C1785">
        <v>64643439</v>
      </c>
      <c r="D1785" t="s">
        <v>51</v>
      </c>
      <c r="E1785" t="s">
        <v>52</v>
      </c>
      <c r="F1785" t="s">
        <v>53</v>
      </c>
      <c r="G1785" t="s">
        <v>54</v>
      </c>
      <c r="H1785" s="35">
        <v>68.599999999999994</v>
      </c>
      <c r="I1785" s="32">
        <v>42518</v>
      </c>
      <c r="J1785" s="32">
        <v>42519</v>
      </c>
      <c r="K1785" t="s">
        <v>55</v>
      </c>
      <c r="L1785">
        <v>204</v>
      </c>
      <c r="M1785">
        <v>1</v>
      </c>
      <c r="N1785">
        <v>0</v>
      </c>
      <c r="O1785">
        <v>0</v>
      </c>
      <c r="Q1785" t="s">
        <v>678</v>
      </c>
    </row>
    <row r="1786" spans="1:19" ht="15.75" customHeight="1">
      <c r="A1786" t="s">
        <v>1097</v>
      </c>
      <c r="B1786" t="s">
        <v>1098</v>
      </c>
      <c r="C1786">
        <v>99481528</v>
      </c>
      <c r="D1786" t="s">
        <v>51</v>
      </c>
      <c r="E1786" t="s">
        <v>52</v>
      </c>
      <c r="F1786" t="s">
        <v>53</v>
      </c>
      <c r="G1786" t="s">
        <v>54</v>
      </c>
      <c r="H1786" s="35">
        <v>41.74</v>
      </c>
      <c r="I1786" s="32">
        <v>42508</v>
      </c>
      <c r="J1786" s="32">
        <v>42510</v>
      </c>
      <c r="K1786" t="s">
        <v>55</v>
      </c>
      <c r="L1786">
        <v>204</v>
      </c>
      <c r="M1786">
        <v>1</v>
      </c>
      <c r="N1786">
        <v>0</v>
      </c>
      <c r="O1786">
        <v>0</v>
      </c>
      <c r="Q1786" t="s">
        <v>60</v>
      </c>
    </row>
    <row r="1787" spans="1:19" ht="15.75" customHeight="1">
      <c r="A1787" t="s">
        <v>570</v>
      </c>
      <c r="B1787" t="s">
        <v>1466</v>
      </c>
      <c r="C1787">
        <v>90610460</v>
      </c>
      <c r="D1787" t="s">
        <v>51</v>
      </c>
      <c r="E1787" t="s">
        <v>52</v>
      </c>
      <c r="F1787" t="s">
        <v>53</v>
      </c>
      <c r="G1787" t="s">
        <v>54</v>
      </c>
      <c r="H1787" s="35">
        <v>41.74</v>
      </c>
      <c r="I1787" s="32">
        <v>42587</v>
      </c>
      <c r="J1787" s="32">
        <v>42589</v>
      </c>
      <c r="K1787" t="s">
        <v>55</v>
      </c>
      <c r="L1787">
        <v>204</v>
      </c>
      <c r="M1787">
        <v>1</v>
      </c>
      <c r="N1787">
        <v>0</v>
      </c>
      <c r="O1787">
        <v>0</v>
      </c>
      <c r="Q1787" t="s">
        <v>60</v>
      </c>
    </row>
    <row r="1788" spans="1:19" ht="15.75" customHeight="1">
      <c r="A1788" t="s">
        <v>225</v>
      </c>
      <c r="B1788" t="s">
        <v>1615</v>
      </c>
      <c r="C1788">
        <v>20056400</v>
      </c>
      <c r="D1788" t="s">
        <v>51</v>
      </c>
      <c r="E1788" t="s">
        <v>52</v>
      </c>
      <c r="F1788" t="s">
        <v>53</v>
      </c>
      <c r="G1788" t="s">
        <v>54</v>
      </c>
      <c r="H1788" s="35">
        <v>43.48</v>
      </c>
      <c r="I1788" s="32">
        <v>42528</v>
      </c>
      <c r="J1788" s="32">
        <v>42530</v>
      </c>
      <c r="K1788" t="s">
        <v>55</v>
      </c>
      <c r="L1788">
        <v>204</v>
      </c>
      <c r="M1788">
        <v>1</v>
      </c>
      <c r="N1788">
        <v>0</v>
      </c>
      <c r="O1788">
        <v>0</v>
      </c>
      <c r="Q1788" t="s">
        <v>56</v>
      </c>
    </row>
    <row r="1789" spans="1:19" ht="15.75" customHeight="1">
      <c r="A1789" t="s">
        <v>1681</v>
      </c>
      <c r="B1789" t="s">
        <v>1682</v>
      </c>
      <c r="C1789">
        <v>11526362</v>
      </c>
      <c r="D1789" t="s">
        <v>51</v>
      </c>
      <c r="E1789" t="s">
        <v>52</v>
      </c>
      <c r="F1789" t="s">
        <v>53</v>
      </c>
      <c r="G1789" t="s">
        <v>54</v>
      </c>
      <c r="H1789" s="35">
        <v>41.74</v>
      </c>
      <c r="I1789" s="32">
        <v>42542</v>
      </c>
      <c r="J1789" s="32">
        <v>42544</v>
      </c>
      <c r="K1789" t="s">
        <v>55</v>
      </c>
      <c r="L1789">
        <v>204</v>
      </c>
      <c r="M1789">
        <v>1</v>
      </c>
      <c r="N1789">
        <v>0</v>
      </c>
      <c r="O1789">
        <v>0</v>
      </c>
      <c r="Q1789" t="s">
        <v>60</v>
      </c>
    </row>
    <row r="1790" spans="1:19" ht="15.75" customHeight="1">
      <c r="A1790" t="s">
        <v>1699</v>
      </c>
      <c r="B1790" t="s">
        <v>1700</v>
      </c>
      <c r="C1790">
        <v>71801768</v>
      </c>
      <c r="D1790" t="s">
        <v>51</v>
      </c>
      <c r="E1790" t="s">
        <v>65</v>
      </c>
      <c r="F1790" t="s">
        <v>54</v>
      </c>
      <c r="G1790" t="s">
        <v>80</v>
      </c>
      <c r="H1790" s="35">
        <v>83</v>
      </c>
      <c r="I1790" s="32">
        <v>42544</v>
      </c>
      <c r="J1790" s="32">
        <v>42547</v>
      </c>
      <c r="K1790" t="s">
        <v>55</v>
      </c>
      <c r="L1790">
        <v>204</v>
      </c>
      <c r="M1790">
        <v>1</v>
      </c>
      <c r="N1790">
        <v>1</v>
      </c>
      <c r="O1790">
        <v>0</v>
      </c>
      <c r="S1790" t="s">
        <v>81</v>
      </c>
    </row>
    <row r="1791" spans="1:19" ht="15.75" customHeight="1">
      <c r="A1791" t="s">
        <v>49</v>
      </c>
      <c r="B1791" t="s">
        <v>1958</v>
      </c>
      <c r="C1791">
        <v>99471045</v>
      </c>
      <c r="D1791" t="s">
        <v>51</v>
      </c>
      <c r="E1791" t="s">
        <v>52</v>
      </c>
      <c r="F1791" t="s">
        <v>53</v>
      </c>
      <c r="G1791" t="s">
        <v>54</v>
      </c>
      <c r="H1791" s="35">
        <v>43.48</v>
      </c>
      <c r="I1791" s="32">
        <v>42502</v>
      </c>
      <c r="J1791" s="32">
        <v>42505</v>
      </c>
      <c r="K1791" t="s">
        <v>55</v>
      </c>
      <c r="L1791">
        <v>204</v>
      </c>
      <c r="M1791">
        <v>1</v>
      </c>
      <c r="N1791">
        <v>0</v>
      </c>
      <c r="O1791">
        <v>0</v>
      </c>
      <c r="Q1791" t="s">
        <v>56</v>
      </c>
    </row>
    <row r="1792" spans="1:19" ht="15.75" customHeight="1">
      <c r="A1792" t="s">
        <v>94</v>
      </c>
      <c r="B1792" t="s">
        <v>1974</v>
      </c>
      <c r="C1792">
        <v>99815932</v>
      </c>
      <c r="D1792" t="s">
        <v>51</v>
      </c>
      <c r="E1792" t="s">
        <v>52</v>
      </c>
      <c r="F1792" t="s">
        <v>53</v>
      </c>
      <c r="G1792" t="s">
        <v>54</v>
      </c>
      <c r="H1792" s="35">
        <v>41.74</v>
      </c>
      <c r="I1792" s="32">
        <v>42510</v>
      </c>
      <c r="J1792" s="32">
        <v>42513</v>
      </c>
      <c r="K1792" t="s">
        <v>55</v>
      </c>
      <c r="L1792">
        <v>204</v>
      </c>
      <c r="M1792">
        <v>1</v>
      </c>
      <c r="N1792">
        <v>0</v>
      </c>
      <c r="O1792">
        <v>0</v>
      </c>
      <c r="Q1792" t="s">
        <v>60</v>
      </c>
    </row>
    <row r="1793" spans="1:19" ht="15.75" customHeight="1">
      <c r="A1793" t="s">
        <v>544</v>
      </c>
      <c r="B1793" t="s">
        <v>2288</v>
      </c>
      <c r="C1793">
        <v>97088977</v>
      </c>
      <c r="D1793" t="s">
        <v>51</v>
      </c>
      <c r="E1793" t="s">
        <v>65</v>
      </c>
      <c r="F1793" t="s">
        <v>54</v>
      </c>
      <c r="G1793" t="s">
        <v>54</v>
      </c>
      <c r="H1793" s="35">
        <v>85</v>
      </c>
      <c r="I1793" s="32">
        <v>42583</v>
      </c>
      <c r="J1793" s="32">
        <v>42585</v>
      </c>
      <c r="K1793" t="s">
        <v>55</v>
      </c>
      <c r="L1793">
        <v>204</v>
      </c>
      <c r="M1793">
        <v>1</v>
      </c>
      <c r="N1793">
        <v>0</v>
      </c>
      <c r="O1793">
        <v>0</v>
      </c>
      <c r="S1793" t="s">
        <v>546</v>
      </c>
    </row>
    <row r="1794" spans="1:19" ht="15.75" customHeight="1">
      <c r="A1794" t="s">
        <v>121</v>
      </c>
      <c r="B1794" t="s">
        <v>2390</v>
      </c>
      <c r="C1794">
        <v>17487403</v>
      </c>
      <c r="D1794" t="s">
        <v>51</v>
      </c>
      <c r="E1794" t="s">
        <v>52</v>
      </c>
      <c r="F1794" t="s">
        <v>53</v>
      </c>
      <c r="G1794" t="s">
        <v>54</v>
      </c>
      <c r="H1794" s="35">
        <v>43.48</v>
      </c>
      <c r="I1794" s="32">
        <v>42513</v>
      </c>
      <c r="J1794" s="32">
        <v>42515</v>
      </c>
      <c r="K1794" t="s">
        <v>55</v>
      </c>
      <c r="L1794">
        <v>204</v>
      </c>
      <c r="M1794">
        <v>1</v>
      </c>
      <c r="N1794">
        <v>0</v>
      </c>
      <c r="O1794">
        <v>0</v>
      </c>
      <c r="Q1794" t="s">
        <v>56</v>
      </c>
    </row>
    <row r="1795" spans="1:19" ht="15.75" customHeight="1">
      <c r="A1795" t="s">
        <v>2492</v>
      </c>
      <c r="B1795" t="s">
        <v>2493</v>
      </c>
      <c r="C1795">
        <v>71337446</v>
      </c>
      <c r="D1795" t="s">
        <v>51</v>
      </c>
      <c r="E1795" t="s">
        <v>65</v>
      </c>
      <c r="F1795" t="s">
        <v>54</v>
      </c>
      <c r="G1795" t="s">
        <v>98</v>
      </c>
      <c r="H1795" s="35">
        <v>74.7</v>
      </c>
      <c r="I1795" s="32">
        <v>42537</v>
      </c>
      <c r="J1795" s="32">
        <v>42538</v>
      </c>
      <c r="K1795" t="s">
        <v>55</v>
      </c>
      <c r="L1795">
        <v>204</v>
      </c>
      <c r="M1795">
        <v>2</v>
      </c>
      <c r="N1795">
        <v>0</v>
      </c>
      <c r="O1795">
        <v>0</v>
      </c>
      <c r="P1795" t="s">
        <v>71</v>
      </c>
      <c r="S1795" t="s">
        <v>72</v>
      </c>
    </row>
    <row r="1796" spans="1:19" ht="15.75" customHeight="1">
      <c r="A1796" t="s">
        <v>2558</v>
      </c>
      <c r="B1796" t="s">
        <v>2559</v>
      </c>
      <c r="C1796">
        <v>79807984</v>
      </c>
      <c r="D1796" t="s">
        <v>51</v>
      </c>
      <c r="E1796" t="s">
        <v>65</v>
      </c>
      <c r="F1796" t="s">
        <v>54</v>
      </c>
      <c r="G1796" t="s">
        <v>80</v>
      </c>
      <c r="H1796" s="35">
        <v>58.1</v>
      </c>
      <c r="I1796" s="32">
        <v>42548</v>
      </c>
      <c r="J1796" s="32">
        <v>42549</v>
      </c>
      <c r="K1796" t="s">
        <v>55</v>
      </c>
      <c r="L1796">
        <v>204</v>
      </c>
      <c r="M1796">
        <v>2</v>
      </c>
      <c r="N1796">
        <v>1</v>
      </c>
      <c r="O1796">
        <v>0</v>
      </c>
      <c r="S1796" t="s">
        <v>81</v>
      </c>
    </row>
    <row r="1797" spans="1:19" ht="15.75" customHeight="1">
      <c r="A1797" t="s">
        <v>2558</v>
      </c>
      <c r="B1797" t="s">
        <v>2567</v>
      </c>
      <c r="C1797">
        <v>79833759</v>
      </c>
      <c r="D1797" t="s">
        <v>51</v>
      </c>
      <c r="E1797" t="s">
        <v>65</v>
      </c>
      <c r="F1797" t="s">
        <v>54</v>
      </c>
      <c r="G1797" t="s">
        <v>80</v>
      </c>
      <c r="H1797" s="35">
        <v>58.1</v>
      </c>
      <c r="I1797" s="32">
        <v>42549</v>
      </c>
      <c r="J1797" s="32">
        <v>42550</v>
      </c>
      <c r="K1797" t="s">
        <v>55</v>
      </c>
      <c r="L1797">
        <v>204</v>
      </c>
      <c r="M1797">
        <v>2</v>
      </c>
      <c r="N1797">
        <v>1</v>
      </c>
      <c r="O1797">
        <v>0</v>
      </c>
      <c r="S1797" t="s">
        <v>81</v>
      </c>
    </row>
    <row r="1798" spans="1:19" ht="15.75" customHeight="1">
      <c r="A1798" t="s">
        <v>2638</v>
      </c>
      <c r="B1798" t="s">
        <v>2639</v>
      </c>
      <c r="C1798">
        <v>58075600</v>
      </c>
      <c r="D1798" t="s">
        <v>51</v>
      </c>
      <c r="E1798" t="s">
        <v>65</v>
      </c>
      <c r="F1798" t="s">
        <v>54</v>
      </c>
      <c r="G1798" t="s">
        <v>75</v>
      </c>
      <c r="H1798" s="35">
        <v>90.94</v>
      </c>
      <c r="I1798" s="32">
        <v>42563</v>
      </c>
      <c r="J1798" s="32">
        <v>42567</v>
      </c>
      <c r="K1798" t="s">
        <v>55</v>
      </c>
      <c r="L1798">
        <v>204</v>
      </c>
      <c r="M1798">
        <v>2</v>
      </c>
      <c r="N1798">
        <v>2</v>
      </c>
      <c r="O1798">
        <v>0</v>
      </c>
    </row>
    <row r="1799" spans="1:19" ht="15.75" customHeight="1">
      <c r="A1799" t="s">
        <v>1825</v>
      </c>
      <c r="B1799" t="s">
        <v>2699</v>
      </c>
      <c r="C1799">
        <v>90041784</v>
      </c>
      <c r="D1799" t="s">
        <v>64</v>
      </c>
      <c r="E1799" t="s">
        <v>65</v>
      </c>
      <c r="F1799" t="s">
        <v>54</v>
      </c>
      <c r="G1799" t="s">
        <v>103</v>
      </c>
      <c r="H1799" s="35">
        <v>80</v>
      </c>
      <c r="I1799" s="32">
        <v>42572</v>
      </c>
      <c r="J1799" s="32">
        <v>42573</v>
      </c>
      <c r="K1799" t="s">
        <v>55</v>
      </c>
      <c r="L1799">
        <v>204</v>
      </c>
      <c r="M1799">
        <v>3</v>
      </c>
      <c r="N1799">
        <v>0</v>
      </c>
      <c r="O1799">
        <v>0</v>
      </c>
      <c r="P1799" t="s">
        <v>71</v>
      </c>
      <c r="S1799" t="s">
        <v>72</v>
      </c>
    </row>
    <row r="1800" spans="1:19" ht="15.75" customHeight="1">
      <c r="A1800" t="s">
        <v>2869</v>
      </c>
      <c r="B1800" t="s">
        <v>2870</v>
      </c>
      <c r="C1800">
        <v>67341826</v>
      </c>
      <c r="D1800" t="s">
        <v>51</v>
      </c>
      <c r="E1800" t="s">
        <v>65</v>
      </c>
      <c r="F1800" t="s">
        <v>54</v>
      </c>
      <c r="G1800" t="s">
        <v>103</v>
      </c>
      <c r="H1800" s="35">
        <v>90</v>
      </c>
      <c r="I1800" s="32">
        <v>42525</v>
      </c>
      <c r="J1800" s="32">
        <v>42528</v>
      </c>
      <c r="K1800" t="s">
        <v>55</v>
      </c>
      <c r="L1800">
        <v>204</v>
      </c>
      <c r="M1800">
        <v>2</v>
      </c>
      <c r="N1800">
        <v>0</v>
      </c>
      <c r="O1800">
        <v>0</v>
      </c>
      <c r="P1800" t="s">
        <v>71</v>
      </c>
      <c r="S1800" t="s">
        <v>72</v>
      </c>
    </row>
    <row r="1801" spans="1:19" ht="15.75" customHeight="1">
      <c r="A1801" t="s">
        <v>309</v>
      </c>
      <c r="B1801" t="s">
        <v>2928</v>
      </c>
      <c r="C1801">
        <v>26869778</v>
      </c>
      <c r="D1801" t="s">
        <v>51</v>
      </c>
      <c r="E1801" t="s">
        <v>52</v>
      </c>
      <c r="F1801" t="s">
        <v>53</v>
      </c>
      <c r="G1801" t="s">
        <v>54</v>
      </c>
      <c r="H1801" s="35">
        <v>41.74</v>
      </c>
      <c r="I1801" s="32">
        <v>42539</v>
      </c>
      <c r="J1801" s="32">
        <v>42541</v>
      </c>
      <c r="K1801" t="s">
        <v>55</v>
      </c>
      <c r="L1801">
        <v>204</v>
      </c>
      <c r="M1801">
        <v>1</v>
      </c>
      <c r="N1801">
        <v>0</v>
      </c>
      <c r="O1801">
        <v>0</v>
      </c>
      <c r="Q1801" t="s">
        <v>60</v>
      </c>
    </row>
    <row r="1802" spans="1:19" ht="15.75" customHeight="1">
      <c r="A1802" t="s">
        <v>3001</v>
      </c>
      <c r="B1802" t="s">
        <v>3002</v>
      </c>
      <c r="C1802">
        <v>85052249</v>
      </c>
      <c r="D1802" t="s">
        <v>51</v>
      </c>
      <c r="E1802" t="s">
        <v>52</v>
      </c>
      <c r="F1802" t="s">
        <v>54</v>
      </c>
      <c r="G1802" t="s">
        <v>54</v>
      </c>
      <c r="H1802" s="35">
        <v>90</v>
      </c>
      <c r="I1802" s="32">
        <v>42560</v>
      </c>
      <c r="J1802" s="32">
        <v>42561</v>
      </c>
      <c r="K1802" t="s">
        <v>55</v>
      </c>
      <c r="L1802">
        <v>204</v>
      </c>
      <c r="M1802">
        <v>2</v>
      </c>
      <c r="N1802">
        <v>0</v>
      </c>
      <c r="O1802">
        <v>0</v>
      </c>
    </row>
    <row r="1803" spans="1:19" ht="15.75" customHeight="1">
      <c r="A1803" t="s">
        <v>472</v>
      </c>
      <c r="B1803" t="s">
        <v>3090</v>
      </c>
      <c r="C1803">
        <v>41310153</v>
      </c>
      <c r="D1803" t="s">
        <v>51</v>
      </c>
      <c r="E1803" t="s">
        <v>52</v>
      </c>
      <c r="F1803" t="s">
        <v>53</v>
      </c>
      <c r="G1803" t="s">
        <v>54</v>
      </c>
      <c r="H1803" s="35">
        <v>41.74</v>
      </c>
      <c r="I1803" s="32">
        <v>42573</v>
      </c>
      <c r="J1803" s="32">
        <v>42574</v>
      </c>
      <c r="K1803" t="s">
        <v>55</v>
      </c>
      <c r="L1803">
        <v>204</v>
      </c>
      <c r="M1803">
        <v>1</v>
      </c>
      <c r="N1803">
        <v>0</v>
      </c>
      <c r="O1803">
        <v>0</v>
      </c>
      <c r="Q1803" t="s">
        <v>60</v>
      </c>
    </row>
    <row r="1804" spans="1:19" ht="15.75" customHeight="1">
      <c r="A1804" t="s">
        <v>583</v>
      </c>
      <c r="B1804" t="s">
        <v>3169</v>
      </c>
      <c r="C1804">
        <v>27400119</v>
      </c>
      <c r="D1804" t="s">
        <v>51</v>
      </c>
      <c r="E1804" t="s">
        <v>52</v>
      </c>
      <c r="F1804" t="s">
        <v>53</v>
      </c>
      <c r="G1804" t="s">
        <v>54</v>
      </c>
      <c r="H1804" s="35">
        <v>41.74</v>
      </c>
      <c r="I1804" s="32">
        <v>42591</v>
      </c>
      <c r="J1804" s="32">
        <v>42593</v>
      </c>
      <c r="K1804" t="s">
        <v>55</v>
      </c>
      <c r="L1804">
        <v>204</v>
      </c>
      <c r="M1804">
        <v>1</v>
      </c>
      <c r="N1804">
        <v>0</v>
      </c>
      <c r="O1804">
        <v>0</v>
      </c>
      <c r="Q1804" t="s">
        <v>60</v>
      </c>
    </row>
    <row r="1805" spans="1:19" ht="15.75" customHeight="1">
      <c r="A1805" t="s">
        <v>3960</v>
      </c>
      <c r="B1805" t="s">
        <v>3961</v>
      </c>
      <c r="C1805">
        <v>94733076</v>
      </c>
      <c r="D1805" t="s">
        <v>51</v>
      </c>
      <c r="E1805" t="s">
        <v>65</v>
      </c>
      <c r="F1805" t="s">
        <v>54</v>
      </c>
      <c r="G1805" t="s">
        <v>103</v>
      </c>
      <c r="H1805" s="35">
        <v>80</v>
      </c>
      <c r="I1805" s="32">
        <v>42575</v>
      </c>
      <c r="J1805" s="32">
        <v>42577</v>
      </c>
      <c r="K1805" t="s">
        <v>55</v>
      </c>
      <c r="L1805">
        <v>204</v>
      </c>
      <c r="M1805">
        <v>4</v>
      </c>
      <c r="N1805">
        <v>0</v>
      </c>
      <c r="O1805">
        <v>0</v>
      </c>
      <c r="P1805" t="s">
        <v>71</v>
      </c>
      <c r="S1805" t="s">
        <v>72</v>
      </c>
    </row>
    <row r="1806" spans="1:19" ht="15.75" customHeight="1">
      <c r="A1806" t="s">
        <v>557</v>
      </c>
      <c r="B1806" t="s">
        <v>4014</v>
      </c>
      <c r="C1806">
        <v>97144612</v>
      </c>
      <c r="D1806" t="s">
        <v>51</v>
      </c>
      <c r="E1806" t="s">
        <v>52</v>
      </c>
      <c r="F1806" t="s">
        <v>53</v>
      </c>
      <c r="G1806" t="s">
        <v>54</v>
      </c>
      <c r="H1806" s="35">
        <v>41.74</v>
      </c>
      <c r="I1806" s="32">
        <v>42585</v>
      </c>
      <c r="J1806" s="32">
        <v>42587</v>
      </c>
      <c r="K1806" t="s">
        <v>55</v>
      </c>
      <c r="L1806">
        <v>204</v>
      </c>
      <c r="M1806">
        <v>1</v>
      </c>
      <c r="N1806">
        <v>0</v>
      </c>
      <c r="O1806">
        <v>0</v>
      </c>
      <c r="Q1806" t="s">
        <v>60</v>
      </c>
    </row>
    <row r="1807" spans="1:19" ht="15.75" customHeight="1">
      <c r="A1807" t="s">
        <v>661</v>
      </c>
      <c r="B1807" t="s">
        <v>4101</v>
      </c>
      <c r="C1807">
        <v>92688136</v>
      </c>
      <c r="D1807" t="s">
        <v>51</v>
      </c>
      <c r="E1807" t="s">
        <v>52</v>
      </c>
      <c r="F1807" t="s">
        <v>53</v>
      </c>
      <c r="G1807" t="s">
        <v>54</v>
      </c>
      <c r="H1807" s="35">
        <v>41.74</v>
      </c>
      <c r="I1807" s="32">
        <v>42515</v>
      </c>
      <c r="J1807" s="32">
        <v>42517</v>
      </c>
      <c r="K1807" t="s">
        <v>55</v>
      </c>
      <c r="L1807">
        <v>204</v>
      </c>
      <c r="M1807">
        <v>1</v>
      </c>
      <c r="N1807">
        <v>0</v>
      </c>
      <c r="O1807">
        <v>0</v>
      </c>
      <c r="Q1807" t="s">
        <v>60</v>
      </c>
    </row>
    <row r="1808" spans="1:19" ht="15.75" customHeight="1">
      <c r="A1808" t="s">
        <v>696</v>
      </c>
      <c r="B1808" t="s">
        <v>4543</v>
      </c>
      <c r="C1808">
        <v>14273060</v>
      </c>
      <c r="D1808" t="s">
        <v>51</v>
      </c>
      <c r="E1808" t="s">
        <v>52</v>
      </c>
      <c r="F1808" t="s">
        <v>53</v>
      </c>
      <c r="G1808" t="s">
        <v>54</v>
      </c>
      <c r="H1808" s="35">
        <v>41.74</v>
      </c>
      <c r="I1808" s="32">
        <v>42521</v>
      </c>
      <c r="J1808" s="32">
        <v>42523</v>
      </c>
      <c r="K1808" t="s">
        <v>55</v>
      </c>
      <c r="L1808">
        <v>204</v>
      </c>
      <c r="M1808">
        <v>1</v>
      </c>
      <c r="N1808">
        <v>0</v>
      </c>
      <c r="O1808">
        <v>0</v>
      </c>
      <c r="Q1808" t="s">
        <v>60</v>
      </c>
    </row>
    <row r="1809" spans="1:19" ht="15.75" customHeight="1">
      <c r="A1809" t="s">
        <v>1891</v>
      </c>
      <c r="B1809" t="s">
        <v>4826</v>
      </c>
      <c r="C1809">
        <v>68999770</v>
      </c>
      <c r="D1809" t="s">
        <v>51</v>
      </c>
      <c r="E1809" t="s">
        <v>52</v>
      </c>
      <c r="F1809" t="s">
        <v>53</v>
      </c>
      <c r="G1809" t="s">
        <v>54</v>
      </c>
      <c r="H1809" s="35">
        <v>41.74</v>
      </c>
      <c r="I1809" s="32">
        <v>42582</v>
      </c>
      <c r="J1809" s="32">
        <v>42583</v>
      </c>
      <c r="K1809" t="s">
        <v>55</v>
      </c>
      <c r="L1809">
        <v>204</v>
      </c>
      <c r="M1809">
        <v>1</v>
      </c>
      <c r="N1809">
        <v>0</v>
      </c>
      <c r="O1809">
        <v>0</v>
      </c>
      <c r="Q1809" t="s">
        <v>60</v>
      </c>
    </row>
    <row r="1810" spans="1:19" ht="15.75" customHeight="1">
      <c r="A1810" t="s">
        <v>574</v>
      </c>
      <c r="B1810" t="s">
        <v>4851</v>
      </c>
      <c r="C1810">
        <v>19214655</v>
      </c>
      <c r="D1810" t="s">
        <v>51</v>
      </c>
      <c r="E1810" t="s">
        <v>52</v>
      </c>
      <c r="F1810" t="s">
        <v>53</v>
      </c>
      <c r="G1810" t="s">
        <v>54</v>
      </c>
      <c r="H1810" s="35">
        <v>41.74</v>
      </c>
      <c r="I1810" s="32">
        <v>42589</v>
      </c>
      <c r="J1810" s="32">
        <v>42591</v>
      </c>
      <c r="K1810" t="s">
        <v>55</v>
      </c>
      <c r="L1810">
        <v>204</v>
      </c>
      <c r="M1810">
        <v>1</v>
      </c>
      <c r="N1810">
        <v>0</v>
      </c>
      <c r="O1810">
        <v>0</v>
      </c>
      <c r="Q1810" t="s">
        <v>60</v>
      </c>
    </row>
    <row r="1811" spans="1:19" ht="15.75" customHeight="1">
      <c r="A1811" t="s">
        <v>832</v>
      </c>
      <c r="B1811" t="s">
        <v>5120</v>
      </c>
      <c r="C1811">
        <v>76593368</v>
      </c>
      <c r="D1811" t="s">
        <v>51</v>
      </c>
      <c r="E1811" t="s">
        <v>52</v>
      </c>
      <c r="F1811" t="s">
        <v>53</v>
      </c>
      <c r="G1811" t="s">
        <v>54</v>
      </c>
      <c r="H1811" s="35">
        <v>41.74</v>
      </c>
      <c r="I1811" s="32">
        <v>42547</v>
      </c>
      <c r="J1811" s="32">
        <v>42548</v>
      </c>
      <c r="K1811" t="s">
        <v>55</v>
      </c>
      <c r="L1811">
        <v>204</v>
      </c>
      <c r="M1811">
        <v>1</v>
      </c>
      <c r="N1811">
        <v>0</v>
      </c>
      <c r="O1811">
        <v>0</v>
      </c>
      <c r="Q1811" t="s">
        <v>60</v>
      </c>
    </row>
    <row r="1812" spans="1:19" ht="15.75" customHeight="1">
      <c r="A1812" t="s">
        <v>277</v>
      </c>
      <c r="B1812" t="s">
        <v>5216</v>
      </c>
      <c r="C1812">
        <v>25752996</v>
      </c>
      <c r="D1812" t="s">
        <v>51</v>
      </c>
      <c r="E1812" t="s">
        <v>52</v>
      </c>
      <c r="F1812" t="s">
        <v>53</v>
      </c>
      <c r="G1812" t="s">
        <v>54</v>
      </c>
      <c r="H1812" s="35">
        <v>41.74</v>
      </c>
      <c r="I1812" s="32">
        <v>42567</v>
      </c>
      <c r="J1812" s="32">
        <v>42569</v>
      </c>
      <c r="K1812" t="s">
        <v>55</v>
      </c>
      <c r="L1812">
        <v>204</v>
      </c>
      <c r="M1812">
        <v>1</v>
      </c>
      <c r="N1812">
        <v>0</v>
      </c>
      <c r="O1812">
        <v>0</v>
      </c>
      <c r="Q1812" t="s">
        <v>60</v>
      </c>
    </row>
    <row r="1813" spans="1:19" ht="15.75" customHeight="1">
      <c r="A1813" t="s">
        <v>298</v>
      </c>
      <c r="B1813" t="s">
        <v>5474</v>
      </c>
      <c r="C1813">
        <v>31605433</v>
      </c>
      <c r="D1813" t="s">
        <v>51</v>
      </c>
      <c r="E1813" t="s">
        <v>52</v>
      </c>
      <c r="F1813" t="s">
        <v>53</v>
      </c>
      <c r="G1813" t="s">
        <v>54</v>
      </c>
      <c r="H1813" s="35">
        <v>41.74</v>
      </c>
      <c r="I1813" s="32">
        <v>42538</v>
      </c>
      <c r="J1813" s="32">
        <v>42539</v>
      </c>
      <c r="K1813" t="s">
        <v>55</v>
      </c>
      <c r="L1813">
        <v>204</v>
      </c>
      <c r="M1813">
        <v>1</v>
      </c>
      <c r="N1813">
        <v>0</v>
      </c>
      <c r="O1813">
        <v>0</v>
      </c>
      <c r="Q1813" t="s">
        <v>60</v>
      </c>
    </row>
    <row r="1814" spans="1:19" ht="15.75" customHeight="1">
      <c r="A1814" t="s">
        <v>445</v>
      </c>
      <c r="B1814" t="s">
        <v>5597</v>
      </c>
      <c r="C1814">
        <v>90911574</v>
      </c>
      <c r="D1814" t="s">
        <v>51</v>
      </c>
      <c r="E1814" t="s">
        <v>52</v>
      </c>
      <c r="F1814" t="s">
        <v>53</v>
      </c>
      <c r="G1814" t="s">
        <v>54</v>
      </c>
      <c r="H1814" s="35">
        <v>41.74</v>
      </c>
      <c r="I1814" s="32">
        <v>42569</v>
      </c>
      <c r="J1814" s="32">
        <v>42570</v>
      </c>
      <c r="K1814" t="s">
        <v>55</v>
      </c>
      <c r="L1814">
        <v>204</v>
      </c>
      <c r="M1814">
        <v>1</v>
      </c>
      <c r="N1814">
        <v>0</v>
      </c>
      <c r="O1814">
        <v>0</v>
      </c>
      <c r="Q1814" t="s">
        <v>60</v>
      </c>
    </row>
    <row r="1815" spans="1:19" ht="15.75" customHeight="1">
      <c r="A1815" t="s">
        <v>452</v>
      </c>
      <c r="B1815" t="s">
        <v>5601</v>
      </c>
      <c r="C1815">
        <v>97138368</v>
      </c>
      <c r="D1815" t="s">
        <v>51</v>
      </c>
      <c r="E1815" t="s">
        <v>52</v>
      </c>
      <c r="F1815" t="s">
        <v>53</v>
      </c>
      <c r="G1815" t="s">
        <v>54</v>
      </c>
      <c r="H1815" s="35">
        <v>41.74</v>
      </c>
      <c r="I1815" s="32">
        <v>42570</v>
      </c>
      <c r="J1815" s="32">
        <v>42572</v>
      </c>
      <c r="K1815" t="s">
        <v>55</v>
      </c>
      <c r="L1815">
        <v>204</v>
      </c>
      <c r="M1815">
        <v>1</v>
      </c>
      <c r="N1815">
        <v>0</v>
      </c>
      <c r="O1815">
        <v>0</v>
      </c>
      <c r="Q1815" t="s">
        <v>60</v>
      </c>
    </row>
    <row r="1816" spans="1:19" ht="15.75" customHeight="1">
      <c r="A1816" t="s">
        <v>5778</v>
      </c>
      <c r="B1816" t="s">
        <v>5779</v>
      </c>
      <c r="C1816">
        <v>36376956</v>
      </c>
      <c r="D1816" t="s">
        <v>51</v>
      </c>
      <c r="E1816" t="s">
        <v>65</v>
      </c>
      <c r="F1816" t="s">
        <v>54</v>
      </c>
      <c r="G1816" t="s">
        <v>117</v>
      </c>
      <c r="H1816" s="35">
        <v>54.47</v>
      </c>
      <c r="I1816" s="32">
        <v>42519</v>
      </c>
      <c r="J1816" s="32">
        <v>42521</v>
      </c>
      <c r="K1816" t="s">
        <v>55</v>
      </c>
      <c r="L1816">
        <v>204</v>
      </c>
      <c r="M1816">
        <v>2</v>
      </c>
      <c r="N1816">
        <v>1</v>
      </c>
      <c r="O1816">
        <v>0</v>
      </c>
      <c r="S1816" t="s">
        <v>81</v>
      </c>
    </row>
    <row r="1817" spans="1:19" ht="15.75" customHeight="1">
      <c r="A1817" t="s">
        <v>318</v>
      </c>
      <c r="B1817" t="s">
        <v>5844</v>
      </c>
      <c r="C1817">
        <v>42865745</v>
      </c>
      <c r="D1817" t="s">
        <v>51</v>
      </c>
      <c r="E1817" t="s">
        <v>52</v>
      </c>
      <c r="F1817" t="s">
        <v>53</v>
      </c>
      <c r="G1817" t="s">
        <v>54</v>
      </c>
      <c r="H1817" s="35">
        <v>41.74</v>
      </c>
      <c r="I1817" s="32">
        <v>42541</v>
      </c>
      <c r="J1817" s="32">
        <v>42542</v>
      </c>
      <c r="K1817" t="s">
        <v>55</v>
      </c>
      <c r="L1817">
        <v>204</v>
      </c>
      <c r="M1817">
        <v>1</v>
      </c>
      <c r="N1817">
        <v>0</v>
      </c>
      <c r="O1817">
        <v>0</v>
      </c>
      <c r="Q1817" t="s">
        <v>60</v>
      </c>
    </row>
    <row r="1818" spans="1:19" ht="15.75" customHeight="1">
      <c r="A1818" t="s">
        <v>378</v>
      </c>
      <c r="B1818" t="s">
        <v>6322</v>
      </c>
      <c r="C1818">
        <v>11319141</v>
      </c>
      <c r="D1818" t="s">
        <v>51</v>
      </c>
      <c r="E1818" t="s">
        <v>52</v>
      </c>
      <c r="F1818" t="s">
        <v>54</v>
      </c>
      <c r="G1818" t="s">
        <v>54</v>
      </c>
      <c r="H1818" s="35">
        <v>55</v>
      </c>
      <c r="I1818" s="32">
        <v>42552</v>
      </c>
      <c r="J1818" s="32">
        <v>42560</v>
      </c>
      <c r="K1818" t="s">
        <v>55</v>
      </c>
      <c r="L1818">
        <v>204</v>
      </c>
      <c r="M1818">
        <v>1</v>
      </c>
      <c r="N1818">
        <v>0</v>
      </c>
      <c r="O1818">
        <v>0</v>
      </c>
      <c r="P1818" t="s">
        <v>869</v>
      </c>
    </row>
    <row r="1819" spans="1:19" ht="15.75" customHeight="1">
      <c r="A1819" t="s">
        <v>6545</v>
      </c>
      <c r="B1819" t="s">
        <v>6546</v>
      </c>
      <c r="C1819">
        <v>57068099</v>
      </c>
      <c r="D1819" t="s">
        <v>51</v>
      </c>
      <c r="E1819" t="s">
        <v>65</v>
      </c>
      <c r="F1819" t="s">
        <v>54</v>
      </c>
      <c r="G1819" t="s">
        <v>75</v>
      </c>
      <c r="H1819" s="35">
        <v>65.62</v>
      </c>
      <c r="I1819" s="32">
        <v>42523</v>
      </c>
      <c r="J1819" s="32">
        <v>42525</v>
      </c>
      <c r="K1819" t="s">
        <v>55</v>
      </c>
      <c r="L1819">
        <v>204</v>
      </c>
      <c r="M1819">
        <v>2</v>
      </c>
      <c r="N1819">
        <v>0</v>
      </c>
      <c r="O1819">
        <v>0</v>
      </c>
    </row>
    <row r="1820" spans="1:19" ht="15.75" customHeight="1">
      <c r="A1820" t="s">
        <v>763</v>
      </c>
      <c r="B1820" t="s">
        <v>6579</v>
      </c>
      <c r="C1820">
        <v>12211900</v>
      </c>
      <c r="D1820" t="s">
        <v>51</v>
      </c>
      <c r="E1820" t="s">
        <v>52</v>
      </c>
      <c r="F1820" t="s">
        <v>53</v>
      </c>
      <c r="G1820" t="s">
        <v>54</v>
      </c>
      <c r="H1820" s="35">
        <v>43.48</v>
      </c>
      <c r="I1820" s="32">
        <v>42533</v>
      </c>
      <c r="J1820" s="32">
        <v>42536</v>
      </c>
      <c r="K1820" t="s">
        <v>55</v>
      </c>
      <c r="L1820">
        <v>204</v>
      </c>
      <c r="M1820">
        <v>1</v>
      </c>
      <c r="N1820">
        <v>0</v>
      </c>
      <c r="O1820">
        <v>0</v>
      </c>
      <c r="Q1820" t="s">
        <v>56</v>
      </c>
    </row>
    <row r="1821" spans="1:19" ht="15.75" customHeight="1">
      <c r="A1821" t="s">
        <v>58</v>
      </c>
      <c r="B1821" t="s">
        <v>59</v>
      </c>
      <c r="C1821">
        <v>54566368</v>
      </c>
      <c r="D1821" t="s">
        <v>51</v>
      </c>
      <c r="E1821" t="s">
        <v>52</v>
      </c>
      <c r="F1821" t="s">
        <v>53</v>
      </c>
      <c r="G1821" t="s">
        <v>54</v>
      </c>
      <c r="H1821" s="35">
        <v>41.74</v>
      </c>
      <c r="I1821" s="32">
        <v>42503</v>
      </c>
      <c r="J1821" s="32">
        <v>42506</v>
      </c>
      <c r="K1821" t="s">
        <v>55</v>
      </c>
      <c r="L1821">
        <v>203</v>
      </c>
      <c r="M1821">
        <v>1</v>
      </c>
      <c r="N1821">
        <v>0</v>
      </c>
      <c r="O1821">
        <v>0</v>
      </c>
      <c r="Q1821" t="s">
        <v>60</v>
      </c>
    </row>
    <row r="1822" spans="1:19" ht="15.75" customHeight="1">
      <c r="A1822" t="s">
        <v>121</v>
      </c>
      <c r="B1822" t="s">
        <v>122</v>
      </c>
      <c r="C1822">
        <v>17487320</v>
      </c>
      <c r="D1822" t="s">
        <v>51</v>
      </c>
      <c r="E1822" t="s">
        <v>52</v>
      </c>
      <c r="F1822" t="s">
        <v>53</v>
      </c>
      <c r="G1822" t="s">
        <v>54</v>
      </c>
      <c r="H1822" s="35">
        <v>43.48</v>
      </c>
      <c r="I1822" s="32">
        <v>42513</v>
      </c>
      <c r="J1822" s="32">
        <v>42515</v>
      </c>
      <c r="K1822" t="s">
        <v>55</v>
      </c>
      <c r="L1822">
        <v>203</v>
      </c>
      <c r="M1822">
        <v>1</v>
      </c>
      <c r="N1822">
        <v>0</v>
      </c>
      <c r="O1822">
        <v>0</v>
      </c>
      <c r="Q1822" t="s">
        <v>56</v>
      </c>
    </row>
    <row r="1823" spans="1:19" ht="15.75" customHeight="1">
      <c r="A1823" t="s">
        <v>185</v>
      </c>
      <c r="B1823" t="s">
        <v>186</v>
      </c>
      <c r="C1823">
        <v>59029835</v>
      </c>
      <c r="D1823" t="s">
        <v>51</v>
      </c>
      <c r="E1823" t="s">
        <v>52</v>
      </c>
      <c r="F1823" t="s">
        <v>53</v>
      </c>
      <c r="G1823" t="s">
        <v>54</v>
      </c>
      <c r="H1823" s="35">
        <v>41.74</v>
      </c>
      <c r="I1823" s="32">
        <v>42524</v>
      </c>
      <c r="J1823" s="32">
        <v>42525</v>
      </c>
      <c r="K1823" t="s">
        <v>55</v>
      </c>
      <c r="L1823">
        <v>203</v>
      </c>
      <c r="M1823">
        <v>1</v>
      </c>
      <c r="N1823">
        <v>0</v>
      </c>
      <c r="O1823">
        <v>0</v>
      </c>
      <c r="Q1823" t="s">
        <v>60</v>
      </c>
    </row>
    <row r="1824" spans="1:19" ht="15.75" customHeight="1">
      <c r="A1824" t="s">
        <v>214</v>
      </c>
      <c r="B1824" t="s">
        <v>215</v>
      </c>
      <c r="C1824">
        <v>20071550</v>
      </c>
      <c r="D1824" t="s">
        <v>51</v>
      </c>
      <c r="E1824" t="s">
        <v>52</v>
      </c>
      <c r="F1824" t="s">
        <v>53</v>
      </c>
      <c r="G1824" t="s">
        <v>54</v>
      </c>
      <c r="H1824" s="35">
        <v>43.48</v>
      </c>
      <c r="I1824" s="32">
        <v>42526</v>
      </c>
      <c r="J1824" s="32">
        <v>42529</v>
      </c>
      <c r="K1824" t="s">
        <v>55</v>
      </c>
      <c r="L1824">
        <v>203</v>
      </c>
      <c r="M1824">
        <v>1</v>
      </c>
      <c r="N1824">
        <v>0</v>
      </c>
      <c r="O1824">
        <v>0</v>
      </c>
      <c r="Q1824" t="s">
        <v>56</v>
      </c>
    </row>
    <row r="1825" spans="1:19" ht="15.75" customHeight="1">
      <c r="A1825" t="s">
        <v>544</v>
      </c>
      <c r="B1825" t="s">
        <v>545</v>
      </c>
      <c r="C1825">
        <v>97088977</v>
      </c>
      <c r="D1825" t="s">
        <v>51</v>
      </c>
      <c r="E1825" t="s">
        <v>65</v>
      </c>
      <c r="F1825" t="s">
        <v>54</v>
      </c>
      <c r="G1825" t="s">
        <v>54</v>
      </c>
      <c r="H1825" s="35">
        <v>85</v>
      </c>
      <c r="I1825" s="32">
        <v>42583</v>
      </c>
      <c r="J1825" s="32">
        <v>42585</v>
      </c>
      <c r="K1825" t="s">
        <v>55</v>
      </c>
      <c r="L1825">
        <v>203</v>
      </c>
      <c r="M1825">
        <v>1</v>
      </c>
      <c r="N1825">
        <v>0</v>
      </c>
      <c r="O1825">
        <v>0</v>
      </c>
      <c r="S1825" t="s">
        <v>546</v>
      </c>
    </row>
    <row r="1826" spans="1:19" ht="15.75" customHeight="1">
      <c r="A1826" t="s">
        <v>570</v>
      </c>
      <c r="B1826" t="s">
        <v>1032</v>
      </c>
      <c r="C1826">
        <v>90610343</v>
      </c>
      <c r="D1826" t="s">
        <v>51</v>
      </c>
      <c r="E1826" t="s">
        <v>52</v>
      </c>
      <c r="F1826" t="s">
        <v>53</v>
      </c>
      <c r="G1826" t="s">
        <v>54</v>
      </c>
      <c r="H1826" s="35">
        <v>41.74</v>
      </c>
      <c r="I1826" s="32">
        <v>42587</v>
      </c>
      <c r="J1826" s="32">
        <v>42589</v>
      </c>
      <c r="K1826" t="s">
        <v>55</v>
      </c>
      <c r="L1826">
        <v>203</v>
      </c>
      <c r="M1826">
        <v>1</v>
      </c>
      <c r="N1826">
        <v>0</v>
      </c>
      <c r="O1826">
        <v>0</v>
      </c>
      <c r="Q1826" t="s">
        <v>60</v>
      </c>
    </row>
    <row r="1827" spans="1:19" ht="15.75" customHeight="1">
      <c r="A1827" t="s">
        <v>1121</v>
      </c>
      <c r="B1827" t="s">
        <v>1122</v>
      </c>
      <c r="C1827">
        <v>64670977</v>
      </c>
      <c r="D1827" t="s">
        <v>51</v>
      </c>
      <c r="E1827" t="s">
        <v>52</v>
      </c>
      <c r="F1827" t="s">
        <v>54</v>
      </c>
      <c r="G1827" t="s">
        <v>54</v>
      </c>
      <c r="H1827" s="35">
        <v>70</v>
      </c>
      <c r="I1827" s="32">
        <v>42514</v>
      </c>
      <c r="J1827" s="32">
        <v>42515</v>
      </c>
      <c r="K1827" t="s">
        <v>55</v>
      </c>
      <c r="L1827">
        <v>203</v>
      </c>
      <c r="M1827">
        <v>1</v>
      </c>
      <c r="N1827">
        <v>0</v>
      </c>
      <c r="O1827">
        <v>0</v>
      </c>
    </row>
    <row r="1828" spans="1:19" ht="15.75" customHeight="1">
      <c r="A1828" t="s">
        <v>696</v>
      </c>
      <c r="B1828" t="s">
        <v>1151</v>
      </c>
      <c r="C1828">
        <v>14273068</v>
      </c>
      <c r="D1828" t="s">
        <v>51</v>
      </c>
      <c r="E1828" t="s">
        <v>52</v>
      </c>
      <c r="F1828" t="s">
        <v>53</v>
      </c>
      <c r="G1828" t="s">
        <v>54</v>
      </c>
      <c r="H1828" s="35">
        <v>41.74</v>
      </c>
      <c r="I1828" s="32">
        <v>42521</v>
      </c>
      <c r="J1828" s="32">
        <v>42523</v>
      </c>
      <c r="K1828" t="s">
        <v>55</v>
      </c>
      <c r="L1828">
        <v>203</v>
      </c>
      <c r="M1828">
        <v>1</v>
      </c>
      <c r="N1828">
        <v>0</v>
      </c>
      <c r="O1828">
        <v>0</v>
      </c>
      <c r="Q1828" t="s">
        <v>60</v>
      </c>
    </row>
    <row r="1829" spans="1:19" ht="15.75" customHeight="1">
      <c r="A1829" t="s">
        <v>472</v>
      </c>
      <c r="B1829" t="s">
        <v>1387</v>
      </c>
      <c r="C1829">
        <v>41310456</v>
      </c>
      <c r="D1829" t="s">
        <v>51</v>
      </c>
      <c r="E1829" t="s">
        <v>52</v>
      </c>
      <c r="F1829" t="s">
        <v>53</v>
      </c>
      <c r="G1829" t="s">
        <v>54</v>
      </c>
      <c r="H1829" s="35">
        <v>41.74</v>
      </c>
      <c r="I1829" s="32">
        <v>42573</v>
      </c>
      <c r="J1829" s="32">
        <v>42574</v>
      </c>
      <c r="K1829" t="s">
        <v>55</v>
      </c>
      <c r="L1829">
        <v>203</v>
      </c>
      <c r="M1829">
        <v>1</v>
      </c>
      <c r="N1829">
        <v>0</v>
      </c>
      <c r="O1829">
        <v>0</v>
      </c>
      <c r="Q1829" t="s">
        <v>60</v>
      </c>
    </row>
    <row r="1830" spans="1:19" ht="15.75" customHeight="1">
      <c r="A1830" t="s">
        <v>601</v>
      </c>
      <c r="B1830" t="s">
        <v>1498</v>
      </c>
      <c r="C1830">
        <v>92690744</v>
      </c>
      <c r="D1830" t="s">
        <v>51</v>
      </c>
      <c r="E1830" t="s">
        <v>52</v>
      </c>
      <c r="F1830" t="s">
        <v>53</v>
      </c>
      <c r="G1830" t="s">
        <v>54</v>
      </c>
      <c r="H1830" s="35">
        <v>41.74</v>
      </c>
      <c r="I1830" s="32">
        <v>42594</v>
      </c>
      <c r="J1830" s="32">
        <v>42596</v>
      </c>
      <c r="K1830" t="s">
        <v>55</v>
      </c>
      <c r="L1830">
        <v>203</v>
      </c>
      <c r="M1830">
        <v>1</v>
      </c>
      <c r="N1830">
        <v>0</v>
      </c>
      <c r="O1830">
        <v>0</v>
      </c>
      <c r="Q1830" t="s">
        <v>60</v>
      </c>
    </row>
    <row r="1831" spans="1:19" ht="15.75" customHeight="1">
      <c r="A1831" t="s">
        <v>1825</v>
      </c>
      <c r="B1831" t="s">
        <v>1826</v>
      </c>
      <c r="C1831">
        <v>90041784</v>
      </c>
      <c r="D1831" t="s">
        <v>64</v>
      </c>
      <c r="E1831" t="s">
        <v>65</v>
      </c>
      <c r="F1831" t="s">
        <v>54</v>
      </c>
      <c r="G1831" t="s">
        <v>103</v>
      </c>
      <c r="H1831" s="35">
        <v>80</v>
      </c>
      <c r="I1831" s="32">
        <v>42572</v>
      </c>
      <c r="J1831" s="32">
        <v>42573</v>
      </c>
      <c r="K1831" t="s">
        <v>55</v>
      </c>
      <c r="L1831">
        <v>203</v>
      </c>
      <c r="M1831">
        <v>3</v>
      </c>
      <c r="N1831">
        <v>0</v>
      </c>
      <c r="O1831">
        <v>0</v>
      </c>
      <c r="P1831" t="s">
        <v>71</v>
      </c>
      <c r="S1831" t="s">
        <v>72</v>
      </c>
    </row>
    <row r="1832" spans="1:19" ht="15.75" customHeight="1">
      <c r="A1832" t="s">
        <v>318</v>
      </c>
      <c r="B1832" t="s">
        <v>2117</v>
      </c>
      <c r="C1832">
        <v>42865729</v>
      </c>
      <c r="D1832" t="s">
        <v>51</v>
      </c>
      <c r="E1832" t="s">
        <v>52</v>
      </c>
      <c r="F1832" t="s">
        <v>53</v>
      </c>
      <c r="G1832" t="s">
        <v>54</v>
      </c>
      <c r="H1832" s="35">
        <v>41.74</v>
      </c>
      <c r="I1832" s="32">
        <v>42541</v>
      </c>
      <c r="J1832" s="32">
        <v>42542</v>
      </c>
      <c r="K1832" t="s">
        <v>55</v>
      </c>
      <c r="L1832">
        <v>203</v>
      </c>
      <c r="M1832">
        <v>1</v>
      </c>
      <c r="N1832">
        <v>0</v>
      </c>
      <c r="O1832">
        <v>0</v>
      </c>
      <c r="Q1832" t="s">
        <v>60</v>
      </c>
    </row>
    <row r="1833" spans="1:19" ht="15.75" customHeight="1">
      <c r="A1833" t="s">
        <v>2176</v>
      </c>
      <c r="B1833" t="s">
        <v>2177</v>
      </c>
      <c r="C1833">
        <v>85629164</v>
      </c>
      <c r="D1833" t="s">
        <v>51</v>
      </c>
      <c r="E1833" t="s">
        <v>65</v>
      </c>
      <c r="F1833" t="s">
        <v>54</v>
      </c>
      <c r="G1833" t="s">
        <v>93</v>
      </c>
      <c r="H1833" s="35">
        <v>80</v>
      </c>
      <c r="I1833" s="32">
        <v>42560</v>
      </c>
      <c r="J1833" s="32">
        <v>42562</v>
      </c>
      <c r="K1833" t="s">
        <v>55</v>
      </c>
      <c r="L1833">
        <v>203</v>
      </c>
      <c r="M1833">
        <v>2</v>
      </c>
      <c r="N1833">
        <v>0</v>
      </c>
      <c r="O1833">
        <v>0</v>
      </c>
    </row>
    <row r="1834" spans="1:19" ht="15.75" customHeight="1">
      <c r="A1834" t="s">
        <v>2267</v>
      </c>
      <c r="B1834" t="s">
        <v>2268</v>
      </c>
      <c r="C1834">
        <v>26861503</v>
      </c>
      <c r="D1834" t="s">
        <v>51</v>
      </c>
      <c r="E1834" t="s">
        <v>52</v>
      </c>
      <c r="F1834" t="s">
        <v>53</v>
      </c>
      <c r="G1834" t="s">
        <v>54</v>
      </c>
      <c r="H1834" s="35">
        <v>41.74</v>
      </c>
      <c r="I1834" s="32">
        <v>42579</v>
      </c>
      <c r="J1834" s="32">
        <v>42582</v>
      </c>
      <c r="K1834" t="s">
        <v>55</v>
      </c>
      <c r="L1834">
        <v>203</v>
      </c>
      <c r="M1834">
        <v>1</v>
      </c>
      <c r="N1834">
        <v>0</v>
      </c>
      <c r="O1834">
        <v>0</v>
      </c>
      <c r="Q1834" t="s">
        <v>60</v>
      </c>
    </row>
    <row r="1835" spans="1:19" ht="15.75" customHeight="1">
      <c r="A1835" t="s">
        <v>1097</v>
      </c>
      <c r="B1835" t="s">
        <v>2375</v>
      </c>
      <c r="C1835">
        <v>99481549</v>
      </c>
      <c r="D1835" t="s">
        <v>51</v>
      </c>
      <c r="E1835" t="s">
        <v>52</v>
      </c>
      <c r="F1835" t="s">
        <v>53</v>
      </c>
      <c r="G1835" t="s">
        <v>54</v>
      </c>
      <c r="H1835" s="35">
        <v>41.74</v>
      </c>
      <c r="I1835" s="32">
        <v>42508</v>
      </c>
      <c r="J1835" s="32">
        <v>42510</v>
      </c>
      <c r="K1835" t="s">
        <v>55</v>
      </c>
      <c r="L1835">
        <v>203</v>
      </c>
      <c r="M1835">
        <v>1</v>
      </c>
      <c r="N1835">
        <v>0</v>
      </c>
      <c r="O1835">
        <v>0</v>
      </c>
      <c r="Q1835" t="s">
        <v>60</v>
      </c>
    </row>
    <row r="1836" spans="1:19" ht="15.75" customHeight="1">
      <c r="A1836" t="s">
        <v>832</v>
      </c>
      <c r="B1836" t="s">
        <v>2555</v>
      </c>
      <c r="C1836">
        <v>74471231</v>
      </c>
      <c r="D1836" t="s">
        <v>51</v>
      </c>
      <c r="E1836" t="s">
        <v>52</v>
      </c>
      <c r="F1836" t="s">
        <v>53</v>
      </c>
      <c r="G1836" t="s">
        <v>54</v>
      </c>
      <c r="H1836" s="35">
        <v>41.74</v>
      </c>
      <c r="I1836" s="32">
        <v>42547</v>
      </c>
      <c r="J1836" s="32">
        <v>42548</v>
      </c>
      <c r="K1836" t="s">
        <v>55</v>
      </c>
      <c r="L1836">
        <v>203</v>
      </c>
      <c r="M1836">
        <v>1</v>
      </c>
      <c r="N1836">
        <v>0</v>
      </c>
      <c r="O1836">
        <v>0</v>
      </c>
      <c r="Q1836" t="s">
        <v>60</v>
      </c>
    </row>
    <row r="1837" spans="1:19" ht="15.75" customHeight="1">
      <c r="A1837" t="s">
        <v>445</v>
      </c>
      <c r="B1837" t="s">
        <v>3062</v>
      </c>
      <c r="C1837">
        <v>90911392</v>
      </c>
      <c r="D1837" t="s">
        <v>51</v>
      </c>
      <c r="E1837" t="s">
        <v>52</v>
      </c>
      <c r="F1837" t="s">
        <v>53</v>
      </c>
      <c r="G1837" t="s">
        <v>54</v>
      </c>
      <c r="H1837" s="35">
        <v>41.74</v>
      </c>
      <c r="I1837" s="32">
        <v>42569</v>
      </c>
      <c r="J1837" s="32">
        <v>42570</v>
      </c>
      <c r="K1837" t="s">
        <v>55</v>
      </c>
      <c r="L1837">
        <v>203</v>
      </c>
      <c r="M1837">
        <v>1</v>
      </c>
      <c r="N1837">
        <v>0</v>
      </c>
      <c r="O1837">
        <v>0</v>
      </c>
      <c r="Q1837" t="s">
        <v>60</v>
      </c>
    </row>
    <row r="1838" spans="1:19" ht="15.75" customHeight="1">
      <c r="A1838" t="s">
        <v>3245</v>
      </c>
      <c r="B1838" t="s">
        <v>3246</v>
      </c>
      <c r="C1838">
        <v>50266740</v>
      </c>
      <c r="D1838" t="s">
        <v>51</v>
      </c>
      <c r="E1838" t="s">
        <v>65</v>
      </c>
      <c r="F1838" t="s">
        <v>54</v>
      </c>
      <c r="G1838" t="s">
        <v>117</v>
      </c>
      <c r="H1838" s="35">
        <v>70.55</v>
      </c>
      <c r="I1838" s="32">
        <v>42517</v>
      </c>
      <c r="J1838" s="32">
        <v>42520</v>
      </c>
      <c r="K1838" t="s">
        <v>55</v>
      </c>
      <c r="L1838">
        <v>203</v>
      </c>
      <c r="M1838">
        <v>3</v>
      </c>
      <c r="N1838">
        <v>1</v>
      </c>
      <c r="O1838">
        <v>0</v>
      </c>
      <c r="S1838" t="s">
        <v>268</v>
      </c>
    </row>
    <row r="1839" spans="1:19" ht="15.75" customHeight="1">
      <c r="A1839" t="s">
        <v>309</v>
      </c>
      <c r="B1839" t="s">
        <v>3789</v>
      </c>
      <c r="C1839">
        <v>26869829</v>
      </c>
      <c r="D1839" t="s">
        <v>51</v>
      </c>
      <c r="E1839" t="s">
        <v>52</v>
      </c>
      <c r="F1839" t="s">
        <v>53</v>
      </c>
      <c r="G1839" t="s">
        <v>54</v>
      </c>
      <c r="H1839" s="35">
        <v>41.74</v>
      </c>
      <c r="I1839" s="32">
        <v>42539</v>
      </c>
      <c r="J1839" s="32">
        <v>42541</v>
      </c>
      <c r="K1839" t="s">
        <v>55</v>
      </c>
      <c r="L1839">
        <v>203</v>
      </c>
      <c r="M1839">
        <v>1</v>
      </c>
      <c r="N1839">
        <v>0</v>
      </c>
      <c r="O1839">
        <v>0</v>
      </c>
      <c r="Q1839" t="s">
        <v>60</v>
      </c>
    </row>
    <row r="1840" spans="1:19" ht="15.75" customHeight="1">
      <c r="A1840" t="s">
        <v>3807</v>
      </c>
      <c r="B1840" t="s">
        <v>3808</v>
      </c>
      <c r="C1840">
        <v>71866385</v>
      </c>
      <c r="D1840" t="s">
        <v>51</v>
      </c>
      <c r="E1840" t="s">
        <v>65</v>
      </c>
      <c r="F1840" t="s">
        <v>54</v>
      </c>
      <c r="G1840" t="s">
        <v>93</v>
      </c>
      <c r="H1840" s="35">
        <v>100</v>
      </c>
      <c r="I1840" s="32">
        <v>42544</v>
      </c>
      <c r="J1840" s="32">
        <v>42547</v>
      </c>
      <c r="K1840" t="s">
        <v>55</v>
      </c>
      <c r="L1840">
        <v>203</v>
      </c>
      <c r="M1840">
        <v>3</v>
      </c>
      <c r="N1840">
        <v>0</v>
      </c>
      <c r="O1840">
        <v>0</v>
      </c>
    </row>
    <row r="1841" spans="1:17" ht="15.75" customHeight="1">
      <c r="A1841" t="s">
        <v>94</v>
      </c>
      <c r="B1841" t="s">
        <v>4087</v>
      </c>
      <c r="C1841">
        <v>99815887</v>
      </c>
      <c r="D1841" t="s">
        <v>51</v>
      </c>
      <c r="E1841" t="s">
        <v>52</v>
      </c>
      <c r="F1841" t="s">
        <v>53</v>
      </c>
      <c r="G1841" t="s">
        <v>54</v>
      </c>
      <c r="H1841" s="35">
        <v>41.74</v>
      </c>
      <c r="I1841" s="32">
        <v>42510</v>
      </c>
      <c r="J1841" s="32">
        <v>42513</v>
      </c>
      <c r="K1841" t="s">
        <v>55</v>
      </c>
      <c r="L1841">
        <v>203</v>
      </c>
      <c r="M1841">
        <v>1</v>
      </c>
      <c r="N1841">
        <v>0</v>
      </c>
      <c r="O1841">
        <v>0</v>
      </c>
      <c r="Q1841" t="s">
        <v>60</v>
      </c>
    </row>
    <row r="1842" spans="1:17" ht="15.75" customHeight="1">
      <c r="A1842" t="s">
        <v>147</v>
      </c>
      <c r="B1842" t="s">
        <v>4135</v>
      </c>
      <c r="C1842">
        <v>59032128</v>
      </c>
      <c r="D1842" t="s">
        <v>51</v>
      </c>
      <c r="E1842" t="s">
        <v>52</v>
      </c>
      <c r="F1842" t="s">
        <v>53</v>
      </c>
      <c r="G1842" t="s">
        <v>54</v>
      </c>
      <c r="H1842" s="35">
        <v>41.74</v>
      </c>
      <c r="I1842" s="32">
        <v>42520</v>
      </c>
      <c r="J1842" s="32">
        <v>42521</v>
      </c>
      <c r="K1842" t="s">
        <v>55</v>
      </c>
      <c r="L1842">
        <v>203</v>
      </c>
      <c r="M1842">
        <v>1</v>
      </c>
      <c r="N1842">
        <v>0</v>
      </c>
      <c r="O1842">
        <v>0</v>
      </c>
      <c r="Q1842" t="s">
        <v>60</v>
      </c>
    </row>
    <row r="1843" spans="1:17" ht="15.75" customHeight="1">
      <c r="A1843" t="s">
        <v>4206</v>
      </c>
      <c r="B1843" t="s">
        <v>4207</v>
      </c>
      <c r="C1843">
        <v>71726680</v>
      </c>
      <c r="D1843" t="s">
        <v>51</v>
      </c>
      <c r="E1843" t="s">
        <v>65</v>
      </c>
      <c r="F1843" t="s">
        <v>54</v>
      </c>
      <c r="G1843" t="s">
        <v>66</v>
      </c>
      <c r="H1843" s="35">
        <v>74.7</v>
      </c>
      <c r="I1843" s="32">
        <v>42537</v>
      </c>
      <c r="J1843" s="32">
        <v>42538</v>
      </c>
      <c r="K1843" t="s">
        <v>55</v>
      </c>
      <c r="L1843">
        <v>203</v>
      </c>
      <c r="M1843">
        <v>4</v>
      </c>
      <c r="N1843">
        <v>0</v>
      </c>
      <c r="O1843">
        <v>0</v>
      </c>
    </row>
    <row r="1844" spans="1:17" ht="15.75" customHeight="1">
      <c r="A1844" t="s">
        <v>585</v>
      </c>
      <c r="B1844" t="s">
        <v>4461</v>
      </c>
      <c r="C1844">
        <v>27401666</v>
      </c>
      <c r="D1844" t="s">
        <v>51</v>
      </c>
      <c r="E1844" t="s">
        <v>52</v>
      </c>
      <c r="F1844" t="s">
        <v>53</v>
      </c>
      <c r="G1844" t="s">
        <v>54</v>
      </c>
      <c r="H1844" s="35">
        <v>41.74</v>
      </c>
      <c r="I1844" s="32">
        <v>42591</v>
      </c>
      <c r="J1844" s="32">
        <v>42594</v>
      </c>
      <c r="K1844" t="s">
        <v>55</v>
      </c>
      <c r="L1844">
        <v>203</v>
      </c>
      <c r="M1844">
        <v>1</v>
      </c>
      <c r="N1844">
        <v>0</v>
      </c>
      <c r="O1844">
        <v>0</v>
      </c>
      <c r="Q1844" t="s">
        <v>60</v>
      </c>
    </row>
    <row r="1845" spans="1:17" ht="15.75" customHeight="1">
      <c r="A1845" t="s">
        <v>609</v>
      </c>
      <c r="B1845" t="s">
        <v>4479</v>
      </c>
      <c r="C1845">
        <v>33355219</v>
      </c>
      <c r="D1845" t="s">
        <v>51</v>
      </c>
      <c r="E1845" t="s">
        <v>52</v>
      </c>
      <c r="F1845" t="s">
        <v>53</v>
      </c>
      <c r="G1845" t="s">
        <v>54</v>
      </c>
      <c r="H1845" s="35">
        <v>41.74</v>
      </c>
      <c r="I1845" s="32">
        <v>42596</v>
      </c>
      <c r="J1845" s="32">
        <v>42599</v>
      </c>
      <c r="K1845" t="s">
        <v>55</v>
      </c>
      <c r="L1845">
        <v>203</v>
      </c>
      <c r="M1845">
        <v>1</v>
      </c>
      <c r="N1845">
        <v>0</v>
      </c>
      <c r="O1845">
        <v>0</v>
      </c>
      <c r="Q1845" t="s">
        <v>60</v>
      </c>
    </row>
    <row r="1846" spans="1:17" ht="15.75" customHeight="1">
      <c r="A1846" t="s">
        <v>1618</v>
      </c>
      <c r="B1846" t="s">
        <v>4566</v>
      </c>
      <c r="C1846">
        <v>63473410</v>
      </c>
      <c r="D1846" t="s">
        <v>51</v>
      </c>
      <c r="E1846" t="s">
        <v>52</v>
      </c>
      <c r="F1846" t="s">
        <v>53</v>
      </c>
      <c r="G1846" t="s">
        <v>54</v>
      </c>
      <c r="H1846" s="35">
        <v>41.74</v>
      </c>
      <c r="I1846" s="32">
        <v>42529</v>
      </c>
      <c r="J1846" s="32">
        <v>42530</v>
      </c>
      <c r="K1846" t="s">
        <v>55</v>
      </c>
      <c r="L1846">
        <v>203</v>
      </c>
      <c r="M1846">
        <v>1</v>
      </c>
      <c r="N1846">
        <v>0</v>
      </c>
      <c r="O1846">
        <v>0</v>
      </c>
      <c r="Q1846" t="s">
        <v>60</v>
      </c>
    </row>
    <row r="1847" spans="1:17" ht="15.75" customHeight="1">
      <c r="A1847" t="s">
        <v>4595</v>
      </c>
      <c r="B1847" t="s">
        <v>4596</v>
      </c>
      <c r="C1847">
        <v>75243646</v>
      </c>
      <c r="D1847" t="s">
        <v>51</v>
      </c>
      <c r="E1847" t="s">
        <v>52</v>
      </c>
      <c r="F1847" t="s">
        <v>54</v>
      </c>
      <c r="G1847" t="s">
        <v>54</v>
      </c>
      <c r="H1847" s="35">
        <v>56</v>
      </c>
      <c r="I1847" s="32">
        <v>42536</v>
      </c>
      <c r="J1847" s="32">
        <v>42537</v>
      </c>
      <c r="K1847" t="s">
        <v>55</v>
      </c>
      <c r="L1847">
        <v>203</v>
      </c>
      <c r="M1847">
        <v>1</v>
      </c>
      <c r="N1847">
        <v>0</v>
      </c>
      <c r="O1847">
        <v>0</v>
      </c>
      <c r="Q1847" t="s">
        <v>678</v>
      </c>
    </row>
    <row r="1848" spans="1:17" ht="15.75" customHeight="1">
      <c r="A1848" t="s">
        <v>298</v>
      </c>
      <c r="B1848" t="s">
        <v>4606</v>
      </c>
      <c r="C1848">
        <v>31605270</v>
      </c>
      <c r="D1848" t="s">
        <v>51</v>
      </c>
      <c r="E1848" t="s">
        <v>52</v>
      </c>
      <c r="F1848" t="s">
        <v>53</v>
      </c>
      <c r="G1848" t="s">
        <v>54</v>
      </c>
      <c r="H1848" s="35">
        <v>41.74</v>
      </c>
      <c r="I1848" s="32">
        <v>42538</v>
      </c>
      <c r="J1848" s="32">
        <v>42539</v>
      </c>
      <c r="K1848" t="s">
        <v>55</v>
      </c>
      <c r="L1848">
        <v>203</v>
      </c>
      <c r="M1848">
        <v>1</v>
      </c>
      <c r="N1848">
        <v>0</v>
      </c>
      <c r="O1848">
        <v>0</v>
      </c>
      <c r="Q1848" t="s">
        <v>60</v>
      </c>
    </row>
    <row r="1849" spans="1:17" ht="15.75" customHeight="1">
      <c r="A1849" t="s">
        <v>4661</v>
      </c>
      <c r="B1849" t="s">
        <v>4662</v>
      </c>
      <c r="C1849">
        <v>68262375</v>
      </c>
      <c r="D1849" t="s">
        <v>51</v>
      </c>
      <c r="E1849" t="s">
        <v>65</v>
      </c>
      <c r="F1849" t="s">
        <v>54</v>
      </c>
      <c r="G1849" t="s">
        <v>93</v>
      </c>
      <c r="H1849" s="35">
        <v>94</v>
      </c>
      <c r="I1849" s="32">
        <v>42549</v>
      </c>
      <c r="J1849" s="32">
        <v>42554</v>
      </c>
      <c r="K1849" t="s">
        <v>55</v>
      </c>
      <c r="L1849">
        <v>203</v>
      </c>
      <c r="M1849">
        <v>1</v>
      </c>
      <c r="N1849">
        <v>2</v>
      </c>
      <c r="O1849">
        <v>0</v>
      </c>
    </row>
    <row r="1850" spans="1:17" ht="15.75" customHeight="1">
      <c r="A1850" t="s">
        <v>1891</v>
      </c>
      <c r="B1850" t="s">
        <v>4825</v>
      </c>
      <c r="C1850">
        <v>68999867</v>
      </c>
      <c r="D1850" t="s">
        <v>51</v>
      </c>
      <c r="E1850" t="s">
        <v>52</v>
      </c>
      <c r="F1850" t="s">
        <v>53</v>
      </c>
      <c r="G1850" t="s">
        <v>54</v>
      </c>
      <c r="H1850" s="35">
        <v>41.74</v>
      </c>
      <c r="I1850" s="32">
        <v>42582</v>
      </c>
      <c r="J1850" s="32">
        <v>42583</v>
      </c>
      <c r="K1850" t="s">
        <v>55</v>
      </c>
      <c r="L1850">
        <v>203</v>
      </c>
      <c r="M1850">
        <v>1</v>
      </c>
      <c r="N1850">
        <v>0</v>
      </c>
      <c r="O1850">
        <v>0</v>
      </c>
      <c r="Q1850" t="s">
        <v>60</v>
      </c>
    </row>
    <row r="1851" spans="1:17" ht="15.75" customHeight="1">
      <c r="A1851" t="s">
        <v>574</v>
      </c>
      <c r="B1851" t="s">
        <v>4853</v>
      </c>
      <c r="C1851">
        <v>19214686</v>
      </c>
      <c r="D1851" t="s">
        <v>51</v>
      </c>
      <c r="E1851" t="s">
        <v>52</v>
      </c>
      <c r="F1851" t="s">
        <v>53</v>
      </c>
      <c r="G1851" t="s">
        <v>54</v>
      </c>
      <c r="H1851" s="35">
        <v>41.74</v>
      </c>
      <c r="I1851" s="32">
        <v>42589</v>
      </c>
      <c r="J1851" s="32">
        <v>42591</v>
      </c>
      <c r="K1851" t="s">
        <v>55</v>
      </c>
      <c r="L1851">
        <v>203</v>
      </c>
      <c r="M1851">
        <v>1</v>
      </c>
      <c r="N1851">
        <v>0</v>
      </c>
      <c r="O1851">
        <v>0</v>
      </c>
      <c r="Q1851" t="s">
        <v>60</v>
      </c>
    </row>
    <row r="1852" spans="1:17" ht="15.75" customHeight="1">
      <c r="A1852" t="s">
        <v>763</v>
      </c>
      <c r="B1852" t="s">
        <v>5042</v>
      </c>
      <c r="C1852">
        <v>12212120</v>
      </c>
      <c r="D1852" t="s">
        <v>51</v>
      </c>
      <c r="E1852" t="s">
        <v>52</v>
      </c>
      <c r="F1852" t="s">
        <v>53</v>
      </c>
      <c r="G1852" t="s">
        <v>54</v>
      </c>
      <c r="H1852" s="35">
        <v>43.48</v>
      </c>
      <c r="I1852" s="32">
        <v>42533</v>
      </c>
      <c r="J1852" s="32">
        <v>42536</v>
      </c>
      <c r="K1852" t="s">
        <v>55</v>
      </c>
      <c r="L1852">
        <v>203</v>
      </c>
      <c r="M1852">
        <v>1</v>
      </c>
      <c r="N1852">
        <v>0</v>
      </c>
      <c r="O1852">
        <v>0</v>
      </c>
      <c r="Q1852" t="s">
        <v>56</v>
      </c>
    </row>
    <row r="1853" spans="1:17" ht="15.75" customHeight="1">
      <c r="A1853" t="s">
        <v>452</v>
      </c>
      <c r="B1853" t="s">
        <v>5238</v>
      </c>
      <c r="C1853">
        <v>97138529</v>
      </c>
      <c r="D1853" t="s">
        <v>51</v>
      </c>
      <c r="E1853" t="s">
        <v>52</v>
      </c>
      <c r="F1853" t="s">
        <v>53</v>
      </c>
      <c r="G1853" t="s">
        <v>54</v>
      </c>
      <c r="H1853" s="35">
        <v>41.74</v>
      </c>
      <c r="I1853" s="32">
        <v>42570</v>
      </c>
      <c r="J1853" s="32">
        <v>42572</v>
      </c>
      <c r="K1853" t="s">
        <v>55</v>
      </c>
      <c r="L1853">
        <v>203</v>
      </c>
      <c r="M1853">
        <v>1</v>
      </c>
      <c r="N1853">
        <v>0</v>
      </c>
      <c r="O1853">
        <v>0</v>
      </c>
      <c r="Q1853" t="s">
        <v>60</v>
      </c>
    </row>
    <row r="1854" spans="1:17" ht="15.75" customHeight="1">
      <c r="A1854" t="s">
        <v>557</v>
      </c>
      <c r="B1854" t="s">
        <v>5311</v>
      </c>
      <c r="C1854">
        <v>97144669</v>
      </c>
      <c r="D1854" t="s">
        <v>51</v>
      </c>
      <c r="E1854" t="s">
        <v>52</v>
      </c>
      <c r="F1854" t="s">
        <v>53</v>
      </c>
      <c r="G1854" t="s">
        <v>54</v>
      </c>
      <c r="H1854" s="35">
        <v>41.74</v>
      </c>
      <c r="I1854" s="32">
        <v>42585</v>
      </c>
      <c r="J1854" s="32">
        <v>42587</v>
      </c>
      <c r="K1854" t="s">
        <v>55</v>
      </c>
      <c r="L1854">
        <v>203</v>
      </c>
      <c r="M1854">
        <v>1</v>
      </c>
      <c r="N1854">
        <v>0</v>
      </c>
      <c r="O1854">
        <v>0</v>
      </c>
      <c r="Q1854" t="s">
        <v>60</v>
      </c>
    </row>
    <row r="1855" spans="1:17" ht="15.75" customHeight="1">
      <c r="A1855" t="s">
        <v>5517</v>
      </c>
      <c r="B1855" t="s">
        <v>5518</v>
      </c>
      <c r="C1855">
        <v>79325669</v>
      </c>
      <c r="D1855" t="s">
        <v>51</v>
      </c>
      <c r="E1855" t="s">
        <v>65</v>
      </c>
      <c r="F1855" t="s">
        <v>54</v>
      </c>
      <c r="G1855" t="s">
        <v>93</v>
      </c>
      <c r="H1855" s="35">
        <v>70</v>
      </c>
      <c r="I1855" s="32">
        <v>42548</v>
      </c>
      <c r="J1855" s="32">
        <v>42549</v>
      </c>
      <c r="K1855" t="s">
        <v>55</v>
      </c>
      <c r="L1855">
        <v>203</v>
      </c>
      <c r="M1855">
        <v>3</v>
      </c>
      <c r="N1855">
        <v>0</v>
      </c>
      <c r="O1855">
        <v>0</v>
      </c>
    </row>
    <row r="1856" spans="1:17" ht="15.75" customHeight="1">
      <c r="A1856" t="s">
        <v>277</v>
      </c>
      <c r="B1856" t="s">
        <v>5584</v>
      </c>
      <c r="C1856">
        <v>25752742</v>
      </c>
      <c r="D1856" t="s">
        <v>51</v>
      </c>
      <c r="E1856" t="s">
        <v>52</v>
      </c>
      <c r="F1856" t="s">
        <v>53</v>
      </c>
      <c r="G1856" t="s">
        <v>54</v>
      </c>
      <c r="H1856" s="35">
        <v>41.74</v>
      </c>
      <c r="I1856" s="32">
        <v>42567</v>
      </c>
      <c r="J1856" s="32">
        <v>42569</v>
      </c>
      <c r="K1856" t="s">
        <v>55</v>
      </c>
      <c r="L1856">
        <v>203</v>
      </c>
      <c r="M1856">
        <v>1</v>
      </c>
      <c r="N1856">
        <v>0</v>
      </c>
      <c r="O1856">
        <v>0</v>
      </c>
      <c r="Q1856" t="s">
        <v>60</v>
      </c>
    </row>
    <row r="1857" spans="1:19" ht="15.75" customHeight="1">
      <c r="A1857" t="s">
        <v>661</v>
      </c>
      <c r="B1857" t="s">
        <v>5763</v>
      </c>
      <c r="C1857">
        <v>92688111</v>
      </c>
      <c r="D1857" t="s">
        <v>51</v>
      </c>
      <c r="E1857" t="s">
        <v>52</v>
      </c>
      <c r="F1857" t="s">
        <v>53</v>
      </c>
      <c r="G1857" t="s">
        <v>54</v>
      </c>
      <c r="H1857" s="35">
        <v>41.74</v>
      </c>
      <c r="I1857" s="32">
        <v>42515</v>
      </c>
      <c r="J1857" s="32">
        <v>42517</v>
      </c>
      <c r="K1857" t="s">
        <v>55</v>
      </c>
      <c r="L1857">
        <v>203</v>
      </c>
      <c r="M1857">
        <v>1</v>
      </c>
      <c r="N1857">
        <v>0</v>
      </c>
      <c r="O1857">
        <v>0</v>
      </c>
      <c r="Q1857" t="s">
        <v>60</v>
      </c>
    </row>
    <row r="1858" spans="1:19" ht="15.75" customHeight="1">
      <c r="A1858" t="s">
        <v>5794</v>
      </c>
      <c r="B1858" t="s">
        <v>5795</v>
      </c>
      <c r="C1858">
        <v>59948165</v>
      </c>
      <c r="D1858" t="s">
        <v>51</v>
      </c>
      <c r="E1858" t="s">
        <v>65</v>
      </c>
      <c r="F1858" t="s">
        <v>54</v>
      </c>
      <c r="G1858" t="s">
        <v>80</v>
      </c>
      <c r="H1858" s="35">
        <v>74.7</v>
      </c>
      <c r="I1858" s="32">
        <v>42525</v>
      </c>
      <c r="J1858" s="32">
        <v>42526</v>
      </c>
      <c r="K1858" t="s">
        <v>55</v>
      </c>
      <c r="L1858">
        <v>203</v>
      </c>
      <c r="M1858">
        <v>4</v>
      </c>
      <c r="N1858">
        <v>0</v>
      </c>
      <c r="O1858">
        <v>0</v>
      </c>
      <c r="S1858" t="s">
        <v>5796</v>
      </c>
    </row>
    <row r="1859" spans="1:19" ht="15.75" customHeight="1">
      <c r="A1859" t="s">
        <v>901</v>
      </c>
      <c r="B1859" t="s">
        <v>5952</v>
      </c>
      <c r="C1859">
        <v>79620340</v>
      </c>
      <c r="D1859" t="s">
        <v>51</v>
      </c>
      <c r="E1859" t="s">
        <v>52</v>
      </c>
      <c r="F1859" t="s">
        <v>53</v>
      </c>
      <c r="G1859" t="s">
        <v>54</v>
      </c>
      <c r="H1859" s="35">
        <v>41.74</v>
      </c>
      <c r="I1859" s="32">
        <v>42562</v>
      </c>
      <c r="J1859" s="32">
        <v>42565</v>
      </c>
      <c r="K1859" t="s">
        <v>55</v>
      </c>
      <c r="L1859">
        <v>203</v>
      </c>
      <c r="M1859">
        <v>1</v>
      </c>
      <c r="N1859">
        <v>0</v>
      </c>
      <c r="O1859">
        <v>0</v>
      </c>
      <c r="Q1859" t="s">
        <v>60</v>
      </c>
    </row>
    <row r="1860" spans="1:19" ht="15.75" customHeight="1">
      <c r="A1860" t="s">
        <v>378</v>
      </c>
      <c r="B1860" t="s">
        <v>6327</v>
      </c>
      <c r="C1860">
        <v>11319246</v>
      </c>
      <c r="D1860" t="s">
        <v>51</v>
      </c>
      <c r="E1860" t="s">
        <v>52</v>
      </c>
      <c r="F1860" t="s">
        <v>54</v>
      </c>
      <c r="G1860" t="s">
        <v>54</v>
      </c>
      <c r="H1860" s="35">
        <v>55</v>
      </c>
      <c r="I1860" s="32">
        <v>42554</v>
      </c>
      <c r="J1860" s="32">
        <v>42560</v>
      </c>
      <c r="K1860" t="s">
        <v>55</v>
      </c>
      <c r="L1860">
        <v>203</v>
      </c>
      <c r="M1860">
        <v>1</v>
      </c>
      <c r="N1860">
        <v>0</v>
      </c>
      <c r="O1860">
        <v>0</v>
      </c>
      <c r="P1860" t="s">
        <v>869</v>
      </c>
    </row>
    <row r="1861" spans="1:19" ht="15.75" customHeight="1">
      <c r="A1861" t="s">
        <v>919</v>
      </c>
      <c r="B1861" t="s">
        <v>6359</v>
      </c>
      <c r="C1861">
        <v>97136641</v>
      </c>
      <c r="D1861" t="s">
        <v>51</v>
      </c>
      <c r="E1861" t="s">
        <v>52</v>
      </c>
      <c r="F1861" t="s">
        <v>53</v>
      </c>
      <c r="G1861" t="s">
        <v>54</v>
      </c>
      <c r="H1861" s="35">
        <v>41.74</v>
      </c>
      <c r="I1861" s="32">
        <v>42565</v>
      </c>
      <c r="J1861" s="32">
        <v>42567</v>
      </c>
      <c r="K1861" t="s">
        <v>55</v>
      </c>
      <c r="L1861">
        <v>203</v>
      </c>
      <c r="M1861">
        <v>1</v>
      </c>
      <c r="N1861">
        <v>0</v>
      </c>
      <c r="O1861">
        <v>0</v>
      </c>
      <c r="Q1861" t="s">
        <v>60</v>
      </c>
    </row>
    <row r="1862" spans="1:19" ht="15.75" customHeight="1">
      <c r="A1862" t="s">
        <v>617</v>
      </c>
      <c r="B1862" t="s">
        <v>6488</v>
      </c>
      <c r="C1862">
        <v>99472851</v>
      </c>
      <c r="D1862" t="s">
        <v>51</v>
      </c>
      <c r="E1862" t="s">
        <v>52</v>
      </c>
      <c r="F1862" t="s">
        <v>53</v>
      </c>
      <c r="G1862" t="s">
        <v>54</v>
      </c>
      <c r="H1862" s="35">
        <v>43.48</v>
      </c>
      <c r="I1862" s="32">
        <v>42504</v>
      </c>
      <c r="J1862" s="32">
        <v>42507</v>
      </c>
      <c r="K1862" t="s">
        <v>55</v>
      </c>
      <c r="L1862">
        <v>203</v>
      </c>
      <c r="M1862">
        <v>1</v>
      </c>
      <c r="N1862">
        <v>0</v>
      </c>
      <c r="O1862">
        <v>0</v>
      </c>
      <c r="Q1862" t="s">
        <v>56</v>
      </c>
    </row>
    <row r="1863" spans="1:19" ht="15.75" customHeight="1">
      <c r="A1863" t="s">
        <v>241</v>
      </c>
      <c r="B1863" t="s">
        <v>6575</v>
      </c>
      <c r="C1863">
        <v>99476644</v>
      </c>
      <c r="D1863" t="s">
        <v>51</v>
      </c>
      <c r="E1863" t="s">
        <v>52</v>
      </c>
      <c r="F1863" t="s">
        <v>53</v>
      </c>
      <c r="G1863" t="s">
        <v>54</v>
      </c>
      <c r="H1863" s="35">
        <v>43.48</v>
      </c>
      <c r="I1863" s="32">
        <v>42530</v>
      </c>
      <c r="J1863" s="32">
        <v>42533</v>
      </c>
      <c r="K1863" t="s">
        <v>55</v>
      </c>
      <c r="L1863">
        <v>203</v>
      </c>
      <c r="M1863">
        <v>1</v>
      </c>
      <c r="N1863">
        <v>0</v>
      </c>
      <c r="O1863">
        <v>0</v>
      </c>
      <c r="Q1863" t="s">
        <v>56</v>
      </c>
    </row>
    <row r="1864" spans="1:19" ht="15.75" customHeight="1">
      <c r="A1864" t="s">
        <v>1681</v>
      </c>
      <c r="B1864" t="s">
        <v>6620</v>
      </c>
      <c r="C1864">
        <v>11526396</v>
      </c>
      <c r="D1864" t="s">
        <v>51</v>
      </c>
      <c r="E1864" t="s">
        <v>52</v>
      </c>
      <c r="F1864" t="s">
        <v>53</v>
      </c>
      <c r="G1864" t="s">
        <v>54</v>
      </c>
      <c r="H1864" s="35">
        <v>41.74</v>
      </c>
      <c r="I1864" s="32">
        <v>42542</v>
      </c>
      <c r="J1864" s="32">
        <v>42544</v>
      </c>
      <c r="K1864" t="s">
        <v>55</v>
      </c>
      <c r="L1864">
        <v>203</v>
      </c>
      <c r="M1864">
        <v>1</v>
      </c>
      <c r="N1864">
        <v>0</v>
      </c>
      <c r="O1864">
        <v>0</v>
      </c>
      <c r="Q1864" t="s">
        <v>60</v>
      </c>
    </row>
    <row r="1865" spans="1:19" ht="15.75" customHeight="1">
      <c r="A1865" t="s">
        <v>476</v>
      </c>
      <c r="B1865" t="s">
        <v>6787</v>
      </c>
      <c r="C1865">
        <v>90912489</v>
      </c>
      <c r="D1865" t="s">
        <v>51</v>
      </c>
      <c r="E1865" t="s">
        <v>52</v>
      </c>
      <c r="F1865" t="s">
        <v>53</v>
      </c>
      <c r="G1865" t="s">
        <v>54</v>
      </c>
      <c r="H1865" s="35">
        <v>41.74</v>
      </c>
      <c r="I1865" s="32">
        <v>42574</v>
      </c>
      <c r="J1865" s="32">
        <v>42575</v>
      </c>
      <c r="K1865" t="s">
        <v>55</v>
      </c>
      <c r="L1865">
        <v>203</v>
      </c>
      <c r="M1865">
        <v>1</v>
      </c>
      <c r="N1865">
        <v>0</v>
      </c>
      <c r="O1865">
        <v>0</v>
      </c>
      <c r="Q1865" t="s">
        <v>60</v>
      </c>
    </row>
    <row r="1866" spans="1:19" ht="15.75" customHeight="1">
      <c r="A1866" t="s">
        <v>3960</v>
      </c>
      <c r="B1866" t="s">
        <v>6792</v>
      </c>
      <c r="C1866">
        <v>94733076</v>
      </c>
      <c r="D1866" t="s">
        <v>51</v>
      </c>
      <c r="E1866" t="s">
        <v>65</v>
      </c>
      <c r="F1866" t="s">
        <v>54</v>
      </c>
      <c r="G1866" t="s">
        <v>103</v>
      </c>
      <c r="H1866" s="35">
        <v>80</v>
      </c>
      <c r="I1866" s="32">
        <v>42575</v>
      </c>
      <c r="J1866" s="32">
        <v>42577</v>
      </c>
      <c r="K1866" t="s">
        <v>55</v>
      </c>
      <c r="L1866">
        <v>203</v>
      </c>
      <c r="M1866">
        <v>4</v>
      </c>
      <c r="N1866">
        <v>0</v>
      </c>
      <c r="O1866">
        <v>0</v>
      </c>
      <c r="P1866" t="s">
        <v>71</v>
      </c>
      <c r="S1866" t="s">
        <v>72</v>
      </c>
    </row>
    <row r="1867" spans="1:19" ht="15.75" customHeight="1">
      <c r="A1867" t="s">
        <v>6804</v>
      </c>
      <c r="B1867" t="s">
        <v>6805</v>
      </c>
      <c r="C1867">
        <v>88541370</v>
      </c>
      <c r="D1867" t="s">
        <v>51</v>
      </c>
      <c r="E1867" t="s">
        <v>65</v>
      </c>
      <c r="F1867" t="s">
        <v>54</v>
      </c>
      <c r="G1867" t="s">
        <v>103</v>
      </c>
      <c r="H1867" s="35">
        <v>100</v>
      </c>
      <c r="I1867" s="32">
        <v>42577</v>
      </c>
      <c r="J1867" s="32">
        <v>42579</v>
      </c>
      <c r="K1867" t="s">
        <v>55</v>
      </c>
      <c r="L1867">
        <v>203</v>
      </c>
      <c r="M1867">
        <v>4</v>
      </c>
      <c r="N1867">
        <v>0</v>
      </c>
      <c r="O1867">
        <v>0</v>
      </c>
      <c r="P1867" t="s">
        <v>71</v>
      </c>
      <c r="S1867" t="s">
        <v>72</v>
      </c>
    </row>
    <row r="1868" spans="1:19" ht="15.75" customHeight="1">
      <c r="A1868" t="s">
        <v>212</v>
      </c>
      <c r="B1868" t="s">
        <v>213</v>
      </c>
      <c r="C1868">
        <v>70049531</v>
      </c>
      <c r="D1868" t="s">
        <v>51</v>
      </c>
      <c r="E1868" t="s">
        <v>52</v>
      </c>
      <c r="F1868" t="s">
        <v>54</v>
      </c>
      <c r="G1868" t="s">
        <v>54</v>
      </c>
      <c r="H1868" s="35">
        <v>41.74</v>
      </c>
      <c r="I1868" s="32">
        <v>42526</v>
      </c>
      <c r="J1868" s="32">
        <v>42528</v>
      </c>
      <c r="K1868" t="s">
        <v>55</v>
      </c>
      <c r="L1868">
        <v>202</v>
      </c>
      <c r="M1868">
        <v>1</v>
      </c>
      <c r="N1868">
        <v>0</v>
      </c>
      <c r="O1868">
        <v>0</v>
      </c>
    </row>
    <row r="1869" spans="1:19" ht="15.75" customHeight="1">
      <c r="A1869" t="s">
        <v>378</v>
      </c>
      <c r="B1869" t="s">
        <v>379</v>
      </c>
      <c r="C1869">
        <v>11319306</v>
      </c>
      <c r="D1869" t="s">
        <v>51</v>
      </c>
      <c r="E1869" t="s">
        <v>52</v>
      </c>
      <c r="F1869" t="s">
        <v>54</v>
      </c>
      <c r="G1869" t="s">
        <v>54</v>
      </c>
      <c r="H1869" s="35">
        <v>55</v>
      </c>
      <c r="I1869" s="32">
        <v>42554</v>
      </c>
      <c r="J1869" s="32">
        <v>42560</v>
      </c>
      <c r="K1869" t="s">
        <v>55</v>
      </c>
      <c r="L1869">
        <v>202</v>
      </c>
      <c r="M1869">
        <v>1</v>
      </c>
      <c r="N1869">
        <v>0</v>
      </c>
      <c r="O1869">
        <v>0</v>
      </c>
    </row>
    <row r="1870" spans="1:19" ht="15.75" customHeight="1">
      <c r="A1870" t="s">
        <v>476</v>
      </c>
      <c r="B1870" t="s">
        <v>481</v>
      </c>
      <c r="C1870">
        <v>90912607</v>
      </c>
      <c r="D1870" t="s">
        <v>51</v>
      </c>
      <c r="E1870" t="s">
        <v>52</v>
      </c>
      <c r="F1870" t="s">
        <v>53</v>
      </c>
      <c r="G1870" t="s">
        <v>54</v>
      </c>
      <c r="H1870" s="35">
        <v>41.74</v>
      </c>
      <c r="I1870" s="32">
        <v>42574</v>
      </c>
      <c r="J1870" s="32">
        <v>42575</v>
      </c>
      <c r="K1870" t="s">
        <v>55</v>
      </c>
      <c r="L1870">
        <v>202</v>
      </c>
      <c r="M1870">
        <v>1</v>
      </c>
      <c r="N1870">
        <v>0</v>
      </c>
      <c r="O1870">
        <v>0</v>
      </c>
      <c r="Q1870" t="s">
        <v>60</v>
      </c>
    </row>
    <row r="1871" spans="1:19" ht="15.75" customHeight="1">
      <c r="A1871" t="s">
        <v>99</v>
      </c>
      <c r="B1871" t="s">
        <v>652</v>
      </c>
      <c r="C1871">
        <v>29617027</v>
      </c>
      <c r="D1871" t="s">
        <v>51</v>
      </c>
      <c r="E1871" t="s">
        <v>52</v>
      </c>
      <c r="F1871" t="s">
        <v>53</v>
      </c>
      <c r="G1871" t="s">
        <v>54</v>
      </c>
      <c r="H1871" s="35">
        <v>41.74</v>
      </c>
      <c r="I1871" s="32">
        <v>42511</v>
      </c>
      <c r="J1871" s="32">
        <v>42514</v>
      </c>
      <c r="K1871" t="s">
        <v>55</v>
      </c>
      <c r="L1871">
        <v>202</v>
      </c>
      <c r="M1871">
        <v>1</v>
      </c>
      <c r="N1871">
        <v>0</v>
      </c>
      <c r="O1871">
        <v>0</v>
      </c>
      <c r="Q1871" t="s">
        <v>60</v>
      </c>
    </row>
    <row r="1872" spans="1:19" ht="15.75" customHeight="1">
      <c r="A1872" t="s">
        <v>703</v>
      </c>
      <c r="B1872" t="s">
        <v>704</v>
      </c>
      <c r="C1872">
        <v>68912372</v>
      </c>
      <c r="D1872" t="s">
        <v>51</v>
      </c>
      <c r="E1872" t="s">
        <v>65</v>
      </c>
      <c r="F1872" t="s">
        <v>54</v>
      </c>
      <c r="G1872" t="s">
        <v>80</v>
      </c>
      <c r="H1872" s="35">
        <v>62.25</v>
      </c>
      <c r="I1872" s="32">
        <v>42523</v>
      </c>
      <c r="J1872" s="32">
        <v>42524</v>
      </c>
      <c r="K1872" t="s">
        <v>55</v>
      </c>
      <c r="L1872">
        <v>202</v>
      </c>
      <c r="M1872">
        <v>2</v>
      </c>
      <c r="N1872">
        <v>0</v>
      </c>
      <c r="O1872">
        <v>0</v>
      </c>
      <c r="S1872" t="s">
        <v>81</v>
      </c>
    </row>
    <row r="1873" spans="1:19" ht="15.75" customHeight="1">
      <c r="A1873" t="s">
        <v>861</v>
      </c>
      <c r="B1873" t="s">
        <v>1299</v>
      </c>
      <c r="C1873">
        <v>81064165</v>
      </c>
      <c r="D1873" t="s">
        <v>51</v>
      </c>
      <c r="E1873" t="s">
        <v>65</v>
      </c>
      <c r="F1873" t="s">
        <v>54</v>
      </c>
      <c r="G1873" t="s">
        <v>93</v>
      </c>
      <c r="H1873" s="35">
        <v>110</v>
      </c>
      <c r="I1873" s="32">
        <v>42553</v>
      </c>
      <c r="J1873" s="32">
        <v>42554</v>
      </c>
      <c r="K1873" t="s">
        <v>55</v>
      </c>
      <c r="L1873">
        <v>202</v>
      </c>
      <c r="M1873">
        <v>2</v>
      </c>
      <c r="N1873">
        <v>0</v>
      </c>
      <c r="O1873">
        <v>0</v>
      </c>
    </row>
    <row r="1874" spans="1:19" ht="15.75" customHeight="1">
      <c r="A1874" t="s">
        <v>609</v>
      </c>
      <c r="B1874" t="s">
        <v>1509</v>
      </c>
      <c r="C1874">
        <v>33355178</v>
      </c>
      <c r="D1874" t="s">
        <v>51</v>
      </c>
      <c r="E1874" t="s">
        <v>52</v>
      </c>
      <c r="F1874" t="s">
        <v>53</v>
      </c>
      <c r="G1874" t="s">
        <v>54</v>
      </c>
      <c r="H1874" s="35">
        <v>41.74</v>
      </c>
      <c r="I1874" s="32">
        <v>42596</v>
      </c>
      <c r="J1874" s="32">
        <v>42599</v>
      </c>
      <c r="K1874" t="s">
        <v>55</v>
      </c>
      <c r="L1874">
        <v>202</v>
      </c>
      <c r="M1874">
        <v>1</v>
      </c>
      <c r="N1874">
        <v>0</v>
      </c>
      <c r="O1874">
        <v>0</v>
      </c>
      <c r="Q1874" t="s">
        <v>60</v>
      </c>
    </row>
    <row r="1875" spans="1:19" ht="15.75" customHeight="1">
      <c r="A1875" t="s">
        <v>185</v>
      </c>
      <c r="B1875" t="s">
        <v>1596</v>
      </c>
      <c r="C1875">
        <v>59029842</v>
      </c>
      <c r="D1875" t="s">
        <v>51</v>
      </c>
      <c r="E1875" t="s">
        <v>52</v>
      </c>
      <c r="F1875" t="s">
        <v>53</v>
      </c>
      <c r="G1875" t="s">
        <v>54</v>
      </c>
      <c r="H1875" s="35">
        <v>41.74</v>
      </c>
      <c r="I1875" s="32">
        <v>42524</v>
      </c>
      <c r="J1875" s="32">
        <v>42525</v>
      </c>
      <c r="K1875" t="s">
        <v>55</v>
      </c>
      <c r="L1875">
        <v>202</v>
      </c>
      <c r="M1875">
        <v>1</v>
      </c>
      <c r="N1875">
        <v>0</v>
      </c>
      <c r="O1875">
        <v>0</v>
      </c>
      <c r="Q1875" t="s">
        <v>60</v>
      </c>
    </row>
    <row r="1876" spans="1:19" ht="15.75" customHeight="1">
      <c r="A1876" t="s">
        <v>225</v>
      </c>
      <c r="B1876" t="s">
        <v>1614</v>
      </c>
      <c r="C1876">
        <v>20056511</v>
      </c>
      <c r="D1876" t="s">
        <v>51</v>
      </c>
      <c r="E1876" t="s">
        <v>52</v>
      </c>
      <c r="F1876" t="s">
        <v>53</v>
      </c>
      <c r="G1876" t="s">
        <v>54</v>
      </c>
      <c r="H1876" s="35">
        <v>43.48</v>
      </c>
      <c r="I1876" s="32">
        <v>42528</v>
      </c>
      <c r="J1876" s="32">
        <v>42530</v>
      </c>
      <c r="K1876" t="s">
        <v>55</v>
      </c>
      <c r="L1876">
        <v>202</v>
      </c>
      <c r="M1876">
        <v>1</v>
      </c>
      <c r="N1876">
        <v>0</v>
      </c>
      <c r="O1876">
        <v>0</v>
      </c>
      <c r="Q1876" t="s">
        <v>56</v>
      </c>
    </row>
    <row r="1877" spans="1:19" ht="15.75" customHeight="1">
      <c r="A1877" t="s">
        <v>901</v>
      </c>
      <c r="B1877" t="s">
        <v>1777</v>
      </c>
      <c r="C1877">
        <v>25260930</v>
      </c>
      <c r="D1877" t="s">
        <v>51</v>
      </c>
      <c r="E1877" t="s">
        <v>52</v>
      </c>
      <c r="F1877" t="s">
        <v>53</v>
      </c>
      <c r="G1877" t="s">
        <v>54</v>
      </c>
      <c r="H1877" s="35">
        <v>41.74</v>
      </c>
      <c r="I1877" s="32">
        <v>42562</v>
      </c>
      <c r="J1877" s="32">
        <v>42565</v>
      </c>
      <c r="K1877" t="s">
        <v>55</v>
      </c>
      <c r="L1877">
        <v>202</v>
      </c>
      <c r="M1877">
        <v>1</v>
      </c>
      <c r="N1877">
        <v>0</v>
      </c>
      <c r="O1877">
        <v>0</v>
      </c>
      <c r="Q1877" t="s">
        <v>60</v>
      </c>
    </row>
    <row r="1878" spans="1:19" ht="15.75" customHeight="1">
      <c r="A1878" t="s">
        <v>557</v>
      </c>
      <c r="B1878" t="s">
        <v>1908</v>
      </c>
      <c r="C1878">
        <v>97144645</v>
      </c>
      <c r="D1878" t="s">
        <v>51</v>
      </c>
      <c r="E1878" t="s">
        <v>52</v>
      </c>
      <c r="F1878" t="s">
        <v>53</v>
      </c>
      <c r="G1878" t="s">
        <v>54</v>
      </c>
      <c r="H1878" s="35">
        <v>41.74</v>
      </c>
      <c r="I1878" s="32">
        <v>42585</v>
      </c>
      <c r="J1878" s="32">
        <v>42587</v>
      </c>
      <c r="K1878" t="s">
        <v>55</v>
      </c>
      <c r="L1878">
        <v>202</v>
      </c>
      <c r="M1878">
        <v>1</v>
      </c>
      <c r="N1878">
        <v>0</v>
      </c>
      <c r="O1878">
        <v>0</v>
      </c>
      <c r="Q1878" t="s">
        <v>60</v>
      </c>
    </row>
    <row r="1879" spans="1:19" ht="15.75" customHeight="1">
      <c r="A1879" t="s">
        <v>2003</v>
      </c>
      <c r="B1879" t="s">
        <v>2004</v>
      </c>
      <c r="C1879">
        <v>54084811</v>
      </c>
      <c r="D1879" t="s">
        <v>51</v>
      </c>
      <c r="E1879" t="s">
        <v>65</v>
      </c>
      <c r="F1879" t="s">
        <v>54</v>
      </c>
      <c r="G1879" t="s">
        <v>75</v>
      </c>
      <c r="H1879" s="35">
        <v>91.88</v>
      </c>
      <c r="I1879" s="32">
        <v>42517</v>
      </c>
      <c r="J1879" s="32">
        <v>42519</v>
      </c>
      <c r="K1879" t="s">
        <v>55</v>
      </c>
      <c r="L1879">
        <v>202</v>
      </c>
      <c r="M1879">
        <v>3</v>
      </c>
      <c r="N1879">
        <v>0</v>
      </c>
      <c r="O1879">
        <v>0</v>
      </c>
    </row>
    <row r="1880" spans="1:19" ht="15.75" customHeight="1">
      <c r="A1880" t="s">
        <v>147</v>
      </c>
      <c r="B1880" t="s">
        <v>2016</v>
      </c>
      <c r="C1880">
        <v>59032001</v>
      </c>
      <c r="D1880" t="s">
        <v>51</v>
      </c>
      <c r="E1880" t="s">
        <v>52</v>
      </c>
      <c r="F1880" t="s">
        <v>53</v>
      </c>
      <c r="G1880" t="s">
        <v>54</v>
      </c>
      <c r="H1880" s="35">
        <v>41.74</v>
      </c>
      <c r="I1880" s="32">
        <v>42520</v>
      </c>
      <c r="J1880" s="32">
        <v>42521</v>
      </c>
      <c r="K1880" t="s">
        <v>55</v>
      </c>
      <c r="L1880">
        <v>202</v>
      </c>
      <c r="M1880">
        <v>1</v>
      </c>
      <c r="N1880">
        <v>0</v>
      </c>
      <c r="O1880">
        <v>0</v>
      </c>
      <c r="Q1880" t="s">
        <v>60</v>
      </c>
    </row>
    <row r="1881" spans="1:19" ht="15.75" customHeight="1">
      <c r="A1881" t="s">
        <v>241</v>
      </c>
      <c r="B1881" t="s">
        <v>2062</v>
      </c>
      <c r="C1881">
        <v>99476560</v>
      </c>
      <c r="D1881" t="s">
        <v>51</v>
      </c>
      <c r="E1881" t="s">
        <v>52</v>
      </c>
      <c r="F1881" t="s">
        <v>53</v>
      </c>
      <c r="G1881" t="s">
        <v>54</v>
      </c>
      <c r="H1881" s="35">
        <v>43.48</v>
      </c>
      <c r="I1881" s="32">
        <v>42530</v>
      </c>
      <c r="J1881" s="32">
        <v>42533</v>
      </c>
      <c r="K1881" t="s">
        <v>55</v>
      </c>
      <c r="L1881">
        <v>202</v>
      </c>
      <c r="M1881">
        <v>1</v>
      </c>
      <c r="N1881">
        <v>0</v>
      </c>
      <c r="O1881">
        <v>0</v>
      </c>
      <c r="Q1881" t="s">
        <v>56</v>
      </c>
    </row>
    <row r="1882" spans="1:19" ht="15.75" customHeight="1">
      <c r="A1882" t="s">
        <v>2113</v>
      </c>
      <c r="B1882" t="s">
        <v>2114</v>
      </c>
      <c r="C1882">
        <v>72429720</v>
      </c>
      <c r="D1882" t="s">
        <v>51</v>
      </c>
      <c r="E1882" t="s">
        <v>65</v>
      </c>
      <c r="F1882" t="s">
        <v>54</v>
      </c>
      <c r="G1882" t="s">
        <v>80</v>
      </c>
      <c r="H1882" s="35">
        <v>70.55</v>
      </c>
      <c r="I1882" s="32">
        <v>42541</v>
      </c>
      <c r="J1882" s="32">
        <v>42544</v>
      </c>
      <c r="K1882" t="s">
        <v>55</v>
      </c>
      <c r="L1882">
        <v>202</v>
      </c>
      <c r="M1882">
        <v>2</v>
      </c>
      <c r="N1882">
        <v>0</v>
      </c>
      <c r="O1882">
        <v>0</v>
      </c>
      <c r="S1882" t="s">
        <v>268</v>
      </c>
    </row>
    <row r="1883" spans="1:19" ht="15.75" customHeight="1">
      <c r="A1883" t="s">
        <v>2174</v>
      </c>
      <c r="B1883" t="s">
        <v>2175</v>
      </c>
      <c r="C1883">
        <v>85970912</v>
      </c>
      <c r="D1883" t="s">
        <v>51</v>
      </c>
      <c r="E1883" t="s">
        <v>65</v>
      </c>
      <c r="F1883" t="s">
        <v>54</v>
      </c>
      <c r="G1883" t="s">
        <v>103</v>
      </c>
      <c r="H1883" s="35">
        <v>90</v>
      </c>
      <c r="I1883" s="32">
        <v>42560</v>
      </c>
      <c r="J1883" s="32">
        <v>42561</v>
      </c>
      <c r="K1883" t="s">
        <v>55</v>
      </c>
      <c r="L1883">
        <v>202</v>
      </c>
      <c r="M1883">
        <v>1</v>
      </c>
      <c r="N1883">
        <v>0</v>
      </c>
      <c r="O1883">
        <v>0</v>
      </c>
      <c r="P1883" t="s">
        <v>71</v>
      </c>
      <c r="S1883" t="s">
        <v>72</v>
      </c>
    </row>
    <row r="1884" spans="1:19" ht="15.75" customHeight="1">
      <c r="A1884" t="s">
        <v>919</v>
      </c>
      <c r="B1884" t="s">
        <v>2202</v>
      </c>
      <c r="C1884">
        <v>97136768</v>
      </c>
      <c r="D1884" t="s">
        <v>51</v>
      </c>
      <c r="E1884" t="s">
        <v>52</v>
      </c>
      <c r="F1884" t="s">
        <v>53</v>
      </c>
      <c r="G1884" t="s">
        <v>54</v>
      </c>
      <c r="H1884" s="35">
        <v>41.74</v>
      </c>
      <c r="I1884" s="32">
        <v>42565</v>
      </c>
      <c r="J1884" s="32">
        <v>42567</v>
      </c>
      <c r="K1884" t="s">
        <v>55</v>
      </c>
      <c r="L1884">
        <v>202</v>
      </c>
      <c r="M1884">
        <v>1</v>
      </c>
      <c r="N1884">
        <v>0</v>
      </c>
      <c r="O1884">
        <v>0</v>
      </c>
      <c r="Q1884" t="s">
        <v>60</v>
      </c>
    </row>
    <row r="1885" spans="1:19" ht="15.75" customHeight="1">
      <c r="A1885" t="s">
        <v>500</v>
      </c>
      <c r="B1885" t="s">
        <v>2263</v>
      </c>
      <c r="C1885">
        <v>97147771</v>
      </c>
      <c r="D1885" t="s">
        <v>51</v>
      </c>
      <c r="E1885" t="s">
        <v>52</v>
      </c>
      <c r="F1885" t="s">
        <v>53</v>
      </c>
      <c r="G1885" t="s">
        <v>54</v>
      </c>
      <c r="H1885" s="35">
        <v>41.74</v>
      </c>
      <c r="I1885" s="32">
        <v>42578</v>
      </c>
      <c r="J1885" s="32">
        <v>42580</v>
      </c>
      <c r="K1885" t="s">
        <v>55</v>
      </c>
      <c r="L1885">
        <v>202</v>
      </c>
      <c r="M1885">
        <v>1</v>
      </c>
      <c r="N1885">
        <v>0</v>
      </c>
      <c r="O1885">
        <v>0</v>
      </c>
      <c r="Q1885" t="s">
        <v>60</v>
      </c>
    </row>
    <row r="1886" spans="1:19" ht="15.75" customHeight="1">
      <c r="A1886" t="s">
        <v>570</v>
      </c>
      <c r="B1886" t="s">
        <v>2307</v>
      </c>
      <c r="C1886">
        <v>90610247</v>
      </c>
      <c r="D1886" t="s">
        <v>51</v>
      </c>
      <c r="E1886" t="s">
        <v>52</v>
      </c>
      <c r="F1886" t="s">
        <v>53</v>
      </c>
      <c r="G1886" t="s">
        <v>54</v>
      </c>
      <c r="H1886" s="35">
        <v>41.74</v>
      </c>
      <c r="I1886" s="32">
        <v>42587</v>
      </c>
      <c r="J1886" s="32">
        <v>42589</v>
      </c>
      <c r="K1886" t="s">
        <v>55</v>
      </c>
      <c r="L1886">
        <v>202</v>
      </c>
      <c r="M1886">
        <v>1</v>
      </c>
      <c r="N1886">
        <v>0</v>
      </c>
      <c r="O1886">
        <v>0</v>
      </c>
      <c r="Q1886" t="s">
        <v>60</v>
      </c>
    </row>
    <row r="1887" spans="1:19" ht="15.75" customHeight="1">
      <c r="A1887" t="s">
        <v>632</v>
      </c>
      <c r="B1887" t="s">
        <v>2373</v>
      </c>
      <c r="C1887">
        <v>33794860</v>
      </c>
      <c r="D1887" t="s">
        <v>51</v>
      </c>
      <c r="E1887" t="s">
        <v>52</v>
      </c>
      <c r="F1887" t="s">
        <v>53</v>
      </c>
      <c r="G1887" t="s">
        <v>54</v>
      </c>
      <c r="H1887" s="35">
        <v>41.74</v>
      </c>
      <c r="I1887" s="32">
        <v>42506</v>
      </c>
      <c r="J1887" s="32">
        <v>42507</v>
      </c>
      <c r="K1887" t="s">
        <v>55</v>
      </c>
      <c r="L1887">
        <v>202</v>
      </c>
      <c r="M1887">
        <v>1</v>
      </c>
      <c r="N1887">
        <v>0</v>
      </c>
      <c r="O1887">
        <v>0</v>
      </c>
      <c r="Q1887" t="s">
        <v>60</v>
      </c>
    </row>
    <row r="1888" spans="1:19" ht="15.75" customHeight="1">
      <c r="A1888" t="s">
        <v>661</v>
      </c>
      <c r="B1888" t="s">
        <v>2397</v>
      </c>
      <c r="C1888">
        <v>92688145</v>
      </c>
      <c r="D1888" t="s">
        <v>51</v>
      </c>
      <c r="E1888" t="s">
        <v>52</v>
      </c>
      <c r="F1888" t="s">
        <v>53</v>
      </c>
      <c r="G1888" t="s">
        <v>54</v>
      </c>
      <c r="H1888" s="35">
        <v>41.74</v>
      </c>
      <c r="I1888" s="32">
        <v>42515</v>
      </c>
      <c r="J1888" s="32">
        <v>42517</v>
      </c>
      <c r="K1888" t="s">
        <v>55</v>
      </c>
      <c r="L1888">
        <v>202</v>
      </c>
      <c r="M1888">
        <v>1</v>
      </c>
      <c r="N1888">
        <v>0</v>
      </c>
      <c r="O1888">
        <v>0</v>
      </c>
      <c r="Q1888" t="s">
        <v>60</v>
      </c>
    </row>
    <row r="1889" spans="1:19" ht="15.75" customHeight="1">
      <c r="A1889" t="s">
        <v>1226</v>
      </c>
      <c r="B1889" t="s">
        <v>2510</v>
      </c>
      <c r="C1889">
        <v>22129248</v>
      </c>
      <c r="D1889" t="s">
        <v>184</v>
      </c>
      <c r="E1889" t="s">
        <v>52</v>
      </c>
      <c r="F1889" t="s">
        <v>53</v>
      </c>
      <c r="G1889" t="s">
        <v>54</v>
      </c>
      <c r="H1889" s="35">
        <v>41.74</v>
      </c>
      <c r="I1889" s="32">
        <v>42540</v>
      </c>
      <c r="J1889" s="32">
        <v>42543</v>
      </c>
      <c r="K1889" t="s">
        <v>55</v>
      </c>
      <c r="L1889">
        <v>202</v>
      </c>
      <c r="M1889">
        <v>1</v>
      </c>
      <c r="N1889">
        <v>0</v>
      </c>
      <c r="O1889">
        <v>0</v>
      </c>
      <c r="Q1889" t="s">
        <v>60</v>
      </c>
    </row>
    <row r="1890" spans="1:19" ht="15.75" customHeight="1">
      <c r="A1890" t="s">
        <v>2780</v>
      </c>
      <c r="B1890" t="s">
        <v>2781</v>
      </c>
      <c r="C1890">
        <v>14292605</v>
      </c>
      <c r="D1890" t="s">
        <v>51</v>
      </c>
      <c r="E1890" t="s">
        <v>65</v>
      </c>
      <c r="F1890" t="s">
        <v>427</v>
      </c>
      <c r="G1890" t="s">
        <v>80</v>
      </c>
      <c r="H1890" s="35">
        <v>74.7</v>
      </c>
      <c r="I1890" s="32">
        <v>42593</v>
      </c>
      <c r="J1890" s="32">
        <v>42594</v>
      </c>
      <c r="K1890" t="s">
        <v>55</v>
      </c>
      <c r="L1890">
        <v>202</v>
      </c>
      <c r="M1890">
        <v>4</v>
      </c>
      <c r="N1890">
        <v>0</v>
      </c>
      <c r="O1890">
        <v>0</v>
      </c>
      <c r="S1890" t="s">
        <v>293</v>
      </c>
    </row>
    <row r="1891" spans="1:19" ht="15.75" customHeight="1">
      <c r="A1891" t="s">
        <v>1090</v>
      </c>
      <c r="B1891" t="s">
        <v>2822</v>
      </c>
      <c r="C1891">
        <v>99570211</v>
      </c>
      <c r="D1891" t="s">
        <v>51</v>
      </c>
      <c r="E1891" t="s">
        <v>52</v>
      </c>
      <c r="F1891" t="s">
        <v>53</v>
      </c>
      <c r="G1891" t="s">
        <v>54</v>
      </c>
      <c r="H1891" s="35">
        <v>43.48</v>
      </c>
      <c r="I1891" s="32">
        <v>42507</v>
      </c>
      <c r="J1891" s="32">
        <v>42509</v>
      </c>
      <c r="K1891" t="s">
        <v>55</v>
      </c>
      <c r="L1891">
        <v>202</v>
      </c>
      <c r="M1891">
        <v>1</v>
      </c>
      <c r="N1891">
        <v>0</v>
      </c>
      <c r="O1891">
        <v>0</v>
      </c>
      <c r="Q1891" t="s">
        <v>56</v>
      </c>
    </row>
    <row r="1892" spans="1:19" ht="15.75" customHeight="1">
      <c r="A1892" t="s">
        <v>574</v>
      </c>
      <c r="B1892" t="s">
        <v>3166</v>
      </c>
      <c r="C1892">
        <v>19214670</v>
      </c>
      <c r="D1892" t="s">
        <v>51</v>
      </c>
      <c r="E1892" t="s">
        <v>52</v>
      </c>
      <c r="F1892" t="s">
        <v>53</v>
      </c>
      <c r="G1892" t="s">
        <v>54</v>
      </c>
      <c r="H1892" s="35">
        <v>41.74</v>
      </c>
      <c r="I1892" s="32">
        <v>42589</v>
      </c>
      <c r="J1892" s="32">
        <v>42591</v>
      </c>
      <c r="K1892" t="s">
        <v>55</v>
      </c>
      <c r="L1892">
        <v>202</v>
      </c>
      <c r="M1892">
        <v>1</v>
      </c>
      <c r="N1892">
        <v>0</v>
      </c>
      <c r="O1892">
        <v>0</v>
      </c>
      <c r="Q1892" t="s">
        <v>60</v>
      </c>
    </row>
    <row r="1893" spans="1:19" ht="15.75" customHeight="1">
      <c r="A1893" t="s">
        <v>49</v>
      </c>
      <c r="B1893" t="s">
        <v>3208</v>
      </c>
      <c r="C1893">
        <v>99471069</v>
      </c>
      <c r="D1893" t="s">
        <v>51</v>
      </c>
      <c r="E1893" t="s">
        <v>52</v>
      </c>
      <c r="F1893" t="s">
        <v>53</v>
      </c>
      <c r="G1893" t="s">
        <v>54</v>
      </c>
      <c r="H1893" s="35">
        <v>43.48</v>
      </c>
      <c r="I1893" s="32">
        <v>42502</v>
      </c>
      <c r="J1893" s="32">
        <v>42505</v>
      </c>
      <c r="K1893" t="s">
        <v>55</v>
      </c>
      <c r="L1893">
        <v>202</v>
      </c>
      <c r="M1893">
        <v>1</v>
      </c>
      <c r="N1893">
        <v>0</v>
      </c>
      <c r="O1893">
        <v>0</v>
      </c>
      <c r="Q1893" t="s">
        <v>56</v>
      </c>
    </row>
    <row r="1894" spans="1:19" ht="15.75" customHeight="1">
      <c r="A1894" t="s">
        <v>3335</v>
      </c>
      <c r="B1894" t="s">
        <v>3336</v>
      </c>
      <c r="C1894">
        <v>75071025</v>
      </c>
      <c r="D1894" t="s">
        <v>51</v>
      </c>
      <c r="E1894" t="s">
        <v>65</v>
      </c>
      <c r="F1894" t="s">
        <v>54</v>
      </c>
      <c r="G1894" t="s">
        <v>80</v>
      </c>
      <c r="H1894" s="35">
        <v>62.25</v>
      </c>
      <c r="I1894" s="32">
        <v>42536</v>
      </c>
      <c r="J1894" s="32">
        <v>42537</v>
      </c>
      <c r="K1894" t="s">
        <v>55</v>
      </c>
      <c r="L1894">
        <v>202</v>
      </c>
      <c r="M1894">
        <v>3</v>
      </c>
      <c r="N1894">
        <v>0</v>
      </c>
      <c r="O1894">
        <v>0</v>
      </c>
      <c r="S1894" t="s">
        <v>81</v>
      </c>
    </row>
    <row r="1895" spans="1:19" ht="15.75" customHeight="1">
      <c r="A1895" t="s">
        <v>531</v>
      </c>
      <c r="B1895" t="s">
        <v>3554</v>
      </c>
      <c r="C1895">
        <v>90882689</v>
      </c>
      <c r="D1895" t="s">
        <v>51</v>
      </c>
      <c r="E1895" t="s">
        <v>52</v>
      </c>
      <c r="F1895" t="s">
        <v>53</v>
      </c>
      <c r="G1895" t="s">
        <v>54</v>
      </c>
      <c r="H1895" s="35">
        <v>41.74</v>
      </c>
      <c r="I1895" s="32">
        <v>42580</v>
      </c>
      <c r="J1895" s="32">
        <v>42582</v>
      </c>
      <c r="K1895" t="s">
        <v>55</v>
      </c>
      <c r="L1895">
        <v>202</v>
      </c>
      <c r="M1895">
        <v>1</v>
      </c>
      <c r="N1895">
        <v>0</v>
      </c>
      <c r="O1895">
        <v>0</v>
      </c>
      <c r="Q1895" t="s">
        <v>60</v>
      </c>
    </row>
    <row r="1896" spans="1:19" ht="15.75" customHeight="1">
      <c r="A1896" t="s">
        <v>1891</v>
      </c>
      <c r="B1896" t="s">
        <v>3563</v>
      </c>
      <c r="C1896">
        <v>68999888</v>
      </c>
      <c r="D1896" t="s">
        <v>51</v>
      </c>
      <c r="E1896" t="s">
        <v>52</v>
      </c>
      <c r="F1896" t="s">
        <v>53</v>
      </c>
      <c r="G1896" t="s">
        <v>54</v>
      </c>
      <c r="H1896" s="35">
        <v>41.74</v>
      </c>
      <c r="I1896" s="32">
        <v>42582</v>
      </c>
      <c r="J1896" s="32">
        <v>42583</v>
      </c>
      <c r="K1896" t="s">
        <v>55</v>
      </c>
      <c r="L1896">
        <v>202</v>
      </c>
      <c r="M1896">
        <v>1</v>
      </c>
      <c r="N1896">
        <v>0</v>
      </c>
      <c r="O1896">
        <v>0</v>
      </c>
      <c r="Q1896" t="s">
        <v>60</v>
      </c>
    </row>
    <row r="1897" spans="1:19" ht="15.75" customHeight="1">
      <c r="A1897" t="s">
        <v>212</v>
      </c>
      <c r="B1897" t="s">
        <v>3725</v>
      </c>
      <c r="C1897">
        <v>14635914</v>
      </c>
      <c r="D1897" t="s">
        <v>184</v>
      </c>
      <c r="E1897" t="s">
        <v>52</v>
      </c>
      <c r="F1897" t="s">
        <v>53</v>
      </c>
      <c r="G1897" t="s">
        <v>54</v>
      </c>
      <c r="H1897" s="35">
        <v>41.74</v>
      </c>
      <c r="I1897" s="32">
        <v>42525</v>
      </c>
      <c r="J1897" s="32">
        <v>42528</v>
      </c>
      <c r="K1897" t="s">
        <v>55</v>
      </c>
      <c r="L1897">
        <v>202</v>
      </c>
      <c r="M1897">
        <v>1</v>
      </c>
      <c r="N1897">
        <v>0</v>
      </c>
      <c r="O1897">
        <v>0</v>
      </c>
      <c r="Q1897" t="s">
        <v>60</v>
      </c>
    </row>
    <row r="1898" spans="1:19" ht="15.75" customHeight="1">
      <c r="A1898" t="s">
        <v>2958</v>
      </c>
      <c r="B1898" t="s">
        <v>3819</v>
      </c>
      <c r="C1898">
        <v>72593105</v>
      </c>
      <c r="D1898" t="s">
        <v>51</v>
      </c>
      <c r="E1898" t="s">
        <v>65</v>
      </c>
      <c r="F1898" t="s">
        <v>54</v>
      </c>
      <c r="G1898" t="s">
        <v>93</v>
      </c>
      <c r="H1898" s="35">
        <v>92.5</v>
      </c>
      <c r="I1898" s="32">
        <v>42546</v>
      </c>
      <c r="J1898" s="32">
        <v>42548</v>
      </c>
      <c r="K1898" t="s">
        <v>55</v>
      </c>
      <c r="L1898">
        <v>202</v>
      </c>
      <c r="M1898">
        <v>3</v>
      </c>
      <c r="N1898">
        <v>0</v>
      </c>
      <c r="O1898">
        <v>0</v>
      </c>
    </row>
    <row r="1899" spans="1:19" ht="15.75" customHeight="1">
      <c r="A1899" t="s">
        <v>452</v>
      </c>
      <c r="B1899" t="s">
        <v>3935</v>
      </c>
      <c r="C1899">
        <v>97138377</v>
      </c>
      <c r="D1899" t="s">
        <v>51</v>
      </c>
      <c r="E1899" t="s">
        <v>52</v>
      </c>
      <c r="F1899" t="s">
        <v>53</v>
      </c>
      <c r="G1899" t="s">
        <v>54</v>
      </c>
      <c r="H1899" s="35">
        <v>41.74</v>
      </c>
      <c r="I1899" s="32">
        <v>42570</v>
      </c>
      <c r="J1899" s="32">
        <v>42572</v>
      </c>
      <c r="K1899" t="s">
        <v>55</v>
      </c>
      <c r="L1899">
        <v>202</v>
      </c>
      <c r="M1899">
        <v>1</v>
      </c>
      <c r="N1899">
        <v>0</v>
      </c>
      <c r="O1899">
        <v>0</v>
      </c>
      <c r="Q1899" t="s">
        <v>60</v>
      </c>
    </row>
    <row r="1900" spans="1:19" ht="15.75" customHeight="1">
      <c r="A1900" t="s">
        <v>3942</v>
      </c>
      <c r="B1900" t="s">
        <v>3943</v>
      </c>
      <c r="C1900">
        <v>90444290</v>
      </c>
      <c r="D1900" t="s">
        <v>51</v>
      </c>
      <c r="E1900" t="s">
        <v>65</v>
      </c>
      <c r="F1900" t="s">
        <v>54</v>
      </c>
      <c r="G1900" t="s">
        <v>93</v>
      </c>
      <c r="H1900" s="35">
        <v>80</v>
      </c>
      <c r="I1900" s="32">
        <v>42572</v>
      </c>
      <c r="J1900" s="32">
        <v>42573</v>
      </c>
      <c r="K1900" t="s">
        <v>55</v>
      </c>
      <c r="L1900">
        <v>202</v>
      </c>
      <c r="M1900">
        <v>2</v>
      </c>
      <c r="N1900">
        <v>2</v>
      </c>
      <c r="O1900">
        <v>0</v>
      </c>
    </row>
    <row r="1901" spans="1:19" ht="15.75" customHeight="1">
      <c r="A1901" t="s">
        <v>3958</v>
      </c>
      <c r="B1901" t="s">
        <v>3959</v>
      </c>
      <c r="C1901">
        <v>61372154</v>
      </c>
      <c r="D1901" t="s">
        <v>51</v>
      </c>
      <c r="E1901" t="s">
        <v>52</v>
      </c>
      <c r="F1901" t="s">
        <v>53</v>
      </c>
      <c r="G1901" t="s">
        <v>54</v>
      </c>
      <c r="H1901" s="35">
        <v>71.400000000000006</v>
      </c>
      <c r="I1901" s="32">
        <v>42575</v>
      </c>
      <c r="J1901" s="32">
        <v>42577</v>
      </c>
      <c r="K1901" t="s">
        <v>55</v>
      </c>
      <c r="L1901">
        <v>202</v>
      </c>
      <c r="M1901">
        <v>1</v>
      </c>
      <c r="N1901">
        <v>0</v>
      </c>
      <c r="O1901">
        <v>0</v>
      </c>
      <c r="Q1901" t="s">
        <v>678</v>
      </c>
    </row>
    <row r="1902" spans="1:19" ht="15.75" customHeight="1">
      <c r="A1902" t="s">
        <v>3993</v>
      </c>
      <c r="B1902" t="s">
        <v>3994</v>
      </c>
      <c r="C1902">
        <v>96936916</v>
      </c>
      <c r="D1902" t="s">
        <v>51</v>
      </c>
      <c r="E1902" t="s">
        <v>65</v>
      </c>
      <c r="F1902" t="s">
        <v>54</v>
      </c>
      <c r="G1902" t="s">
        <v>54</v>
      </c>
      <c r="H1902" s="35">
        <v>85</v>
      </c>
      <c r="I1902" s="32">
        <v>42583</v>
      </c>
      <c r="J1902" s="32">
        <v>42585</v>
      </c>
      <c r="K1902" t="s">
        <v>55</v>
      </c>
      <c r="L1902">
        <v>202</v>
      </c>
      <c r="M1902">
        <v>2</v>
      </c>
      <c r="N1902">
        <v>2</v>
      </c>
      <c r="O1902">
        <v>0</v>
      </c>
      <c r="S1902" t="s">
        <v>231</v>
      </c>
    </row>
    <row r="1903" spans="1:19" ht="15.75" customHeight="1">
      <c r="A1903" t="s">
        <v>4051</v>
      </c>
      <c r="B1903" t="s">
        <v>4052</v>
      </c>
      <c r="C1903">
        <v>15682660</v>
      </c>
      <c r="D1903" t="s">
        <v>51</v>
      </c>
      <c r="E1903" t="s">
        <v>166</v>
      </c>
      <c r="F1903" t="s">
        <v>427</v>
      </c>
      <c r="G1903" t="s">
        <v>54</v>
      </c>
      <c r="H1903" s="35">
        <v>95</v>
      </c>
      <c r="I1903" s="32">
        <v>42594</v>
      </c>
      <c r="J1903" s="32">
        <v>42596</v>
      </c>
      <c r="K1903" t="s">
        <v>55</v>
      </c>
      <c r="L1903">
        <v>202</v>
      </c>
      <c r="M1903">
        <v>1</v>
      </c>
      <c r="N1903">
        <v>0</v>
      </c>
      <c r="O1903">
        <v>0</v>
      </c>
    </row>
    <row r="1904" spans="1:19" ht="15.75" customHeight="1">
      <c r="A1904" t="s">
        <v>658</v>
      </c>
      <c r="B1904" t="s">
        <v>4099</v>
      </c>
      <c r="C1904">
        <v>57624074</v>
      </c>
      <c r="D1904" t="s">
        <v>51</v>
      </c>
      <c r="E1904" t="s">
        <v>52</v>
      </c>
      <c r="F1904" t="s">
        <v>53</v>
      </c>
      <c r="G1904" t="s">
        <v>54</v>
      </c>
      <c r="H1904" s="35">
        <v>41.74</v>
      </c>
      <c r="I1904" s="32">
        <v>42514</v>
      </c>
      <c r="J1904" s="32">
        <v>42515</v>
      </c>
      <c r="K1904" t="s">
        <v>55</v>
      </c>
      <c r="L1904">
        <v>202</v>
      </c>
      <c r="M1904">
        <v>1</v>
      </c>
      <c r="N1904">
        <v>0</v>
      </c>
      <c r="O1904">
        <v>0</v>
      </c>
      <c r="Q1904" t="s">
        <v>60</v>
      </c>
    </row>
    <row r="1905" spans="1:19" ht="15.75" customHeight="1">
      <c r="A1905" t="s">
        <v>696</v>
      </c>
      <c r="B1905" t="s">
        <v>4140</v>
      </c>
      <c r="C1905">
        <v>14272950</v>
      </c>
      <c r="D1905" t="s">
        <v>51</v>
      </c>
      <c r="E1905" t="s">
        <v>52</v>
      </c>
      <c r="F1905" t="s">
        <v>53</v>
      </c>
      <c r="G1905" t="s">
        <v>54</v>
      </c>
      <c r="H1905" s="35">
        <v>41.74</v>
      </c>
      <c r="I1905" s="32">
        <v>42521</v>
      </c>
      <c r="J1905" s="32">
        <v>42523</v>
      </c>
      <c r="K1905" t="s">
        <v>55</v>
      </c>
      <c r="L1905">
        <v>202</v>
      </c>
      <c r="M1905">
        <v>1</v>
      </c>
      <c r="N1905">
        <v>0</v>
      </c>
      <c r="O1905">
        <v>0</v>
      </c>
      <c r="Q1905" t="s">
        <v>60</v>
      </c>
    </row>
    <row r="1906" spans="1:19" ht="15.75" customHeight="1">
      <c r="A1906" t="s">
        <v>4313</v>
      </c>
      <c r="B1906" t="s">
        <v>4314</v>
      </c>
      <c r="C1906">
        <v>85720993</v>
      </c>
      <c r="D1906" t="s">
        <v>51</v>
      </c>
      <c r="E1906" t="s">
        <v>65</v>
      </c>
      <c r="F1906" t="s">
        <v>54</v>
      </c>
      <c r="G1906" t="s">
        <v>103</v>
      </c>
      <c r="H1906" s="35">
        <v>70</v>
      </c>
      <c r="I1906" s="32">
        <v>42561</v>
      </c>
      <c r="J1906" s="32">
        <v>42562</v>
      </c>
      <c r="K1906" t="s">
        <v>55</v>
      </c>
      <c r="L1906">
        <v>202</v>
      </c>
      <c r="M1906">
        <v>4</v>
      </c>
      <c r="N1906">
        <v>0</v>
      </c>
      <c r="O1906">
        <v>0</v>
      </c>
      <c r="P1906" t="s">
        <v>71</v>
      </c>
      <c r="S1906" t="s">
        <v>72</v>
      </c>
    </row>
    <row r="1907" spans="1:19" ht="15.75" customHeight="1">
      <c r="A1907" t="s">
        <v>492</v>
      </c>
      <c r="B1907" t="s">
        <v>4405</v>
      </c>
      <c r="C1907">
        <v>90914191</v>
      </c>
      <c r="D1907" t="s">
        <v>51</v>
      </c>
      <c r="E1907" t="s">
        <v>52</v>
      </c>
      <c r="F1907" t="s">
        <v>53</v>
      </c>
      <c r="G1907" t="s">
        <v>54</v>
      </c>
      <c r="H1907" s="35">
        <v>41.74</v>
      </c>
      <c r="I1907" s="32">
        <v>42577</v>
      </c>
      <c r="J1907" s="32">
        <v>42578</v>
      </c>
      <c r="K1907" t="s">
        <v>55</v>
      </c>
      <c r="L1907">
        <v>202</v>
      </c>
      <c r="M1907">
        <v>1</v>
      </c>
      <c r="N1907">
        <v>0</v>
      </c>
      <c r="O1907">
        <v>0</v>
      </c>
      <c r="Q1907" t="s">
        <v>60</v>
      </c>
    </row>
    <row r="1908" spans="1:19" ht="15.75" customHeight="1">
      <c r="A1908" t="s">
        <v>445</v>
      </c>
      <c r="B1908" t="s">
        <v>4754</v>
      </c>
      <c r="C1908">
        <v>90911535</v>
      </c>
      <c r="D1908" t="s">
        <v>51</v>
      </c>
      <c r="E1908" t="s">
        <v>52</v>
      </c>
      <c r="F1908" t="s">
        <v>53</v>
      </c>
      <c r="G1908" t="s">
        <v>54</v>
      </c>
      <c r="H1908" s="35">
        <v>41.74</v>
      </c>
      <c r="I1908" s="32">
        <v>42569</v>
      </c>
      <c r="J1908" s="32">
        <v>42570</v>
      </c>
      <c r="K1908" t="s">
        <v>55</v>
      </c>
      <c r="L1908">
        <v>202</v>
      </c>
      <c r="M1908">
        <v>1</v>
      </c>
      <c r="N1908">
        <v>0</v>
      </c>
      <c r="O1908">
        <v>0</v>
      </c>
      <c r="Q1908" t="s">
        <v>60</v>
      </c>
    </row>
    <row r="1909" spans="1:19" ht="15.75" customHeight="1">
      <c r="A1909" t="s">
        <v>472</v>
      </c>
      <c r="B1909" t="s">
        <v>4772</v>
      </c>
      <c r="C1909">
        <v>41310284</v>
      </c>
      <c r="D1909" t="s">
        <v>51</v>
      </c>
      <c r="E1909" t="s">
        <v>52</v>
      </c>
      <c r="F1909" t="s">
        <v>53</v>
      </c>
      <c r="G1909" t="s">
        <v>54</v>
      </c>
      <c r="H1909" s="35">
        <v>41.74</v>
      </c>
      <c r="I1909" s="32">
        <v>42573</v>
      </c>
      <c r="J1909" s="32">
        <v>42574</v>
      </c>
      <c r="K1909" t="s">
        <v>55</v>
      </c>
      <c r="L1909">
        <v>202</v>
      </c>
      <c r="M1909">
        <v>1</v>
      </c>
      <c r="N1909">
        <v>0</v>
      </c>
      <c r="O1909">
        <v>0</v>
      </c>
      <c r="Q1909" t="s">
        <v>60</v>
      </c>
    </row>
    <row r="1910" spans="1:19" ht="15.75" customHeight="1">
      <c r="A1910" t="s">
        <v>5104</v>
      </c>
      <c r="B1910" t="s">
        <v>5105</v>
      </c>
      <c r="C1910">
        <v>79254375</v>
      </c>
      <c r="D1910" t="s">
        <v>51</v>
      </c>
      <c r="E1910" t="s">
        <v>65</v>
      </c>
      <c r="F1910" t="s">
        <v>54</v>
      </c>
      <c r="G1910" t="s">
        <v>80</v>
      </c>
      <c r="H1910" s="35">
        <v>74.7</v>
      </c>
      <c r="I1910" s="32">
        <v>42544</v>
      </c>
      <c r="J1910" s="32">
        <v>42545</v>
      </c>
      <c r="K1910" t="s">
        <v>55</v>
      </c>
      <c r="L1910">
        <v>202</v>
      </c>
      <c r="M1910">
        <v>3</v>
      </c>
      <c r="N1910">
        <v>1</v>
      </c>
      <c r="O1910">
        <v>0</v>
      </c>
      <c r="S1910" t="s">
        <v>268</v>
      </c>
    </row>
    <row r="1911" spans="1:19" ht="15.75" customHeight="1">
      <c r="A1911" t="s">
        <v>5413</v>
      </c>
      <c r="B1911" t="s">
        <v>5414</v>
      </c>
      <c r="C1911">
        <v>67028279</v>
      </c>
      <c r="D1911" t="s">
        <v>51</v>
      </c>
      <c r="E1911" t="s">
        <v>65</v>
      </c>
      <c r="F1911" t="s">
        <v>54</v>
      </c>
      <c r="G1911" t="s">
        <v>80</v>
      </c>
      <c r="H1911" s="35">
        <v>62.25</v>
      </c>
      <c r="I1911" s="32">
        <v>42519</v>
      </c>
      <c r="J1911" s="32">
        <v>42520</v>
      </c>
      <c r="K1911" t="s">
        <v>55</v>
      </c>
      <c r="L1911">
        <v>202</v>
      </c>
      <c r="M1911">
        <v>2</v>
      </c>
      <c r="N1911">
        <v>0</v>
      </c>
      <c r="O1911">
        <v>0</v>
      </c>
      <c r="S1911" t="s">
        <v>81</v>
      </c>
    </row>
    <row r="1912" spans="1:19" ht="15.75" customHeight="1">
      <c r="A1912" t="s">
        <v>3335</v>
      </c>
      <c r="B1912" t="s">
        <v>5470</v>
      </c>
      <c r="C1912">
        <v>75456733</v>
      </c>
      <c r="D1912" t="s">
        <v>51</v>
      </c>
      <c r="E1912" t="s">
        <v>52</v>
      </c>
      <c r="F1912" t="s">
        <v>54</v>
      </c>
      <c r="G1912" t="s">
        <v>54</v>
      </c>
      <c r="H1912" s="35">
        <v>85</v>
      </c>
      <c r="I1912" s="32">
        <v>42537</v>
      </c>
      <c r="J1912" s="32">
        <v>42539</v>
      </c>
      <c r="K1912" t="s">
        <v>55</v>
      </c>
      <c r="L1912">
        <v>202</v>
      </c>
      <c r="M1912">
        <v>3</v>
      </c>
      <c r="N1912">
        <v>0</v>
      </c>
      <c r="O1912">
        <v>0</v>
      </c>
    </row>
    <row r="1913" spans="1:19" ht="15.75" customHeight="1">
      <c r="A1913" t="s">
        <v>5508</v>
      </c>
      <c r="B1913" t="s">
        <v>5509</v>
      </c>
      <c r="C1913">
        <v>79356695</v>
      </c>
      <c r="D1913" t="s">
        <v>51</v>
      </c>
      <c r="E1913" t="s">
        <v>65</v>
      </c>
      <c r="F1913" t="s">
        <v>54</v>
      </c>
      <c r="G1913" t="s">
        <v>80</v>
      </c>
      <c r="H1913" s="35">
        <v>83</v>
      </c>
      <c r="I1913" s="32">
        <v>42545</v>
      </c>
      <c r="J1913" s="32">
        <v>42546</v>
      </c>
      <c r="K1913" t="s">
        <v>55</v>
      </c>
      <c r="L1913">
        <v>202</v>
      </c>
      <c r="M1913">
        <v>4</v>
      </c>
      <c r="N1913">
        <v>0</v>
      </c>
      <c r="O1913">
        <v>0</v>
      </c>
      <c r="S1913" t="s">
        <v>81</v>
      </c>
    </row>
    <row r="1914" spans="1:19" ht="15.75" customHeight="1">
      <c r="A1914" t="s">
        <v>5838</v>
      </c>
      <c r="B1914" t="s">
        <v>5839</v>
      </c>
      <c r="C1914">
        <v>76948375</v>
      </c>
      <c r="D1914" t="s">
        <v>51</v>
      </c>
      <c r="E1914" t="s">
        <v>65</v>
      </c>
      <c r="F1914" t="s">
        <v>54</v>
      </c>
      <c r="G1914" t="s">
        <v>103</v>
      </c>
      <c r="H1914" s="35">
        <v>85</v>
      </c>
      <c r="I1914" s="32">
        <v>42539</v>
      </c>
      <c r="J1914" s="32">
        <v>42540</v>
      </c>
      <c r="K1914" t="s">
        <v>55</v>
      </c>
      <c r="L1914">
        <v>202</v>
      </c>
      <c r="M1914">
        <v>4</v>
      </c>
      <c r="N1914">
        <v>0</v>
      </c>
      <c r="O1914">
        <v>0</v>
      </c>
      <c r="P1914" t="s">
        <v>71</v>
      </c>
      <c r="S1914" t="s">
        <v>72</v>
      </c>
    </row>
    <row r="1915" spans="1:19" ht="15.75" customHeight="1">
      <c r="A1915" t="s">
        <v>5907</v>
      </c>
      <c r="B1915" t="s">
        <v>5908</v>
      </c>
      <c r="C1915">
        <v>83656278</v>
      </c>
      <c r="D1915" t="s">
        <v>51</v>
      </c>
      <c r="E1915" t="s">
        <v>65</v>
      </c>
      <c r="F1915" t="s">
        <v>54</v>
      </c>
      <c r="G1915" t="s">
        <v>80</v>
      </c>
      <c r="H1915" s="35">
        <v>70.55</v>
      </c>
      <c r="I1915" s="32">
        <v>42552</v>
      </c>
      <c r="J1915" s="32">
        <v>42553</v>
      </c>
      <c r="K1915" t="s">
        <v>55</v>
      </c>
      <c r="L1915">
        <v>202</v>
      </c>
      <c r="M1915">
        <v>2</v>
      </c>
      <c r="N1915">
        <v>2</v>
      </c>
      <c r="O1915">
        <v>0</v>
      </c>
      <c r="S1915" t="s">
        <v>268</v>
      </c>
    </row>
    <row r="1916" spans="1:19" ht="15.75" customHeight="1">
      <c r="A1916" t="s">
        <v>763</v>
      </c>
      <c r="B1916" t="s">
        <v>6222</v>
      </c>
      <c r="C1916">
        <v>12212108</v>
      </c>
      <c r="D1916" t="s">
        <v>51</v>
      </c>
      <c r="E1916" t="s">
        <v>52</v>
      </c>
      <c r="F1916" t="s">
        <v>53</v>
      </c>
      <c r="G1916" t="s">
        <v>54</v>
      </c>
      <c r="H1916" s="35">
        <v>43.48</v>
      </c>
      <c r="I1916" s="32">
        <v>42533</v>
      </c>
      <c r="J1916" s="32">
        <v>42536</v>
      </c>
      <c r="K1916" t="s">
        <v>55</v>
      </c>
      <c r="L1916">
        <v>202</v>
      </c>
      <c r="M1916">
        <v>1</v>
      </c>
      <c r="N1916">
        <v>0</v>
      </c>
      <c r="O1916">
        <v>0</v>
      </c>
      <c r="Q1916" t="s">
        <v>56</v>
      </c>
    </row>
    <row r="1917" spans="1:19" ht="15.75" customHeight="1">
      <c r="A1917" t="s">
        <v>277</v>
      </c>
      <c r="B1917" t="s">
        <v>6364</v>
      </c>
      <c r="C1917">
        <v>25752756</v>
      </c>
      <c r="D1917" t="s">
        <v>51</v>
      </c>
      <c r="E1917" t="s">
        <v>52</v>
      </c>
      <c r="F1917" t="s">
        <v>53</v>
      </c>
      <c r="G1917" t="s">
        <v>54</v>
      </c>
      <c r="H1917" s="35">
        <v>41.74</v>
      </c>
      <c r="I1917" s="32">
        <v>42567</v>
      </c>
      <c r="J1917" s="32">
        <v>42569</v>
      </c>
      <c r="K1917" t="s">
        <v>55</v>
      </c>
      <c r="L1917">
        <v>202</v>
      </c>
      <c r="M1917">
        <v>1</v>
      </c>
      <c r="N1917">
        <v>0</v>
      </c>
      <c r="O1917">
        <v>0</v>
      </c>
      <c r="Q1917" t="s">
        <v>60</v>
      </c>
    </row>
    <row r="1918" spans="1:19" ht="15.75" customHeight="1">
      <c r="A1918" t="s">
        <v>82</v>
      </c>
      <c r="B1918" t="s">
        <v>6502</v>
      </c>
      <c r="C1918">
        <v>25253551</v>
      </c>
      <c r="D1918" t="s">
        <v>51</v>
      </c>
      <c r="E1918" t="s">
        <v>52</v>
      </c>
      <c r="F1918" t="s">
        <v>53</v>
      </c>
      <c r="G1918" t="s">
        <v>54</v>
      </c>
      <c r="H1918" s="35">
        <v>41.74</v>
      </c>
      <c r="I1918" s="32">
        <v>42509</v>
      </c>
      <c r="J1918" s="32">
        <v>42511</v>
      </c>
      <c r="K1918" t="s">
        <v>55</v>
      </c>
      <c r="L1918">
        <v>202</v>
      </c>
      <c r="M1918">
        <v>1</v>
      </c>
      <c r="N1918">
        <v>0</v>
      </c>
      <c r="O1918">
        <v>0</v>
      </c>
      <c r="Q1918" t="s">
        <v>60</v>
      </c>
    </row>
    <row r="1919" spans="1:19" ht="15.75" customHeight="1">
      <c r="A1919" t="s">
        <v>583</v>
      </c>
      <c r="B1919" t="s">
        <v>6872</v>
      </c>
      <c r="C1919">
        <v>27400436</v>
      </c>
      <c r="D1919" t="s">
        <v>51</v>
      </c>
      <c r="E1919" t="s">
        <v>52</v>
      </c>
      <c r="F1919" t="s">
        <v>53</v>
      </c>
      <c r="G1919" t="s">
        <v>54</v>
      </c>
      <c r="H1919" s="35">
        <v>41.74</v>
      </c>
      <c r="I1919" s="32">
        <v>42591</v>
      </c>
      <c r="J1919" s="32">
        <v>42593</v>
      </c>
      <c r="K1919" t="s">
        <v>55</v>
      </c>
      <c r="L1919">
        <v>202</v>
      </c>
      <c r="M1919">
        <v>1</v>
      </c>
      <c r="N1919">
        <v>0</v>
      </c>
      <c r="O1919">
        <v>0</v>
      </c>
      <c r="Q1919" t="s">
        <v>60</v>
      </c>
    </row>
    <row r="1920" spans="1:19" ht="15.75" customHeight="1">
      <c r="A1920" t="s">
        <v>521</v>
      </c>
      <c r="B1920" t="s">
        <v>522</v>
      </c>
      <c r="C1920">
        <v>97749900</v>
      </c>
      <c r="D1920" t="s">
        <v>51</v>
      </c>
      <c r="E1920" t="s">
        <v>65</v>
      </c>
      <c r="F1920" t="s">
        <v>54</v>
      </c>
      <c r="G1920" t="s">
        <v>93</v>
      </c>
      <c r="H1920" s="35">
        <v>110</v>
      </c>
      <c r="I1920" s="32">
        <v>42580</v>
      </c>
      <c r="J1920" s="32">
        <v>42581</v>
      </c>
      <c r="K1920" t="s">
        <v>55</v>
      </c>
      <c r="L1920">
        <v>201</v>
      </c>
      <c r="M1920">
        <v>2</v>
      </c>
      <c r="N1920">
        <v>0</v>
      </c>
      <c r="O1920">
        <v>0</v>
      </c>
    </row>
    <row r="1921" spans="1:19" ht="15.75" customHeight="1">
      <c r="A1921" t="s">
        <v>533</v>
      </c>
      <c r="B1921" t="s">
        <v>534</v>
      </c>
      <c r="C1921">
        <v>89133496</v>
      </c>
      <c r="D1921" t="s">
        <v>51</v>
      </c>
      <c r="E1921" t="s">
        <v>65</v>
      </c>
      <c r="F1921" t="s">
        <v>54</v>
      </c>
      <c r="G1921" t="s">
        <v>103</v>
      </c>
      <c r="H1921" s="35">
        <v>110</v>
      </c>
      <c r="I1921" s="32">
        <v>42581</v>
      </c>
      <c r="J1921" s="32">
        <v>42584</v>
      </c>
      <c r="K1921" t="s">
        <v>55</v>
      </c>
      <c r="L1921">
        <v>201</v>
      </c>
      <c r="M1921">
        <v>4</v>
      </c>
      <c r="N1921">
        <v>0</v>
      </c>
      <c r="O1921">
        <v>0</v>
      </c>
      <c r="P1921" t="s">
        <v>71</v>
      </c>
      <c r="S1921" t="s">
        <v>72</v>
      </c>
    </row>
    <row r="1922" spans="1:19" ht="15.75" customHeight="1">
      <c r="A1922" t="s">
        <v>670</v>
      </c>
      <c r="B1922" t="s">
        <v>671</v>
      </c>
      <c r="C1922">
        <v>65441986</v>
      </c>
      <c r="D1922" t="s">
        <v>51</v>
      </c>
      <c r="E1922" t="s">
        <v>65</v>
      </c>
      <c r="F1922" t="s">
        <v>54</v>
      </c>
      <c r="G1922" t="s">
        <v>80</v>
      </c>
      <c r="H1922" s="35">
        <v>78.849999999999994</v>
      </c>
      <c r="I1922" s="32">
        <v>42517</v>
      </c>
      <c r="J1922" s="32">
        <v>42518</v>
      </c>
      <c r="K1922" t="s">
        <v>55</v>
      </c>
      <c r="L1922">
        <v>201</v>
      </c>
      <c r="M1922">
        <v>2</v>
      </c>
      <c r="N1922">
        <v>0</v>
      </c>
      <c r="O1922">
        <v>0</v>
      </c>
      <c r="S1922" t="s">
        <v>81</v>
      </c>
    </row>
    <row r="1923" spans="1:19" ht="15.75" customHeight="1">
      <c r="A1923" t="s">
        <v>685</v>
      </c>
      <c r="B1923" t="s">
        <v>686</v>
      </c>
      <c r="C1923">
        <v>60582650</v>
      </c>
      <c r="D1923" t="s">
        <v>51</v>
      </c>
      <c r="E1923" t="s">
        <v>65</v>
      </c>
      <c r="F1923" t="s">
        <v>54</v>
      </c>
      <c r="G1923" t="s">
        <v>365</v>
      </c>
      <c r="H1923" s="35">
        <v>61.47</v>
      </c>
      <c r="I1923" s="32">
        <v>42518</v>
      </c>
      <c r="J1923" s="32">
        <v>42522</v>
      </c>
      <c r="K1923" t="s">
        <v>55</v>
      </c>
      <c r="L1923">
        <v>201</v>
      </c>
      <c r="M1923">
        <v>2</v>
      </c>
      <c r="N1923">
        <v>0</v>
      </c>
      <c r="O1923">
        <v>0</v>
      </c>
      <c r="S1923" t="s">
        <v>268</v>
      </c>
    </row>
    <row r="1924" spans="1:19" ht="15.75" customHeight="1">
      <c r="A1924" t="s">
        <v>861</v>
      </c>
      <c r="B1924" t="s">
        <v>862</v>
      </c>
      <c r="C1924">
        <v>75908317</v>
      </c>
      <c r="D1924" t="s">
        <v>51</v>
      </c>
      <c r="E1924" t="s">
        <v>65</v>
      </c>
      <c r="F1924" t="s">
        <v>54</v>
      </c>
      <c r="G1924" t="s">
        <v>93</v>
      </c>
      <c r="H1924" s="35">
        <v>110</v>
      </c>
      <c r="I1924" s="32">
        <v>42553</v>
      </c>
      <c r="J1924" s="32">
        <v>42554</v>
      </c>
      <c r="K1924" t="s">
        <v>55</v>
      </c>
      <c r="L1924">
        <v>201</v>
      </c>
      <c r="M1924">
        <v>2</v>
      </c>
      <c r="N1924">
        <v>0</v>
      </c>
      <c r="O1924">
        <v>0</v>
      </c>
    </row>
    <row r="1925" spans="1:19" ht="15.75" customHeight="1">
      <c r="A1925" t="s">
        <v>472</v>
      </c>
      <c r="B1925" t="s">
        <v>961</v>
      </c>
      <c r="C1925">
        <v>41310055</v>
      </c>
      <c r="D1925" t="s">
        <v>51</v>
      </c>
      <c r="E1925" t="s">
        <v>52</v>
      </c>
      <c r="F1925" t="s">
        <v>53</v>
      </c>
      <c r="G1925" t="s">
        <v>54</v>
      </c>
      <c r="H1925" s="35">
        <v>41.74</v>
      </c>
      <c r="I1925" s="32">
        <v>42573</v>
      </c>
      <c r="J1925" s="32">
        <v>42574</v>
      </c>
      <c r="K1925" t="s">
        <v>55</v>
      </c>
      <c r="L1925">
        <v>201</v>
      </c>
      <c r="M1925">
        <v>1</v>
      </c>
      <c r="N1925">
        <v>0</v>
      </c>
      <c r="O1925">
        <v>0</v>
      </c>
      <c r="Q1925" t="s">
        <v>60</v>
      </c>
    </row>
    <row r="1926" spans="1:19" ht="15.75" customHeight="1">
      <c r="A1926" t="s">
        <v>570</v>
      </c>
      <c r="B1926" t="s">
        <v>1031</v>
      </c>
      <c r="C1926">
        <v>90610414</v>
      </c>
      <c r="D1926" t="s">
        <v>51</v>
      </c>
      <c r="E1926" t="s">
        <v>52</v>
      </c>
      <c r="F1926" t="s">
        <v>53</v>
      </c>
      <c r="G1926" t="s">
        <v>54</v>
      </c>
      <c r="H1926" s="35">
        <v>41.74</v>
      </c>
      <c r="I1926" s="32">
        <v>42587</v>
      </c>
      <c r="J1926" s="32">
        <v>42589</v>
      </c>
      <c r="K1926" t="s">
        <v>55</v>
      </c>
      <c r="L1926">
        <v>201</v>
      </c>
      <c r="M1926">
        <v>1</v>
      </c>
      <c r="N1926">
        <v>0</v>
      </c>
      <c r="O1926">
        <v>0</v>
      </c>
      <c r="Q1926" t="s">
        <v>60</v>
      </c>
    </row>
    <row r="1927" spans="1:19" ht="15.75" customHeight="1">
      <c r="A1927" t="s">
        <v>492</v>
      </c>
      <c r="B1927" t="s">
        <v>1412</v>
      </c>
      <c r="C1927">
        <v>90914128</v>
      </c>
      <c r="D1927" t="s">
        <v>51</v>
      </c>
      <c r="E1927" t="s">
        <v>52</v>
      </c>
      <c r="F1927" t="s">
        <v>53</v>
      </c>
      <c r="G1927" t="s">
        <v>54</v>
      </c>
      <c r="H1927" s="35">
        <v>41.74</v>
      </c>
      <c r="I1927" s="32">
        <v>42577</v>
      </c>
      <c r="J1927" s="32">
        <v>42578</v>
      </c>
      <c r="K1927" t="s">
        <v>55</v>
      </c>
      <c r="L1927">
        <v>201</v>
      </c>
      <c r="M1927">
        <v>1</v>
      </c>
      <c r="N1927">
        <v>0</v>
      </c>
      <c r="O1927">
        <v>0</v>
      </c>
      <c r="Q1927" t="s">
        <v>60</v>
      </c>
    </row>
    <row r="1928" spans="1:19" ht="15.75" customHeight="1">
      <c r="A1928" t="s">
        <v>1618</v>
      </c>
      <c r="B1928" t="s">
        <v>1619</v>
      </c>
      <c r="C1928">
        <v>63473327</v>
      </c>
      <c r="D1928" t="s">
        <v>51</v>
      </c>
      <c r="E1928" t="s">
        <v>52</v>
      </c>
      <c r="F1928" t="s">
        <v>53</v>
      </c>
      <c r="G1928" t="s">
        <v>54</v>
      </c>
      <c r="H1928" s="35">
        <v>41.74</v>
      </c>
      <c r="I1928" s="32">
        <v>42529</v>
      </c>
      <c r="J1928" s="32">
        <v>42530</v>
      </c>
      <c r="K1928" t="s">
        <v>55</v>
      </c>
      <c r="L1928">
        <v>201</v>
      </c>
      <c r="M1928">
        <v>1</v>
      </c>
      <c r="N1928">
        <v>0</v>
      </c>
      <c r="O1928">
        <v>0</v>
      </c>
      <c r="Q1928" t="s">
        <v>60</v>
      </c>
    </row>
    <row r="1929" spans="1:19" ht="15.75" customHeight="1">
      <c r="A1929" t="s">
        <v>1097</v>
      </c>
      <c r="B1929" t="s">
        <v>1966</v>
      </c>
      <c r="C1929">
        <v>99481247</v>
      </c>
      <c r="D1929" t="s">
        <v>51</v>
      </c>
      <c r="E1929" t="s">
        <v>52</v>
      </c>
      <c r="F1929" t="s">
        <v>53</v>
      </c>
      <c r="G1929" t="s">
        <v>54</v>
      </c>
      <c r="H1929" s="35">
        <v>41.74</v>
      </c>
      <c r="I1929" s="32">
        <v>42508</v>
      </c>
      <c r="J1929" s="32">
        <v>42510</v>
      </c>
      <c r="K1929" t="s">
        <v>55</v>
      </c>
      <c r="L1929">
        <v>201</v>
      </c>
      <c r="M1929">
        <v>1</v>
      </c>
      <c r="N1929">
        <v>0</v>
      </c>
      <c r="O1929">
        <v>0</v>
      </c>
      <c r="Q1929" t="s">
        <v>60</v>
      </c>
    </row>
    <row r="1930" spans="1:19" ht="15.75" customHeight="1">
      <c r="A1930" t="s">
        <v>94</v>
      </c>
      <c r="B1930" t="s">
        <v>1975</v>
      </c>
      <c r="C1930">
        <v>99815892</v>
      </c>
      <c r="D1930" t="s">
        <v>51</v>
      </c>
      <c r="E1930" t="s">
        <v>52</v>
      </c>
      <c r="F1930" t="s">
        <v>53</v>
      </c>
      <c r="G1930" t="s">
        <v>54</v>
      </c>
      <c r="H1930" s="35">
        <v>41.74</v>
      </c>
      <c r="I1930" s="32">
        <v>42510</v>
      </c>
      <c r="J1930" s="32">
        <v>42513</v>
      </c>
      <c r="K1930" t="s">
        <v>55</v>
      </c>
      <c r="L1930">
        <v>201</v>
      </c>
      <c r="M1930">
        <v>1</v>
      </c>
      <c r="N1930">
        <v>0</v>
      </c>
      <c r="O1930">
        <v>0</v>
      </c>
      <c r="Q1930" t="s">
        <v>60</v>
      </c>
    </row>
    <row r="1931" spans="1:19" ht="15.75" customHeight="1">
      <c r="A1931" t="s">
        <v>1999</v>
      </c>
      <c r="B1931" t="s">
        <v>2000</v>
      </c>
      <c r="C1931">
        <v>65613621</v>
      </c>
      <c r="D1931" t="s">
        <v>51</v>
      </c>
      <c r="E1931" t="s">
        <v>52</v>
      </c>
      <c r="F1931" t="s">
        <v>54</v>
      </c>
      <c r="G1931" t="s">
        <v>54</v>
      </c>
      <c r="H1931" s="35">
        <v>75</v>
      </c>
      <c r="I1931" s="32">
        <v>42516</v>
      </c>
      <c r="J1931" s="32">
        <v>42517</v>
      </c>
      <c r="K1931" t="s">
        <v>55</v>
      </c>
      <c r="L1931">
        <v>201</v>
      </c>
      <c r="M1931">
        <v>1</v>
      </c>
      <c r="N1931">
        <v>0</v>
      </c>
      <c r="O1931">
        <v>0</v>
      </c>
    </row>
    <row r="1932" spans="1:19" ht="15.75" customHeight="1">
      <c r="A1932" t="s">
        <v>223</v>
      </c>
      <c r="B1932" t="s">
        <v>2048</v>
      </c>
      <c r="C1932">
        <v>29624093</v>
      </c>
      <c r="D1932" t="s">
        <v>51</v>
      </c>
      <c r="E1932" t="s">
        <v>52</v>
      </c>
      <c r="F1932" t="s">
        <v>53</v>
      </c>
      <c r="G1932" t="s">
        <v>54</v>
      </c>
      <c r="H1932" s="35">
        <v>41.74</v>
      </c>
      <c r="I1932" s="32">
        <v>42527</v>
      </c>
      <c r="J1932" s="32">
        <v>42529</v>
      </c>
      <c r="K1932" t="s">
        <v>55</v>
      </c>
      <c r="L1932">
        <v>201</v>
      </c>
      <c r="M1932">
        <v>1</v>
      </c>
      <c r="N1932">
        <v>0</v>
      </c>
      <c r="O1932">
        <v>0</v>
      </c>
      <c r="Q1932" t="s">
        <v>60</v>
      </c>
    </row>
    <row r="1933" spans="1:19" ht="15.75" customHeight="1">
      <c r="A1933" t="s">
        <v>241</v>
      </c>
      <c r="B1933" t="s">
        <v>2058</v>
      </c>
      <c r="C1933">
        <v>99476456</v>
      </c>
      <c r="D1933" t="s">
        <v>51</v>
      </c>
      <c r="E1933" t="s">
        <v>52</v>
      </c>
      <c r="F1933" t="s">
        <v>53</v>
      </c>
      <c r="G1933" t="s">
        <v>54</v>
      </c>
      <c r="H1933" s="35">
        <v>43.48</v>
      </c>
      <c r="I1933" s="32">
        <v>42530</v>
      </c>
      <c r="J1933" s="32">
        <v>42533</v>
      </c>
      <c r="K1933" t="s">
        <v>55</v>
      </c>
      <c r="L1933">
        <v>201</v>
      </c>
      <c r="M1933">
        <v>1</v>
      </c>
      <c r="N1933">
        <v>0</v>
      </c>
      <c r="O1933">
        <v>0</v>
      </c>
      <c r="Q1933" t="s">
        <v>56</v>
      </c>
    </row>
    <row r="1934" spans="1:19" ht="15.75" customHeight="1">
      <c r="A1934" t="s">
        <v>2084</v>
      </c>
      <c r="B1934" t="s">
        <v>2085</v>
      </c>
      <c r="C1934">
        <v>75450639</v>
      </c>
      <c r="D1934" t="s">
        <v>51</v>
      </c>
      <c r="E1934" t="s">
        <v>65</v>
      </c>
      <c r="F1934" t="s">
        <v>54</v>
      </c>
      <c r="G1934" t="s">
        <v>230</v>
      </c>
      <c r="H1934" s="35">
        <v>70</v>
      </c>
      <c r="I1934" s="32">
        <v>42537</v>
      </c>
      <c r="J1934" s="32">
        <v>42538</v>
      </c>
      <c r="K1934" t="s">
        <v>55</v>
      </c>
      <c r="L1934">
        <v>201</v>
      </c>
      <c r="M1934">
        <v>1</v>
      </c>
      <c r="N1934">
        <v>0</v>
      </c>
      <c r="O1934">
        <v>0</v>
      </c>
      <c r="S1934" t="s">
        <v>231</v>
      </c>
    </row>
    <row r="1935" spans="1:19" ht="15.75" customHeight="1">
      <c r="A1935" t="s">
        <v>309</v>
      </c>
      <c r="B1935" t="s">
        <v>2101</v>
      </c>
      <c r="C1935">
        <v>26869764</v>
      </c>
      <c r="D1935" t="s">
        <v>51</v>
      </c>
      <c r="E1935" t="s">
        <v>52</v>
      </c>
      <c r="F1935" t="s">
        <v>53</v>
      </c>
      <c r="G1935" t="s">
        <v>54</v>
      </c>
      <c r="H1935" s="35">
        <v>41.74</v>
      </c>
      <c r="I1935" s="32">
        <v>42539</v>
      </c>
      <c r="J1935" s="32">
        <v>42541</v>
      </c>
      <c r="K1935" t="s">
        <v>55</v>
      </c>
      <c r="L1935">
        <v>201</v>
      </c>
      <c r="M1935">
        <v>1</v>
      </c>
      <c r="N1935">
        <v>0</v>
      </c>
      <c r="O1935">
        <v>0</v>
      </c>
      <c r="Q1935" t="s">
        <v>60</v>
      </c>
    </row>
    <row r="1936" spans="1:19" ht="15.75" customHeight="1">
      <c r="A1936" t="s">
        <v>378</v>
      </c>
      <c r="B1936" t="s">
        <v>2172</v>
      </c>
      <c r="C1936">
        <v>11319348</v>
      </c>
      <c r="D1936" t="s">
        <v>51</v>
      </c>
      <c r="E1936" t="s">
        <v>52</v>
      </c>
      <c r="F1936" t="s">
        <v>54</v>
      </c>
      <c r="G1936" t="s">
        <v>54</v>
      </c>
      <c r="H1936" s="35">
        <v>55</v>
      </c>
      <c r="I1936" s="32">
        <v>42554</v>
      </c>
      <c r="J1936" s="32">
        <v>42560</v>
      </c>
      <c r="K1936" t="s">
        <v>55</v>
      </c>
      <c r="L1936">
        <v>201</v>
      </c>
      <c r="M1936">
        <v>1</v>
      </c>
      <c r="N1936">
        <v>0</v>
      </c>
      <c r="O1936">
        <v>0</v>
      </c>
    </row>
    <row r="1937" spans="1:19" ht="15.75" customHeight="1">
      <c r="A1937" t="s">
        <v>2207</v>
      </c>
      <c r="B1937" t="s">
        <v>2208</v>
      </c>
      <c r="C1937">
        <v>85256981</v>
      </c>
      <c r="D1937" t="s">
        <v>51</v>
      </c>
      <c r="E1937" t="s">
        <v>52</v>
      </c>
      <c r="F1937" t="s">
        <v>54</v>
      </c>
      <c r="G1937" t="s">
        <v>54</v>
      </c>
      <c r="H1937" s="35">
        <v>70.55</v>
      </c>
      <c r="I1937" s="32">
        <v>42566</v>
      </c>
      <c r="J1937" s="32">
        <v>42568</v>
      </c>
      <c r="K1937" t="s">
        <v>55</v>
      </c>
      <c r="L1937">
        <v>201</v>
      </c>
      <c r="M1937">
        <v>2</v>
      </c>
      <c r="N1937">
        <v>0</v>
      </c>
      <c r="O1937">
        <v>0</v>
      </c>
    </row>
    <row r="1938" spans="1:19" ht="15.75" customHeight="1">
      <c r="A1938" t="s">
        <v>1903</v>
      </c>
      <c r="B1938" t="s">
        <v>2293</v>
      </c>
      <c r="C1938">
        <v>52011775</v>
      </c>
      <c r="D1938" t="s">
        <v>51</v>
      </c>
      <c r="E1938" t="s">
        <v>52</v>
      </c>
      <c r="F1938" t="s">
        <v>53</v>
      </c>
      <c r="G1938" t="s">
        <v>54</v>
      </c>
      <c r="H1938" s="35">
        <v>41.74</v>
      </c>
      <c r="I1938" s="32">
        <v>42584</v>
      </c>
      <c r="J1938" s="32">
        <v>42585</v>
      </c>
      <c r="K1938" t="s">
        <v>55</v>
      </c>
      <c r="L1938">
        <v>201</v>
      </c>
      <c r="M1938">
        <v>1</v>
      </c>
      <c r="N1938">
        <v>0</v>
      </c>
      <c r="O1938">
        <v>0</v>
      </c>
      <c r="Q1938" t="s">
        <v>60</v>
      </c>
    </row>
    <row r="1939" spans="1:19" ht="15.75" customHeight="1">
      <c r="A1939" t="s">
        <v>121</v>
      </c>
      <c r="B1939" t="s">
        <v>2386</v>
      </c>
      <c r="C1939">
        <v>17487424</v>
      </c>
      <c r="D1939" t="s">
        <v>51</v>
      </c>
      <c r="E1939" t="s">
        <v>52</v>
      </c>
      <c r="F1939" t="s">
        <v>53</v>
      </c>
      <c r="G1939" t="s">
        <v>54</v>
      </c>
      <c r="H1939" s="35">
        <v>43.48</v>
      </c>
      <c r="I1939" s="32">
        <v>42513</v>
      </c>
      <c r="J1939" s="32">
        <v>42515</v>
      </c>
      <c r="K1939" t="s">
        <v>55</v>
      </c>
      <c r="L1939">
        <v>201</v>
      </c>
      <c r="M1939">
        <v>1</v>
      </c>
      <c r="N1939">
        <v>0</v>
      </c>
      <c r="O1939">
        <v>0</v>
      </c>
      <c r="Q1939" t="s">
        <v>56</v>
      </c>
    </row>
    <row r="1940" spans="1:19" ht="15.75" customHeight="1">
      <c r="A1940" t="s">
        <v>2615</v>
      </c>
      <c r="B1940" t="s">
        <v>2616</v>
      </c>
      <c r="C1940">
        <v>86020432</v>
      </c>
      <c r="D1940" t="s">
        <v>51</v>
      </c>
      <c r="E1940" t="s">
        <v>65</v>
      </c>
      <c r="F1940" t="s">
        <v>54</v>
      </c>
      <c r="G1940" t="s">
        <v>54</v>
      </c>
      <c r="H1940" s="35">
        <v>90</v>
      </c>
      <c r="I1940" s="32">
        <v>42560</v>
      </c>
      <c r="J1940" s="32">
        <v>42566</v>
      </c>
      <c r="K1940" t="s">
        <v>55</v>
      </c>
      <c r="L1940">
        <v>201</v>
      </c>
      <c r="M1940">
        <v>3</v>
      </c>
      <c r="N1940">
        <v>1</v>
      </c>
      <c r="O1940">
        <v>0</v>
      </c>
      <c r="P1940" t="s">
        <v>512</v>
      </c>
      <c r="S1940" t="s">
        <v>231</v>
      </c>
    </row>
    <row r="1941" spans="1:19" ht="15.75" customHeight="1">
      <c r="A1941" t="s">
        <v>609</v>
      </c>
      <c r="B1941" t="s">
        <v>3198</v>
      </c>
      <c r="C1941">
        <v>33354891</v>
      </c>
      <c r="D1941" t="s">
        <v>51</v>
      </c>
      <c r="E1941" t="s">
        <v>52</v>
      </c>
      <c r="F1941" t="s">
        <v>53</v>
      </c>
      <c r="G1941" t="s">
        <v>54</v>
      </c>
      <c r="H1941" s="35">
        <v>41.74</v>
      </c>
      <c r="I1941" s="32">
        <v>42596</v>
      </c>
      <c r="J1941" s="32">
        <v>42599</v>
      </c>
      <c r="K1941" t="s">
        <v>55</v>
      </c>
      <c r="L1941">
        <v>201</v>
      </c>
      <c r="M1941">
        <v>1</v>
      </c>
      <c r="N1941">
        <v>0</v>
      </c>
      <c r="O1941">
        <v>0</v>
      </c>
      <c r="Q1941" t="s">
        <v>60</v>
      </c>
    </row>
    <row r="1942" spans="1:19" ht="15.75" customHeight="1">
      <c r="A1942" t="s">
        <v>3424</v>
      </c>
      <c r="B1942" t="s">
        <v>3425</v>
      </c>
      <c r="C1942">
        <v>83648660</v>
      </c>
      <c r="D1942" t="s">
        <v>51</v>
      </c>
      <c r="E1942" t="s">
        <v>65</v>
      </c>
      <c r="F1942" t="s">
        <v>54</v>
      </c>
      <c r="G1942" t="s">
        <v>103</v>
      </c>
      <c r="H1942" s="35">
        <v>85</v>
      </c>
      <c r="I1942" s="32">
        <v>42552</v>
      </c>
      <c r="J1942" s="32">
        <v>42553</v>
      </c>
      <c r="K1942" t="s">
        <v>55</v>
      </c>
      <c r="L1942">
        <v>201</v>
      </c>
      <c r="M1942">
        <v>4</v>
      </c>
      <c r="N1942">
        <v>0</v>
      </c>
      <c r="O1942">
        <v>0</v>
      </c>
      <c r="P1942" t="s">
        <v>71</v>
      </c>
      <c r="S1942" t="s">
        <v>72</v>
      </c>
    </row>
    <row r="1943" spans="1:19" ht="15.75" customHeight="1">
      <c r="A1943" t="s">
        <v>3918</v>
      </c>
      <c r="B1943" t="s">
        <v>3919</v>
      </c>
      <c r="C1943">
        <v>90797912</v>
      </c>
      <c r="D1943" t="s">
        <v>51</v>
      </c>
      <c r="E1943" t="s">
        <v>65</v>
      </c>
      <c r="F1943" t="s">
        <v>54</v>
      </c>
      <c r="G1943" t="s">
        <v>93</v>
      </c>
      <c r="H1943" s="35">
        <v>75</v>
      </c>
      <c r="I1943" s="32">
        <v>42568</v>
      </c>
      <c r="J1943" s="32">
        <v>42569</v>
      </c>
      <c r="K1943" t="s">
        <v>55</v>
      </c>
      <c r="L1943">
        <v>201</v>
      </c>
      <c r="M1943">
        <v>2</v>
      </c>
      <c r="N1943">
        <v>0</v>
      </c>
      <c r="O1943">
        <v>0</v>
      </c>
    </row>
    <row r="1944" spans="1:19" ht="15.75" customHeight="1">
      <c r="A1944" t="s">
        <v>445</v>
      </c>
      <c r="B1944" t="s">
        <v>3927</v>
      </c>
      <c r="C1944">
        <v>90911505</v>
      </c>
      <c r="D1944" t="s">
        <v>51</v>
      </c>
      <c r="E1944" t="s">
        <v>52</v>
      </c>
      <c r="F1944" t="s">
        <v>53</v>
      </c>
      <c r="G1944" t="s">
        <v>54</v>
      </c>
      <c r="H1944" s="35">
        <v>41.74</v>
      </c>
      <c r="I1944" s="32">
        <v>42569</v>
      </c>
      <c r="J1944" s="32">
        <v>42570</v>
      </c>
      <c r="K1944" t="s">
        <v>55</v>
      </c>
      <c r="L1944">
        <v>201</v>
      </c>
      <c r="M1944">
        <v>1</v>
      </c>
      <c r="N1944">
        <v>0</v>
      </c>
      <c r="O1944">
        <v>0</v>
      </c>
      <c r="Q1944" t="s">
        <v>60</v>
      </c>
    </row>
    <row r="1945" spans="1:19" ht="15.75" customHeight="1">
      <c r="A1945" t="s">
        <v>557</v>
      </c>
      <c r="B1945" t="s">
        <v>4013</v>
      </c>
      <c r="C1945">
        <v>97144636</v>
      </c>
      <c r="D1945" t="s">
        <v>51</v>
      </c>
      <c r="E1945" t="s">
        <v>52</v>
      </c>
      <c r="F1945" t="s">
        <v>53</v>
      </c>
      <c r="G1945" t="s">
        <v>54</v>
      </c>
      <c r="H1945" s="35">
        <v>41.74</v>
      </c>
      <c r="I1945" s="32">
        <v>42585</v>
      </c>
      <c r="J1945" s="32">
        <v>42587</v>
      </c>
      <c r="K1945" t="s">
        <v>55</v>
      </c>
      <c r="L1945">
        <v>201</v>
      </c>
      <c r="M1945">
        <v>1</v>
      </c>
      <c r="N1945">
        <v>0</v>
      </c>
      <c r="O1945">
        <v>0</v>
      </c>
      <c r="Q1945" t="s">
        <v>60</v>
      </c>
    </row>
    <row r="1946" spans="1:19" ht="15.75" customHeight="1">
      <c r="A1946" t="s">
        <v>574</v>
      </c>
      <c r="B1946" t="s">
        <v>4023</v>
      </c>
      <c r="C1946">
        <v>19214639</v>
      </c>
      <c r="D1946" t="s">
        <v>51</v>
      </c>
      <c r="E1946" t="s">
        <v>52</v>
      </c>
      <c r="F1946" t="s">
        <v>53</v>
      </c>
      <c r="G1946" t="s">
        <v>54</v>
      </c>
      <c r="H1946" s="35">
        <v>41.74</v>
      </c>
      <c r="I1946" s="32">
        <v>42589</v>
      </c>
      <c r="J1946" s="32">
        <v>42591</v>
      </c>
      <c r="K1946" t="s">
        <v>55</v>
      </c>
      <c r="L1946">
        <v>201</v>
      </c>
      <c r="M1946">
        <v>1</v>
      </c>
      <c r="N1946">
        <v>0</v>
      </c>
      <c r="O1946">
        <v>0</v>
      </c>
      <c r="Q1946" t="s">
        <v>60</v>
      </c>
    </row>
    <row r="1947" spans="1:19" ht="15.75" customHeight="1">
      <c r="A1947" t="s">
        <v>4046</v>
      </c>
      <c r="B1947" t="s">
        <v>4047</v>
      </c>
      <c r="C1947">
        <v>13918903</v>
      </c>
      <c r="D1947" t="s">
        <v>51</v>
      </c>
      <c r="E1947" t="s">
        <v>65</v>
      </c>
      <c r="F1947" t="s">
        <v>54</v>
      </c>
      <c r="G1947" t="s">
        <v>54</v>
      </c>
      <c r="H1947" s="35">
        <v>85</v>
      </c>
      <c r="I1947" s="32">
        <v>42593</v>
      </c>
      <c r="J1947" s="32">
        <v>42596</v>
      </c>
      <c r="K1947" t="s">
        <v>55</v>
      </c>
      <c r="L1947">
        <v>201</v>
      </c>
      <c r="M1947">
        <v>1</v>
      </c>
      <c r="N1947">
        <v>0</v>
      </c>
      <c r="O1947">
        <v>0</v>
      </c>
      <c r="P1947" t="s">
        <v>384</v>
      </c>
    </row>
    <row r="1948" spans="1:19" ht="15.75" customHeight="1">
      <c r="A1948" t="s">
        <v>58</v>
      </c>
      <c r="B1948" t="s">
        <v>4070</v>
      </c>
      <c r="C1948">
        <v>14634772</v>
      </c>
      <c r="D1948" t="s">
        <v>51</v>
      </c>
      <c r="E1948" t="s">
        <v>52</v>
      </c>
      <c r="F1948" t="s">
        <v>53</v>
      </c>
      <c r="G1948" t="s">
        <v>54</v>
      </c>
      <c r="H1948" s="35">
        <v>41.74</v>
      </c>
      <c r="I1948" s="32">
        <v>42503</v>
      </c>
      <c r="J1948" s="32">
        <v>42506</v>
      </c>
      <c r="K1948" t="s">
        <v>55</v>
      </c>
      <c r="L1948">
        <v>201</v>
      </c>
      <c r="M1948">
        <v>1</v>
      </c>
      <c r="N1948">
        <v>0</v>
      </c>
      <c r="O1948">
        <v>0</v>
      </c>
      <c r="Q1948" t="s">
        <v>60</v>
      </c>
    </row>
    <row r="1949" spans="1:19" ht="15.75" customHeight="1">
      <c r="A1949" t="s">
        <v>632</v>
      </c>
      <c r="B1949" t="s">
        <v>4073</v>
      </c>
      <c r="C1949">
        <v>33794869</v>
      </c>
      <c r="D1949" t="s">
        <v>51</v>
      </c>
      <c r="E1949" t="s">
        <v>52</v>
      </c>
      <c r="F1949" t="s">
        <v>53</v>
      </c>
      <c r="G1949" t="s">
        <v>54</v>
      </c>
      <c r="H1949" s="35">
        <v>41.74</v>
      </c>
      <c r="I1949" s="32">
        <v>42506</v>
      </c>
      <c r="J1949" s="32">
        <v>42507</v>
      </c>
      <c r="K1949" t="s">
        <v>55</v>
      </c>
      <c r="L1949">
        <v>201</v>
      </c>
      <c r="M1949">
        <v>1</v>
      </c>
      <c r="N1949">
        <v>0</v>
      </c>
      <c r="O1949">
        <v>0</v>
      </c>
      <c r="Q1949" t="s">
        <v>60</v>
      </c>
    </row>
    <row r="1950" spans="1:19" ht="15.75" customHeight="1">
      <c r="A1950" t="s">
        <v>171</v>
      </c>
      <c r="B1950" t="s">
        <v>4146</v>
      </c>
      <c r="C1950">
        <v>88854489</v>
      </c>
      <c r="D1950" t="s">
        <v>51</v>
      </c>
      <c r="E1950" t="s">
        <v>52</v>
      </c>
      <c r="F1950" t="s">
        <v>53</v>
      </c>
      <c r="G1950" t="s">
        <v>54</v>
      </c>
      <c r="H1950" s="35">
        <v>41.74</v>
      </c>
      <c r="I1950" s="32">
        <v>42522</v>
      </c>
      <c r="J1950" s="32">
        <v>42524</v>
      </c>
      <c r="K1950" t="s">
        <v>55</v>
      </c>
      <c r="L1950">
        <v>201</v>
      </c>
      <c r="M1950">
        <v>1</v>
      </c>
      <c r="N1950">
        <v>0</v>
      </c>
      <c r="O1950">
        <v>0</v>
      </c>
      <c r="Q1950" t="s">
        <v>60</v>
      </c>
    </row>
    <row r="1951" spans="1:19" ht="15.75" customHeight="1">
      <c r="A1951" t="s">
        <v>298</v>
      </c>
      <c r="B1951" t="s">
        <v>4214</v>
      </c>
      <c r="C1951">
        <v>31605428</v>
      </c>
      <c r="D1951" t="s">
        <v>51</v>
      </c>
      <c r="E1951" t="s">
        <v>52</v>
      </c>
      <c r="F1951" t="s">
        <v>53</v>
      </c>
      <c r="G1951" t="s">
        <v>54</v>
      </c>
      <c r="H1951" s="35">
        <v>41.74</v>
      </c>
      <c r="I1951" s="32">
        <v>42538</v>
      </c>
      <c r="J1951" s="32">
        <v>42539</v>
      </c>
      <c r="K1951" t="s">
        <v>55</v>
      </c>
      <c r="L1951">
        <v>201</v>
      </c>
      <c r="M1951">
        <v>1</v>
      </c>
      <c r="N1951">
        <v>0</v>
      </c>
      <c r="O1951">
        <v>0</v>
      </c>
      <c r="Q1951" t="s">
        <v>60</v>
      </c>
    </row>
    <row r="1952" spans="1:19" ht="15.75" customHeight="1">
      <c r="A1952" t="s">
        <v>1160</v>
      </c>
      <c r="B1952" t="s">
        <v>4996</v>
      </c>
      <c r="C1952">
        <v>88858038</v>
      </c>
      <c r="D1952" t="s">
        <v>51</v>
      </c>
      <c r="E1952" t="s">
        <v>52</v>
      </c>
      <c r="F1952" t="s">
        <v>53</v>
      </c>
      <c r="G1952" t="s">
        <v>54</v>
      </c>
      <c r="H1952" s="35">
        <v>41.74</v>
      </c>
      <c r="I1952" s="32">
        <v>42524</v>
      </c>
      <c r="J1952" s="32">
        <v>42526</v>
      </c>
      <c r="K1952" t="s">
        <v>55</v>
      </c>
      <c r="L1952">
        <v>201</v>
      </c>
      <c r="M1952">
        <v>1</v>
      </c>
      <c r="N1952">
        <v>0</v>
      </c>
      <c r="O1952">
        <v>0</v>
      </c>
      <c r="Q1952" t="s">
        <v>60</v>
      </c>
    </row>
    <row r="1953" spans="1:19" ht="15.75" customHeight="1">
      <c r="A1953" t="s">
        <v>2084</v>
      </c>
      <c r="B1953" t="s">
        <v>5465</v>
      </c>
      <c r="C1953">
        <v>75419664</v>
      </c>
      <c r="D1953" t="s">
        <v>51</v>
      </c>
      <c r="E1953" t="s">
        <v>65</v>
      </c>
      <c r="F1953" t="s">
        <v>54</v>
      </c>
      <c r="G1953" t="s">
        <v>80</v>
      </c>
      <c r="H1953" s="35">
        <v>62.25</v>
      </c>
      <c r="I1953" s="32">
        <v>42536</v>
      </c>
      <c r="J1953" s="32">
        <v>42537</v>
      </c>
      <c r="K1953" t="s">
        <v>55</v>
      </c>
      <c r="L1953">
        <v>201</v>
      </c>
      <c r="M1953">
        <v>2</v>
      </c>
      <c r="N1953">
        <v>2</v>
      </c>
      <c r="O1953">
        <v>0</v>
      </c>
      <c r="S1953" t="s">
        <v>268</v>
      </c>
    </row>
    <row r="1954" spans="1:19" ht="15.75" customHeight="1">
      <c r="A1954" t="s">
        <v>476</v>
      </c>
      <c r="B1954" t="s">
        <v>5621</v>
      </c>
      <c r="C1954">
        <v>90912621</v>
      </c>
      <c r="D1954" t="s">
        <v>51</v>
      </c>
      <c r="E1954" t="s">
        <v>52</v>
      </c>
      <c r="F1954" t="s">
        <v>53</v>
      </c>
      <c r="G1954" t="s">
        <v>54</v>
      </c>
      <c r="H1954" s="35">
        <v>41.74</v>
      </c>
      <c r="I1954" s="32">
        <v>42574</v>
      </c>
      <c r="J1954" s="32">
        <v>42575</v>
      </c>
      <c r="K1954" t="s">
        <v>55</v>
      </c>
      <c r="L1954">
        <v>201</v>
      </c>
      <c r="M1954">
        <v>1</v>
      </c>
      <c r="N1954">
        <v>0</v>
      </c>
      <c r="O1954">
        <v>0</v>
      </c>
      <c r="Q1954" t="s">
        <v>60</v>
      </c>
    </row>
    <row r="1955" spans="1:19" ht="15.75" customHeight="1">
      <c r="A1955" t="s">
        <v>5636</v>
      </c>
      <c r="B1955" t="s">
        <v>5637</v>
      </c>
      <c r="C1955">
        <v>61372155</v>
      </c>
      <c r="D1955" t="s">
        <v>51</v>
      </c>
      <c r="E1955" t="s">
        <v>52</v>
      </c>
      <c r="F1955" t="s">
        <v>53</v>
      </c>
      <c r="G1955" t="s">
        <v>54</v>
      </c>
      <c r="H1955" s="35">
        <v>71.400000000000006</v>
      </c>
      <c r="I1955" s="32">
        <v>42575</v>
      </c>
      <c r="J1955" s="32">
        <v>42577</v>
      </c>
      <c r="K1955" t="s">
        <v>55</v>
      </c>
      <c r="L1955">
        <v>201</v>
      </c>
      <c r="M1955">
        <v>1</v>
      </c>
      <c r="N1955">
        <v>0</v>
      </c>
      <c r="O1955">
        <v>0</v>
      </c>
      <c r="Q1955" t="s">
        <v>678</v>
      </c>
    </row>
    <row r="1956" spans="1:19" ht="15.75" customHeight="1">
      <c r="A1956" t="s">
        <v>500</v>
      </c>
      <c r="B1956" t="s">
        <v>5648</v>
      </c>
      <c r="C1956">
        <v>97147676</v>
      </c>
      <c r="D1956" t="s">
        <v>51</v>
      </c>
      <c r="E1956" t="s">
        <v>52</v>
      </c>
      <c r="F1956" t="s">
        <v>53</v>
      </c>
      <c r="G1956" t="s">
        <v>54</v>
      </c>
      <c r="H1956" s="35">
        <v>41.74</v>
      </c>
      <c r="I1956" s="32">
        <v>42578</v>
      </c>
      <c r="J1956" s="32">
        <v>42580</v>
      </c>
      <c r="K1956" t="s">
        <v>55</v>
      </c>
      <c r="L1956">
        <v>201</v>
      </c>
      <c r="M1956">
        <v>1</v>
      </c>
      <c r="N1956">
        <v>0</v>
      </c>
      <c r="O1956">
        <v>0</v>
      </c>
      <c r="Q1956" t="s">
        <v>60</v>
      </c>
    </row>
    <row r="1957" spans="1:19" ht="15.75" customHeight="1">
      <c r="A1957" t="s">
        <v>214</v>
      </c>
      <c r="B1957" t="s">
        <v>5801</v>
      </c>
      <c r="C1957">
        <v>20071490</v>
      </c>
      <c r="D1957" t="s">
        <v>51</v>
      </c>
      <c r="E1957" t="s">
        <v>52</v>
      </c>
      <c r="F1957" t="s">
        <v>53</v>
      </c>
      <c r="G1957" t="s">
        <v>54</v>
      </c>
      <c r="H1957" s="35">
        <v>43.48</v>
      </c>
      <c r="I1957" s="32">
        <v>42526</v>
      </c>
      <c r="J1957" s="32">
        <v>42527</v>
      </c>
      <c r="K1957" t="s">
        <v>55</v>
      </c>
      <c r="L1957">
        <v>201</v>
      </c>
      <c r="M1957">
        <v>1</v>
      </c>
      <c r="N1957">
        <v>0</v>
      </c>
      <c r="O1957">
        <v>0</v>
      </c>
      <c r="Q1957" t="s">
        <v>56</v>
      </c>
    </row>
    <row r="1958" spans="1:19" ht="15.75" customHeight="1">
      <c r="A1958" t="s">
        <v>1681</v>
      </c>
      <c r="B1958" t="s">
        <v>5849</v>
      </c>
      <c r="C1958">
        <v>11526351</v>
      </c>
      <c r="D1958" t="s">
        <v>51</v>
      </c>
      <c r="E1958" t="s">
        <v>52</v>
      </c>
      <c r="F1958" t="s">
        <v>53</v>
      </c>
      <c r="G1958" t="s">
        <v>54</v>
      </c>
      <c r="H1958" s="35">
        <v>41.74</v>
      </c>
      <c r="I1958" s="32">
        <v>42542</v>
      </c>
      <c r="J1958" s="32">
        <v>42544</v>
      </c>
      <c r="K1958" t="s">
        <v>55</v>
      </c>
      <c r="L1958">
        <v>201</v>
      </c>
      <c r="M1958">
        <v>1</v>
      </c>
      <c r="N1958">
        <v>0</v>
      </c>
      <c r="O1958">
        <v>0</v>
      </c>
      <c r="Q1958" t="s">
        <v>60</v>
      </c>
    </row>
    <row r="1959" spans="1:19" ht="15.75" customHeight="1">
      <c r="A1959" t="s">
        <v>452</v>
      </c>
      <c r="B1959" t="s">
        <v>5994</v>
      </c>
      <c r="C1959">
        <v>97138347</v>
      </c>
      <c r="D1959" t="s">
        <v>51</v>
      </c>
      <c r="E1959" t="s">
        <v>52</v>
      </c>
      <c r="F1959" t="s">
        <v>53</v>
      </c>
      <c r="G1959" t="s">
        <v>54</v>
      </c>
      <c r="H1959" s="35">
        <v>41.74</v>
      </c>
      <c r="I1959" s="32">
        <v>42570</v>
      </c>
      <c r="J1959" s="32">
        <v>42572</v>
      </c>
      <c r="K1959" t="s">
        <v>55</v>
      </c>
      <c r="L1959">
        <v>201</v>
      </c>
      <c r="M1959">
        <v>1</v>
      </c>
      <c r="N1959">
        <v>0</v>
      </c>
      <c r="O1959">
        <v>0</v>
      </c>
      <c r="Q1959" t="s">
        <v>60</v>
      </c>
    </row>
    <row r="1960" spans="1:19" ht="15.75" customHeight="1">
      <c r="A1960" t="s">
        <v>6007</v>
      </c>
      <c r="B1960" t="s">
        <v>6008</v>
      </c>
      <c r="C1960">
        <v>91539943</v>
      </c>
      <c r="D1960" t="s">
        <v>51</v>
      </c>
      <c r="E1960" t="s">
        <v>65</v>
      </c>
      <c r="F1960" t="s">
        <v>54</v>
      </c>
      <c r="G1960" t="s">
        <v>103</v>
      </c>
      <c r="H1960" s="35">
        <v>80</v>
      </c>
      <c r="I1960" s="32">
        <v>42572</v>
      </c>
      <c r="J1960" s="32">
        <v>42573</v>
      </c>
      <c r="K1960" t="s">
        <v>55</v>
      </c>
      <c r="L1960">
        <v>201</v>
      </c>
      <c r="M1960">
        <v>1</v>
      </c>
      <c r="N1960">
        <v>0</v>
      </c>
      <c r="O1960">
        <v>0</v>
      </c>
      <c r="P1960" t="s">
        <v>71</v>
      </c>
      <c r="S1960" t="s">
        <v>72</v>
      </c>
    </row>
    <row r="1961" spans="1:19" ht="15.75" customHeight="1">
      <c r="A1961" t="s">
        <v>583</v>
      </c>
      <c r="B1961" t="s">
        <v>6089</v>
      </c>
      <c r="C1961">
        <v>27400404</v>
      </c>
      <c r="D1961" t="s">
        <v>51</v>
      </c>
      <c r="E1961" t="s">
        <v>52</v>
      </c>
      <c r="F1961" t="s">
        <v>53</v>
      </c>
      <c r="G1961" t="s">
        <v>54</v>
      </c>
      <c r="H1961" s="35">
        <v>41.74</v>
      </c>
      <c r="I1961" s="32">
        <v>42591</v>
      </c>
      <c r="J1961" s="32">
        <v>42593</v>
      </c>
      <c r="K1961" t="s">
        <v>55</v>
      </c>
      <c r="L1961">
        <v>201</v>
      </c>
      <c r="M1961">
        <v>1</v>
      </c>
      <c r="N1961">
        <v>0</v>
      </c>
      <c r="O1961">
        <v>0</v>
      </c>
      <c r="Q1961" t="s">
        <v>60</v>
      </c>
    </row>
    <row r="1962" spans="1:19" ht="15.75" customHeight="1">
      <c r="A1962" t="s">
        <v>763</v>
      </c>
      <c r="B1962" t="s">
        <v>6223</v>
      </c>
      <c r="C1962">
        <v>12212105</v>
      </c>
      <c r="D1962" t="s">
        <v>51</v>
      </c>
      <c r="E1962" t="s">
        <v>52</v>
      </c>
      <c r="F1962" t="s">
        <v>53</v>
      </c>
      <c r="G1962" t="s">
        <v>54</v>
      </c>
      <c r="H1962" s="35">
        <v>43.48</v>
      </c>
      <c r="I1962" s="32">
        <v>42533</v>
      </c>
      <c r="J1962" s="32">
        <v>42536</v>
      </c>
      <c r="K1962" t="s">
        <v>55</v>
      </c>
      <c r="L1962">
        <v>201</v>
      </c>
      <c r="M1962">
        <v>1</v>
      </c>
      <c r="N1962">
        <v>0</v>
      </c>
      <c r="O1962">
        <v>0</v>
      </c>
      <c r="Q1962" t="s">
        <v>56</v>
      </c>
    </row>
    <row r="1963" spans="1:19" ht="15.75" customHeight="1">
      <c r="A1963" t="s">
        <v>6288</v>
      </c>
      <c r="B1963" t="s">
        <v>6289</v>
      </c>
      <c r="C1963">
        <v>79149668</v>
      </c>
      <c r="D1963" t="s">
        <v>51</v>
      </c>
      <c r="E1963" t="s">
        <v>65</v>
      </c>
      <c r="F1963" t="s">
        <v>54</v>
      </c>
      <c r="G1963" t="s">
        <v>93</v>
      </c>
      <c r="H1963" s="35">
        <v>92.5</v>
      </c>
      <c r="I1963" s="32">
        <v>42546</v>
      </c>
      <c r="J1963" s="32">
        <v>42548</v>
      </c>
      <c r="K1963" t="s">
        <v>55</v>
      </c>
      <c r="L1963">
        <v>201</v>
      </c>
      <c r="M1963">
        <v>4</v>
      </c>
      <c r="N1963">
        <v>0</v>
      </c>
      <c r="O1963">
        <v>0</v>
      </c>
    </row>
    <row r="1964" spans="1:19" ht="15.75" customHeight="1">
      <c r="A1964" t="s">
        <v>151</v>
      </c>
      <c r="B1964" t="s">
        <v>152</v>
      </c>
      <c r="C1964">
        <v>67200839</v>
      </c>
      <c r="D1964" t="s">
        <v>51</v>
      </c>
      <c r="E1964" t="s">
        <v>65</v>
      </c>
      <c r="F1964" t="s">
        <v>54</v>
      </c>
      <c r="G1964" t="s">
        <v>80</v>
      </c>
      <c r="H1964" s="35">
        <v>62.25</v>
      </c>
      <c r="I1964" s="32">
        <v>42520</v>
      </c>
      <c r="J1964" s="32">
        <v>42521</v>
      </c>
      <c r="K1964" t="s">
        <v>87</v>
      </c>
      <c r="L1964">
        <v>127</v>
      </c>
      <c r="M1964">
        <v>2</v>
      </c>
      <c r="N1964">
        <v>0</v>
      </c>
      <c r="O1964">
        <v>0</v>
      </c>
      <c r="S1964" t="s">
        <v>81</v>
      </c>
    </row>
    <row r="1965" spans="1:19" ht="15.75" customHeight="1">
      <c r="A1965" t="s">
        <v>568</v>
      </c>
      <c r="B1965" t="s">
        <v>569</v>
      </c>
      <c r="C1965">
        <v>94074099</v>
      </c>
      <c r="D1965" t="s">
        <v>51</v>
      </c>
      <c r="E1965" t="s">
        <v>65</v>
      </c>
      <c r="F1965" t="s">
        <v>54</v>
      </c>
      <c r="G1965" t="s">
        <v>93</v>
      </c>
      <c r="H1965" s="35">
        <v>95</v>
      </c>
      <c r="I1965" s="32">
        <v>42587</v>
      </c>
      <c r="J1965" s="32">
        <v>42589</v>
      </c>
      <c r="K1965" t="s">
        <v>87</v>
      </c>
      <c r="L1965">
        <v>127</v>
      </c>
      <c r="M1965">
        <v>2</v>
      </c>
      <c r="N1965">
        <v>0</v>
      </c>
      <c r="O1965">
        <v>0</v>
      </c>
    </row>
    <row r="1966" spans="1:19" ht="15.75" customHeight="1">
      <c r="A1966" t="s">
        <v>663</v>
      </c>
      <c r="B1966" t="s">
        <v>664</v>
      </c>
      <c r="C1966">
        <v>31598130</v>
      </c>
      <c r="D1966" t="s">
        <v>51</v>
      </c>
      <c r="E1966" t="s">
        <v>65</v>
      </c>
      <c r="F1966" t="s">
        <v>54</v>
      </c>
      <c r="G1966" t="s">
        <v>70</v>
      </c>
      <c r="H1966" s="35">
        <v>63.75</v>
      </c>
      <c r="I1966" s="32">
        <v>42515</v>
      </c>
      <c r="J1966" s="32">
        <v>42519</v>
      </c>
      <c r="K1966" t="s">
        <v>87</v>
      </c>
      <c r="L1966">
        <v>127</v>
      </c>
      <c r="M1966">
        <v>2</v>
      </c>
      <c r="N1966">
        <v>0</v>
      </c>
      <c r="O1966">
        <v>0</v>
      </c>
      <c r="P1966" t="s">
        <v>71</v>
      </c>
      <c r="S1966" t="s">
        <v>72</v>
      </c>
    </row>
    <row r="1967" spans="1:19" ht="15.75" customHeight="1">
      <c r="A1967" t="s">
        <v>855</v>
      </c>
      <c r="B1967" t="s">
        <v>856</v>
      </c>
      <c r="C1967">
        <v>92152803</v>
      </c>
      <c r="D1967" t="s">
        <v>51</v>
      </c>
      <c r="E1967" t="s">
        <v>65</v>
      </c>
      <c r="F1967" t="s">
        <v>54</v>
      </c>
      <c r="G1967" t="s">
        <v>365</v>
      </c>
      <c r="H1967" s="35">
        <v>52.91</v>
      </c>
      <c r="I1967" s="32">
        <v>42551</v>
      </c>
      <c r="J1967" s="32">
        <v>42556</v>
      </c>
      <c r="K1967" t="s">
        <v>87</v>
      </c>
      <c r="L1967">
        <v>127</v>
      </c>
      <c r="M1967">
        <v>2</v>
      </c>
      <c r="N1967">
        <v>0</v>
      </c>
      <c r="O1967">
        <v>0</v>
      </c>
      <c r="S1967" t="s">
        <v>81</v>
      </c>
    </row>
    <row r="1968" spans="1:19" ht="15.75" customHeight="1">
      <c r="A1968" t="s">
        <v>151</v>
      </c>
      <c r="B1968" t="s">
        <v>1145</v>
      </c>
      <c r="C1968">
        <v>67615776</v>
      </c>
      <c r="D1968" t="s">
        <v>51</v>
      </c>
      <c r="E1968" t="s">
        <v>65</v>
      </c>
      <c r="F1968" t="s">
        <v>54</v>
      </c>
      <c r="G1968" t="s">
        <v>80</v>
      </c>
      <c r="H1968" s="35">
        <v>62.25</v>
      </c>
      <c r="I1968" s="32">
        <v>42521</v>
      </c>
      <c r="J1968" s="32">
        <v>42522</v>
      </c>
      <c r="K1968" t="s">
        <v>87</v>
      </c>
      <c r="L1968">
        <v>127</v>
      </c>
      <c r="M1968">
        <v>2</v>
      </c>
      <c r="N1968">
        <v>0</v>
      </c>
      <c r="O1968">
        <v>0</v>
      </c>
      <c r="S1968" t="s">
        <v>81</v>
      </c>
    </row>
    <row r="1969" spans="1:19" ht="15.75" customHeight="1">
      <c r="A1969" t="s">
        <v>151</v>
      </c>
      <c r="B1969" t="s">
        <v>1165</v>
      </c>
      <c r="C1969">
        <v>69883978</v>
      </c>
      <c r="D1969" t="s">
        <v>51</v>
      </c>
      <c r="E1969" t="s">
        <v>65</v>
      </c>
      <c r="F1969" t="s">
        <v>54</v>
      </c>
      <c r="G1969" t="s">
        <v>230</v>
      </c>
      <c r="H1969" s="35">
        <v>90</v>
      </c>
      <c r="I1969" s="32">
        <v>42526</v>
      </c>
      <c r="J1969" s="32">
        <v>42527</v>
      </c>
      <c r="K1969" t="s">
        <v>87</v>
      </c>
      <c r="L1969">
        <v>127</v>
      </c>
      <c r="M1969">
        <v>1</v>
      </c>
      <c r="N1969">
        <v>0</v>
      </c>
      <c r="O1969">
        <v>0</v>
      </c>
      <c r="S1969" t="s">
        <v>231</v>
      </c>
    </row>
    <row r="1970" spans="1:19" ht="15.75" customHeight="1">
      <c r="A1970" t="s">
        <v>1464</v>
      </c>
      <c r="B1970" t="s">
        <v>1465</v>
      </c>
      <c r="C1970">
        <v>11810064</v>
      </c>
      <c r="D1970" t="s">
        <v>51</v>
      </c>
      <c r="E1970" t="s">
        <v>166</v>
      </c>
      <c r="F1970" t="s">
        <v>54</v>
      </c>
      <c r="G1970" t="s">
        <v>54</v>
      </c>
      <c r="H1970" s="35">
        <v>100</v>
      </c>
      <c r="I1970" s="32">
        <v>42586</v>
      </c>
      <c r="J1970" s="32">
        <v>42587</v>
      </c>
      <c r="K1970" t="s">
        <v>55</v>
      </c>
      <c r="L1970">
        <v>127</v>
      </c>
      <c r="M1970">
        <v>1</v>
      </c>
      <c r="N1970">
        <v>0</v>
      </c>
      <c r="O1970">
        <v>0</v>
      </c>
    </row>
    <row r="1971" spans="1:19" ht="15.75" customHeight="1">
      <c r="A1971" t="s">
        <v>1636</v>
      </c>
      <c r="B1971" t="s">
        <v>1637</v>
      </c>
      <c r="C1971">
        <v>74282033</v>
      </c>
      <c r="D1971" t="s">
        <v>51</v>
      </c>
      <c r="E1971" t="s">
        <v>166</v>
      </c>
      <c r="F1971" t="s">
        <v>54</v>
      </c>
      <c r="G1971" t="s">
        <v>54</v>
      </c>
      <c r="H1971" s="35">
        <v>95</v>
      </c>
      <c r="I1971" s="32">
        <v>42534</v>
      </c>
      <c r="J1971" s="32">
        <v>42535</v>
      </c>
      <c r="K1971" t="s">
        <v>87</v>
      </c>
      <c r="L1971">
        <v>127</v>
      </c>
      <c r="M1971">
        <v>1</v>
      </c>
      <c r="N1971">
        <v>0</v>
      </c>
      <c r="O1971">
        <v>0</v>
      </c>
    </row>
    <row r="1972" spans="1:19" ht="15.75" customHeight="1">
      <c r="A1972" t="s">
        <v>1792</v>
      </c>
      <c r="B1972" t="s">
        <v>1793</v>
      </c>
      <c r="C1972">
        <v>90444023</v>
      </c>
      <c r="D1972" t="s">
        <v>51</v>
      </c>
      <c r="E1972" t="s">
        <v>166</v>
      </c>
      <c r="F1972" t="s">
        <v>54</v>
      </c>
      <c r="G1972" t="s">
        <v>54</v>
      </c>
      <c r="H1972" s="35">
        <v>100</v>
      </c>
      <c r="I1972" s="32">
        <v>42565</v>
      </c>
      <c r="J1972" s="32">
        <v>42566</v>
      </c>
      <c r="K1972" t="s">
        <v>87</v>
      </c>
      <c r="L1972">
        <v>127</v>
      </c>
      <c r="M1972">
        <v>1</v>
      </c>
      <c r="N1972">
        <v>0</v>
      </c>
      <c r="O1972">
        <v>0</v>
      </c>
    </row>
    <row r="1973" spans="1:19" ht="15.75" customHeight="1">
      <c r="A1973" t="s">
        <v>3081</v>
      </c>
      <c r="B1973" t="s">
        <v>3082</v>
      </c>
      <c r="C1973">
        <v>43507494</v>
      </c>
      <c r="D1973" t="s">
        <v>51</v>
      </c>
      <c r="E1973" t="s">
        <v>65</v>
      </c>
      <c r="F1973" t="s">
        <v>54</v>
      </c>
      <c r="G1973" t="s">
        <v>98</v>
      </c>
      <c r="H1973" s="35">
        <v>78.849999999999994</v>
      </c>
      <c r="I1973" s="32">
        <v>42572</v>
      </c>
      <c r="J1973" s="32">
        <v>42574</v>
      </c>
      <c r="K1973" t="s">
        <v>87</v>
      </c>
      <c r="L1973">
        <v>127</v>
      </c>
      <c r="M1973">
        <v>2</v>
      </c>
      <c r="N1973">
        <v>0</v>
      </c>
      <c r="O1973">
        <v>0</v>
      </c>
      <c r="P1973" t="s">
        <v>71</v>
      </c>
      <c r="S1973" t="s">
        <v>72</v>
      </c>
    </row>
    <row r="1974" spans="1:19" ht="15.75" customHeight="1">
      <c r="A1974" t="s">
        <v>3097</v>
      </c>
      <c r="B1974" t="s">
        <v>3098</v>
      </c>
      <c r="C1974">
        <v>93231570</v>
      </c>
      <c r="D1974" t="s">
        <v>51</v>
      </c>
      <c r="E1974" t="s">
        <v>52</v>
      </c>
      <c r="F1974" t="s">
        <v>54</v>
      </c>
      <c r="G1974" t="s">
        <v>54</v>
      </c>
      <c r="H1974" s="35">
        <v>90</v>
      </c>
      <c r="I1974" s="32">
        <v>42574</v>
      </c>
      <c r="J1974" s="32">
        <v>42575</v>
      </c>
      <c r="K1974" t="s">
        <v>87</v>
      </c>
      <c r="L1974">
        <v>127</v>
      </c>
      <c r="M1974">
        <v>1</v>
      </c>
      <c r="N1974">
        <v>0</v>
      </c>
      <c r="O1974">
        <v>0</v>
      </c>
      <c r="P1974" t="s">
        <v>71</v>
      </c>
    </row>
    <row r="1975" spans="1:19" ht="15.75" customHeight="1">
      <c r="A1975" t="s">
        <v>3101</v>
      </c>
      <c r="B1975" t="s">
        <v>3102</v>
      </c>
      <c r="C1975">
        <v>91909479</v>
      </c>
      <c r="D1975" t="s">
        <v>51</v>
      </c>
      <c r="E1975" t="s">
        <v>65</v>
      </c>
      <c r="F1975" t="s">
        <v>54</v>
      </c>
      <c r="G1975" t="s">
        <v>93</v>
      </c>
      <c r="H1975" s="35">
        <v>80</v>
      </c>
      <c r="I1975" s="32">
        <v>42575</v>
      </c>
      <c r="J1975" s="32">
        <v>42577</v>
      </c>
      <c r="K1975" t="s">
        <v>87</v>
      </c>
      <c r="L1975">
        <v>127</v>
      </c>
      <c r="M1975">
        <v>2</v>
      </c>
      <c r="N1975">
        <v>0</v>
      </c>
      <c r="O1975">
        <v>0</v>
      </c>
    </row>
    <row r="1976" spans="1:19" ht="15.75" customHeight="1">
      <c r="A1976" t="s">
        <v>2829</v>
      </c>
      <c r="B1976" t="s">
        <v>3649</v>
      </c>
      <c r="C1976">
        <v>62227046</v>
      </c>
      <c r="D1976" t="s">
        <v>51</v>
      </c>
      <c r="E1976" t="s">
        <v>52</v>
      </c>
      <c r="F1976" t="s">
        <v>53</v>
      </c>
      <c r="G1976" t="s">
        <v>54</v>
      </c>
      <c r="H1976" s="35">
        <v>63.34</v>
      </c>
      <c r="I1976" s="32">
        <v>42509</v>
      </c>
      <c r="J1976" s="32">
        <v>42512</v>
      </c>
      <c r="K1976" t="s">
        <v>87</v>
      </c>
      <c r="L1976">
        <v>127</v>
      </c>
      <c r="M1976">
        <v>1</v>
      </c>
      <c r="N1976">
        <v>0</v>
      </c>
      <c r="O1976">
        <v>0</v>
      </c>
      <c r="Q1976" t="s">
        <v>90</v>
      </c>
    </row>
    <row r="1977" spans="1:19" ht="15.75" customHeight="1">
      <c r="A1977" t="s">
        <v>151</v>
      </c>
      <c r="B1977" t="s">
        <v>3706</v>
      </c>
      <c r="C1977">
        <v>67935227</v>
      </c>
      <c r="D1977" t="s">
        <v>51</v>
      </c>
      <c r="E1977" t="s">
        <v>65</v>
      </c>
      <c r="F1977" t="s">
        <v>54</v>
      </c>
      <c r="G1977" t="s">
        <v>2464</v>
      </c>
      <c r="H1977" s="35">
        <v>70</v>
      </c>
      <c r="I1977" s="32">
        <v>42522</v>
      </c>
      <c r="J1977" s="32">
        <v>42523</v>
      </c>
      <c r="K1977" t="s">
        <v>87</v>
      </c>
      <c r="L1977">
        <v>127</v>
      </c>
      <c r="M1977">
        <v>2</v>
      </c>
      <c r="N1977">
        <v>0</v>
      </c>
      <c r="O1977">
        <v>0</v>
      </c>
      <c r="S1977" t="s">
        <v>231</v>
      </c>
    </row>
    <row r="1978" spans="1:19" ht="15.75" customHeight="1">
      <c r="A1978" t="s">
        <v>783</v>
      </c>
      <c r="B1978" t="s">
        <v>3774</v>
      </c>
      <c r="C1978">
        <v>59025725</v>
      </c>
      <c r="D1978" t="s">
        <v>51</v>
      </c>
      <c r="E1978" t="s">
        <v>52</v>
      </c>
      <c r="F1978" t="s">
        <v>53</v>
      </c>
      <c r="G1978" t="s">
        <v>54</v>
      </c>
      <c r="H1978" s="35">
        <v>41.74</v>
      </c>
      <c r="I1978" s="32">
        <v>42536</v>
      </c>
      <c r="J1978" s="32">
        <v>42539</v>
      </c>
      <c r="K1978" t="s">
        <v>87</v>
      </c>
      <c r="L1978">
        <v>127</v>
      </c>
      <c r="M1978">
        <v>1</v>
      </c>
      <c r="N1978">
        <v>0</v>
      </c>
      <c r="O1978">
        <v>0</v>
      </c>
      <c r="Q1978" t="s">
        <v>60</v>
      </c>
    </row>
    <row r="1979" spans="1:19" ht="15.75" customHeight="1">
      <c r="A1979" t="s">
        <v>287</v>
      </c>
      <c r="B1979" t="s">
        <v>3792</v>
      </c>
      <c r="C1979">
        <v>76939498</v>
      </c>
      <c r="D1979" t="s">
        <v>51</v>
      </c>
      <c r="E1979" t="s">
        <v>65</v>
      </c>
      <c r="F1979" t="s">
        <v>54</v>
      </c>
      <c r="G1979" t="s">
        <v>80</v>
      </c>
      <c r="H1979" s="35">
        <v>70.55</v>
      </c>
      <c r="I1979" s="32">
        <v>42539</v>
      </c>
      <c r="J1979" s="32">
        <v>42540</v>
      </c>
      <c r="K1979" t="s">
        <v>87</v>
      </c>
      <c r="L1979">
        <v>127</v>
      </c>
      <c r="M1979">
        <v>1</v>
      </c>
      <c r="N1979">
        <v>0</v>
      </c>
      <c r="O1979">
        <v>0</v>
      </c>
      <c r="S1979" t="s">
        <v>81</v>
      </c>
    </row>
    <row r="1980" spans="1:19" ht="15.75" customHeight="1">
      <c r="A1980" t="s">
        <v>3817</v>
      </c>
      <c r="B1980" t="s">
        <v>3818</v>
      </c>
      <c r="C1980">
        <v>76052321</v>
      </c>
      <c r="D1980" t="s">
        <v>184</v>
      </c>
      <c r="E1980" t="s">
        <v>52</v>
      </c>
      <c r="F1980" t="s">
        <v>54</v>
      </c>
      <c r="G1980" t="s">
        <v>54</v>
      </c>
      <c r="H1980" s="35">
        <v>100</v>
      </c>
      <c r="I1980" s="32">
        <v>42545</v>
      </c>
      <c r="J1980" s="32">
        <v>42546</v>
      </c>
      <c r="K1980" t="s">
        <v>87</v>
      </c>
      <c r="L1980">
        <v>127</v>
      </c>
      <c r="M1980">
        <v>2</v>
      </c>
      <c r="N1980">
        <v>0</v>
      </c>
      <c r="O1980">
        <v>0</v>
      </c>
    </row>
    <row r="1981" spans="1:19" ht="15.75" customHeight="1">
      <c r="A1981" t="s">
        <v>4025</v>
      </c>
      <c r="B1981" t="s">
        <v>4026</v>
      </c>
      <c r="C1981">
        <v>48758866</v>
      </c>
      <c r="D1981" t="s">
        <v>184</v>
      </c>
      <c r="E1981" t="s">
        <v>65</v>
      </c>
      <c r="F1981" t="s">
        <v>54</v>
      </c>
      <c r="G1981" t="s">
        <v>358</v>
      </c>
      <c r="H1981" s="35">
        <v>82.5</v>
      </c>
      <c r="I1981" s="32">
        <v>42589</v>
      </c>
      <c r="J1981" s="32">
        <v>42599</v>
      </c>
      <c r="K1981" t="s">
        <v>87</v>
      </c>
      <c r="L1981">
        <v>127</v>
      </c>
      <c r="M1981">
        <v>1</v>
      </c>
      <c r="N1981">
        <v>0</v>
      </c>
      <c r="O1981">
        <v>0</v>
      </c>
      <c r="S1981" t="s">
        <v>231</v>
      </c>
    </row>
    <row r="1982" spans="1:19" ht="15.75" customHeight="1">
      <c r="A1982" t="s">
        <v>4170</v>
      </c>
      <c r="B1982" t="s">
        <v>4171</v>
      </c>
      <c r="C1982">
        <v>72202821</v>
      </c>
      <c r="D1982" t="s">
        <v>51</v>
      </c>
      <c r="E1982" t="s">
        <v>65</v>
      </c>
      <c r="F1982" t="s">
        <v>54</v>
      </c>
      <c r="G1982" t="s">
        <v>511</v>
      </c>
      <c r="H1982" s="35">
        <v>51</v>
      </c>
      <c r="I1982" s="32">
        <v>42530</v>
      </c>
      <c r="J1982" s="32">
        <v>42533</v>
      </c>
      <c r="K1982" t="s">
        <v>87</v>
      </c>
      <c r="L1982">
        <v>127</v>
      </c>
      <c r="M1982">
        <v>1</v>
      </c>
      <c r="N1982">
        <v>0</v>
      </c>
      <c r="O1982">
        <v>0</v>
      </c>
      <c r="P1982" t="s">
        <v>512</v>
      </c>
      <c r="S1982" t="s">
        <v>231</v>
      </c>
    </row>
    <row r="1983" spans="1:19" ht="15.75" customHeight="1">
      <c r="A1983" t="s">
        <v>4315</v>
      </c>
      <c r="B1983" t="s">
        <v>4316</v>
      </c>
      <c r="C1983">
        <v>86136833</v>
      </c>
      <c r="D1983" t="s">
        <v>51</v>
      </c>
      <c r="E1983" t="s">
        <v>65</v>
      </c>
      <c r="F1983" t="s">
        <v>54</v>
      </c>
      <c r="G1983" t="s">
        <v>761</v>
      </c>
      <c r="H1983" s="35">
        <v>59.5</v>
      </c>
      <c r="I1983" s="32">
        <v>42561</v>
      </c>
      <c r="J1983" s="32">
        <v>42563</v>
      </c>
      <c r="K1983" t="s">
        <v>87</v>
      </c>
      <c r="L1983">
        <v>127</v>
      </c>
      <c r="M1983">
        <v>2</v>
      </c>
      <c r="N1983">
        <v>0</v>
      </c>
      <c r="O1983">
        <v>0</v>
      </c>
      <c r="S1983" t="s">
        <v>762</v>
      </c>
    </row>
    <row r="1984" spans="1:19" ht="15.75" customHeight="1">
      <c r="A1984" t="s">
        <v>3176</v>
      </c>
      <c r="B1984" t="s">
        <v>4463</v>
      </c>
      <c r="C1984">
        <v>14667838</v>
      </c>
      <c r="D1984" t="s">
        <v>51</v>
      </c>
      <c r="E1984" t="s">
        <v>65</v>
      </c>
      <c r="F1984" t="s">
        <v>427</v>
      </c>
      <c r="G1984" t="s">
        <v>80</v>
      </c>
      <c r="H1984" s="35">
        <v>78.849999999999994</v>
      </c>
      <c r="I1984" s="32">
        <v>42592</v>
      </c>
      <c r="J1984" s="32">
        <v>42594</v>
      </c>
      <c r="K1984" t="s">
        <v>87</v>
      </c>
      <c r="L1984">
        <v>127</v>
      </c>
      <c r="M1984">
        <v>2</v>
      </c>
      <c r="N1984">
        <v>0</v>
      </c>
      <c r="O1984">
        <v>0</v>
      </c>
      <c r="S1984" t="s">
        <v>81</v>
      </c>
    </row>
    <row r="1985" spans="1:19" ht="15.75" customHeight="1">
      <c r="A1985" t="s">
        <v>4737</v>
      </c>
      <c r="B1985" t="s">
        <v>4738</v>
      </c>
      <c r="C1985">
        <v>79951702</v>
      </c>
      <c r="D1985" t="s">
        <v>51</v>
      </c>
      <c r="E1985" t="s">
        <v>65</v>
      </c>
      <c r="F1985" t="s">
        <v>54</v>
      </c>
      <c r="G1985" t="s">
        <v>103</v>
      </c>
      <c r="H1985" s="35">
        <v>110</v>
      </c>
      <c r="I1985" s="32">
        <v>42566</v>
      </c>
      <c r="J1985" s="32">
        <v>42569</v>
      </c>
      <c r="K1985" t="s">
        <v>87</v>
      </c>
      <c r="L1985">
        <v>127</v>
      </c>
      <c r="M1985">
        <v>2</v>
      </c>
      <c r="N1985">
        <v>0</v>
      </c>
      <c r="O1985">
        <v>0</v>
      </c>
      <c r="P1985" t="s">
        <v>71</v>
      </c>
      <c r="S1985" t="s">
        <v>72</v>
      </c>
    </row>
    <row r="1986" spans="1:19" ht="15.75" customHeight="1">
      <c r="A1986" t="s">
        <v>4796</v>
      </c>
      <c r="B1986" t="s">
        <v>4797</v>
      </c>
      <c r="C1986">
        <v>96858666</v>
      </c>
      <c r="D1986" t="s">
        <v>64</v>
      </c>
      <c r="E1986" t="s">
        <v>166</v>
      </c>
      <c r="F1986" t="s">
        <v>54</v>
      </c>
      <c r="G1986" t="s">
        <v>54</v>
      </c>
      <c r="H1986" s="35">
        <v>100</v>
      </c>
      <c r="I1986" s="32">
        <v>42577</v>
      </c>
      <c r="J1986" s="32">
        <v>42578</v>
      </c>
      <c r="K1986" t="s">
        <v>87</v>
      </c>
      <c r="L1986">
        <v>127</v>
      </c>
      <c r="M1986">
        <v>1</v>
      </c>
      <c r="N1986">
        <v>0</v>
      </c>
      <c r="O1986">
        <v>0</v>
      </c>
    </row>
    <row r="1987" spans="1:19" ht="15.75" customHeight="1">
      <c r="A1987" t="s">
        <v>4876</v>
      </c>
      <c r="B1987" t="s">
        <v>4877</v>
      </c>
      <c r="C1987">
        <v>15977080</v>
      </c>
      <c r="D1987" t="s">
        <v>51</v>
      </c>
      <c r="E1987" t="s">
        <v>65</v>
      </c>
      <c r="F1987" t="s">
        <v>54</v>
      </c>
      <c r="G1987" t="s">
        <v>80</v>
      </c>
      <c r="H1987" s="35">
        <v>87.15</v>
      </c>
      <c r="I1987" s="32">
        <v>42594</v>
      </c>
      <c r="J1987" s="32">
        <v>42595</v>
      </c>
      <c r="K1987" t="s">
        <v>87</v>
      </c>
      <c r="L1987">
        <v>127</v>
      </c>
      <c r="M1987">
        <v>2</v>
      </c>
      <c r="N1987">
        <v>0</v>
      </c>
      <c r="O1987">
        <v>0</v>
      </c>
      <c r="S1987" t="s">
        <v>268</v>
      </c>
    </row>
    <row r="1988" spans="1:19" ht="15.75" customHeight="1">
      <c r="A1988" t="s">
        <v>5091</v>
      </c>
      <c r="B1988" t="s">
        <v>5092</v>
      </c>
      <c r="C1988">
        <v>77906715</v>
      </c>
      <c r="D1988" t="s">
        <v>51</v>
      </c>
      <c r="E1988" t="s">
        <v>65</v>
      </c>
      <c r="F1988" t="s">
        <v>54</v>
      </c>
      <c r="G1988" t="s">
        <v>108</v>
      </c>
      <c r="H1988" s="35">
        <v>63.75</v>
      </c>
      <c r="I1988" s="32">
        <v>42541</v>
      </c>
      <c r="J1988" s="32">
        <v>42542</v>
      </c>
      <c r="K1988" t="s">
        <v>87</v>
      </c>
      <c r="L1988">
        <v>127</v>
      </c>
      <c r="M1988">
        <v>2</v>
      </c>
      <c r="N1988">
        <v>0</v>
      </c>
      <c r="O1988">
        <v>0</v>
      </c>
      <c r="P1988" t="s">
        <v>5093</v>
      </c>
      <c r="S1988" t="s">
        <v>5094</v>
      </c>
    </row>
    <row r="1989" spans="1:19" ht="15.75" customHeight="1">
      <c r="A1989" t="s">
        <v>5098</v>
      </c>
      <c r="B1989" t="s">
        <v>5099</v>
      </c>
      <c r="C1989">
        <v>74621346</v>
      </c>
      <c r="D1989" t="s">
        <v>51</v>
      </c>
      <c r="E1989" t="s">
        <v>65</v>
      </c>
      <c r="F1989" t="s">
        <v>54</v>
      </c>
      <c r="G1989" t="s">
        <v>93</v>
      </c>
      <c r="H1989" s="35">
        <v>95</v>
      </c>
      <c r="I1989" s="32">
        <v>42542</v>
      </c>
      <c r="J1989" s="32">
        <v>42544</v>
      </c>
      <c r="K1989" t="s">
        <v>87</v>
      </c>
      <c r="L1989">
        <v>127</v>
      </c>
      <c r="M1989">
        <v>2</v>
      </c>
      <c r="N1989">
        <v>0</v>
      </c>
      <c r="O1989">
        <v>0</v>
      </c>
    </row>
    <row r="1990" spans="1:19" ht="15.75" customHeight="1">
      <c r="A1990" t="s">
        <v>895</v>
      </c>
      <c r="B1990" t="s">
        <v>5181</v>
      </c>
      <c r="C1990">
        <v>21647839</v>
      </c>
      <c r="D1990" t="s">
        <v>184</v>
      </c>
      <c r="E1990" t="s">
        <v>65</v>
      </c>
      <c r="F1990" t="s">
        <v>54</v>
      </c>
      <c r="G1990" t="s">
        <v>179</v>
      </c>
      <c r="H1990" s="35">
        <v>65.44</v>
      </c>
      <c r="I1990" s="32">
        <v>42560</v>
      </c>
      <c r="J1990" s="32">
        <v>42562</v>
      </c>
      <c r="K1990" t="s">
        <v>87</v>
      </c>
      <c r="L1990">
        <v>127</v>
      </c>
      <c r="M1990">
        <v>2</v>
      </c>
      <c r="N1990">
        <v>0</v>
      </c>
      <c r="O1990">
        <v>0</v>
      </c>
      <c r="S1990" t="s">
        <v>81</v>
      </c>
    </row>
    <row r="1991" spans="1:19" ht="15.75" customHeight="1">
      <c r="A1991" t="s">
        <v>151</v>
      </c>
      <c r="B1991" t="s">
        <v>5415</v>
      </c>
      <c r="C1991">
        <v>66851872</v>
      </c>
      <c r="D1991" t="s">
        <v>51</v>
      </c>
      <c r="E1991" t="s">
        <v>65</v>
      </c>
      <c r="F1991" t="s">
        <v>54</v>
      </c>
      <c r="G1991" t="s">
        <v>80</v>
      </c>
      <c r="H1991" s="35">
        <v>66.400000000000006</v>
      </c>
      <c r="I1991" s="32">
        <v>42519</v>
      </c>
      <c r="J1991" s="32">
        <v>42520</v>
      </c>
      <c r="K1991" t="s">
        <v>87</v>
      </c>
      <c r="L1991">
        <v>127</v>
      </c>
      <c r="M1991">
        <v>2</v>
      </c>
      <c r="N1991">
        <v>0</v>
      </c>
      <c r="O1991">
        <v>0</v>
      </c>
      <c r="S1991" t="s">
        <v>81</v>
      </c>
    </row>
    <row r="1992" spans="1:19" ht="15.75" customHeight="1">
      <c r="A1992" t="s">
        <v>5436</v>
      </c>
      <c r="B1992" t="s">
        <v>5437</v>
      </c>
      <c r="C1992">
        <v>67446856</v>
      </c>
      <c r="D1992" t="s">
        <v>51</v>
      </c>
      <c r="E1992" t="s">
        <v>65</v>
      </c>
      <c r="F1992" t="s">
        <v>54</v>
      </c>
      <c r="G1992" t="s">
        <v>93</v>
      </c>
      <c r="H1992" s="35">
        <v>70</v>
      </c>
      <c r="I1992" s="32">
        <v>42527</v>
      </c>
      <c r="J1992" s="32">
        <v>42530</v>
      </c>
      <c r="K1992" t="s">
        <v>87</v>
      </c>
      <c r="L1992">
        <v>127</v>
      </c>
      <c r="M1992">
        <v>2</v>
      </c>
      <c r="N1992">
        <v>0</v>
      </c>
      <c r="O1992">
        <v>0</v>
      </c>
    </row>
    <row r="1993" spans="1:19" ht="15.75" customHeight="1">
      <c r="A1993" t="s">
        <v>5550</v>
      </c>
      <c r="B1993" t="s">
        <v>5551</v>
      </c>
      <c r="C1993">
        <v>86076729</v>
      </c>
      <c r="D1993" t="s">
        <v>51</v>
      </c>
      <c r="E1993" t="s">
        <v>65</v>
      </c>
      <c r="F1993" t="s">
        <v>54</v>
      </c>
      <c r="G1993" t="s">
        <v>93</v>
      </c>
      <c r="H1993" s="35">
        <v>80</v>
      </c>
      <c r="I1993" s="32">
        <v>42557</v>
      </c>
      <c r="J1993" s="32">
        <v>42559</v>
      </c>
      <c r="K1993" t="s">
        <v>87</v>
      </c>
      <c r="L1993">
        <v>127</v>
      </c>
      <c r="M1993">
        <v>2</v>
      </c>
      <c r="N1993">
        <v>0</v>
      </c>
      <c r="O1993">
        <v>0</v>
      </c>
    </row>
    <row r="1994" spans="1:19" ht="15.75" customHeight="1">
      <c r="A1994" t="s">
        <v>5821</v>
      </c>
      <c r="B1994" t="s">
        <v>5822</v>
      </c>
      <c r="C1994">
        <v>73510799</v>
      </c>
      <c r="D1994" t="s">
        <v>64</v>
      </c>
      <c r="E1994" t="s">
        <v>65</v>
      </c>
      <c r="F1994" t="s">
        <v>54</v>
      </c>
      <c r="G1994" t="s">
        <v>80</v>
      </c>
      <c r="H1994" s="35">
        <v>70.55</v>
      </c>
      <c r="I1994" s="32">
        <v>42533</v>
      </c>
      <c r="J1994" s="32">
        <v>42534</v>
      </c>
      <c r="K1994" t="s">
        <v>87</v>
      </c>
      <c r="L1994">
        <v>127</v>
      </c>
      <c r="M1994">
        <v>2</v>
      </c>
      <c r="N1994">
        <v>0</v>
      </c>
      <c r="O1994">
        <v>0</v>
      </c>
      <c r="S1994" t="s">
        <v>268</v>
      </c>
    </row>
    <row r="1995" spans="1:19" ht="15.75" customHeight="1">
      <c r="A1995" t="s">
        <v>5870</v>
      </c>
      <c r="B1995" t="s">
        <v>5871</v>
      </c>
      <c r="C1995">
        <v>72905898</v>
      </c>
      <c r="D1995" t="s">
        <v>51</v>
      </c>
      <c r="E1995" t="s">
        <v>65</v>
      </c>
      <c r="F1995" t="s">
        <v>54</v>
      </c>
      <c r="G1995" t="s">
        <v>93</v>
      </c>
      <c r="H1995" s="35">
        <v>88</v>
      </c>
      <c r="I1995" s="32">
        <v>42546</v>
      </c>
      <c r="J1995" s="32">
        <v>42551</v>
      </c>
      <c r="K1995" t="s">
        <v>87</v>
      </c>
      <c r="L1995">
        <v>127</v>
      </c>
      <c r="M1995">
        <v>1</v>
      </c>
      <c r="N1995">
        <v>0</v>
      </c>
      <c r="O1995">
        <v>0</v>
      </c>
    </row>
    <row r="1996" spans="1:19" ht="15.75" customHeight="1">
      <c r="A1996" t="s">
        <v>6102</v>
      </c>
      <c r="B1996" t="s">
        <v>6103</v>
      </c>
      <c r="C1996">
        <v>59909278</v>
      </c>
      <c r="D1996" t="s">
        <v>51</v>
      </c>
      <c r="E1996" t="s">
        <v>65</v>
      </c>
      <c r="F1996" t="s">
        <v>54</v>
      </c>
      <c r="G1996" t="s">
        <v>70</v>
      </c>
      <c r="H1996" s="35">
        <v>86.25</v>
      </c>
      <c r="I1996" s="32">
        <v>42595</v>
      </c>
      <c r="J1996" s="32">
        <v>42598</v>
      </c>
      <c r="K1996" t="s">
        <v>87</v>
      </c>
      <c r="L1996">
        <v>127</v>
      </c>
      <c r="M1996">
        <v>2</v>
      </c>
      <c r="N1996">
        <v>0</v>
      </c>
      <c r="O1996">
        <v>0</v>
      </c>
      <c r="P1996" t="s">
        <v>71</v>
      </c>
      <c r="S1996" t="s">
        <v>72</v>
      </c>
    </row>
    <row r="1997" spans="1:19" ht="15.75" customHeight="1">
      <c r="A1997" t="s">
        <v>6279</v>
      </c>
      <c r="B1997" t="s">
        <v>6280</v>
      </c>
      <c r="C1997">
        <v>78700697</v>
      </c>
      <c r="D1997" t="s">
        <v>51</v>
      </c>
      <c r="E1997" t="s">
        <v>65</v>
      </c>
      <c r="F1997" t="s">
        <v>54</v>
      </c>
      <c r="G1997" t="s">
        <v>80</v>
      </c>
      <c r="H1997" s="35">
        <v>74.7</v>
      </c>
      <c r="I1997" s="32">
        <v>42544</v>
      </c>
      <c r="J1997" s="32">
        <v>42545</v>
      </c>
      <c r="K1997" t="s">
        <v>87</v>
      </c>
      <c r="L1997">
        <v>127</v>
      </c>
      <c r="M1997">
        <v>1</v>
      </c>
      <c r="N1997">
        <v>0</v>
      </c>
      <c r="O1997">
        <v>0</v>
      </c>
      <c r="S1997" t="s">
        <v>268</v>
      </c>
    </row>
    <row r="1998" spans="1:19" ht="15.75" customHeight="1">
      <c r="A1998" t="s">
        <v>264</v>
      </c>
      <c r="B1998" t="s">
        <v>6588</v>
      </c>
      <c r="C1998">
        <v>74643374</v>
      </c>
      <c r="D1998" t="s">
        <v>51</v>
      </c>
      <c r="E1998" t="s">
        <v>52</v>
      </c>
      <c r="F1998" t="s">
        <v>54</v>
      </c>
      <c r="G1998" t="s">
        <v>54</v>
      </c>
      <c r="H1998" s="35">
        <v>60</v>
      </c>
      <c r="I1998" s="32">
        <v>42535</v>
      </c>
      <c r="J1998" s="32">
        <v>42536</v>
      </c>
      <c r="K1998" t="s">
        <v>87</v>
      </c>
      <c r="L1998">
        <v>127</v>
      </c>
      <c r="M1998">
        <v>1</v>
      </c>
      <c r="N1998">
        <v>0</v>
      </c>
      <c r="O1998">
        <v>0</v>
      </c>
      <c r="Q1998" t="s">
        <v>90</v>
      </c>
    </row>
    <row r="1999" spans="1:19" ht="15.75" customHeight="1">
      <c r="A1999" t="s">
        <v>6806</v>
      </c>
      <c r="B1999" t="s">
        <v>6807</v>
      </c>
      <c r="C1999">
        <v>85345654</v>
      </c>
      <c r="D1999" t="s">
        <v>51</v>
      </c>
      <c r="E1999" t="s">
        <v>65</v>
      </c>
      <c r="F1999" t="s">
        <v>54</v>
      </c>
      <c r="G1999" t="s">
        <v>80</v>
      </c>
      <c r="H1999" s="35">
        <v>85.49</v>
      </c>
      <c r="I1999" s="32">
        <v>42578</v>
      </c>
      <c r="J1999" s="32">
        <v>42583</v>
      </c>
      <c r="K1999" t="s">
        <v>87</v>
      </c>
      <c r="L1999">
        <v>127</v>
      </c>
      <c r="M1999">
        <v>1</v>
      </c>
      <c r="N1999">
        <v>1</v>
      </c>
      <c r="O1999">
        <v>0</v>
      </c>
      <c r="S1999" t="s">
        <v>81</v>
      </c>
    </row>
    <row r="2000" spans="1:19" ht="15.75" customHeight="1">
      <c r="A2000" t="s">
        <v>465</v>
      </c>
      <c r="B2000" t="s">
        <v>466</v>
      </c>
      <c r="C2000">
        <v>93143482</v>
      </c>
      <c r="D2000" t="s">
        <v>51</v>
      </c>
      <c r="E2000" t="s">
        <v>65</v>
      </c>
      <c r="F2000" t="s">
        <v>54</v>
      </c>
      <c r="G2000" t="s">
        <v>103</v>
      </c>
      <c r="H2000" s="35">
        <v>90</v>
      </c>
      <c r="I2000" s="32">
        <v>42573</v>
      </c>
      <c r="J2000" s="32">
        <v>42575</v>
      </c>
      <c r="K2000" t="s">
        <v>55</v>
      </c>
      <c r="L2000">
        <v>126</v>
      </c>
      <c r="M2000">
        <v>4</v>
      </c>
      <c r="N2000">
        <v>0</v>
      </c>
      <c r="O2000">
        <v>0</v>
      </c>
      <c r="P2000" t="s">
        <v>71</v>
      </c>
      <c r="S2000" t="s">
        <v>72</v>
      </c>
    </row>
    <row r="2001" spans="1:19" ht="15.75" customHeight="1">
      <c r="A2001" t="s">
        <v>839</v>
      </c>
      <c r="B2001" t="s">
        <v>840</v>
      </c>
      <c r="C2001">
        <v>81305625</v>
      </c>
      <c r="D2001" t="s">
        <v>184</v>
      </c>
      <c r="E2001" t="s">
        <v>65</v>
      </c>
      <c r="F2001" t="s">
        <v>54</v>
      </c>
      <c r="G2001" t="s">
        <v>54</v>
      </c>
      <c r="H2001" s="35">
        <v>80</v>
      </c>
      <c r="I2001" s="32">
        <v>42548</v>
      </c>
      <c r="J2001" s="32">
        <v>42550</v>
      </c>
      <c r="K2001" t="s">
        <v>55</v>
      </c>
      <c r="L2001">
        <v>126</v>
      </c>
      <c r="M2001">
        <v>2</v>
      </c>
      <c r="N2001">
        <v>0</v>
      </c>
      <c r="O2001">
        <v>0</v>
      </c>
      <c r="S2001" t="s">
        <v>231</v>
      </c>
    </row>
    <row r="2002" spans="1:19" ht="15.75" customHeight="1">
      <c r="A2002" t="s">
        <v>921</v>
      </c>
      <c r="B2002" t="s">
        <v>922</v>
      </c>
      <c r="C2002">
        <v>85032506</v>
      </c>
      <c r="D2002" t="s">
        <v>51</v>
      </c>
      <c r="E2002" t="s">
        <v>65</v>
      </c>
      <c r="F2002" t="s">
        <v>54</v>
      </c>
      <c r="G2002" t="s">
        <v>761</v>
      </c>
      <c r="H2002" s="35">
        <v>93.5</v>
      </c>
      <c r="I2002" s="32">
        <v>42566</v>
      </c>
      <c r="J2002" s="32">
        <v>42568</v>
      </c>
      <c r="K2002" t="s">
        <v>55</v>
      </c>
      <c r="L2002">
        <v>126</v>
      </c>
      <c r="M2002">
        <v>2</v>
      </c>
      <c r="N2002">
        <v>0</v>
      </c>
      <c r="O2002">
        <v>0</v>
      </c>
      <c r="S2002" t="s">
        <v>762</v>
      </c>
    </row>
    <row r="2003" spans="1:19" ht="15.75" customHeight="1">
      <c r="A2003" t="s">
        <v>123</v>
      </c>
      <c r="B2003" t="s">
        <v>1985</v>
      </c>
      <c r="C2003">
        <v>20074025</v>
      </c>
      <c r="D2003" t="s">
        <v>51</v>
      </c>
      <c r="E2003" t="s">
        <v>52</v>
      </c>
      <c r="F2003" t="s">
        <v>53</v>
      </c>
      <c r="G2003" t="s">
        <v>54</v>
      </c>
      <c r="H2003" s="35">
        <v>43.48</v>
      </c>
      <c r="I2003" s="32">
        <v>42513</v>
      </c>
      <c r="J2003" s="32">
        <v>42515</v>
      </c>
      <c r="K2003" t="s">
        <v>55</v>
      </c>
      <c r="L2003">
        <v>126</v>
      </c>
      <c r="M2003">
        <v>1</v>
      </c>
      <c r="N2003">
        <v>0</v>
      </c>
      <c r="O2003">
        <v>0</v>
      </c>
      <c r="Q2003" t="s">
        <v>56</v>
      </c>
    </row>
    <row r="2004" spans="1:19" ht="15.75" customHeight="1">
      <c r="A2004" t="s">
        <v>2029</v>
      </c>
      <c r="B2004" t="s">
        <v>2030</v>
      </c>
      <c r="C2004">
        <v>67662181</v>
      </c>
      <c r="D2004" t="s">
        <v>51</v>
      </c>
      <c r="E2004" t="s">
        <v>65</v>
      </c>
      <c r="F2004" t="s">
        <v>54</v>
      </c>
      <c r="G2004" t="s">
        <v>93</v>
      </c>
      <c r="H2004" s="35">
        <v>90</v>
      </c>
      <c r="I2004" s="32">
        <v>42524</v>
      </c>
      <c r="J2004" s="32">
        <v>42526</v>
      </c>
      <c r="K2004" t="s">
        <v>55</v>
      </c>
      <c r="L2004">
        <v>126</v>
      </c>
      <c r="M2004">
        <v>2</v>
      </c>
      <c r="N2004">
        <v>0</v>
      </c>
      <c r="O2004">
        <v>0</v>
      </c>
    </row>
    <row r="2005" spans="1:19" ht="15.75" customHeight="1">
      <c r="A2005" t="s">
        <v>2188</v>
      </c>
      <c r="B2005" t="s">
        <v>2189</v>
      </c>
      <c r="C2005">
        <v>83533212</v>
      </c>
      <c r="D2005" t="s">
        <v>51</v>
      </c>
      <c r="E2005" t="s">
        <v>65</v>
      </c>
      <c r="F2005" t="s">
        <v>54</v>
      </c>
      <c r="G2005" t="s">
        <v>365</v>
      </c>
      <c r="H2005" s="35">
        <v>60.18</v>
      </c>
      <c r="I2005" s="32">
        <v>42561</v>
      </c>
      <c r="J2005" s="32">
        <v>42564</v>
      </c>
      <c r="K2005" t="s">
        <v>55</v>
      </c>
      <c r="L2005">
        <v>126</v>
      </c>
      <c r="M2005">
        <v>2</v>
      </c>
      <c r="N2005">
        <v>2</v>
      </c>
      <c r="O2005">
        <v>0</v>
      </c>
      <c r="S2005" t="s">
        <v>81</v>
      </c>
    </row>
    <row r="2006" spans="1:19" ht="15.75" customHeight="1">
      <c r="A2006" t="s">
        <v>2452</v>
      </c>
      <c r="B2006" t="s">
        <v>2453</v>
      </c>
      <c r="C2006">
        <v>66690353</v>
      </c>
      <c r="D2006" t="s">
        <v>51</v>
      </c>
      <c r="E2006" t="s">
        <v>65</v>
      </c>
      <c r="F2006" t="s">
        <v>54</v>
      </c>
      <c r="G2006" t="s">
        <v>93</v>
      </c>
      <c r="H2006" s="35">
        <v>76</v>
      </c>
      <c r="I2006" s="32">
        <v>42526</v>
      </c>
      <c r="J2006" s="32">
        <v>42532</v>
      </c>
      <c r="K2006" t="s">
        <v>55</v>
      </c>
      <c r="L2006">
        <v>126</v>
      </c>
      <c r="M2006">
        <v>2</v>
      </c>
      <c r="N2006">
        <v>2</v>
      </c>
      <c r="O2006">
        <v>0</v>
      </c>
    </row>
    <row r="2007" spans="1:19" ht="15.75" customHeight="1">
      <c r="A2007" t="s">
        <v>2537</v>
      </c>
      <c r="B2007" t="s">
        <v>2538</v>
      </c>
      <c r="C2007">
        <v>58534267</v>
      </c>
      <c r="D2007" t="s">
        <v>51</v>
      </c>
      <c r="E2007" t="s">
        <v>65</v>
      </c>
      <c r="F2007" t="s">
        <v>54</v>
      </c>
      <c r="G2007" t="s">
        <v>358</v>
      </c>
      <c r="H2007" s="35">
        <v>93.75</v>
      </c>
      <c r="I2007" s="32">
        <v>42545</v>
      </c>
      <c r="J2007" s="32">
        <v>42548</v>
      </c>
      <c r="K2007" t="s">
        <v>55</v>
      </c>
      <c r="L2007">
        <v>126</v>
      </c>
      <c r="M2007">
        <v>1</v>
      </c>
      <c r="N2007">
        <v>0</v>
      </c>
      <c r="O2007">
        <v>0</v>
      </c>
      <c r="S2007" t="s">
        <v>231</v>
      </c>
    </row>
    <row r="2008" spans="1:19" ht="15.75" customHeight="1">
      <c r="A2008" t="s">
        <v>2684</v>
      </c>
      <c r="B2008" t="s">
        <v>2685</v>
      </c>
      <c r="C2008">
        <v>85103864</v>
      </c>
      <c r="D2008" t="s">
        <v>51</v>
      </c>
      <c r="E2008" t="s">
        <v>65</v>
      </c>
      <c r="F2008" t="s">
        <v>2686</v>
      </c>
      <c r="G2008" t="s">
        <v>54</v>
      </c>
      <c r="H2008" s="35">
        <v>100</v>
      </c>
      <c r="I2008" s="32">
        <v>42569</v>
      </c>
      <c r="J2008" s="32">
        <v>42572</v>
      </c>
      <c r="K2008" t="s">
        <v>55</v>
      </c>
      <c r="L2008">
        <v>126</v>
      </c>
      <c r="M2008">
        <v>2</v>
      </c>
      <c r="N2008">
        <v>0</v>
      </c>
      <c r="O2008">
        <v>1</v>
      </c>
      <c r="S2008" t="s">
        <v>231</v>
      </c>
    </row>
    <row r="2009" spans="1:19" ht="15.75" customHeight="1">
      <c r="A2009" t="s">
        <v>2726</v>
      </c>
      <c r="B2009" t="s">
        <v>2727</v>
      </c>
      <c r="C2009">
        <v>32811702</v>
      </c>
      <c r="D2009" t="s">
        <v>51</v>
      </c>
      <c r="E2009" t="s">
        <v>65</v>
      </c>
      <c r="F2009" t="s">
        <v>54</v>
      </c>
      <c r="G2009" t="s">
        <v>365</v>
      </c>
      <c r="H2009" s="35">
        <v>59.58</v>
      </c>
      <c r="I2009" s="32">
        <v>42578</v>
      </c>
      <c r="J2009" s="32">
        <v>42585</v>
      </c>
      <c r="K2009" t="s">
        <v>55</v>
      </c>
      <c r="L2009">
        <v>126</v>
      </c>
      <c r="M2009">
        <v>3</v>
      </c>
      <c r="N2009">
        <v>1</v>
      </c>
      <c r="O2009">
        <v>0</v>
      </c>
      <c r="S2009" t="s">
        <v>81</v>
      </c>
    </row>
    <row r="2010" spans="1:19" ht="15.75" customHeight="1">
      <c r="A2010" t="s">
        <v>3234</v>
      </c>
      <c r="B2010" t="s">
        <v>3235</v>
      </c>
      <c r="C2010">
        <v>59827229</v>
      </c>
      <c r="D2010" t="s">
        <v>51</v>
      </c>
      <c r="E2010" t="s">
        <v>65</v>
      </c>
      <c r="F2010" t="s">
        <v>54</v>
      </c>
      <c r="G2010" t="s">
        <v>365</v>
      </c>
      <c r="H2010" s="35">
        <v>70.040000000000006</v>
      </c>
      <c r="I2010" s="32">
        <v>42516</v>
      </c>
      <c r="J2010" s="32">
        <v>42520</v>
      </c>
      <c r="K2010" t="s">
        <v>55</v>
      </c>
      <c r="L2010">
        <v>126</v>
      </c>
      <c r="M2010">
        <v>4</v>
      </c>
      <c r="N2010">
        <v>0</v>
      </c>
      <c r="O2010">
        <v>0</v>
      </c>
      <c r="S2010" t="s">
        <v>268</v>
      </c>
    </row>
    <row r="2011" spans="1:19" ht="15.75" customHeight="1">
      <c r="A2011" t="s">
        <v>3249</v>
      </c>
      <c r="B2011" t="s">
        <v>3250</v>
      </c>
      <c r="C2011">
        <v>60366457</v>
      </c>
      <c r="D2011" t="s">
        <v>51</v>
      </c>
      <c r="E2011" t="s">
        <v>65</v>
      </c>
      <c r="F2011" t="s">
        <v>54</v>
      </c>
      <c r="G2011" t="s">
        <v>98</v>
      </c>
      <c r="H2011" s="35">
        <v>70.55</v>
      </c>
      <c r="I2011" s="32">
        <v>42520</v>
      </c>
      <c r="J2011" s="32">
        <v>42522</v>
      </c>
      <c r="K2011" t="s">
        <v>55</v>
      </c>
      <c r="L2011">
        <v>126</v>
      </c>
      <c r="M2011">
        <v>2</v>
      </c>
      <c r="N2011">
        <v>0</v>
      </c>
      <c r="O2011">
        <v>0</v>
      </c>
      <c r="P2011" t="s">
        <v>71</v>
      </c>
      <c r="S2011" t="s">
        <v>72</v>
      </c>
    </row>
    <row r="2012" spans="1:19" ht="15.75" customHeight="1">
      <c r="A2012" t="s">
        <v>753</v>
      </c>
      <c r="B2012" t="s">
        <v>3321</v>
      </c>
      <c r="C2012">
        <v>29637494</v>
      </c>
      <c r="D2012" t="s">
        <v>51</v>
      </c>
      <c r="E2012" t="s">
        <v>52</v>
      </c>
      <c r="F2012" t="s">
        <v>53</v>
      </c>
      <c r="G2012" t="s">
        <v>54</v>
      </c>
      <c r="H2012" s="35">
        <v>41.74</v>
      </c>
      <c r="I2012" s="32">
        <v>42532</v>
      </c>
      <c r="J2012" s="32">
        <v>42535</v>
      </c>
      <c r="K2012" t="s">
        <v>55</v>
      </c>
      <c r="L2012">
        <v>126</v>
      </c>
      <c r="M2012">
        <v>1</v>
      </c>
      <c r="N2012">
        <v>0</v>
      </c>
      <c r="O2012">
        <v>0</v>
      </c>
      <c r="Q2012" t="s">
        <v>60</v>
      </c>
    </row>
    <row r="2013" spans="1:19" ht="15.75" customHeight="1">
      <c r="A2013" t="s">
        <v>839</v>
      </c>
      <c r="B2013" t="s">
        <v>3399</v>
      </c>
      <c r="C2013">
        <v>81725111</v>
      </c>
      <c r="D2013" t="s">
        <v>51</v>
      </c>
      <c r="E2013" t="s">
        <v>52</v>
      </c>
      <c r="F2013" t="s">
        <v>54</v>
      </c>
      <c r="G2013" t="s">
        <v>54</v>
      </c>
      <c r="H2013" s="35">
        <v>80</v>
      </c>
      <c r="I2013" s="32">
        <v>42549</v>
      </c>
      <c r="J2013" s="32">
        <v>42550</v>
      </c>
      <c r="K2013" t="s">
        <v>55</v>
      </c>
      <c r="L2013">
        <v>126</v>
      </c>
      <c r="M2013">
        <v>2</v>
      </c>
      <c r="N2013">
        <v>0</v>
      </c>
      <c r="O2013">
        <v>0</v>
      </c>
      <c r="S2013" t="s">
        <v>231</v>
      </c>
    </row>
    <row r="2014" spans="1:19" ht="15.75" customHeight="1">
      <c r="A2014" t="s">
        <v>3404</v>
      </c>
      <c r="B2014" t="s">
        <v>3405</v>
      </c>
      <c r="C2014">
        <v>82686890</v>
      </c>
      <c r="D2014" t="s">
        <v>51</v>
      </c>
      <c r="E2014" t="s">
        <v>52</v>
      </c>
      <c r="F2014" t="s">
        <v>54</v>
      </c>
      <c r="G2014" t="s">
        <v>54</v>
      </c>
      <c r="H2014" s="35">
        <v>100</v>
      </c>
      <c r="I2014" s="32">
        <v>42550</v>
      </c>
      <c r="J2014" s="32">
        <v>42551</v>
      </c>
      <c r="K2014" t="s">
        <v>55</v>
      </c>
      <c r="L2014">
        <v>126</v>
      </c>
      <c r="M2014">
        <v>1</v>
      </c>
      <c r="N2014">
        <v>0</v>
      </c>
      <c r="O2014">
        <v>0</v>
      </c>
    </row>
    <row r="2015" spans="1:19" ht="15.75" customHeight="1">
      <c r="A2015" t="s">
        <v>3575</v>
      </c>
      <c r="B2015" t="s">
        <v>3576</v>
      </c>
      <c r="C2015">
        <v>90445249</v>
      </c>
      <c r="D2015" t="s">
        <v>51</v>
      </c>
      <c r="E2015" t="s">
        <v>65</v>
      </c>
      <c r="F2015" t="s">
        <v>54</v>
      </c>
      <c r="G2015" t="s">
        <v>54</v>
      </c>
      <c r="H2015" s="35">
        <v>0</v>
      </c>
      <c r="I2015" s="32">
        <v>42585</v>
      </c>
      <c r="J2015" s="32">
        <v>42589</v>
      </c>
      <c r="K2015" t="s">
        <v>55</v>
      </c>
      <c r="L2015">
        <v>126</v>
      </c>
      <c r="M2015">
        <v>2</v>
      </c>
      <c r="N2015">
        <v>2</v>
      </c>
      <c r="O2015">
        <v>0</v>
      </c>
      <c r="S2015" t="s">
        <v>81</v>
      </c>
    </row>
    <row r="2016" spans="1:19" ht="15.75" customHeight="1">
      <c r="A2016" t="s">
        <v>3646</v>
      </c>
      <c r="B2016" t="s">
        <v>3647</v>
      </c>
      <c r="C2016">
        <v>60195773</v>
      </c>
      <c r="D2016" t="s">
        <v>51</v>
      </c>
      <c r="E2016" t="s">
        <v>65</v>
      </c>
      <c r="F2016" t="s">
        <v>54</v>
      </c>
      <c r="G2016" t="s">
        <v>365</v>
      </c>
      <c r="H2016" s="35">
        <v>56.02</v>
      </c>
      <c r="I2016" s="32">
        <v>42508</v>
      </c>
      <c r="J2016" s="32">
        <v>42511</v>
      </c>
      <c r="K2016" t="s">
        <v>55</v>
      </c>
      <c r="L2016">
        <v>126</v>
      </c>
      <c r="M2016">
        <v>4</v>
      </c>
      <c r="N2016">
        <v>0</v>
      </c>
      <c r="O2016">
        <v>0</v>
      </c>
      <c r="S2016" t="s">
        <v>268</v>
      </c>
    </row>
    <row r="2017" spans="1:19" ht="15.75" customHeight="1">
      <c r="A2017" t="s">
        <v>3790</v>
      </c>
      <c r="B2017" t="s">
        <v>3791</v>
      </c>
      <c r="C2017">
        <v>62212993</v>
      </c>
      <c r="D2017" t="s">
        <v>51</v>
      </c>
      <c r="E2017" t="s">
        <v>65</v>
      </c>
      <c r="F2017" t="s">
        <v>54</v>
      </c>
      <c r="G2017" t="s">
        <v>75</v>
      </c>
      <c r="H2017" s="35">
        <v>88.75</v>
      </c>
      <c r="I2017" s="32">
        <v>42539</v>
      </c>
      <c r="J2017" s="32">
        <v>42542</v>
      </c>
      <c r="K2017" t="s">
        <v>55</v>
      </c>
      <c r="L2017">
        <v>126</v>
      </c>
      <c r="M2017">
        <v>2</v>
      </c>
      <c r="N2017">
        <v>2</v>
      </c>
      <c r="O2017">
        <v>0</v>
      </c>
    </row>
    <row r="2018" spans="1:19" ht="15.75" customHeight="1">
      <c r="A2018" t="s">
        <v>3865</v>
      </c>
      <c r="B2018" t="s">
        <v>3866</v>
      </c>
      <c r="C2018">
        <v>17194460</v>
      </c>
      <c r="D2018" t="s">
        <v>51</v>
      </c>
      <c r="E2018" t="s">
        <v>52</v>
      </c>
      <c r="F2018" t="s">
        <v>54</v>
      </c>
      <c r="G2018" t="s">
        <v>54</v>
      </c>
      <c r="H2018" s="35">
        <v>55</v>
      </c>
      <c r="I2018" s="32">
        <v>42555</v>
      </c>
      <c r="J2018" s="32">
        <v>42561</v>
      </c>
      <c r="K2018" t="s">
        <v>55</v>
      </c>
      <c r="L2018">
        <v>126</v>
      </c>
      <c r="M2018">
        <v>1</v>
      </c>
      <c r="N2018">
        <v>0</v>
      </c>
      <c r="O2018">
        <v>0</v>
      </c>
    </row>
    <row r="2019" spans="1:19" ht="15.75" customHeight="1">
      <c r="A2019" t="s">
        <v>4180</v>
      </c>
      <c r="B2019" t="s">
        <v>4181</v>
      </c>
      <c r="C2019">
        <v>73185297</v>
      </c>
      <c r="D2019" t="s">
        <v>64</v>
      </c>
      <c r="E2019" t="s">
        <v>52</v>
      </c>
      <c r="F2019" t="s">
        <v>54</v>
      </c>
      <c r="G2019" t="s">
        <v>54</v>
      </c>
      <c r="H2019" s="35">
        <v>95</v>
      </c>
      <c r="I2019" s="32">
        <v>42532</v>
      </c>
      <c r="J2019" s="32">
        <v>42533</v>
      </c>
      <c r="K2019" t="s">
        <v>55</v>
      </c>
      <c r="L2019">
        <v>126</v>
      </c>
      <c r="M2019">
        <v>1</v>
      </c>
      <c r="N2019">
        <v>0</v>
      </c>
      <c r="O2019">
        <v>0</v>
      </c>
    </row>
    <row r="2020" spans="1:19" ht="15.75" customHeight="1">
      <c r="A2020" t="s">
        <v>4233</v>
      </c>
      <c r="B2020" t="s">
        <v>4234</v>
      </c>
      <c r="C2020">
        <v>77578688</v>
      </c>
      <c r="D2020" t="s">
        <v>51</v>
      </c>
      <c r="E2020" t="s">
        <v>65</v>
      </c>
      <c r="F2020" t="s">
        <v>54</v>
      </c>
      <c r="G2020" t="s">
        <v>93</v>
      </c>
      <c r="H2020" s="35">
        <v>90</v>
      </c>
      <c r="I2020" s="32">
        <v>42542</v>
      </c>
      <c r="J2020" s="32">
        <v>42545</v>
      </c>
      <c r="K2020" t="s">
        <v>55</v>
      </c>
      <c r="L2020">
        <v>126</v>
      </c>
      <c r="M2020">
        <v>2</v>
      </c>
      <c r="N2020">
        <v>2</v>
      </c>
      <c r="O2020">
        <v>0</v>
      </c>
    </row>
    <row r="2021" spans="1:19" ht="15.75" customHeight="1">
      <c r="A2021" t="s">
        <v>4372</v>
      </c>
      <c r="B2021" t="s">
        <v>4373</v>
      </c>
      <c r="C2021">
        <v>89390783</v>
      </c>
      <c r="D2021" t="s">
        <v>64</v>
      </c>
      <c r="E2021" t="s">
        <v>65</v>
      </c>
      <c r="F2021" t="s">
        <v>54</v>
      </c>
      <c r="G2021" t="s">
        <v>203</v>
      </c>
      <c r="H2021" s="35">
        <v>72</v>
      </c>
      <c r="I2021" s="32">
        <v>42572</v>
      </c>
      <c r="J2021" s="32">
        <v>42577</v>
      </c>
      <c r="K2021" t="s">
        <v>55</v>
      </c>
      <c r="L2021">
        <v>126</v>
      </c>
      <c r="M2021">
        <v>2</v>
      </c>
      <c r="N2021">
        <v>0</v>
      </c>
      <c r="O2021">
        <v>0</v>
      </c>
      <c r="P2021" t="s">
        <v>4374</v>
      </c>
    </row>
    <row r="2022" spans="1:19" ht="15.75" customHeight="1">
      <c r="A2022" t="s">
        <v>4491</v>
      </c>
      <c r="B2022" t="s">
        <v>4492</v>
      </c>
      <c r="C2022">
        <v>13569798</v>
      </c>
      <c r="D2022" t="s">
        <v>51</v>
      </c>
      <c r="E2022" t="s">
        <v>52</v>
      </c>
      <c r="F2022" t="s">
        <v>427</v>
      </c>
      <c r="G2022" t="s">
        <v>54</v>
      </c>
      <c r="H2022" s="35">
        <v>55</v>
      </c>
      <c r="I2022" s="32">
        <v>42597</v>
      </c>
      <c r="J2022" s="32">
        <v>42599</v>
      </c>
      <c r="K2022" t="s">
        <v>55</v>
      </c>
      <c r="L2022">
        <v>126</v>
      </c>
      <c r="M2022">
        <v>1</v>
      </c>
      <c r="N2022">
        <v>0</v>
      </c>
      <c r="O2022">
        <v>0</v>
      </c>
    </row>
    <row r="2023" spans="1:19" ht="15.75" customHeight="1">
      <c r="A2023" t="s">
        <v>4693</v>
      </c>
      <c r="B2023" t="s">
        <v>4694</v>
      </c>
      <c r="C2023">
        <v>83683675</v>
      </c>
      <c r="D2023" t="s">
        <v>51</v>
      </c>
      <c r="E2023" t="s">
        <v>65</v>
      </c>
      <c r="F2023" t="s">
        <v>54</v>
      </c>
      <c r="G2023" t="s">
        <v>93</v>
      </c>
      <c r="H2023" s="35">
        <v>100</v>
      </c>
      <c r="I2023" s="32">
        <v>42554</v>
      </c>
      <c r="J2023" s="32">
        <v>42555</v>
      </c>
      <c r="K2023" t="s">
        <v>55</v>
      </c>
      <c r="L2023">
        <v>126</v>
      </c>
      <c r="M2023">
        <v>1</v>
      </c>
      <c r="N2023">
        <v>3</v>
      </c>
      <c r="O2023">
        <v>0</v>
      </c>
    </row>
    <row r="2024" spans="1:19" ht="15.75" customHeight="1">
      <c r="A2024" t="s">
        <v>4909</v>
      </c>
      <c r="B2024" t="s">
        <v>4910</v>
      </c>
      <c r="C2024">
        <v>60487054</v>
      </c>
      <c r="D2024" t="s">
        <v>51</v>
      </c>
      <c r="E2024" t="s">
        <v>65</v>
      </c>
      <c r="F2024" t="s">
        <v>54</v>
      </c>
      <c r="G2024" t="s">
        <v>80</v>
      </c>
      <c r="H2024" s="35">
        <v>70.55</v>
      </c>
      <c r="I2024" s="32">
        <v>42506</v>
      </c>
      <c r="J2024" s="32">
        <v>42507</v>
      </c>
      <c r="K2024" t="s">
        <v>55</v>
      </c>
      <c r="L2024">
        <v>126</v>
      </c>
      <c r="M2024">
        <v>2</v>
      </c>
      <c r="N2024">
        <v>0</v>
      </c>
      <c r="O2024">
        <v>0</v>
      </c>
      <c r="S2024" t="s">
        <v>81</v>
      </c>
    </row>
    <row r="2025" spans="1:19" ht="15.75" customHeight="1">
      <c r="A2025" t="s">
        <v>5327</v>
      </c>
      <c r="B2025" t="s">
        <v>5328</v>
      </c>
      <c r="C2025">
        <v>44445873</v>
      </c>
      <c r="D2025" t="s">
        <v>51</v>
      </c>
      <c r="E2025" t="s">
        <v>65</v>
      </c>
      <c r="F2025" t="s">
        <v>427</v>
      </c>
      <c r="G2025" t="s">
        <v>75</v>
      </c>
      <c r="H2025" s="35">
        <v>68.25</v>
      </c>
      <c r="I2025" s="32">
        <v>42590</v>
      </c>
      <c r="J2025" s="32">
        <v>42594</v>
      </c>
      <c r="K2025" t="s">
        <v>55</v>
      </c>
      <c r="L2025">
        <v>126</v>
      </c>
      <c r="M2025">
        <v>2</v>
      </c>
      <c r="N2025">
        <v>2</v>
      </c>
      <c r="O2025">
        <v>0</v>
      </c>
    </row>
    <row r="2026" spans="1:19" ht="15.75" customHeight="1">
      <c r="A2026" t="s">
        <v>5425</v>
      </c>
      <c r="B2026" t="s">
        <v>5426</v>
      </c>
      <c r="C2026">
        <v>67255105</v>
      </c>
      <c r="D2026" t="s">
        <v>51</v>
      </c>
      <c r="E2026" t="s">
        <v>65</v>
      </c>
      <c r="F2026" t="s">
        <v>54</v>
      </c>
      <c r="G2026" t="s">
        <v>628</v>
      </c>
      <c r="H2026" s="35">
        <v>62.25</v>
      </c>
      <c r="I2026" s="32">
        <v>42523</v>
      </c>
      <c r="J2026" s="32">
        <v>42524</v>
      </c>
      <c r="K2026" t="s">
        <v>55</v>
      </c>
      <c r="L2026">
        <v>126</v>
      </c>
      <c r="M2026">
        <v>1</v>
      </c>
      <c r="N2026">
        <v>0</v>
      </c>
      <c r="O2026">
        <v>0</v>
      </c>
    </row>
    <row r="2027" spans="1:19" ht="15.75" customHeight="1">
      <c r="A2027" t="s">
        <v>5634</v>
      </c>
      <c r="B2027" t="s">
        <v>5635</v>
      </c>
      <c r="C2027">
        <v>89636087</v>
      </c>
      <c r="D2027" t="s">
        <v>51</v>
      </c>
      <c r="E2027" t="s">
        <v>65</v>
      </c>
      <c r="F2027" t="s">
        <v>54</v>
      </c>
      <c r="G2027" t="s">
        <v>103</v>
      </c>
      <c r="H2027" s="35">
        <v>80</v>
      </c>
      <c r="I2027" s="32">
        <v>42575</v>
      </c>
      <c r="J2027" s="32">
        <v>42578</v>
      </c>
      <c r="K2027" t="s">
        <v>55</v>
      </c>
      <c r="L2027">
        <v>126</v>
      </c>
      <c r="M2027">
        <v>4</v>
      </c>
      <c r="N2027">
        <v>0</v>
      </c>
      <c r="O2027">
        <v>0</v>
      </c>
      <c r="P2027" t="s">
        <v>71</v>
      </c>
      <c r="S2027" t="s">
        <v>72</v>
      </c>
    </row>
    <row r="2028" spans="1:19" ht="15.75" customHeight="1">
      <c r="A2028" t="s">
        <v>5694</v>
      </c>
      <c r="B2028" t="s">
        <v>5695</v>
      </c>
      <c r="C2028">
        <v>77842020</v>
      </c>
      <c r="D2028" t="s">
        <v>51</v>
      </c>
      <c r="E2028" t="s">
        <v>65</v>
      </c>
      <c r="F2028" t="s">
        <v>54</v>
      </c>
      <c r="G2028" t="s">
        <v>117</v>
      </c>
      <c r="H2028" s="35">
        <v>67.44</v>
      </c>
      <c r="I2028" s="32">
        <v>42594</v>
      </c>
      <c r="J2028" s="32">
        <v>42597</v>
      </c>
      <c r="K2028" t="s">
        <v>55</v>
      </c>
      <c r="L2028">
        <v>126</v>
      </c>
      <c r="M2028">
        <v>3</v>
      </c>
      <c r="N2028">
        <v>0</v>
      </c>
      <c r="O2028">
        <v>0</v>
      </c>
      <c r="S2028" t="s">
        <v>81</v>
      </c>
    </row>
    <row r="2029" spans="1:19" ht="15.75" customHeight="1">
      <c r="A2029" t="s">
        <v>5902</v>
      </c>
      <c r="B2029" t="s">
        <v>5903</v>
      </c>
      <c r="C2029">
        <v>83654605</v>
      </c>
      <c r="D2029" t="s">
        <v>51</v>
      </c>
      <c r="E2029" t="s">
        <v>65</v>
      </c>
      <c r="F2029" t="s">
        <v>54</v>
      </c>
      <c r="G2029" t="s">
        <v>80</v>
      </c>
      <c r="H2029" s="35">
        <v>80.92</v>
      </c>
      <c r="I2029" s="32">
        <v>42552</v>
      </c>
      <c r="J2029" s="32">
        <v>42554</v>
      </c>
      <c r="K2029" t="s">
        <v>55</v>
      </c>
      <c r="L2029">
        <v>126</v>
      </c>
      <c r="M2029">
        <v>2</v>
      </c>
      <c r="N2029">
        <v>0</v>
      </c>
      <c r="O2029">
        <v>0</v>
      </c>
      <c r="S2029" t="s">
        <v>81</v>
      </c>
    </row>
    <row r="2030" spans="1:19" ht="15.75" customHeight="1">
      <c r="A2030" t="s">
        <v>6072</v>
      </c>
      <c r="B2030" t="s">
        <v>6073</v>
      </c>
      <c r="C2030">
        <v>99986245</v>
      </c>
      <c r="D2030" t="s">
        <v>51</v>
      </c>
      <c r="E2030" t="s">
        <v>52</v>
      </c>
      <c r="F2030" t="s">
        <v>427</v>
      </c>
      <c r="G2030" t="s">
        <v>54</v>
      </c>
      <c r="H2030" s="35">
        <v>85</v>
      </c>
      <c r="I2030" s="32">
        <v>42587</v>
      </c>
      <c r="J2030" s="32">
        <v>42590</v>
      </c>
      <c r="K2030" t="s">
        <v>150</v>
      </c>
      <c r="L2030">
        <v>126</v>
      </c>
      <c r="M2030">
        <v>1</v>
      </c>
      <c r="N2030">
        <v>0</v>
      </c>
      <c r="O2030">
        <v>0</v>
      </c>
    </row>
    <row r="2031" spans="1:19" ht="15.75" customHeight="1">
      <c r="A2031" t="s">
        <v>6508</v>
      </c>
      <c r="B2031" t="s">
        <v>6509</v>
      </c>
      <c r="C2031">
        <v>51412315</v>
      </c>
      <c r="D2031" t="s">
        <v>51</v>
      </c>
      <c r="E2031" t="s">
        <v>52</v>
      </c>
      <c r="F2031" t="s">
        <v>54</v>
      </c>
      <c r="G2031" t="s">
        <v>54</v>
      </c>
      <c r="H2031" s="35">
        <v>75</v>
      </c>
      <c r="I2031" s="32">
        <v>42511</v>
      </c>
      <c r="J2031" s="32">
        <v>42512</v>
      </c>
      <c r="K2031" t="s">
        <v>55</v>
      </c>
      <c r="L2031">
        <v>126</v>
      </c>
      <c r="M2031">
        <v>1</v>
      </c>
      <c r="N2031">
        <v>0</v>
      </c>
      <c r="O2031">
        <v>0</v>
      </c>
    </row>
    <row r="2032" spans="1:19" ht="15.75" customHeight="1">
      <c r="A2032" t="s">
        <v>6589</v>
      </c>
      <c r="B2032" t="s">
        <v>6590</v>
      </c>
      <c r="C2032">
        <v>70297823</v>
      </c>
      <c r="D2032" t="s">
        <v>51</v>
      </c>
      <c r="E2032" t="s">
        <v>65</v>
      </c>
      <c r="F2032" t="s">
        <v>54</v>
      </c>
      <c r="G2032" t="s">
        <v>365</v>
      </c>
      <c r="H2032" s="35">
        <v>56.8</v>
      </c>
      <c r="I2032" s="32">
        <v>42535</v>
      </c>
      <c r="J2032" s="32">
        <v>42539</v>
      </c>
      <c r="K2032" t="s">
        <v>55</v>
      </c>
      <c r="L2032">
        <v>126</v>
      </c>
      <c r="M2032">
        <v>1</v>
      </c>
      <c r="N2032">
        <v>1</v>
      </c>
      <c r="O2032">
        <v>0</v>
      </c>
      <c r="S2032" t="s">
        <v>268</v>
      </c>
    </row>
    <row r="2033" spans="1:19" ht="15.75" customHeight="1">
      <c r="A2033" t="s">
        <v>6756</v>
      </c>
      <c r="B2033" t="s">
        <v>6757</v>
      </c>
      <c r="C2033">
        <v>91518183</v>
      </c>
      <c r="D2033" t="s">
        <v>51</v>
      </c>
      <c r="E2033" t="s">
        <v>65</v>
      </c>
      <c r="F2033" t="s">
        <v>54</v>
      </c>
      <c r="G2033" t="s">
        <v>103</v>
      </c>
      <c r="H2033" s="35">
        <v>75</v>
      </c>
      <c r="I2033" s="32">
        <v>42568</v>
      </c>
      <c r="J2033" s="32">
        <v>42569</v>
      </c>
      <c r="K2033" t="s">
        <v>55</v>
      </c>
      <c r="L2033">
        <v>126</v>
      </c>
      <c r="M2033">
        <v>4</v>
      </c>
      <c r="N2033">
        <v>0</v>
      </c>
      <c r="O2033">
        <v>0</v>
      </c>
      <c r="P2033" t="s">
        <v>71</v>
      </c>
      <c r="S2033" t="s">
        <v>72</v>
      </c>
    </row>
    <row r="2034" spans="1:19" ht="15.75" customHeight="1">
      <c r="A2034" t="s">
        <v>155</v>
      </c>
      <c r="B2034" t="s">
        <v>156</v>
      </c>
      <c r="C2034">
        <v>67327284</v>
      </c>
      <c r="D2034" t="s">
        <v>64</v>
      </c>
      <c r="E2034" t="s">
        <v>65</v>
      </c>
      <c r="F2034" t="s">
        <v>54</v>
      </c>
      <c r="G2034" t="s">
        <v>108</v>
      </c>
      <c r="H2034" s="35">
        <v>34.5</v>
      </c>
      <c r="I2034" s="32">
        <v>42520</v>
      </c>
      <c r="J2034" s="32">
        <v>42521</v>
      </c>
      <c r="K2034" t="s">
        <v>67</v>
      </c>
      <c r="L2034">
        <v>123</v>
      </c>
      <c r="M2034">
        <v>1</v>
      </c>
      <c r="N2034">
        <v>0</v>
      </c>
      <c r="O2034">
        <v>0</v>
      </c>
      <c r="P2034" t="s">
        <v>157</v>
      </c>
      <c r="S2034" t="s">
        <v>157</v>
      </c>
    </row>
    <row r="2035" spans="1:19" ht="15.75" customHeight="1">
      <c r="A2035" t="s">
        <v>258</v>
      </c>
      <c r="B2035" t="s">
        <v>259</v>
      </c>
      <c r="C2035">
        <v>69333625</v>
      </c>
      <c r="D2035" t="s">
        <v>51</v>
      </c>
      <c r="E2035" t="s">
        <v>65</v>
      </c>
      <c r="F2035" t="s">
        <v>54</v>
      </c>
      <c r="G2035" t="s">
        <v>93</v>
      </c>
      <c r="H2035" s="35">
        <v>80</v>
      </c>
      <c r="I2035" s="32">
        <v>42533</v>
      </c>
      <c r="J2035" s="32">
        <v>42534</v>
      </c>
      <c r="K2035" t="s">
        <v>67</v>
      </c>
      <c r="L2035">
        <v>123</v>
      </c>
      <c r="M2035">
        <v>2</v>
      </c>
      <c r="N2035">
        <v>0</v>
      </c>
      <c r="O2035">
        <v>0</v>
      </c>
    </row>
    <row r="2036" spans="1:19" ht="15.75" customHeight="1">
      <c r="A2036" t="s">
        <v>289</v>
      </c>
      <c r="B2036" t="s">
        <v>290</v>
      </c>
      <c r="C2036">
        <v>75588777</v>
      </c>
      <c r="D2036" t="s">
        <v>51</v>
      </c>
      <c r="E2036" t="s">
        <v>65</v>
      </c>
      <c r="F2036" t="s">
        <v>54</v>
      </c>
      <c r="G2036" t="s">
        <v>103</v>
      </c>
      <c r="H2036" s="35">
        <v>70</v>
      </c>
      <c r="I2036" s="32">
        <v>42537</v>
      </c>
      <c r="J2036" s="32">
        <v>42538</v>
      </c>
      <c r="K2036" t="s">
        <v>67</v>
      </c>
      <c r="L2036">
        <v>123</v>
      </c>
      <c r="M2036">
        <v>2</v>
      </c>
      <c r="N2036">
        <v>0</v>
      </c>
      <c r="O2036">
        <v>0</v>
      </c>
      <c r="P2036" t="s">
        <v>71</v>
      </c>
      <c r="S2036" t="s">
        <v>72</v>
      </c>
    </row>
    <row r="2037" spans="1:19" ht="15.75" customHeight="1">
      <c r="A2037" t="s">
        <v>423</v>
      </c>
      <c r="B2037" t="s">
        <v>424</v>
      </c>
      <c r="C2037">
        <v>89699408</v>
      </c>
      <c r="D2037" t="s">
        <v>51</v>
      </c>
      <c r="E2037" t="s">
        <v>52</v>
      </c>
      <c r="F2037" t="s">
        <v>54</v>
      </c>
      <c r="G2037" t="s">
        <v>54</v>
      </c>
      <c r="H2037" s="35">
        <v>65</v>
      </c>
      <c r="I2037" s="32">
        <v>42564</v>
      </c>
      <c r="J2037" s="32">
        <v>42566</v>
      </c>
      <c r="K2037" t="s">
        <v>67</v>
      </c>
      <c r="L2037">
        <v>123</v>
      </c>
      <c r="M2037">
        <v>1</v>
      </c>
      <c r="N2037">
        <v>0</v>
      </c>
      <c r="O2037">
        <v>0</v>
      </c>
    </row>
    <row r="2038" spans="1:19" ht="15.75" customHeight="1">
      <c r="A2038" t="s">
        <v>486</v>
      </c>
      <c r="B2038" t="s">
        <v>487</v>
      </c>
      <c r="C2038">
        <v>87886902</v>
      </c>
      <c r="D2038" t="s">
        <v>51</v>
      </c>
      <c r="E2038" t="s">
        <v>65</v>
      </c>
      <c r="F2038" t="s">
        <v>54</v>
      </c>
      <c r="G2038" t="s">
        <v>103</v>
      </c>
      <c r="H2038" s="35">
        <v>67.5</v>
      </c>
      <c r="I2038" s="32">
        <v>42575</v>
      </c>
      <c r="J2038" s="32">
        <v>42576</v>
      </c>
      <c r="K2038" t="s">
        <v>67</v>
      </c>
      <c r="L2038">
        <v>123</v>
      </c>
      <c r="M2038">
        <v>4</v>
      </c>
      <c r="N2038">
        <v>0</v>
      </c>
      <c r="O2038">
        <v>0</v>
      </c>
      <c r="P2038" t="s">
        <v>71</v>
      </c>
      <c r="S2038" t="s">
        <v>72</v>
      </c>
    </row>
    <row r="2039" spans="1:19" ht="15.75" customHeight="1">
      <c r="A2039" t="s">
        <v>490</v>
      </c>
      <c r="B2039" t="s">
        <v>491</v>
      </c>
      <c r="C2039">
        <v>96456286</v>
      </c>
      <c r="D2039" t="s">
        <v>51</v>
      </c>
      <c r="E2039" t="s">
        <v>52</v>
      </c>
      <c r="F2039" t="s">
        <v>54</v>
      </c>
      <c r="G2039" t="s">
        <v>54</v>
      </c>
      <c r="H2039" s="35">
        <v>90</v>
      </c>
      <c r="I2039" s="32">
        <v>42576</v>
      </c>
      <c r="J2039" s="32">
        <v>42577</v>
      </c>
      <c r="K2039" t="s">
        <v>67</v>
      </c>
      <c r="L2039">
        <v>123</v>
      </c>
      <c r="M2039">
        <v>1</v>
      </c>
      <c r="N2039">
        <v>0</v>
      </c>
      <c r="O2039">
        <v>0</v>
      </c>
    </row>
    <row r="2040" spans="1:19" ht="15.75" customHeight="1">
      <c r="A2040" t="s">
        <v>496</v>
      </c>
      <c r="B2040" t="s">
        <v>497</v>
      </c>
      <c r="C2040">
        <v>96805835</v>
      </c>
      <c r="D2040" t="s">
        <v>51</v>
      </c>
      <c r="E2040" t="s">
        <v>166</v>
      </c>
      <c r="F2040" t="s">
        <v>54</v>
      </c>
      <c r="G2040" t="s">
        <v>54</v>
      </c>
      <c r="H2040" s="35">
        <v>95</v>
      </c>
      <c r="I2040" s="32">
        <v>42577</v>
      </c>
      <c r="J2040" s="32">
        <v>42579</v>
      </c>
      <c r="K2040" t="s">
        <v>67</v>
      </c>
      <c r="L2040">
        <v>123</v>
      </c>
      <c r="M2040">
        <v>1</v>
      </c>
      <c r="N2040">
        <v>0</v>
      </c>
      <c r="O2040">
        <v>0</v>
      </c>
    </row>
    <row r="2041" spans="1:19" ht="15.75" customHeight="1">
      <c r="A2041" t="s">
        <v>591</v>
      </c>
      <c r="B2041" t="s">
        <v>592</v>
      </c>
      <c r="C2041">
        <v>14547756</v>
      </c>
      <c r="D2041" t="s">
        <v>51</v>
      </c>
      <c r="E2041" t="s">
        <v>65</v>
      </c>
      <c r="F2041" t="s">
        <v>427</v>
      </c>
      <c r="G2041" t="s">
        <v>103</v>
      </c>
      <c r="H2041" s="35">
        <v>72.25</v>
      </c>
      <c r="I2041" s="32">
        <v>42593</v>
      </c>
      <c r="J2041" s="32">
        <v>42594</v>
      </c>
      <c r="K2041" t="s">
        <v>67</v>
      </c>
      <c r="L2041">
        <v>123</v>
      </c>
      <c r="M2041">
        <v>4</v>
      </c>
      <c r="N2041">
        <v>0</v>
      </c>
      <c r="O2041">
        <v>0</v>
      </c>
      <c r="P2041" t="s">
        <v>71</v>
      </c>
      <c r="S2041" t="s">
        <v>72</v>
      </c>
    </row>
    <row r="2042" spans="1:19" ht="15.75" customHeight="1">
      <c r="A2042" t="s">
        <v>731</v>
      </c>
      <c r="B2042" t="s">
        <v>732</v>
      </c>
      <c r="C2042">
        <v>70918963</v>
      </c>
      <c r="D2042" t="s">
        <v>51</v>
      </c>
      <c r="E2042" t="s">
        <v>65</v>
      </c>
      <c r="F2042" t="s">
        <v>54</v>
      </c>
      <c r="G2042" t="s">
        <v>93</v>
      </c>
      <c r="H2042" s="35">
        <v>65</v>
      </c>
      <c r="I2042" s="32">
        <v>42527</v>
      </c>
      <c r="J2042" s="32">
        <v>42529</v>
      </c>
      <c r="K2042" t="s">
        <v>67</v>
      </c>
      <c r="L2042">
        <v>123</v>
      </c>
      <c r="M2042">
        <v>2</v>
      </c>
      <c r="N2042">
        <v>0</v>
      </c>
      <c r="O2042">
        <v>0</v>
      </c>
    </row>
    <row r="2043" spans="1:19" ht="15.75" customHeight="1">
      <c r="A2043" t="s">
        <v>1149</v>
      </c>
      <c r="B2043" t="s">
        <v>1150</v>
      </c>
      <c r="C2043">
        <v>51945693</v>
      </c>
      <c r="D2043" t="s">
        <v>51</v>
      </c>
      <c r="E2043" t="s">
        <v>65</v>
      </c>
      <c r="F2043" t="s">
        <v>54</v>
      </c>
      <c r="G2043" t="s">
        <v>75</v>
      </c>
      <c r="H2043" s="35">
        <v>60</v>
      </c>
      <c r="I2043" s="32">
        <v>42521</v>
      </c>
      <c r="J2043" s="32">
        <v>42522</v>
      </c>
      <c r="K2043" t="s">
        <v>67</v>
      </c>
      <c r="L2043">
        <v>123</v>
      </c>
      <c r="M2043">
        <v>2</v>
      </c>
      <c r="N2043">
        <v>0</v>
      </c>
      <c r="O2043">
        <v>0</v>
      </c>
    </row>
    <row r="2044" spans="1:19" ht="15.75" customHeight="1">
      <c r="A2044" t="s">
        <v>2132</v>
      </c>
      <c r="B2044" t="s">
        <v>2133</v>
      </c>
      <c r="C2044">
        <v>79364360</v>
      </c>
      <c r="D2044" t="s">
        <v>51</v>
      </c>
      <c r="E2044" t="s">
        <v>65</v>
      </c>
      <c r="F2044" t="s">
        <v>54</v>
      </c>
      <c r="G2044" t="s">
        <v>54</v>
      </c>
      <c r="H2044" s="35">
        <v>60</v>
      </c>
      <c r="I2044" s="32">
        <v>42544</v>
      </c>
      <c r="J2044" s="32">
        <v>42545</v>
      </c>
      <c r="K2044" t="s">
        <v>67</v>
      </c>
      <c r="L2044">
        <v>123</v>
      </c>
      <c r="M2044">
        <v>1</v>
      </c>
      <c r="N2044">
        <v>0</v>
      </c>
      <c r="O2044">
        <v>0</v>
      </c>
    </row>
    <row r="2045" spans="1:19" ht="15.75" customHeight="1">
      <c r="A2045" t="s">
        <v>2325</v>
      </c>
      <c r="B2045" t="s">
        <v>2326</v>
      </c>
      <c r="C2045">
        <v>14358909</v>
      </c>
      <c r="D2045" t="s">
        <v>51</v>
      </c>
      <c r="E2045" t="s">
        <v>166</v>
      </c>
      <c r="F2045" t="s">
        <v>54</v>
      </c>
      <c r="G2045" t="s">
        <v>54</v>
      </c>
      <c r="H2045" s="35">
        <v>95</v>
      </c>
      <c r="I2045" s="32">
        <v>42591</v>
      </c>
      <c r="J2045" s="32">
        <v>42592</v>
      </c>
      <c r="K2045" t="s">
        <v>67</v>
      </c>
      <c r="L2045">
        <v>123</v>
      </c>
      <c r="M2045">
        <v>1</v>
      </c>
      <c r="N2045">
        <v>0</v>
      </c>
      <c r="O2045">
        <v>0</v>
      </c>
    </row>
    <row r="2046" spans="1:19" ht="15.75" customHeight="1">
      <c r="A2046" t="s">
        <v>2010</v>
      </c>
      <c r="B2046" t="s">
        <v>2345</v>
      </c>
      <c r="C2046">
        <v>15985253</v>
      </c>
      <c r="D2046" t="s">
        <v>51</v>
      </c>
      <c r="E2046" t="s">
        <v>65</v>
      </c>
      <c r="F2046" t="s">
        <v>54</v>
      </c>
      <c r="G2046" t="s">
        <v>103</v>
      </c>
      <c r="H2046" s="35">
        <v>100</v>
      </c>
      <c r="I2046" s="32">
        <v>42594</v>
      </c>
      <c r="J2046" s="32">
        <v>42595</v>
      </c>
      <c r="K2046" t="s">
        <v>67</v>
      </c>
      <c r="L2046">
        <v>123</v>
      </c>
      <c r="M2046">
        <v>3</v>
      </c>
      <c r="N2046">
        <v>0</v>
      </c>
      <c r="O2046">
        <v>0</v>
      </c>
      <c r="P2046" t="s">
        <v>71</v>
      </c>
      <c r="S2046" t="s">
        <v>72</v>
      </c>
    </row>
    <row r="2047" spans="1:19" ht="15.75" customHeight="1">
      <c r="A2047" t="s">
        <v>2416</v>
      </c>
      <c r="B2047" t="s">
        <v>2417</v>
      </c>
      <c r="C2047">
        <v>66954058</v>
      </c>
      <c r="D2047" t="s">
        <v>51</v>
      </c>
      <c r="E2047" t="s">
        <v>65</v>
      </c>
      <c r="F2047" t="s">
        <v>54</v>
      </c>
      <c r="G2047" t="s">
        <v>80</v>
      </c>
      <c r="H2047" s="35">
        <v>58.1</v>
      </c>
      <c r="I2047" s="32">
        <v>42519</v>
      </c>
      <c r="J2047" s="32">
        <v>42520</v>
      </c>
      <c r="K2047" t="s">
        <v>67</v>
      </c>
      <c r="L2047">
        <v>123</v>
      </c>
      <c r="M2047">
        <v>2</v>
      </c>
      <c r="N2047">
        <v>0</v>
      </c>
      <c r="O2047">
        <v>0</v>
      </c>
      <c r="S2047" t="s">
        <v>293</v>
      </c>
    </row>
    <row r="2048" spans="1:19" ht="15.75" customHeight="1">
      <c r="A2048" t="s">
        <v>2436</v>
      </c>
      <c r="B2048" t="s">
        <v>2437</v>
      </c>
      <c r="C2048">
        <v>68767817</v>
      </c>
      <c r="D2048" t="s">
        <v>51</v>
      </c>
      <c r="E2048" t="s">
        <v>52</v>
      </c>
      <c r="F2048" t="s">
        <v>54</v>
      </c>
      <c r="G2048" t="s">
        <v>54</v>
      </c>
      <c r="H2048" s="35">
        <v>65</v>
      </c>
      <c r="I2048" s="32">
        <v>42523</v>
      </c>
      <c r="J2048" s="32">
        <v>42524</v>
      </c>
      <c r="K2048" t="s">
        <v>67</v>
      </c>
      <c r="L2048">
        <v>123</v>
      </c>
      <c r="M2048">
        <v>1</v>
      </c>
      <c r="N2048">
        <v>0</v>
      </c>
      <c r="O2048">
        <v>0</v>
      </c>
    </row>
    <row r="2049" spans="1:19" ht="15.75" customHeight="1">
      <c r="A2049" t="s">
        <v>2565</v>
      </c>
      <c r="B2049" t="s">
        <v>2566</v>
      </c>
      <c r="C2049">
        <v>81869981</v>
      </c>
      <c r="D2049" t="s">
        <v>51</v>
      </c>
      <c r="E2049" t="s">
        <v>52</v>
      </c>
      <c r="F2049" t="s">
        <v>54</v>
      </c>
      <c r="G2049" t="s">
        <v>54</v>
      </c>
      <c r="H2049" s="35">
        <v>85</v>
      </c>
      <c r="I2049" s="32">
        <v>42549</v>
      </c>
      <c r="J2049" s="32">
        <v>42553</v>
      </c>
      <c r="K2049" t="s">
        <v>67</v>
      </c>
      <c r="L2049">
        <v>123</v>
      </c>
      <c r="M2049">
        <v>1</v>
      </c>
      <c r="N2049">
        <v>0</v>
      </c>
      <c r="O2049">
        <v>0</v>
      </c>
    </row>
    <row r="2050" spans="1:19" ht="15.75" customHeight="1">
      <c r="A2050" t="s">
        <v>2682</v>
      </c>
      <c r="B2050" t="s">
        <v>2683</v>
      </c>
      <c r="C2050">
        <v>23033071</v>
      </c>
      <c r="D2050" t="s">
        <v>51</v>
      </c>
      <c r="E2050" t="s">
        <v>65</v>
      </c>
      <c r="F2050" t="s">
        <v>54</v>
      </c>
      <c r="G2050" t="s">
        <v>66</v>
      </c>
      <c r="H2050" s="35">
        <v>70.55</v>
      </c>
      <c r="I2050" s="32">
        <v>42569</v>
      </c>
      <c r="J2050" s="32">
        <v>42572</v>
      </c>
      <c r="K2050" t="s">
        <v>67</v>
      </c>
      <c r="L2050">
        <v>123</v>
      </c>
      <c r="M2050">
        <v>2</v>
      </c>
      <c r="N2050">
        <v>2</v>
      </c>
      <c r="O2050">
        <v>0</v>
      </c>
    </row>
    <row r="2051" spans="1:19" ht="15.75" customHeight="1">
      <c r="A2051" t="s">
        <v>3010</v>
      </c>
      <c r="B2051" t="s">
        <v>3011</v>
      </c>
      <c r="C2051">
        <v>87953414</v>
      </c>
      <c r="D2051" t="s">
        <v>64</v>
      </c>
      <c r="E2051" t="s">
        <v>65</v>
      </c>
      <c r="F2051" t="s">
        <v>54</v>
      </c>
      <c r="G2051" t="s">
        <v>108</v>
      </c>
      <c r="H2051" s="35">
        <v>68</v>
      </c>
      <c r="I2051" s="32">
        <v>42561</v>
      </c>
      <c r="J2051" s="32">
        <v>42562</v>
      </c>
      <c r="K2051" t="s">
        <v>67</v>
      </c>
      <c r="L2051">
        <v>123</v>
      </c>
      <c r="M2051">
        <v>1</v>
      </c>
      <c r="N2051">
        <v>0</v>
      </c>
      <c r="O2051">
        <v>0</v>
      </c>
      <c r="P2051" t="s">
        <v>157</v>
      </c>
      <c r="S2051" t="s">
        <v>157</v>
      </c>
    </row>
    <row r="2052" spans="1:19" ht="15.75" customHeight="1">
      <c r="A2052" t="s">
        <v>3138</v>
      </c>
      <c r="B2052" t="s">
        <v>3139</v>
      </c>
      <c r="C2052">
        <v>53853077</v>
      </c>
      <c r="D2052" t="s">
        <v>51</v>
      </c>
      <c r="E2052" t="s">
        <v>52</v>
      </c>
      <c r="F2052" t="s">
        <v>53</v>
      </c>
      <c r="G2052" t="s">
        <v>54</v>
      </c>
      <c r="H2052" s="35">
        <v>71.400000000000006</v>
      </c>
      <c r="I2052" s="32">
        <v>42583</v>
      </c>
      <c r="J2052" s="32">
        <v>42587</v>
      </c>
      <c r="K2052" t="s">
        <v>67</v>
      </c>
      <c r="L2052">
        <v>123</v>
      </c>
      <c r="M2052">
        <v>1</v>
      </c>
      <c r="N2052">
        <v>0</v>
      </c>
      <c r="O2052">
        <v>0</v>
      </c>
      <c r="Q2052" t="s">
        <v>678</v>
      </c>
    </row>
    <row r="2053" spans="1:19" ht="15.75" customHeight="1">
      <c r="A2053" t="s">
        <v>3224</v>
      </c>
      <c r="B2053" t="s">
        <v>3225</v>
      </c>
      <c r="C2053">
        <v>61350976</v>
      </c>
      <c r="D2053" t="s">
        <v>184</v>
      </c>
      <c r="E2053" t="s">
        <v>65</v>
      </c>
      <c r="F2053" t="s">
        <v>54</v>
      </c>
      <c r="G2053" t="s">
        <v>93</v>
      </c>
      <c r="H2053" s="35">
        <v>75</v>
      </c>
      <c r="I2053" s="32">
        <v>42510</v>
      </c>
      <c r="J2053" s="32">
        <v>42511</v>
      </c>
      <c r="K2053" t="s">
        <v>67</v>
      </c>
      <c r="L2053">
        <v>123</v>
      </c>
      <c r="M2053">
        <v>2</v>
      </c>
      <c r="N2053">
        <v>0</v>
      </c>
      <c r="O2053">
        <v>0</v>
      </c>
    </row>
    <row r="2054" spans="1:19" ht="15.75" customHeight="1">
      <c r="A2054" t="s">
        <v>3325</v>
      </c>
      <c r="B2054" t="s">
        <v>3326</v>
      </c>
      <c r="C2054">
        <v>74098946</v>
      </c>
      <c r="D2054" t="s">
        <v>51</v>
      </c>
      <c r="E2054" t="s">
        <v>52</v>
      </c>
      <c r="F2054" t="s">
        <v>54</v>
      </c>
      <c r="G2054" t="s">
        <v>54</v>
      </c>
      <c r="H2054" s="35">
        <v>56</v>
      </c>
      <c r="I2054" s="32">
        <v>42534</v>
      </c>
      <c r="J2054" s="32">
        <v>42537</v>
      </c>
      <c r="K2054" t="s">
        <v>67</v>
      </c>
      <c r="L2054">
        <v>123</v>
      </c>
      <c r="M2054">
        <v>1</v>
      </c>
      <c r="N2054">
        <v>0</v>
      </c>
      <c r="O2054">
        <v>0</v>
      </c>
      <c r="Q2054" t="s">
        <v>678</v>
      </c>
    </row>
    <row r="2055" spans="1:19" ht="15.75" customHeight="1">
      <c r="A2055" t="s">
        <v>515</v>
      </c>
      <c r="B2055" t="s">
        <v>3547</v>
      </c>
      <c r="C2055">
        <v>41080208</v>
      </c>
      <c r="D2055" t="s">
        <v>51</v>
      </c>
      <c r="E2055" t="s">
        <v>65</v>
      </c>
      <c r="F2055" t="s">
        <v>54</v>
      </c>
      <c r="G2055" t="s">
        <v>54</v>
      </c>
      <c r="H2055" s="35">
        <v>60</v>
      </c>
      <c r="I2055" s="32">
        <v>42579</v>
      </c>
      <c r="J2055" s="32">
        <v>42582</v>
      </c>
      <c r="K2055" t="s">
        <v>67</v>
      </c>
      <c r="L2055">
        <v>123</v>
      </c>
      <c r="M2055">
        <v>2</v>
      </c>
      <c r="N2055">
        <v>0</v>
      </c>
      <c r="O2055">
        <v>0</v>
      </c>
      <c r="P2055" t="s">
        <v>71</v>
      </c>
      <c r="S2055" t="s">
        <v>72</v>
      </c>
    </row>
    <row r="2056" spans="1:19" ht="15.75" customHeight="1">
      <c r="A2056" t="s">
        <v>515</v>
      </c>
      <c r="B2056" t="s">
        <v>3567</v>
      </c>
      <c r="C2056">
        <v>85486217</v>
      </c>
      <c r="D2056" t="s">
        <v>51</v>
      </c>
      <c r="E2056" t="s">
        <v>65</v>
      </c>
      <c r="F2056" t="s">
        <v>54</v>
      </c>
      <c r="G2056" t="s">
        <v>103</v>
      </c>
      <c r="H2056" s="35">
        <v>85</v>
      </c>
      <c r="I2056" s="32">
        <v>42582</v>
      </c>
      <c r="J2056" s="32">
        <v>42583</v>
      </c>
      <c r="K2056" t="s">
        <v>67</v>
      </c>
      <c r="L2056">
        <v>123</v>
      </c>
      <c r="M2056">
        <v>4</v>
      </c>
      <c r="N2056">
        <v>0</v>
      </c>
      <c r="O2056">
        <v>0</v>
      </c>
      <c r="P2056" t="s">
        <v>71</v>
      </c>
      <c r="S2056" t="s">
        <v>72</v>
      </c>
    </row>
    <row r="2057" spans="1:19" ht="15.75" customHeight="1">
      <c r="A2057" t="s">
        <v>3863</v>
      </c>
      <c r="B2057" t="s">
        <v>3864</v>
      </c>
      <c r="C2057">
        <v>85053505</v>
      </c>
      <c r="D2057" t="s">
        <v>51</v>
      </c>
      <c r="E2057" t="s">
        <v>65</v>
      </c>
      <c r="F2057" t="s">
        <v>54</v>
      </c>
      <c r="G2057" t="s">
        <v>103</v>
      </c>
      <c r="H2057" s="35">
        <v>80</v>
      </c>
      <c r="I2057" s="32">
        <v>42555</v>
      </c>
      <c r="J2057" s="32">
        <v>42558</v>
      </c>
      <c r="K2057" t="s">
        <v>67</v>
      </c>
      <c r="L2057">
        <v>123</v>
      </c>
      <c r="M2057">
        <v>3</v>
      </c>
      <c r="N2057">
        <v>0</v>
      </c>
      <c r="O2057">
        <v>0</v>
      </c>
      <c r="P2057" t="s">
        <v>71</v>
      </c>
      <c r="S2057" t="s">
        <v>72</v>
      </c>
    </row>
    <row r="2058" spans="1:19" ht="15.75" customHeight="1">
      <c r="A2058" t="s">
        <v>4295</v>
      </c>
      <c r="B2058" t="s">
        <v>4296</v>
      </c>
      <c r="C2058">
        <v>87158861</v>
      </c>
      <c r="D2058" t="s">
        <v>51</v>
      </c>
      <c r="E2058" t="s">
        <v>65</v>
      </c>
      <c r="F2058" t="s">
        <v>54</v>
      </c>
      <c r="G2058" t="s">
        <v>80</v>
      </c>
      <c r="H2058" s="35">
        <v>78.849999999999994</v>
      </c>
      <c r="I2058" s="32">
        <v>42559</v>
      </c>
      <c r="J2058" s="32">
        <v>42560</v>
      </c>
      <c r="K2058" t="s">
        <v>67</v>
      </c>
      <c r="L2058">
        <v>123</v>
      </c>
      <c r="M2058">
        <v>2</v>
      </c>
      <c r="N2058">
        <v>0</v>
      </c>
      <c r="O2058">
        <v>0</v>
      </c>
      <c r="S2058" t="s">
        <v>268</v>
      </c>
    </row>
    <row r="2059" spans="1:19" ht="15.75" customHeight="1">
      <c r="A2059" t="s">
        <v>4144</v>
      </c>
      <c r="B2059" t="s">
        <v>4371</v>
      </c>
      <c r="C2059">
        <v>92917539</v>
      </c>
      <c r="D2059" t="s">
        <v>64</v>
      </c>
      <c r="E2059" t="s">
        <v>65</v>
      </c>
      <c r="F2059" t="s">
        <v>54</v>
      </c>
      <c r="G2059" t="s">
        <v>103</v>
      </c>
      <c r="H2059" s="35">
        <v>75</v>
      </c>
      <c r="I2059" s="32">
        <v>42572</v>
      </c>
      <c r="J2059" s="32">
        <v>42573</v>
      </c>
      <c r="K2059" t="s">
        <v>67</v>
      </c>
      <c r="L2059">
        <v>123</v>
      </c>
      <c r="M2059">
        <v>1</v>
      </c>
      <c r="N2059">
        <v>0</v>
      </c>
      <c r="O2059">
        <v>0</v>
      </c>
      <c r="P2059" t="s">
        <v>71</v>
      </c>
      <c r="S2059" t="s">
        <v>72</v>
      </c>
    </row>
    <row r="2060" spans="1:19" ht="15.75" customHeight="1">
      <c r="A2060" t="s">
        <v>4516</v>
      </c>
      <c r="B2060" t="s">
        <v>4517</v>
      </c>
      <c r="C2060">
        <v>64123367</v>
      </c>
      <c r="D2060" t="s">
        <v>51</v>
      </c>
      <c r="E2060" t="s">
        <v>65</v>
      </c>
      <c r="F2060" t="s">
        <v>54</v>
      </c>
      <c r="G2060" t="s">
        <v>2464</v>
      </c>
      <c r="H2060" s="35">
        <v>70</v>
      </c>
      <c r="I2060" s="32">
        <v>42513</v>
      </c>
      <c r="J2060" s="32">
        <v>42514</v>
      </c>
      <c r="K2060" t="s">
        <v>67</v>
      </c>
      <c r="L2060">
        <v>123</v>
      </c>
      <c r="M2060">
        <v>1</v>
      </c>
      <c r="N2060">
        <v>0</v>
      </c>
      <c r="O2060">
        <v>0</v>
      </c>
      <c r="S2060" t="s">
        <v>231</v>
      </c>
    </row>
    <row r="2061" spans="1:19" ht="15.75" customHeight="1">
      <c r="A2061" t="s">
        <v>4728</v>
      </c>
      <c r="B2061" t="s">
        <v>4729</v>
      </c>
      <c r="C2061">
        <v>83120942</v>
      </c>
      <c r="D2061" t="s">
        <v>51</v>
      </c>
      <c r="E2061" t="s">
        <v>65</v>
      </c>
      <c r="F2061" t="s">
        <v>427</v>
      </c>
      <c r="G2061" t="s">
        <v>98</v>
      </c>
      <c r="H2061" s="35">
        <v>78.849999999999994</v>
      </c>
      <c r="I2061" s="32">
        <v>42563</v>
      </c>
      <c r="J2061" s="32">
        <v>42564</v>
      </c>
      <c r="K2061" t="s">
        <v>67</v>
      </c>
      <c r="L2061">
        <v>123</v>
      </c>
      <c r="M2061">
        <v>4</v>
      </c>
      <c r="N2061">
        <v>0</v>
      </c>
      <c r="O2061">
        <v>0</v>
      </c>
      <c r="P2061" t="s">
        <v>71</v>
      </c>
      <c r="S2061" t="s">
        <v>72</v>
      </c>
    </row>
    <row r="2062" spans="1:19" ht="15.75" customHeight="1">
      <c r="A2062" t="s">
        <v>4739</v>
      </c>
      <c r="B2062" t="s">
        <v>4740</v>
      </c>
      <c r="C2062">
        <v>90812267</v>
      </c>
      <c r="D2062" t="s">
        <v>51</v>
      </c>
      <c r="E2062" t="s">
        <v>52</v>
      </c>
      <c r="F2062" t="s">
        <v>427</v>
      </c>
      <c r="G2062" t="s">
        <v>54</v>
      </c>
      <c r="H2062" s="35">
        <v>85</v>
      </c>
      <c r="I2062" s="32">
        <v>42566</v>
      </c>
      <c r="J2062" s="32">
        <v>42567</v>
      </c>
      <c r="K2062" t="s">
        <v>67</v>
      </c>
      <c r="L2062">
        <v>123</v>
      </c>
      <c r="M2062">
        <v>1</v>
      </c>
      <c r="N2062">
        <v>0</v>
      </c>
      <c r="O2062">
        <v>0</v>
      </c>
    </row>
    <row r="2063" spans="1:19" ht="15.75" customHeight="1">
      <c r="A2063" t="s">
        <v>5030</v>
      </c>
      <c r="B2063" t="s">
        <v>5031</v>
      </c>
      <c r="C2063">
        <v>38067807</v>
      </c>
      <c r="D2063" t="s">
        <v>51</v>
      </c>
      <c r="E2063" t="s">
        <v>65</v>
      </c>
      <c r="F2063" t="s">
        <v>54</v>
      </c>
      <c r="G2063" t="s">
        <v>80</v>
      </c>
      <c r="H2063" s="35">
        <v>66.400000000000006</v>
      </c>
      <c r="I2063" s="32">
        <v>42530</v>
      </c>
      <c r="J2063" s="32">
        <v>42533</v>
      </c>
      <c r="K2063" t="s">
        <v>67</v>
      </c>
      <c r="L2063">
        <v>123</v>
      </c>
      <c r="M2063">
        <v>2</v>
      </c>
      <c r="N2063">
        <v>0</v>
      </c>
      <c r="O2063">
        <v>2</v>
      </c>
      <c r="S2063" t="s">
        <v>293</v>
      </c>
    </row>
    <row r="2064" spans="1:19" ht="15.75" customHeight="1">
      <c r="A2064" t="s">
        <v>5116</v>
      </c>
      <c r="B2064" t="s">
        <v>5117</v>
      </c>
      <c r="C2064">
        <v>47501370</v>
      </c>
      <c r="D2064" t="s">
        <v>51</v>
      </c>
      <c r="E2064" t="s">
        <v>65</v>
      </c>
      <c r="F2064" t="s">
        <v>54</v>
      </c>
      <c r="G2064" t="s">
        <v>358</v>
      </c>
      <c r="H2064" s="35">
        <v>82.5</v>
      </c>
      <c r="I2064" s="32">
        <v>42545</v>
      </c>
      <c r="J2064" s="32">
        <v>42549</v>
      </c>
      <c r="K2064" t="s">
        <v>67</v>
      </c>
      <c r="L2064">
        <v>123</v>
      </c>
      <c r="M2064">
        <v>2</v>
      </c>
      <c r="N2064">
        <v>0</v>
      </c>
      <c r="O2064">
        <v>0</v>
      </c>
      <c r="S2064" t="s">
        <v>231</v>
      </c>
    </row>
    <row r="2065" spans="1:19" ht="15.75" customHeight="1">
      <c r="A2065" t="s">
        <v>454</v>
      </c>
      <c r="B2065" t="s">
        <v>5615</v>
      </c>
      <c r="C2065">
        <v>94888797</v>
      </c>
      <c r="D2065" t="s">
        <v>51</v>
      </c>
      <c r="E2065" t="s">
        <v>166</v>
      </c>
      <c r="F2065" t="s">
        <v>54</v>
      </c>
      <c r="G2065" t="s">
        <v>54</v>
      </c>
      <c r="H2065" s="35">
        <v>55</v>
      </c>
      <c r="I2065" s="32">
        <v>42573</v>
      </c>
      <c r="J2065" s="32">
        <v>42575</v>
      </c>
      <c r="K2065" t="s">
        <v>67</v>
      </c>
      <c r="L2065">
        <v>123</v>
      </c>
      <c r="M2065">
        <v>1</v>
      </c>
      <c r="N2065">
        <v>0</v>
      </c>
      <c r="O2065">
        <v>0</v>
      </c>
    </row>
    <row r="2066" spans="1:19" ht="15.75" customHeight="1">
      <c r="A2066" t="s">
        <v>5808</v>
      </c>
      <c r="B2066" t="s">
        <v>5809</v>
      </c>
      <c r="C2066">
        <v>71743082</v>
      </c>
      <c r="D2066" t="s">
        <v>51</v>
      </c>
      <c r="E2066" t="s">
        <v>65</v>
      </c>
      <c r="F2066" t="s">
        <v>54</v>
      </c>
      <c r="G2066" t="s">
        <v>103</v>
      </c>
      <c r="H2066" s="35">
        <v>75</v>
      </c>
      <c r="I2066" s="32">
        <v>42529</v>
      </c>
      <c r="J2066" s="32">
        <v>42530</v>
      </c>
      <c r="K2066" t="s">
        <v>67</v>
      </c>
      <c r="L2066">
        <v>123</v>
      </c>
      <c r="M2066">
        <v>2</v>
      </c>
      <c r="N2066">
        <v>0</v>
      </c>
      <c r="O2066">
        <v>0</v>
      </c>
      <c r="P2066" t="s">
        <v>71</v>
      </c>
      <c r="S2066" t="s">
        <v>72</v>
      </c>
    </row>
    <row r="2067" spans="1:19" ht="15.75" customHeight="1">
      <c r="A2067" t="s">
        <v>5833</v>
      </c>
      <c r="B2067" t="s">
        <v>5834</v>
      </c>
      <c r="C2067">
        <v>75953248</v>
      </c>
      <c r="D2067" t="s">
        <v>51</v>
      </c>
      <c r="E2067" t="s">
        <v>65</v>
      </c>
      <c r="F2067" t="s">
        <v>54</v>
      </c>
      <c r="G2067" t="s">
        <v>103</v>
      </c>
      <c r="H2067" s="35">
        <v>90</v>
      </c>
      <c r="I2067" s="32">
        <v>42538</v>
      </c>
      <c r="J2067" s="32">
        <v>42539</v>
      </c>
      <c r="K2067" t="s">
        <v>67</v>
      </c>
      <c r="L2067">
        <v>123</v>
      </c>
      <c r="M2067">
        <v>2</v>
      </c>
      <c r="N2067">
        <v>0</v>
      </c>
      <c r="O2067">
        <v>0</v>
      </c>
      <c r="P2067" t="s">
        <v>71</v>
      </c>
      <c r="S2067" t="s">
        <v>72</v>
      </c>
    </row>
    <row r="2068" spans="1:19" ht="15.75" customHeight="1">
      <c r="A2068" t="s">
        <v>3010</v>
      </c>
      <c r="B2068" t="s">
        <v>5944</v>
      </c>
      <c r="C2068">
        <v>87497506</v>
      </c>
      <c r="D2068" t="s">
        <v>51</v>
      </c>
      <c r="E2068" t="s">
        <v>65</v>
      </c>
      <c r="F2068" t="s">
        <v>54</v>
      </c>
      <c r="G2068" t="s">
        <v>108</v>
      </c>
      <c r="H2068" s="35">
        <v>72.25</v>
      </c>
      <c r="I2068" s="32">
        <v>42560</v>
      </c>
      <c r="J2068" s="32">
        <v>42562</v>
      </c>
      <c r="K2068" t="s">
        <v>67</v>
      </c>
      <c r="L2068">
        <v>123</v>
      </c>
      <c r="M2068">
        <v>1</v>
      </c>
      <c r="N2068">
        <v>0</v>
      </c>
      <c r="O2068">
        <v>0</v>
      </c>
      <c r="P2068" t="s">
        <v>157</v>
      </c>
      <c r="S2068" t="s">
        <v>157</v>
      </c>
    </row>
    <row r="2069" spans="1:19" ht="15.75" customHeight="1">
      <c r="A2069" t="s">
        <v>2360</v>
      </c>
      <c r="B2069" t="s">
        <v>6110</v>
      </c>
      <c r="C2069">
        <v>72795760</v>
      </c>
      <c r="D2069" t="s">
        <v>51</v>
      </c>
      <c r="E2069" t="s">
        <v>65</v>
      </c>
      <c r="F2069" t="s">
        <v>54</v>
      </c>
      <c r="G2069" t="s">
        <v>75</v>
      </c>
      <c r="H2069" s="35">
        <v>67.5</v>
      </c>
      <c r="I2069" s="32">
        <v>42596</v>
      </c>
      <c r="J2069" s="32">
        <v>42599</v>
      </c>
      <c r="K2069" t="s">
        <v>67</v>
      </c>
      <c r="L2069">
        <v>123</v>
      </c>
      <c r="M2069">
        <v>2</v>
      </c>
      <c r="N2069">
        <v>0</v>
      </c>
      <c r="O2069">
        <v>0</v>
      </c>
    </row>
    <row r="2070" spans="1:19" ht="15.75" customHeight="1">
      <c r="A2070" t="s">
        <v>6152</v>
      </c>
      <c r="B2070" t="s">
        <v>6153</v>
      </c>
      <c r="C2070">
        <v>43177307</v>
      </c>
      <c r="D2070" t="s">
        <v>184</v>
      </c>
      <c r="E2070" t="s">
        <v>65</v>
      </c>
      <c r="F2070" t="s">
        <v>54</v>
      </c>
      <c r="G2070" t="s">
        <v>117</v>
      </c>
      <c r="H2070" s="35">
        <v>59.14</v>
      </c>
      <c r="I2070" s="32">
        <v>42517</v>
      </c>
      <c r="J2070" s="32">
        <v>42518</v>
      </c>
      <c r="K2070" t="s">
        <v>67</v>
      </c>
      <c r="L2070">
        <v>123</v>
      </c>
      <c r="M2070">
        <v>1</v>
      </c>
      <c r="N2070">
        <v>2</v>
      </c>
      <c r="O2070">
        <v>0</v>
      </c>
      <c r="S2070" t="s">
        <v>81</v>
      </c>
    </row>
    <row r="2071" spans="1:19" ht="15.75" customHeight="1">
      <c r="A2071" t="s">
        <v>6183</v>
      </c>
      <c r="B2071" t="s">
        <v>6184</v>
      </c>
      <c r="C2071">
        <v>53166295</v>
      </c>
      <c r="D2071" t="s">
        <v>51</v>
      </c>
      <c r="E2071" t="s">
        <v>65</v>
      </c>
      <c r="F2071" t="s">
        <v>54</v>
      </c>
      <c r="G2071" t="s">
        <v>80</v>
      </c>
      <c r="H2071" s="35">
        <v>69.17</v>
      </c>
      <c r="I2071" s="32">
        <v>42524</v>
      </c>
      <c r="J2071" s="32">
        <v>42527</v>
      </c>
      <c r="K2071" t="s">
        <v>67</v>
      </c>
      <c r="L2071">
        <v>123</v>
      </c>
      <c r="M2071">
        <v>3</v>
      </c>
      <c r="N2071">
        <v>0</v>
      </c>
      <c r="O2071">
        <v>0</v>
      </c>
      <c r="S2071" t="s">
        <v>81</v>
      </c>
    </row>
    <row r="2072" spans="1:19" ht="15.75" customHeight="1">
      <c r="A2072" t="s">
        <v>6453</v>
      </c>
      <c r="B2072" t="s">
        <v>6454</v>
      </c>
      <c r="C2072">
        <v>12987031</v>
      </c>
      <c r="D2072" t="s">
        <v>51</v>
      </c>
      <c r="E2072" t="s">
        <v>166</v>
      </c>
      <c r="F2072" t="s">
        <v>54</v>
      </c>
      <c r="G2072" t="s">
        <v>54</v>
      </c>
      <c r="H2072" s="35">
        <v>105</v>
      </c>
      <c r="I2072" s="32">
        <v>42588</v>
      </c>
      <c r="J2072" s="32">
        <v>42589</v>
      </c>
      <c r="K2072" t="s">
        <v>67</v>
      </c>
      <c r="L2072">
        <v>123</v>
      </c>
      <c r="M2072">
        <v>1</v>
      </c>
      <c r="N2072">
        <v>0</v>
      </c>
      <c r="O2072">
        <v>0</v>
      </c>
    </row>
    <row r="2073" spans="1:19" ht="15.75" customHeight="1">
      <c r="A2073" t="s">
        <v>6496</v>
      </c>
      <c r="B2073" t="s">
        <v>6497</v>
      </c>
      <c r="C2073">
        <v>58083861</v>
      </c>
      <c r="D2073" t="s">
        <v>51</v>
      </c>
      <c r="E2073" t="s">
        <v>65</v>
      </c>
      <c r="F2073" t="s">
        <v>54</v>
      </c>
      <c r="G2073" t="s">
        <v>179</v>
      </c>
      <c r="H2073" s="35">
        <v>55.11</v>
      </c>
      <c r="I2073" s="32">
        <v>42507</v>
      </c>
      <c r="J2073" s="32">
        <v>42509</v>
      </c>
      <c r="K2073" t="s">
        <v>67</v>
      </c>
      <c r="L2073">
        <v>123</v>
      </c>
      <c r="M2073">
        <v>2</v>
      </c>
      <c r="N2073">
        <v>0</v>
      </c>
      <c r="O2073">
        <v>0</v>
      </c>
      <c r="S2073" t="s">
        <v>268</v>
      </c>
    </row>
    <row r="2074" spans="1:19" ht="15.75" customHeight="1">
      <c r="A2074" t="s">
        <v>6697</v>
      </c>
      <c r="B2074" t="s">
        <v>6698</v>
      </c>
      <c r="C2074">
        <v>84590038</v>
      </c>
      <c r="D2074" t="s">
        <v>51</v>
      </c>
      <c r="E2074" t="s">
        <v>166</v>
      </c>
      <c r="F2074" t="s">
        <v>54</v>
      </c>
      <c r="G2074" t="s">
        <v>54</v>
      </c>
      <c r="H2074" s="35">
        <v>105</v>
      </c>
      <c r="I2074" s="32">
        <v>42554</v>
      </c>
      <c r="J2074" s="32">
        <v>42555</v>
      </c>
      <c r="K2074" t="s">
        <v>67</v>
      </c>
      <c r="L2074">
        <v>123</v>
      </c>
      <c r="M2074">
        <v>1</v>
      </c>
      <c r="N2074">
        <v>0</v>
      </c>
      <c r="O2074">
        <v>0</v>
      </c>
    </row>
    <row r="2075" spans="1:19" ht="15.75" customHeight="1">
      <c r="A2075" t="s">
        <v>342</v>
      </c>
      <c r="B2075" t="s">
        <v>343</v>
      </c>
      <c r="C2075">
        <v>80790076</v>
      </c>
      <c r="D2075" t="s">
        <v>51</v>
      </c>
      <c r="E2075" t="s">
        <v>52</v>
      </c>
      <c r="F2075" t="s">
        <v>54</v>
      </c>
      <c r="G2075" t="s">
        <v>54</v>
      </c>
      <c r="H2075" s="35">
        <v>70</v>
      </c>
      <c r="I2075" s="32">
        <v>42548</v>
      </c>
      <c r="J2075" s="32">
        <v>42549</v>
      </c>
      <c r="K2075" t="s">
        <v>67</v>
      </c>
      <c r="L2075">
        <v>122</v>
      </c>
      <c r="M2075">
        <v>1</v>
      </c>
      <c r="N2075">
        <v>0</v>
      </c>
      <c r="O2075">
        <v>0</v>
      </c>
    </row>
    <row r="2076" spans="1:19" ht="15.75" customHeight="1">
      <c r="A2076" t="s">
        <v>479</v>
      </c>
      <c r="B2076" t="s">
        <v>480</v>
      </c>
      <c r="C2076">
        <v>95152901</v>
      </c>
      <c r="D2076" t="s">
        <v>51</v>
      </c>
      <c r="E2076" t="s">
        <v>52</v>
      </c>
      <c r="F2076" t="s">
        <v>54</v>
      </c>
      <c r="G2076" t="s">
        <v>54</v>
      </c>
      <c r="H2076" s="35">
        <v>85</v>
      </c>
      <c r="I2076" s="32">
        <v>42574</v>
      </c>
      <c r="J2076" s="32">
        <v>42575</v>
      </c>
      <c r="K2076" t="s">
        <v>67</v>
      </c>
      <c r="L2076">
        <v>122</v>
      </c>
      <c r="M2076">
        <v>1</v>
      </c>
      <c r="N2076">
        <v>0</v>
      </c>
      <c r="O2076">
        <v>0</v>
      </c>
    </row>
    <row r="2077" spans="1:19" ht="15.75" customHeight="1">
      <c r="A2077" t="s">
        <v>641</v>
      </c>
      <c r="B2077" t="s">
        <v>642</v>
      </c>
      <c r="C2077">
        <v>62268811</v>
      </c>
      <c r="D2077" t="s">
        <v>51</v>
      </c>
      <c r="E2077" t="s">
        <v>65</v>
      </c>
      <c r="F2077" t="s">
        <v>54</v>
      </c>
      <c r="G2077" t="s">
        <v>643</v>
      </c>
      <c r="H2077" s="35">
        <v>56</v>
      </c>
      <c r="I2077" s="32">
        <v>42509</v>
      </c>
      <c r="J2077" s="32">
        <v>42510</v>
      </c>
      <c r="K2077" t="s">
        <v>67</v>
      </c>
      <c r="L2077">
        <v>122</v>
      </c>
      <c r="M2077">
        <v>2</v>
      </c>
      <c r="N2077">
        <v>0</v>
      </c>
      <c r="O2077">
        <v>0</v>
      </c>
      <c r="S2077" t="s">
        <v>293</v>
      </c>
    </row>
    <row r="2078" spans="1:19" ht="15.75" customHeight="1">
      <c r="A2078" t="s">
        <v>910</v>
      </c>
      <c r="B2078" t="s">
        <v>911</v>
      </c>
      <c r="C2078">
        <v>86444664</v>
      </c>
      <c r="D2078" t="s">
        <v>51</v>
      </c>
      <c r="E2078" t="s">
        <v>65</v>
      </c>
      <c r="F2078" t="s">
        <v>427</v>
      </c>
      <c r="G2078" t="s">
        <v>103</v>
      </c>
      <c r="H2078" s="35">
        <v>90</v>
      </c>
      <c r="I2078" s="32">
        <v>42564</v>
      </c>
      <c r="J2078" s="32">
        <v>42566</v>
      </c>
      <c r="K2078" t="s">
        <v>67</v>
      </c>
      <c r="L2078">
        <v>122</v>
      </c>
      <c r="M2078">
        <v>2</v>
      </c>
      <c r="N2078">
        <v>0</v>
      </c>
      <c r="O2078">
        <v>0</v>
      </c>
      <c r="P2078" t="s">
        <v>71</v>
      </c>
      <c r="S2078" t="s">
        <v>72</v>
      </c>
    </row>
    <row r="2079" spans="1:19" ht="15.75" customHeight="1">
      <c r="A2079" t="s">
        <v>947</v>
      </c>
      <c r="B2079" t="s">
        <v>948</v>
      </c>
      <c r="C2079">
        <v>23033070</v>
      </c>
      <c r="D2079" t="s">
        <v>51</v>
      </c>
      <c r="E2079" t="s">
        <v>65</v>
      </c>
      <c r="F2079" t="s">
        <v>54</v>
      </c>
      <c r="G2079" t="s">
        <v>66</v>
      </c>
      <c r="H2079" s="35">
        <v>70.55</v>
      </c>
      <c r="I2079" s="32">
        <v>42569</v>
      </c>
      <c r="J2079" s="32">
        <v>42572</v>
      </c>
      <c r="K2079" t="s">
        <v>67</v>
      </c>
      <c r="L2079">
        <v>122</v>
      </c>
      <c r="M2079">
        <v>1</v>
      </c>
      <c r="N2079">
        <v>0</v>
      </c>
      <c r="O2079">
        <v>0</v>
      </c>
    </row>
    <row r="2080" spans="1:19" ht="15.75" customHeight="1">
      <c r="A2080" t="s">
        <v>1173</v>
      </c>
      <c r="B2080" t="s">
        <v>1174</v>
      </c>
      <c r="C2080">
        <v>65838404</v>
      </c>
      <c r="D2080" t="s">
        <v>51</v>
      </c>
      <c r="E2080" t="s">
        <v>65</v>
      </c>
      <c r="F2080" t="s">
        <v>54</v>
      </c>
      <c r="G2080" t="s">
        <v>98</v>
      </c>
      <c r="H2080" s="35">
        <v>53.95</v>
      </c>
      <c r="I2080" s="32">
        <v>42528</v>
      </c>
      <c r="J2080" s="32">
        <v>42529</v>
      </c>
      <c r="K2080" t="s">
        <v>67</v>
      </c>
      <c r="L2080">
        <v>122</v>
      </c>
      <c r="M2080">
        <v>2</v>
      </c>
      <c r="N2080">
        <v>0</v>
      </c>
      <c r="O2080">
        <v>0</v>
      </c>
      <c r="P2080" t="s">
        <v>71</v>
      </c>
      <c r="S2080" t="s">
        <v>72</v>
      </c>
    </row>
    <row r="2081" spans="1:19" ht="15.75" customHeight="1">
      <c r="A2081" t="s">
        <v>1407</v>
      </c>
      <c r="B2081" t="s">
        <v>1408</v>
      </c>
      <c r="C2081">
        <v>44897503</v>
      </c>
      <c r="D2081" t="s">
        <v>51</v>
      </c>
      <c r="E2081" t="s">
        <v>65</v>
      </c>
      <c r="F2081" t="s">
        <v>54</v>
      </c>
      <c r="G2081" t="s">
        <v>75</v>
      </c>
      <c r="H2081" s="35">
        <v>67.5</v>
      </c>
      <c r="I2081" s="32">
        <v>42576</v>
      </c>
      <c r="J2081" s="32">
        <v>42579</v>
      </c>
      <c r="K2081" t="s">
        <v>67</v>
      </c>
      <c r="L2081">
        <v>122</v>
      </c>
      <c r="M2081">
        <v>3</v>
      </c>
      <c r="N2081">
        <v>0</v>
      </c>
      <c r="O2081">
        <v>0</v>
      </c>
    </row>
    <row r="2082" spans="1:19" ht="15.75" customHeight="1">
      <c r="A2082" t="s">
        <v>1961</v>
      </c>
      <c r="B2082" t="s">
        <v>1962</v>
      </c>
      <c r="C2082">
        <v>56910978</v>
      </c>
      <c r="D2082" t="s">
        <v>51</v>
      </c>
      <c r="E2082" t="s">
        <v>65</v>
      </c>
      <c r="F2082" t="s">
        <v>54</v>
      </c>
      <c r="G2082" t="s">
        <v>80</v>
      </c>
      <c r="H2082" s="35">
        <v>70.55</v>
      </c>
      <c r="I2082" s="32">
        <v>42504</v>
      </c>
      <c r="J2082" s="32">
        <v>42506</v>
      </c>
      <c r="K2082" t="s">
        <v>67</v>
      </c>
      <c r="L2082">
        <v>122</v>
      </c>
      <c r="M2082">
        <v>2</v>
      </c>
      <c r="N2082">
        <v>0</v>
      </c>
      <c r="O2082">
        <v>0</v>
      </c>
      <c r="S2082" t="s">
        <v>81</v>
      </c>
    </row>
    <row r="2083" spans="1:19" ht="15.75" customHeight="1">
      <c r="A2083" t="s">
        <v>454</v>
      </c>
      <c r="B2083" t="s">
        <v>2243</v>
      </c>
      <c r="C2083">
        <v>90232915</v>
      </c>
      <c r="D2083" t="s">
        <v>51</v>
      </c>
      <c r="E2083" t="s">
        <v>166</v>
      </c>
      <c r="F2083" t="s">
        <v>54</v>
      </c>
      <c r="G2083" t="s">
        <v>54</v>
      </c>
      <c r="H2083" s="35">
        <v>55</v>
      </c>
      <c r="I2083" s="32">
        <v>42573</v>
      </c>
      <c r="J2083" s="32">
        <v>42574</v>
      </c>
      <c r="K2083" t="s">
        <v>67</v>
      </c>
      <c r="L2083">
        <v>122</v>
      </c>
      <c r="M2083">
        <v>1</v>
      </c>
      <c r="N2083">
        <v>0</v>
      </c>
      <c r="O2083">
        <v>0</v>
      </c>
    </row>
    <row r="2084" spans="1:19" ht="15.75" customHeight="1">
      <c r="A2084" t="s">
        <v>2360</v>
      </c>
      <c r="B2084" t="s">
        <v>2361</v>
      </c>
      <c r="C2084">
        <v>72795759</v>
      </c>
      <c r="D2084" t="s">
        <v>51</v>
      </c>
      <c r="E2084" t="s">
        <v>65</v>
      </c>
      <c r="F2084" t="s">
        <v>54</v>
      </c>
      <c r="G2084" t="s">
        <v>75</v>
      </c>
      <c r="H2084" s="35">
        <v>67.5</v>
      </c>
      <c r="I2084" s="32">
        <v>42596</v>
      </c>
      <c r="J2084" s="32">
        <v>42599</v>
      </c>
      <c r="K2084" t="s">
        <v>67</v>
      </c>
      <c r="L2084">
        <v>122</v>
      </c>
      <c r="M2084">
        <v>2</v>
      </c>
      <c r="N2084">
        <v>0</v>
      </c>
      <c r="O2084">
        <v>0</v>
      </c>
    </row>
    <row r="2085" spans="1:19" ht="15.75" customHeight="1">
      <c r="A2085" t="s">
        <v>2155</v>
      </c>
      <c r="B2085" t="s">
        <v>2572</v>
      </c>
      <c r="C2085">
        <v>81983775</v>
      </c>
      <c r="D2085" t="s">
        <v>51</v>
      </c>
      <c r="E2085" t="s">
        <v>52</v>
      </c>
      <c r="F2085" t="s">
        <v>54</v>
      </c>
      <c r="G2085" t="s">
        <v>54</v>
      </c>
      <c r="H2085" s="35">
        <v>50</v>
      </c>
      <c r="I2085" s="32">
        <v>42550</v>
      </c>
      <c r="J2085" s="32">
        <v>42552</v>
      </c>
      <c r="K2085" t="s">
        <v>67</v>
      </c>
      <c r="L2085">
        <v>122</v>
      </c>
      <c r="M2085">
        <v>1</v>
      </c>
      <c r="N2085">
        <v>0</v>
      </c>
      <c r="O2085">
        <v>0</v>
      </c>
    </row>
    <row r="2086" spans="1:19" ht="15.75" customHeight="1">
      <c r="A2086" t="s">
        <v>2772</v>
      </c>
      <c r="B2086" t="s">
        <v>2773</v>
      </c>
      <c r="C2086">
        <v>96154276</v>
      </c>
      <c r="D2086" t="s">
        <v>51</v>
      </c>
      <c r="E2086" t="s">
        <v>65</v>
      </c>
      <c r="F2086" t="s">
        <v>54</v>
      </c>
      <c r="G2086" t="s">
        <v>103</v>
      </c>
      <c r="H2086" s="35">
        <v>68</v>
      </c>
      <c r="I2086" s="32">
        <v>42589</v>
      </c>
      <c r="J2086" s="32">
        <v>42590</v>
      </c>
      <c r="K2086" t="s">
        <v>67</v>
      </c>
      <c r="L2086">
        <v>122</v>
      </c>
      <c r="M2086">
        <v>1</v>
      </c>
      <c r="N2086">
        <v>0</v>
      </c>
      <c r="O2086">
        <v>0</v>
      </c>
      <c r="P2086" t="s">
        <v>71</v>
      </c>
      <c r="S2086" t="s">
        <v>72</v>
      </c>
    </row>
    <row r="2087" spans="1:19" ht="15.75" customHeight="1">
      <c r="A2087" t="s">
        <v>2898</v>
      </c>
      <c r="B2087" t="s">
        <v>2899</v>
      </c>
      <c r="C2087">
        <v>74056512</v>
      </c>
      <c r="D2087" t="s">
        <v>51</v>
      </c>
      <c r="E2087" t="s">
        <v>52</v>
      </c>
      <c r="F2087" t="s">
        <v>54</v>
      </c>
      <c r="G2087" t="s">
        <v>54</v>
      </c>
      <c r="H2087" s="35">
        <v>55</v>
      </c>
      <c r="I2087" s="32">
        <v>42534</v>
      </c>
      <c r="J2087" s="32">
        <v>42535</v>
      </c>
      <c r="K2087" t="s">
        <v>67</v>
      </c>
      <c r="L2087">
        <v>122</v>
      </c>
      <c r="M2087">
        <v>1</v>
      </c>
      <c r="N2087">
        <v>0</v>
      </c>
      <c r="O2087">
        <v>0</v>
      </c>
      <c r="Q2087" t="s">
        <v>90</v>
      </c>
    </row>
    <row r="2088" spans="1:19" ht="15.75" customHeight="1">
      <c r="A2088" t="s">
        <v>2973</v>
      </c>
      <c r="B2088" t="s">
        <v>2974</v>
      </c>
      <c r="C2088">
        <v>74431751</v>
      </c>
      <c r="D2088" t="s">
        <v>51</v>
      </c>
      <c r="E2088" t="s">
        <v>52</v>
      </c>
      <c r="F2088" t="s">
        <v>53</v>
      </c>
      <c r="G2088" t="s">
        <v>54</v>
      </c>
      <c r="H2088" s="35">
        <v>77</v>
      </c>
      <c r="I2088" s="32">
        <v>42552</v>
      </c>
      <c r="J2088" s="32">
        <v>42554</v>
      </c>
      <c r="K2088" t="s">
        <v>67</v>
      </c>
      <c r="L2088">
        <v>122</v>
      </c>
      <c r="M2088">
        <v>1</v>
      </c>
      <c r="N2088">
        <v>0</v>
      </c>
      <c r="O2088">
        <v>0</v>
      </c>
      <c r="Q2088" t="s">
        <v>678</v>
      </c>
    </row>
    <row r="2089" spans="1:19" ht="15.75" customHeight="1">
      <c r="A2089" t="s">
        <v>3236</v>
      </c>
      <c r="B2089" t="s">
        <v>3237</v>
      </c>
      <c r="C2089">
        <v>41690429</v>
      </c>
      <c r="D2089" t="s">
        <v>51</v>
      </c>
      <c r="E2089" t="s">
        <v>65</v>
      </c>
      <c r="F2089" t="s">
        <v>54</v>
      </c>
      <c r="G2089" t="s">
        <v>75</v>
      </c>
      <c r="H2089" s="35">
        <v>67.5</v>
      </c>
      <c r="I2089" s="32">
        <v>42516</v>
      </c>
      <c r="J2089" s="32">
        <v>42519</v>
      </c>
      <c r="K2089" t="s">
        <v>67</v>
      </c>
      <c r="L2089">
        <v>122</v>
      </c>
      <c r="M2089">
        <v>2</v>
      </c>
      <c r="N2089">
        <v>0</v>
      </c>
      <c r="O2089">
        <v>0</v>
      </c>
    </row>
    <row r="2090" spans="1:19" ht="15.75" customHeight="1">
      <c r="A2090" t="s">
        <v>3681</v>
      </c>
      <c r="B2090" t="s">
        <v>3682</v>
      </c>
      <c r="C2090">
        <v>65901409</v>
      </c>
      <c r="D2090" t="s">
        <v>51</v>
      </c>
      <c r="E2090" t="s">
        <v>65</v>
      </c>
      <c r="F2090" t="s">
        <v>54</v>
      </c>
      <c r="G2090" t="s">
        <v>80</v>
      </c>
      <c r="H2090" s="35">
        <v>74.7</v>
      </c>
      <c r="I2090" s="32">
        <v>42517</v>
      </c>
      <c r="J2090" s="32">
        <v>42518</v>
      </c>
      <c r="K2090" t="s">
        <v>67</v>
      </c>
      <c r="L2090">
        <v>122</v>
      </c>
      <c r="M2090">
        <v>3</v>
      </c>
      <c r="N2090">
        <v>0</v>
      </c>
      <c r="O2090">
        <v>0</v>
      </c>
      <c r="S2090" t="s">
        <v>81</v>
      </c>
    </row>
    <row r="2091" spans="1:19" ht="15.75" customHeight="1">
      <c r="A2091" t="s">
        <v>3698</v>
      </c>
      <c r="B2091" t="s">
        <v>3699</v>
      </c>
      <c r="C2091">
        <v>65756206</v>
      </c>
      <c r="D2091" t="s">
        <v>51</v>
      </c>
      <c r="E2091" t="s">
        <v>65</v>
      </c>
      <c r="F2091" t="s">
        <v>54</v>
      </c>
      <c r="G2091" t="s">
        <v>761</v>
      </c>
      <c r="H2091" s="35">
        <v>68</v>
      </c>
      <c r="I2091" s="32">
        <v>42519</v>
      </c>
      <c r="J2091" s="32">
        <v>42520</v>
      </c>
      <c r="K2091" t="s">
        <v>67</v>
      </c>
      <c r="L2091">
        <v>122</v>
      </c>
      <c r="M2091">
        <v>2</v>
      </c>
      <c r="N2091">
        <v>0</v>
      </c>
      <c r="O2091">
        <v>0</v>
      </c>
      <c r="S2091" t="s">
        <v>762</v>
      </c>
    </row>
    <row r="2092" spans="1:19" ht="15.75" customHeight="1">
      <c r="A2092" t="s">
        <v>155</v>
      </c>
      <c r="B2092" t="s">
        <v>3705</v>
      </c>
      <c r="C2092">
        <v>67639532</v>
      </c>
      <c r="D2092" t="s">
        <v>64</v>
      </c>
      <c r="E2092" t="s">
        <v>65</v>
      </c>
      <c r="F2092" t="s">
        <v>54</v>
      </c>
      <c r="G2092" t="s">
        <v>108</v>
      </c>
      <c r="H2092" s="35">
        <v>59.5</v>
      </c>
      <c r="I2092" s="32">
        <v>42521</v>
      </c>
      <c r="J2092" s="32">
        <v>42522</v>
      </c>
      <c r="K2092" t="s">
        <v>67</v>
      </c>
      <c r="L2092">
        <v>122</v>
      </c>
      <c r="M2092">
        <v>1</v>
      </c>
      <c r="N2092">
        <v>0</v>
      </c>
      <c r="O2092">
        <v>0</v>
      </c>
      <c r="P2092" t="s">
        <v>157</v>
      </c>
      <c r="S2092" t="s">
        <v>157</v>
      </c>
    </row>
    <row r="2093" spans="1:19" ht="15.75" customHeight="1">
      <c r="A2093" t="s">
        <v>3747</v>
      </c>
      <c r="B2093" t="s">
        <v>3748</v>
      </c>
      <c r="C2093">
        <v>72823091</v>
      </c>
      <c r="D2093" t="s">
        <v>51</v>
      </c>
      <c r="E2093" t="s">
        <v>65</v>
      </c>
      <c r="F2093" t="s">
        <v>54</v>
      </c>
      <c r="G2093" t="s">
        <v>80</v>
      </c>
      <c r="H2093" s="35">
        <v>74.7</v>
      </c>
      <c r="I2093" s="32">
        <v>42531</v>
      </c>
      <c r="J2093" s="32">
        <v>42534</v>
      </c>
      <c r="K2093" t="s">
        <v>67</v>
      </c>
      <c r="L2093">
        <v>122</v>
      </c>
      <c r="M2093">
        <v>1</v>
      </c>
      <c r="N2093">
        <v>0</v>
      </c>
      <c r="O2093">
        <v>0</v>
      </c>
      <c r="S2093" t="s">
        <v>293</v>
      </c>
    </row>
    <row r="2094" spans="1:19" ht="15.75" customHeight="1">
      <c r="A2094" t="s">
        <v>3877</v>
      </c>
      <c r="B2094" t="s">
        <v>3878</v>
      </c>
      <c r="C2094">
        <v>84519682</v>
      </c>
      <c r="D2094" t="s">
        <v>51</v>
      </c>
      <c r="E2094" t="s">
        <v>65</v>
      </c>
      <c r="F2094" t="s">
        <v>54</v>
      </c>
      <c r="G2094" t="s">
        <v>93</v>
      </c>
      <c r="H2094" s="35">
        <v>105</v>
      </c>
      <c r="I2094" s="32">
        <v>42559</v>
      </c>
      <c r="J2094" s="32">
        <v>42561</v>
      </c>
      <c r="K2094" t="s">
        <v>67</v>
      </c>
      <c r="L2094">
        <v>122</v>
      </c>
      <c r="M2094">
        <v>3</v>
      </c>
      <c r="N2094">
        <v>0</v>
      </c>
      <c r="O2094">
        <v>0</v>
      </c>
    </row>
    <row r="2095" spans="1:19" ht="15.75" customHeight="1">
      <c r="A2095" t="s">
        <v>3887</v>
      </c>
      <c r="B2095" t="s">
        <v>3888</v>
      </c>
      <c r="C2095">
        <v>87803019</v>
      </c>
      <c r="D2095" t="s">
        <v>51</v>
      </c>
      <c r="E2095" t="s">
        <v>65</v>
      </c>
      <c r="F2095" t="s">
        <v>54</v>
      </c>
      <c r="G2095" t="s">
        <v>230</v>
      </c>
      <c r="H2095" s="35">
        <v>80</v>
      </c>
      <c r="I2095" s="32">
        <v>42561</v>
      </c>
      <c r="J2095" s="32">
        <v>42562</v>
      </c>
      <c r="K2095" t="s">
        <v>67</v>
      </c>
      <c r="L2095">
        <v>122</v>
      </c>
      <c r="M2095">
        <v>1</v>
      </c>
      <c r="N2095">
        <v>0</v>
      </c>
      <c r="O2095">
        <v>0</v>
      </c>
      <c r="S2095" t="s">
        <v>231</v>
      </c>
    </row>
    <row r="2096" spans="1:19" ht="15.75" customHeight="1">
      <c r="A2096" t="s">
        <v>4144</v>
      </c>
      <c r="B2096" t="s">
        <v>4145</v>
      </c>
      <c r="C2096">
        <v>68105840</v>
      </c>
      <c r="D2096" t="s">
        <v>51</v>
      </c>
      <c r="E2096" t="s">
        <v>52</v>
      </c>
      <c r="F2096" t="s">
        <v>54</v>
      </c>
      <c r="G2096" t="s">
        <v>54</v>
      </c>
      <c r="H2096" s="35">
        <v>85</v>
      </c>
      <c r="I2096" s="32">
        <v>42522</v>
      </c>
      <c r="J2096" s="32">
        <v>42524</v>
      </c>
      <c r="K2096" t="s">
        <v>67</v>
      </c>
      <c r="L2096">
        <v>122</v>
      </c>
      <c r="M2096">
        <v>1</v>
      </c>
      <c r="N2096">
        <v>0</v>
      </c>
      <c r="O2096">
        <v>0</v>
      </c>
    </row>
    <row r="2097" spans="1:19" ht="15.75" customHeight="1">
      <c r="A2097" t="s">
        <v>4200</v>
      </c>
      <c r="B2097" t="s">
        <v>4201</v>
      </c>
      <c r="C2097">
        <v>74803821</v>
      </c>
      <c r="D2097" t="s">
        <v>51</v>
      </c>
      <c r="E2097" t="s">
        <v>65</v>
      </c>
      <c r="F2097" t="s">
        <v>54</v>
      </c>
      <c r="G2097" t="s">
        <v>80</v>
      </c>
      <c r="H2097" s="35">
        <v>62.25</v>
      </c>
      <c r="I2097" s="32">
        <v>42536</v>
      </c>
      <c r="J2097" s="32">
        <v>42537</v>
      </c>
      <c r="K2097" t="s">
        <v>67</v>
      </c>
      <c r="L2097">
        <v>122</v>
      </c>
      <c r="M2097">
        <v>2</v>
      </c>
      <c r="N2097">
        <v>2</v>
      </c>
      <c r="O2097">
        <v>0</v>
      </c>
      <c r="S2097" t="s">
        <v>81</v>
      </c>
    </row>
    <row r="2098" spans="1:19" ht="15.75" customHeight="1">
      <c r="A2098" t="s">
        <v>4212</v>
      </c>
      <c r="B2098" t="s">
        <v>4213</v>
      </c>
      <c r="C2098">
        <v>71236829</v>
      </c>
      <c r="D2098" t="s">
        <v>51</v>
      </c>
      <c r="E2098" t="s">
        <v>65</v>
      </c>
      <c r="F2098" t="s">
        <v>54</v>
      </c>
      <c r="G2098" t="s">
        <v>66</v>
      </c>
      <c r="H2098" s="35">
        <v>78.849999999999994</v>
      </c>
      <c r="I2098" s="32">
        <v>42538</v>
      </c>
      <c r="J2098" s="32">
        <v>42539</v>
      </c>
      <c r="K2098" t="s">
        <v>67</v>
      </c>
      <c r="L2098">
        <v>122</v>
      </c>
      <c r="M2098">
        <v>3</v>
      </c>
      <c r="N2098">
        <v>0</v>
      </c>
      <c r="O2098">
        <v>0</v>
      </c>
    </row>
    <row r="2099" spans="1:19" ht="15.75" customHeight="1">
      <c r="A2099" t="s">
        <v>4442</v>
      </c>
      <c r="B2099" t="s">
        <v>4443</v>
      </c>
      <c r="C2099">
        <v>12440592</v>
      </c>
      <c r="D2099" t="s">
        <v>51</v>
      </c>
      <c r="E2099" t="s">
        <v>52</v>
      </c>
      <c r="F2099" t="s">
        <v>54</v>
      </c>
      <c r="G2099" t="s">
        <v>54</v>
      </c>
      <c r="H2099" s="35">
        <v>90</v>
      </c>
      <c r="I2099" s="32">
        <v>42587</v>
      </c>
      <c r="J2099" s="32">
        <v>42589</v>
      </c>
      <c r="K2099" t="s">
        <v>67</v>
      </c>
      <c r="L2099">
        <v>122</v>
      </c>
      <c r="M2099">
        <v>1</v>
      </c>
      <c r="N2099">
        <v>0</v>
      </c>
      <c r="O2099">
        <v>0</v>
      </c>
    </row>
    <row r="2100" spans="1:19" ht="15.75" customHeight="1">
      <c r="A2100" t="s">
        <v>515</v>
      </c>
      <c r="B2100" t="s">
        <v>4801</v>
      </c>
      <c r="C2100">
        <v>41080208</v>
      </c>
      <c r="D2100" t="s">
        <v>51</v>
      </c>
      <c r="E2100" t="s">
        <v>65</v>
      </c>
      <c r="F2100" t="s">
        <v>54</v>
      </c>
      <c r="G2100" t="s">
        <v>54</v>
      </c>
      <c r="H2100" s="35">
        <v>60</v>
      </c>
      <c r="I2100" s="32">
        <v>42579</v>
      </c>
      <c r="J2100" s="32">
        <v>42582</v>
      </c>
      <c r="K2100" t="s">
        <v>67</v>
      </c>
      <c r="L2100">
        <v>122</v>
      </c>
      <c r="M2100">
        <v>2</v>
      </c>
      <c r="N2100">
        <v>0</v>
      </c>
      <c r="O2100">
        <v>0</v>
      </c>
      <c r="P2100" t="s">
        <v>71</v>
      </c>
      <c r="S2100" t="s">
        <v>72</v>
      </c>
    </row>
    <row r="2101" spans="1:19" ht="15.75" customHeight="1">
      <c r="A2101" t="s">
        <v>4884</v>
      </c>
      <c r="B2101" t="s">
        <v>4885</v>
      </c>
      <c r="C2101">
        <v>42369191</v>
      </c>
      <c r="D2101" t="s">
        <v>51</v>
      </c>
      <c r="E2101" t="s">
        <v>65</v>
      </c>
      <c r="F2101" t="s">
        <v>54</v>
      </c>
      <c r="G2101" t="s">
        <v>117</v>
      </c>
      <c r="H2101" s="35">
        <v>59.14</v>
      </c>
      <c r="I2101" s="32">
        <v>42595</v>
      </c>
      <c r="J2101" s="32">
        <v>42596</v>
      </c>
      <c r="K2101" t="s">
        <v>67</v>
      </c>
      <c r="L2101">
        <v>122</v>
      </c>
      <c r="M2101">
        <v>2</v>
      </c>
      <c r="N2101">
        <v>2</v>
      </c>
      <c r="O2101">
        <v>0</v>
      </c>
      <c r="S2101" t="s">
        <v>268</v>
      </c>
    </row>
    <row r="2102" spans="1:19" ht="15.75" customHeight="1">
      <c r="A2102" t="s">
        <v>104</v>
      </c>
      <c r="B2102" t="s">
        <v>4924</v>
      </c>
      <c r="C2102">
        <v>60898119</v>
      </c>
      <c r="D2102" t="s">
        <v>51</v>
      </c>
      <c r="E2102" t="s">
        <v>52</v>
      </c>
      <c r="F2102" t="s">
        <v>53</v>
      </c>
      <c r="G2102" t="s">
        <v>54</v>
      </c>
      <c r="H2102" s="35">
        <v>60</v>
      </c>
      <c r="I2102" s="32">
        <v>42511</v>
      </c>
      <c r="J2102" s="32">
        <v>42512</v>
      </c>
      <c r="K2102" t="s">
        <v>67</v>
      </c>
      <c r="L2102">
        <v>122</v>
      </c>
      <c r="M2102">
        <v>1</v>
      </c>
      <c r="N2102">
        <v>0</v>
      </c>
      <c r="O2102">
        <v>0</v>
      </c>
      <c r="Q2102" t="s">
        <v>90</v>
      </c>
    </row>
    <row r="2103" spans="1:19" ht="15.75" customHeight="1">
      <c r="A2103" t="s">
        <v>5067</v>
      </c>
      <c r="B2103" t="s">
        <v>5068</v>
      </c>
      <c r="C2103">
        <v>75683730</v>
      </c>
      <c r="D2103" t="s">
        <v>184</v>
      </c>
      <c r="E2103" t="s">
        <v>65</v>
      </c>
      <c r="F2103" t="s">
        <v>54</v>
      </c>
      <c r="G2103" t="s">
        <v>54</v>
      </c>
      <c r="H2103" s="35">
        <v>65</v>
      </c>
      <c r="I2103" s="32">
        <v>42537</v>
      </c>
      <c r="J2103" s="32">
        <v>42538</v>
      </c>
      <c r="K2103" t="s">
        <v>67</v>
      </c>
      <c r="L2103">
        <v>122</v>
      </c>
      <c r="M2103">
        <v>2</v>
      </c>
      <c r="N2103">
        <v>0</v>
      </c>
      <c r="O2103">
        <v>0</v>
      </c>
    </row>
    <row r="2104" spans="1:19" ht="15.75" customHeight="1">
      <c r="A2104" t="s">
        <v>5294</v>
      </c>
      <c r="B2104" t="s">
        <v>5295</v>
      </c>
      <c r="C2104">
        <v>53852545</v>
      </c>
      <c r="D2104" t="s">
        <v>51</v>
      </c>
      <c r="E2104" t="s">
        <v>52</v>
      </c>
      <c r="F2104" t="s">
        <v>53</v>
      </c>
      <c r="G2104" t="s">
        <v>54</v>
      </c>
      <c r="H2104" s="35">
        <v>71.400000000000006</v>
      </c>
      <c r="I2104" s="32">
        <v>42583</v>
      </c>
      <c r="J2104" s="32">
        <v>42587</v>
      </c>
      <c r="K2104" t="s">
        <v>67</v>
      </c>
      <c r="L2104">
        <v>122</v>
      </c>
      <c r="M2104">
        <v>1</v>
      </c>
      <c r="N2104">
        <v>0</v>
      </c>
      <c r="O2104">
        <v>0</v>
      </c>
      <c r="Q2104" t="s">
        <v>678</v>
      </c>
    </row>
    <row r="2105" spans="1:19" ht="15.75" customHeight="1">
      <c r="A2105" t="s">
        <v>1611</v>
      </c>
      <c r="B2105" t="s">
        <v>5438</v>
      </c>
      <c r="C2105">
        <v>70307843</v>
      </c>
      <c r="D2105" t="s">
        <v>51</v>
      </c>
      <c r="E2105" t="s">
        <v>65</v>
      </c>
      <c r="F2105" t="s">
        <v>54</v>
      </c>
      <c r="G2105" t="s">
        <v>80</v>
      </c>
      <c r="H2105" s="35">
        <v>58.1</v>
      </c>
      <c r="I2105" s="32">
        <v>42527</v>
      </c>
      <c r="J2105" s="32">
        <v>42528</v>
      </c>
      <c r="K2105" t="s">
        <v>67</v>
      </c>
      <c r="L2105">
        <v>122</v>
      </c>
      <c r="M2105">
        <v>2</v>
      </c>
      <c r="N2105">
        <v>0</v>
      </c>
      <c r="O2105">
        <v>0</v>
      </c>
      <c r="S2105" t="s">
        <v>81</v>
      </c>
    </row>
    <row r="2106" spans="1:19" ht="15.75" customHeight="1">
      <c r="A2106" t="s">
        <v>5565</v>
      </c>
      <c r="B2106" t="s">
        <v>5566</v>
      </c>
      <c r="C2106">
        <v>88584158</v>
      </c>
      <c r="D2106" t="s">
        <v>51</v>
      </c>
      <c r="E2106" t="s">
        <v>52</v>
      </c>
      <c r="F2106" t="s">
        <v>54</v>
      </c>
      <c r="G2106" t="s">
        <v>54</v>
      </c>
      <c r="H2106" s="35">
        <v>75</v>
      </c>
      <c r="I2106" s="32">
        <v>42562</v>
      </c>
      <c r="J2106" s="32">
        <v>42563</v>
      </c>
      <c r="K2106" t="s">
        <v>67</v>
      </c>
      <c r="L2106">
        <v>122</v>
      </c>
      <c r="M2106">
        <v>1</v>
      </c>
      <c r="N2106">
        <v>0</v>
      </c>
      <c r="O2106">
        <v>0</v>
      </c>
    </row>
    <row r="2107" spans="1:19" ht="15.75" customHeight="1">
      <c r="A2107" t="s">
        <v>5714</v>
      </c>
      <c r="B2107" t="s">
        <v>5715</v>
      </c>
      <c r="C2107">
        <v>60057472</v>
      </c>
      <c r="D2107" t="s">
        <v>51</v>
      </c>
      <c r="E2107" t="s">
        <v>65</v>
      </c>
      <c r="F2107" t="s">
        <v>54</v>
      </c>
      <c r="G2107" t="s">
        <v>98</v>
      </c>
      <c r="H2107" s="35">
        <v>66.400000000000006</v>
      </c>
      <c r="I2107" s="32">
        <v>42506</v>
      </c>
      <c r="J2107" s="32">
        <v>42507</v>
      </c>
      <c r="K2107" t="s">
        <v>67</v>
      </c>
      <c r="L2107">
        <v>122</v>
      </c>
      <c r="M2107">
        <v>2</v>
      </c>
      <c r="N2107">
        <v>0</v>
      </c>
      <c r="O2107">
        <v>0</v>
      </c>
      <c r="P2107" t="s">
        <v>71</v>
      </c>
      <c r="S2107" t="s">
        <v>72</v>
      </c>
    </row>
    <row r="2108" spans="1:19" ht="15.75" customHeight="1">
      <c r="A2108" t="s">
        <v>5737</v>
      </c>
      <c r="B2108" t="s">
        <v>5738</v>
      </c>
      <c r="C2108">
        <v>61813910</v>
      </c>
      <c r="D2108" t="s">
        <v>51</v>
      </c>
      <c r="E2108" t="s">
        <v>65</v>
      </c>
      <c r="F2108" t="s">
        <v>54</v>
      </c>
      <c r="G2108" t="s">
        <v>93</v>
      </c>
      <c r="H2108" s="35">
        <v>75</v>
      </c>
      <c r="I2108" s="32">
        <v>42510</v>
      </c>
      <c r="J2108" s="32">
        <v>42511</v>
      </c>
      <c r="K2108" t="s">
        <v>67</v>
      </c>
      <c r="L2108">
        <v>122</v>
      </c>
      <c r="M2108">
        <v>2</v>
      </c>
      <c r="N2108">
        <v>0</v>
      </c>
      <c r="O2108">
        <v>0</v>
      </c>
    </row>
    <row r="2109" spans="1:19" ht="15.75" customHeight="1">
      <c r="A2109" t="s">
        <v>5917</v>
      </c>
      <c r="B2109" t="s">
        <v>5918</v>
      </c>
      <c r="C2109">
        <v>84319694</v>
      </c>
      <c r="D2109" t="s">
        <v>51</v>
      </c>
      <c r="E2109" t="s">
        <v>65</v>
      </c>
      <c r="F2109" t="s">
        <v>54</v>
      </c>
      <c r="G2109" t="s">
        <v>80</v>
      </c>
      <c r="H2109" s="35">
        <v>78.849999999999994</v>
      </c>
      <c r="I2109" s="32">
        <v>42554</v>
      </c>
      <c r="J2109" s="32">
        <v>42555</v>
      </c>
      <c r="K2109" t="s">
        <v>67</v>
      </c>
      <c r="L2109">
        <v>122</v>
      </c>
      <c r="M2109">
        <v>2</v>
      </c>
      <c r="N2109">
        <v>0</v>
      </c>
      <c r="O2109">
        <v>0</v>
      </c>
      <c r="S2109" t="s">
        <v>81</v>
      </c>
    </row>
    <row r="2110" spans="1:19" ht="15.75" customHeight="1">
      <c r="A2110" t="s">
        <v>3317</v>
      </c>
      <c r="B2110" t="s">
        <v>6213</v>
      </c>
      <c r="C2110">
        <v>53854415</v>
      </c>
      <c r="D2110" t="s">
        <v>51</v>
      </c>
      <c r="E2110" t="s">
        <v>52</v>
      </c>
      <c r="F2110" t="s">
        <v>53</v>
      </c>
      <c r="G2110" t="s">
        <v>54</v>
      </c>
      <c r="H2110" s="35">
        <v>56</v>
      </c>
      <c r="I2110" s="32">
        <v>42529</v>
      </c>
      <c r="J2110" s="32">
        <v>42531</v>
      </c>
      <c r="K2110" t="s">
        <v>67</v>
      </c>
      <c r="L2110">
        <v>122</v>
      </c>
      <c r="M2110">
        <v>1</v>
      </c>
      <c r="N2110">
        <v>0</v>
      </c>
      <c r="O2110">
        <v>0</v>
      </c>
      <c r="Q2110" t="s">
        <v>678</v>
      </c>
    </row>
    <row r="2111" spans="1:19" ht="15.75" customHeight="1">
      <c r="A2111" t="s">
        <v>6252</v>
      </c>
      <c r="B2111" t="s">
        <v>6253</v>
      </c>
      <c r="C2111">
        <v>76463434</v>
      </c>
      <c r="D2111" t="s">
        <v>51</v>
      </c>
      <c r="E2111" t="s">
        <v>65</v>
      </c>
      <c r="F2111" t="s">
        <v>54</v>
      </c>
      <c r="G2111" t="s">
        <v>103</v>
      </c>
      <c r="H2111" s="35">
        <v>85</v>
      </c>
      <c r="I2111" s="32">
        <v>42539</v>
      </c>
      <c r="J2111" s="32">
        <v>42541</v>
      </c>
      <c r="K2111" t="s">
        <v>67</v>
      </c>
      <c r="L2111">
        <v>122</v>
      </c>
      <c r="M2111">
        <v>4</v>
      </c>
      <c r="N2111">
        <v>0</v>
      </c>
      <c r="O2111">
        <v>0</v>
      </c>
      <c r="P2111" t="s">
        <v>71</v>
      </c>
      <c r="S2111" t="s">
        <v>72</v>
      </c>
    </row>
    <row r="2112" spans="1:19" ht="15.75" customHeight="1">
      <c r="A2112" t="s">
        <v>342</v>
      </c>
      <c r="B2112" t="s">
        <v>6278</v>
      </c>
      <c r="C2112">
        <v>46334092</v>
      </c>
      <c r="D2112" t="s">
        <v>51</v>
      </c>
      <c r="E2112" t="s">
        <v>65</v>
      </c>
      <c r="F2112" t="s">
        <v>427</v>
      </c>
      <c r="G2112" t="s">
        <v>54</v>
      </c>
      <c r="H2112" s="35">
        <v>55.56</v>
      </c>
      <c r="I2112" s="32">
        <v>42544</v>
      </c>
      <c r="J2112" s="32">
        <v>42548</v>
      </c>
      <c r="K2112" t="s">
        <v>67</v>
      </c>
      <c r="L2112">
        <v>122</v>
      </c>
      <c r="M2112">
        <v>1</v>
      </c>
      <c r="N2112">
        <v>0</v>
      </c>
      <c r="O2112">
        <v>0</v>
      </c>
      <c r="S2112" t="s">
        <v>81</v>
      </c>
    </row>
    <row r="2113" spans="1:19" ht="15.75" customHeight="1">
      <c r="A2113" t="s">
        <v>6392</v>
      </c>
      <c r="B2113" t="s">
        <v>6393</v>
      </c>
      <c r="C2113">
        <v>87886902</v>
      </c>
      <c r="D2113" t="s">
        <v>51</v>
      </c>
      <c r="E2113" t="s">
        <v>65</v>
      </c>
      <c r="F2113" t="s">
        <v>54</v>
      </c>
      <c r="G2113" t="s">
        <v>103</v>
      </c>
      <c r="H2113" s="35">
        <v>67.5</v>
      </c>
      <c r="I2113" s="32">
        <v>42575</v>
      </c>
      <c r="J2113" s="32">
        <v>42576</v>
      </c>
      <c r="K2113" t="s">
        <v>67</v>
      </c>
      <c r="L2113">
        <v>122</v>
      </c>
      <c r="M2113">
        <v>4</v>
      </c>
      <c r="N2113">
        <v>0</v>
      </c>
      <c r="O2113">
        <v>0</v>
      </c>
      <c r="P2113" t="s">
        <v>71</v>
      </c>
      <c r="S2113" t="s">
        <v>72</v>
      </c>
    </row>
    <row r="2114" spans="1:19" ht="15.75" customHeight="1">
      <c r="A2114" t="s">
        <v>2663</v>
      </c>
      <c r="B2114" t="s">
        <v>6750</v>
      </c>
      <c r="C2114">
        <v>90885409</v>
      </c>
      <c r="D2114" t="s">
        <v>51</v>
      </c>
      <c r="E2114" t="s">
        <v>52</v>
      </c>
      <c r="F2114" t="s">
        <v>54</v>
      </c>
      <c r="G2114" t="s">
        <v>54</v>
      </c>
      <c r="H2114" s="35">
        <v>95</v>
      </c>
      <c r="I2114" s="32">
        <v>42566</v>
      </c>
      <c r="J2114" s="32">
        <v>42569</v>
      </c>
      <c r="K2114" t="s">
        <v>67</v>
      </c>
      <c r="L2114">
        <v>122</v>
      </c>
      <c r="M2114">
        <v>2</v>
      </c>
      <c r="N2114">
        <v>0</v>
      </c>
      <c r="O2114">
        <v>0</v>
      </c>
    </row>
    <row r="2115" spans="1:19" ht="15.75" customHeight="1">
      <c r="A2115" t="s">
        <v>515</v>
      </c>
      <c r="B2115" t="s">
        <v>6821</v>
      </c>
      <c r="C2115">
        <v>85486217</v>
      </c>
      <c r="D2115" t="s">
        <v>51</v>
      </c>
      <c r="E2115" t="s">
        <v>65</v>
      </c>
      <c r="F2115" t="s">
        <v>54</v>
      </c>
      <c r="G2115" t="s">
        <v>103</v>
      </c>
      <c r="H2115" s="35">
        <v>85</v>
      </c>
      <c r="I2115" s="32">
        <v>42582</v>
      </c>
      <c r="J2115" s="32">
        <v>42583</v>
      </c>
      <c r="K2115" t="s">
        <v>67</v>
      </c>
      <c r="L2115">
        <v>122</v>
      </c>
      <c r="M2115">
        <v>4</v>
      </c>
      <c r="N2115">
        <v>0</v>
      </c>
      <c r="O2115">
        <v>0</v>
      </c>
      <c r="P2115" t="s">
        <v>71</v>
      </c>
      <c r="S2115" t="s">
        <v>72</v>
      </c>
    </row>
    <row r="2116" spans="1:19" ht="15.75" customHeight="1">
      <c r="A2116" t="s">
        <v>5327</v>
      </c>
      <c r="B2116" t="s">
        <v>6870</v>
      </c>
      <c r="C2116">
        <v>44445874</v>
      </c>
      <c r="D2116" t="s">
        <v>51</v>
      </c>
      <c r="E2116" t="s">
        <v>65</v>
      </c>
      <c r="F2116" t="s">
        <v>427</v>
      </c>
      <c r="G2116" t="s">
        <v>75</v>
      </c>
      <c r="H2116" s="35">
        <v>68.25</v>
      </c>
      <c r="I2116" s="32">
        <v>42590</v>
      </c>
      <c r="J2116" s="32">
        <v>42595</v>
      </c>
      <c r="K2116" t="s">
        <v>67</v>
      </c>
      <c r="L2116">
        <v>122</v>
      </c>
      <c r="M2116">
        <v>2</v>
      </c>
      <c r="N2116">
        <v>0</v>
      </c>
      <c r="O2116">
        <v>0</v>
      </c>
    </row>
    <row r="2117" spans="1:19" ht="15.75" customHeight="1">
      <c r="A2117" t="s">
        <v>104</v>
      </c>
      <c r="B2117" t="s">
        <v>105</v>
      </c>
      <c r="C2117">
        <v>60898109</v>
      </c>
      <c r="D2117" t="s">
        <v>51</v>
      </c>
      <c r="E2117" t="s">
        <v>52</v>
      </c>
      <c r="F2117" t="s">
        <v>53</v>
      </c>
      <c r="G2117" t="s">
        <v>54</v>
      </c>
      <c r="H2117" s="35">
        <v>60</v>
      </c>
      <c r="I2117" s="32">
        <v>42511</v>
      </c>
      <c r="J2117" s="32">
        <v>42512</v>
      </c>
      <c r="K2117" t="s">
        <v>67</v>
      </c>
      <c r="L2117">
        <v>121</v>
      </c>
      <c r="M2117">
        <v>1</v>
      </c>
      <c r="N2117">
        <v>0</v>
      </c>
      <c r="O2117">
        <v>0</v>
      </c>
      <c r="Q2117" t="s">
        <v>90</v>
      </c>
    </row>
    <row r="2118" spans="1:19" ht="15.75" customHeight="1">
      <c r="A2118" t="s">
        <v>256</v>
      </c>
      <c r="B2118" t="s">
        <v>257</v>
      </c>
      <c r="C2118">
        <v>65794088</v>
      </c>
      <c r="D2118" t="s">
        <v>51</v>
      </c>
      <c r="E2118" t="s">
        <v>65</v>
      </c>
      <c r="F2118" t="s">
        <v>54</v>
      </c>
      <c r="G2118" t="s">
        <v>93</v>
      </c>
      <c r="H2118" s="35">
        <v>90</v>
      </c>
      <c r="I2118" s="32">
        <v>42532</v>
      </c>
      <c r="J2118" s="32">
        <v>42533</v>
      </c>
      <c r="K2118" t="s">
        <v>67</v>
      </c>
      <c r="L2118">
        <v>121</v>
      </c>
      <c r="M2118">
        <v>2</v>
      </c>
      <c r="N2118">
        <v>0</v>
      </c>
      <c r="O2118">
        <v>0</v>
      </c>
    </row>
    <row r="2119" spans="1:19" ht="15.75" customHeight="1">
      <c r="A2119" t="s">
        <v>291</v>
      </c>
      <c r="B2119" t="s">
        <v>292</v>
      </c>
      <c r="C2119">
        <v>75828927</v>
      </c>
      <c r="D2119" t="s">
        <v>51</v>
      </c>
      <c r="E2119" t="s">
        <v>65</v>
      </c>
      <c r="F2119" t="s">
        <v>54</v>
      </c>
      <c r="G2119" t="s">
        <v>80</v>
      </c>
      <c r="H2119" s="35">
        <v>53.95</v>
      </c>
      <c r="I2119" s="32">
        <v>42537</v>
      </c>
      <c r="J2119" s="32">
        <v>42538</v>
      </c>
      <c r="K2119" t="s">
        <v>67</v>
      </c>
      <c r="L2119">
        <v>121</v>
      </c>
      <c r="M2119">
        <v>3</v>
      </c>
      <c r="N2119">
        <v>0</v>
      </c>
      <c r="O2119">
        <v>0</v>
      </c>
      <c r="S2119" t="s">
        <v>293</v>
      </c>
    </row>
    <row r="2120" spans="1:19" ht="15.75" customHeight="1">
      <c r="A2120" t="s">
        <v>389</v>
      </c>
      <c r="B2120" t="s">
        <v>390</v>
      </c>
      <c r="C2120">
        <v>85559119</v>
      </c>
      <c r="D2120" t="s">
        <v>51</v>
      </c>
      <c r="E2120" t="s">
        <v>65</v>
      </c>
      <c r="F2120" t="s">
        <v>54</v>
      </c>
      <c r="G2120" t="s">
        <v>103</v>
      </c>
      <c r="H2120" s="35">
        <v>75</v>
      </c>
      <c r="I2120" s="32">
        <v>42557</v>
      </c>
      <c r="J2120" s="32">
        <v>42558</v>
      </c>
      <c r="K2120" t="s">
        <v>67</v>
      </c>
      <c r="L2120">
        <v>121</v>
      </c>
      <c r="M2120">
        <v>2</v>
      </c>
      <c r="N2120">
        <v>0</v>
      </c>
      <c r="O2120">
        <v>0</v>
      </c>
      <c r="P2120" t="s">
        <v>71</v>
      </c>
      <c r="S2120" t="s">
        <v>72</v>
      </c>
    </row>
    <row r="2121" spans="1:19" ht="15.75" customHeight="1">
      <c r="A2121" t="s">
        <v>707</v>
      </c>
      <c r="B2121" t="s">
        <v>708</v>
      </c>
      <c r="C2121">
        <v>54992537</v>
      </c>
      <c r="D2121" t="s">
        <v>51</v>
      </c>
      <c r="E2121" t="s">
        <v>65</v>
      </c>
      <c r="F2121" t="s">
        <v>54</v>
      </c>
      <c r="G2121" t="s">
        <v>75</v>
      </c>
      <c r="H2121" s="35">
        <v>63.75</v>
      </c>
      <c r="I2121" s="32">
        <v>42524</v>
      </c>
      <c r="J2121" s="32">
        <v>42525</v>
      </c>
      <c r="K2121" t="s">
        <v>67</v>
      </c>
      <c r="L2121">
        <v>121</v>
      </c>
      <c r="M2121">
        <v>2</v>
      </c>
      <c r="N2121">
        <v>0</v>
      </c>
      <c r="O2121">
        <v>0</v>
      </c>
    </row>
    <row r="2122" spans="1:19" ht="15.75" customHeight="1">
      <c r="A2122" t="s">
        <v>715</v>
      </c>
      <c r="B2122" t="s">
        <v>716</v>
      </c>
      <c r="C2122">
        <v>54330829</v>
      </c>
      <c r="D2122" t="s">
        <v>51</v>
      </c>
      <c r="E2122" t="s">
        <v>65</v>
      </c>
      <c r="F2122" t="s">
        <v>54</v>
      </c>
      <c r="G2122" t="s">
        <v>86</v>
      </c>
      <c r="H2122" s="35">
        <v>85</v>
      </c>
      <c r="I2122" s="32">
        <v>42525</v>
      </c>
      <c r="J2122" s="32">
        <v>42526</v>
      </c>
      <c r="K2122" t="s">
        <v>67</v>
      </c>
      <c r="L2122">
        <v>121</v>
      </c>
      <c r="M2122">
        <v>2</v>
      </c>
      <c r="N2122">
        <v>0</v>
      </c>
      <c r="O2122">
        <v>0</v>
      </c>
      <c r="S2122" t="s">
        <v>231</v>
      </c>
    </row>
    <row r="2123" spans="1:19" ht="15.75" customHeight="1">
      <c r="A2123" t="s">
        <v>743</v>
      </c>
      <c r="B2123" t="s">
        <v>744</v>
      </c>
      <c r="C2123">
        <v>20121322</v>
      </c>
      <c r="D2123" t="s">
        <v>51</v>
      </c>
      <c r="E2123" t="s">
        <v>65</v>
      </c>
      <c r="F2123" t="s">
        <v>54</v>
      </c>
      <c r="G2123" t="s">
        <v>745</v>
      </c>
      <c r="H2123" s="35">
        <v>60</v>
      </c>
      <c r="I2123" s="32">
        <v>42530</v>
      </c>
      <c r="J2123" s="32">
        <v>42532</v>
      </c>
      <c r="K2123" t="s">
        <v>67</v>
      </c>
      <c r="L2123">
        <v>121</v>
      </c>
      <c r="M2123">
        <v>4</v>
      </c>
      <c r="N2123">
        <v>0</v>
      </c>
      <c r="O2123">
        <v>0</v>
      </c>
      <c r="P2123" t="s">
        <v>746</v>
      </c>
      <c r="S2123" t="s">
        <v>747</v>
      </c>
    </row>
    <row r="2124" spans="1:19" ht="15.75" customHeight="1">
      <c r="A2124" t="s">
        <v>1320</v>
      </c>
      <c r="B2124" t="s">
        <v>1321</v>
      </c>
      <c r="C2124">
        <v>86153942</v>
      </c>
      <c r="D2124" t="s">
        <v>51</v>
      </c>
      <c r="E2124" t="s">
        <v>65</v>
      </c>
      <c r="F2124" t="s">
        <v>54</v>
      </c>
      <c r="G2124" t="s">
        <v>103</v>
      </c>
      <c r="H2124" s="35">
        <v>75</v>
      </c>
      <c r="I2124" s="32">
        <v>42558</v>
      </c>
      <c r="J2124" s="32">
        <v>42559</v>
      </c>
      <c r="K2124" t="s">
        <v>67</v>
      </c>
      <c r="L2124">
        <v>121</v>
      </c>
      <c r="M2124">
        <v>4</v>
      </c>
      <c r="N2124">
        <v>0</v>
      </c>
      <c r="O2124">
        <v>0</v>
      </c>
      <c r="P2124" t="s">
        <v>71</v>
      </c>
      <c r="S2124" t="s">
        <v>72</v>
      </c>
    </row>
    <row r="2125" spans="1:19" ht="15.75" customHeight="1">
      <c r="A2125" t="s">
        <v>1516</v>
      </c>
      <c r="B2125" t="s">
        <v>1517</v>
      </c>
      <c r="C2125">
        <v>53671598</v>
      </c>
      <c r="D2125" t="s">
        <v>51</v>
      </c>
      <c r="E2125" t="s">
        <v>65</v>
      </c>
      <c r="F2125" t="s">
        <v>54</v>
      </c>
      <c r="G2125" t="s">
        <v>93</v>
      </c>
      <c r="H2125" s="35">
        <v>90</v>
      </c>
      <c r="I2125" s="32">
        <v>42503</v>
      </c>
      <c r="J2125" s="32">
        <v>42505</v>
      </c>
      <c r="K2125" t="s">
        <v>67</v>
      </c>
      <c r="L2125">
        <v>121</v>
      </c>
      <c r="M2125">
        <v>2</v>
      </c>
      <c r="N2125">
        <v>2</v>
      </c>
      <c r="O2125">
        <v>0</v>
      </c>
    </row>
    <row r="2126" spans="1:19" ht="15.75" customHeight="1">
      <c r="A2126" t="s">
        <v>1551</v>
      </c>
      <c r="B2126" t="s">
        <v>1552</v>
      </c>
      <c r="C2126">
        <v>64416701</v>
      </c>
      <c r="D2126" t="s">
        <v>51</v>
      </c>
      <c r="E2126" t="s">
        <v>65</v>
      </c>
      <c r="F2126" t="s">
        <v>54</v>
      </c>
      <c r="G2126" t="s">
        <v>103</v>
      </c>
      <c r="H2126" s="35">
        <v>80</v>
      </c>
      <c r="I2126" s="32">
        <v>42514</v>
      </c>
      <c r="J2126" s="32">
        <v>42517</v>
      </c>
      <c r="K2126" t="s">
        <v>67</v>
      </c>
      <c r="L2126">
        <v>121</v>
      </c>
      <c r="M2126">
        <v>2</v>
      </c>
      <c r="N2126">
        <v>0</v>
      </c>
      <c r="O2126">
        <v>0</v>
      </c>
      <c r="P2126" t="s">
        <v>71</v>
      </c>
      <c r="S2126" t="s">
        <v>72</v>
      </c>
    </row>
    <row r="2127" spans="1:19" ht="15.75" customHeight="1">
      <c r="A2127" t="s">
        <v>1565</v>
      </c>
      <c r="B2127" t="s">
        <v>1566</v>
      </c>
      <c r="C2127">
        <v>14896021</v>
      </c>
      <c r="D2127" t="s">
        <v>51</v>
      </c>
      <c r="E2127" t="s">
        <v>65</v>
      </c>
      <c r="F2127" t="s">
        <v>54</v>
      </c>
      <c r="G2127" t="s">
        <v>66</v>
      </c>
      <c r="H2127" s="35">
        <v>66.400000000000006</v>
      </c>
      <c r="I2127" s="32">
        <v>42517</v>
      </c>
      <c r="J2127" s="32">
        <v>42518</v>
      </c>
      <c r="K2127" t="s">
        <v>67</v>
      </c>
      <c r="L2127">
        <v>121</v>
      </c>
      <c r="M2127">
        <v>2</v>
      </c>
      <c r="N2127">
        <v>2</v>
      </c>
      <c r="O2127">
        <v>0</v>
      </c>
    </row>
    <row r="2128" spans="1:19" ht="15.75" customHeight="1">
      <c r="A2128" t="s">
        <v>1611</v>
      </c>
      <c r="B2128" t="s">
        <v>1612</v>
      </c>
      <c r="C2128">
        <v>70307845</v>
      </c>
      <c r="D2128" t="s">
        <v>51</v>
      </c>
      <c r="E2128" t="s">
        <v>65</v>
      </c>
      <c r="F2128" t="s">
        <v>54</v>
      </c>
      <c r="G2128" t="s">
        <v>80</v>
      </c>
      <c r="H2128" s="35">
        <v>58.1</v>
      </c>
      <c r="I2128" s="32">
        <v>42527</v>
      </c>
      <c r="J2128" s="32">
        <v>42528</v>
      </c>
      <c r="K2128" t="s">
        <v>67</v>
      </c>
      <c r="L2128">
        <v>121</v>
      </c>
      <c r="M2128">
        <v>2</v>
      </c>
      <c r="N2128">
        <v>0</v>
      </c>
      <c r="O2128">
        <v>0</v>
      </c>
      <c r="S2128" t="s">
        <v>81</v>
      </c>
    </row>
    <row r="2129" spans="1:19" ht="15.75" customHeight="1">
      <c r="A2129" t="s">
        <v>1774</v>
      </c>
      <c r="B2129" t="s">
        <v>1775</v>
      </c>
      <c r="C2129">
        <v>88587593</v>
      </c>
      <c r="D2129" t="s">
        <v>51</v>
      </c>
      <c r="E2129" t="s">
        <v>52</v>
      </c>
      <c r="F2129" t="s">
        <v>54</v>
      </c>
      <c r="G2129" t="s">
        <v>54</v>
      </c>
      <c r="H2129" s="35">
        <v>0</v>
      </c>
      <c r="I2129" s="32">
        <v>42562</v>
      </c>
      <c r="J2129" s="32">
        <v>42564</v>
      </c>
      <c r="K2129" t="s">
        <v>67</v>
      </c>
      <c r="L2129">
        <v>121</v>
      </c>
      <c r="M2129">
        <v>1</v>
      </c>
      <c r="N2129">
        <v>2</v>
      </c>
      <c r="O2129">
        <v>0</v>
      </c>
    </row>
    <row r="2130" spans="1:19" ht="15.75" customHeight="1">
      <c r="A2130" t="s">
        <v>1836</v>
      </c>
      <c r="B2130" t="s">
        <v>1837</v>
      </c>
      <c r="C2130">
        <v>92833203</v>
      </c>
      <c r="D2130" t="s">
        <v>51</v>
      </c>
      <c r="E2130" t="s">
        <v>65</v>
      </c>
      <c r="F2130" t="s">
        <v>54</v>
      </c>
      <c r="G2130" t="s">
        <v>103</v>
      </c>
      <c r="H2130" s="35">
        <v>85</v>
      </c>
      <c r="I2130" s="32">
        <v>42573</v>
      </c>
      <c r="J2130" s="32">
        <v>42575</v>
      </c>
      <c r="K2130" t="s">
        <v>67</v>
      </c>
      <c r="L2130">
        <v>121</v>
      </c>
      <c r="M2130">
        <v>4</v>
      </c>
      <c r="N2130">
        <v>0</v>
      </c>
      <c r="O2130">
        <v>0</v>
      </c>
      <c r="P2130" t="s">
        <v>71</v>
      </c>
      <c r="S2130" t="s">
        <v>72</v>
      </c>
    </row>
    <row r="2131" spans="1:19" ht="15.75" customHeight="1">
      <c r="A2131" t="s">
        <v>1883</v>
      </c>
      <c r="B2131" t="s">
        <v>1884</v>
      </c>
      <c r="C2131">
        <v>95378364</v>
      </c>
      <c r="D2131" t="s">
        <v>51</v>
      </c>
      <c r="E2131" t="s">
        <v>65</v>
      </c>
      <c r="F2131" t="s">
        <v>54</v>
      </c>
      <c r="G2131" t="s">
        <v>103</v>
      </c>
      <c r="H2131" s="35">
        <v>89.25</v>
      </c>
      <c r="I2131" s="32">
        <v>42580</v>
      </c>
      <c r="J2131" s="32">
        <v>42581</v>
      </c>
      <c r="K2131" t="s">
        <v>67</v>
      </c>
      <c r="L2131">
        <v>121</v>
      </c>
      <c r="M2131">
        <v>2</v>
      </c>
      <c r="N2131">
        <v>0</v>
      </c>
      <c r="O2131">
        <v>0</v>
      </c>
      <c r="P2131" t="s">
        <v>71</v>
      </c>
      <c r="S2131" t="s">
        <v>72</v>
      </c>
    </row>
    <row r="2132" spans="1:19" ht="15.75" customHeight="1">
      <c r="A2132" t="s">
        <v>1932</v>
      </c>
      <c r="B2132" t="s">
        <v>1933</v>
      </c>
      <c r="C2132">
        <v>14301394</v>
      </c>
      <c r="D2132" t="s">
        <v>51</v>
      </c>
      <c r="E2132" t="s">
        <v>65</v>
      </c>
      <c r="F2132" t="s">
        <v>427</v>
      </c>
      <c r="G2132" t="s">
        <v>80</v>
      </c>
      <c r="H2132" s="35">
        <v>70.55</v>
      </c>
      <c r="I2132" s="32">
        <v>42592</v>
      </c>
      <c r="J2132" s="32">
        <v>42593</v>
      </c>
      <c r="K2132" t="s">
        <v>67</v>
      </c>
      <c r="L2132">
        <v>121</v>
      </c>
      <c r="M2132">
        <v>2</v>
      </c>
      <c r="N2132">
        <v>2</v>
      </c>
      <c r="O2132">
        <v>0</v>
      </c>
      <c r="S2132" t="s">
        <v>81</v>
      </c>
    </row>
    <row r="2133" spans="1:19" ht="15.75" customHeight="1">
      <c r="A2133" t="s">
        <v>2182</v>
      </c>
      <c r="B2133" t="s">
        <v>2183</v>
      </c>
      <c r="C2133">
        <v>87214779</v>
      </c>
      <c r="D2133" t="s">
        <v>51</v>
      </c>
      <c r="E2133" t="s">
        <v>65</v>
      </c>
      <c r="F2133" t="s">
        <v>54</v>
      </c>
      <c r="G2133" t="s">
        <v>93</v>
      </c>
      <c r="H2133" s="35">
        <v>71.67</v>
      </c>
      <c r="I2133" s="32">
        <v>42561</v>
      </c>
      <c r="J2133" s="32">
        <v>42562</v>
      </c>
      <c r="K2133" t="s">
        <v>67</v>
      </c>
      <c r="L2133">
        <v>121</v>
      </c>
      <c r="M2133">
        <v>4</v>
      </c>
      <c r="N2133">
        <v>0</v>
      </c>
      <c r="O2133">
        <v>0</v>
      </c>
    </row>
    <row r="2134" spans="1:19" ht="15.75" customHeight="1">
      <c r="A2134" t="s">
        <v>2308</v>
      </c>
      <c r="B2134" t="s">
        <v>2309</v>
      </c>
      <c r="C2134">
        <v>84651238</v>
      </c>
      <c r="D2134" t="s">
        <v>51</v>
      </c>
      <c r="E2134" t="s">
        <v>65</v>
      </c>
      <c r="F2134" t="s">
        <v>427</v>
      </c>
      <c r="G2134" t="s">
        <v>469</v>
      </c>
      <c r="H2134" s="35">
        <v>59.2</v>
      </c>
      <c r="I2134" s="32">
        <v>42587</v>
      </c>
      <c r="J2134" s="32">
        <v>42592</v>
      </c>
      <c r="K2134" t="s">
        <v>67</v>
      </c>
      <c r="L2134">
        <v>121</v>
      </c>
      <c r="M2134">
        <v>2</v>
      </c>
      <c r="N2134">
        <v>0</v>
      </c>
      <c r="O2134">
        <v>0</v>
      </c>
      <c r="P2134" t="s">
        <v>746</v>
      </c>
      <c r="S2134" t="s">
        <v>747</v>
      </c>
    </row>
    <row r="2135" spans="1:19" ht="15.75" customHeight="1">
      <c r="A2135" t="s">
        <v>2467</v>
      </c>
      <c r="B2135" t="s">
        <v>2468</v>
      </c>
      <c r="C2135">
        <v>96485884</v>
      </c>
      <c r="D2135" t="s">
        <v>51</v>
      </c>
      <c r="E2135" t="s">
        <v>65</v>
      </c>
      <c r="F2135" t="s">
        <v>54</v>
      </c>
      <c r="G2135" t="s">
        <v>469</v>
      </c>
      <c r="H2135" s="35">
        <v>59.2</v>
      </c>
      <c r="I2135" s="32">
        <v>42528</v>
      </c>
      <c r="J2135" s="32">
        <v>42530</v>
      </c>
      <c r="K2135" t="s">
        <v>67</v>
      </c>
      <c r="L2135">
        <v>121</v>
      </c>
      <c r="M2135">
        <v>2</v>
      </c>
      <c r="N2135">
        <v>0</v>
      </c>
      <c r="O2135">
        <v>0</v>
      </c>
      <c r="P2135" t="s">
        <v>2469</v>
      </c>
    </row>
    <row r="2136" spans="1:19" ht="15.75" customHeight="1">
      <c r="A2136" t="s">
        <v>2547</v>
      </c>
      <c r="B2136" t="s">
        <v>2548</v>
      </c>
      <c r="C2136">
        <v>80728396</v>
      </c>
      <c r="D2136" t="s">
        <v>51</v>
      </c>
      <c r="E2136" t="s">
        <v>166</v>
      </c>
      <c r="F2136" t="s">
        <v>54</v>
      </c>
      <c r="G2136" t="s">
        <v>54</v>
      </c>
      <c r="H2136" s="35">
        <v>85</v>
      </c>
      <c r="I2136" s="32">
        <v>42546</v>
      </c>
      <c r="J2136" s="32">
        <v>42548</v>
      </c>
      <c r="K2136" t="s">
        <v>67</v>
      </c>
      <c r="L2136">
        <v>121</v>
      </c>
      <c r="M2136">
        <v>1</v>
      </c>
      <c r="N2136">
        <v>0</v>
      </c>
      <c r="O2136">
        <v>0</v>
      </c>
    </row>
    <row r="2137" spans="1:19" ht="15.75" customHeight="1">
      <c r="A2137" t="s">
        <v>2999</v>
      </c>
      <c r="B2137" t="s">
        <v>3000</v>
      </c>
      <c r="C2137">
        <v>87248311</v>
      </c>
      <c r="D2137" t="s">
        <v>51</v>
      </c>
      <c r="E2137" t="s">
        <v>65</v>
      </c>
      <c r="F2137" t="s">
        <v>54</v>
      </c>
      <c r="G2137" t="s">
        <v>80</v>
      </c>
      <c r="H2137" s="35">
        <v>78.849999999999994</v>
      </c>
      <c r="I2137" s="32">
        <v>42559</v>
      </c>
      <c r="J2137" s="32">
        <v>42560</v>
      </c>
      <c r="K2137" t="s">
        <v>67</v>
      </c>
      <c r="L2137">
        <v>121</v>
      </c>
      <c r="M2137">
        <v>2</v>
      </c>
      <c r="N2137">
        <v>2</v>
      </c>
      <c r="O2137">
        <v>0</v>
      </c>
      <c r="S2137" t="s">
        <v>81</v>
      </c>
    </row>
    <row r="2138" spans="1:19" ht="15.75" customHeight="1">
      <c r="A2138" t="s">
        <v>3557</v>
      </c>
      <c r="B2138" t="s">
        <v>3558</v>
      </c>
      <c r="C2138">
        <v>33976152</v>
      </c>
      <c r="D2138" t="s">
        <v>51</v>
      </c>
      <c r="E2138" t="s">
        <v>65</v>
      </c>
      <c r="F2138" t="s">
        <v>54</v>
      </c>
      <c r="G2138" t="s">
        <v>358</v>
      </c>
      <c r="H2138" s="35">
        <v>67.5</v>
      </c>
      <c r="I2138" s="32">
        <v>42581</v>
      </c>
      <c r="J2138" s="32">
        <v>42587</v>
      </c>
      <c r="K2138" t="s">
        <v>67</v>
      </c>
      <c r="L2138">
        <v>121</v>
      </c>
      <c r="M2138">
        <v>2</v>
      </c>
      <c r="N2138">
        <v>1</v>
      </c>
      <c r="O2138">
        <v>0</v>
      </c>
      <c r="S2138" t="s">
        <v>231</v>
      </c>
    </row>
    <row r="2139" spans="1:19" ht="15.75" customHeight="1">
      <c r="A2139" t="s">
        <v>3909</v>
      </c>
      <c r="B2139" t="s">
        <v>3910</v>
      </c>
      <c r="C2139">
        <v>27464671</v>
      </c>
      <c r="D2139" t="s">
        <v>51</v>
      </c>
      <c r="E2139" t="s">
        <v>65</v>
      </c>
      <c r="F2139" t="s">
        <v>427</v>
      </c>
      <c r="G2139" t="s">
        <v>66</v>
      </c>
      <c r="H2139" s="35">
        <v>73.319999999999993</v>
      </c>
      <c r="I2139" s="32">
        <v>42566</v>
      </c>
      <c r="J2139" s="32">
        <v>42569</v>
      </c>
      <c r="K2139" t="s">
        <v>67</v>
      </c>
      <c r="L2139">
        <v>121</v>
      </c>
      <c r="M2139">
        <v>2</v>
      </c>
      <c r="N2139">
        <v>2</v>
      </c>
      <c r="O2139">
        <v>0</v>
      </c>
    </row>
    <row r="2140" spans="1:19" ht="15.75" customHeight="1">
      <c r="A2140" t="s">
        <v>3929</v>
      </c>
      <c r="B2140" t="s">
        <v>3930</v>
      </c>
      <c r="C2140">
        <v>23033069</v>
      </c>
      <c r="D2140" t="s">
        <v>51</v>
      </c>
      <c r="E2140" t="s">
        <v>65</v>
      </c>
      <c r="F2140" t="s">
        <v>54</v>
      </c>
      <c r="G2140" t="s">
        <v>66</v>
      </c>
      <c r="H2140" s="35">
        <v>70.55</v>
      </c>
      <c r="I2140" s="32">
        <v>42569</v>
      </c>
      <c r="J2140" s="32">
        <v>42572</v>
      </c>
      <c r="K2140" t="s">
        <v>67</v>
      </c>
      <c r="L2140">
        <v>121</v>
      </c>
      <c r="M2140">
        <v>3</v>
      </c>
      <c r="N2140">
        <v>0</v>
      </c>
      <c r="O2140">
        <v>0</v>
      </c>
    </row>
    <row r="2141" spans="1:19" ht="15.75" customHeight="1">
      <c r="A2141" t="s">
        <v>4365</v>
      </c>
      <c r="B2141" t="s">
        <v>4366</v>
      </c>
      <c r="C2141">
        <v>87795816</v>
      </c>
      <c r="D2141" t="s">
        <v>51</v>
      </c>
      <c r="E2141" t="s">
        <v>65</v>
      </c>
      <c r="F2141" t="s">
        <v>54</v>
      </c>
      <c r="G2141" t="s">
        <v>93</v>
      </c>
      <c r="H2141" s="35">
        <v>75</v>
      </c>
      <c r="I2141" s="32">
        <v>42572</v>
      </c>
      <c r="J2141" s="32">
        <v>42573</v>
      </c>
      <c r="K2141" t="s">
        <v>67</v>
      </c>
      <c r="L2141">
        <v>121</v>
      </c>
      <c r="M2141">
        <v>4</v>
      </c>
      <c r="N2141">
        <v>0</v>
      </c>
      <c r="O2141">
        <v>0</v>
      </c>
    </row>
    <row r="2142" spans="1:19" ht="15.75" customHeight="1">
      <c r="A2142" t="s">
        <v>4399</v>
      </c>
      <c r="B2142" t="s">
        <v>4400</v>
      </c>
      <c r="C2142">
        <v>44429331</v>
      </c>
      <c r="D2142" t="s">
        <v>51</v>
      </c>
      <c r="E2142" t="s">
        <v>65</v>
      </c>
      <c r="F2142" t="s">
        <v>54</v>
      </c>
      <c r="G2142" t="s">
        <v>103</v>
      </c>
      <c r="H2142" s="35">
        <v>90</v>
      </c>
      <c r="I2142" s="32">
        <v>42576</v>
      </c>
      <c r="J2142" s="32">
        <v>42580</v>
      </c>
      <c r="K2142" t="s">
        <v>67</v>
      </c>
      <c r="L2142">
        <v>121</v>
      </c>
      <c r="M2142">
        <v>2</v>
      </c>
      <c r="N2142">
        <v>0</v>
      </c>
      <c r="O2142">
        <v>0</v>
      </c>
      <c r="P2142" t="s">
        <v>71</v>
      </c>
      <c r="S2142" t="s">
        <v>72</v>
      </c>
    </row>
    <row r="2143" spans="1:19" ht="15.75" customHeight="1">
      <c r="A2143" t="s">
        <v>4882</v>
      </c>
      <c r="B2143" t="s">
        <v>4883</v>
      </c>
      <c r="C2143">
        <v>16221958</v>
      </c>
      <c r="D2143" t="s">
        <v>51</v>
      </c>
      <c r="E2143" t="s">
        <v>65</v>
      </c>
      <c r="F2143" t="s">
        <v>54</v>
      </c>
      <c r="G2143" t="s">
        <v>54</v>
      </c>
      <c r="H2143" s="35">
        <v>78.849999999999994</v>
      </c>
      <c r="I2143" s="32">
        <v>42595</v>
      </c>
      <c r="J2143" s="32">
        <v>42596</v>
      </c>
      <c r="K2143" t="s">
        <v>67</v>
      </c>
      <c r="L2143">
        <v>121</v>
      </c>
      <c r="M2143">
        <v>2</v>
      </c>
      <c r="N2143">
        <v>0</v>
      </c>
      <c r="O2143">
        <v>0</v>
      </c>
      <c r="S2143" t="s">
        <v>268</v>
      </c>
    </row>
    <row r="2144" spans="1:19" ht="15.75" customHeight="1">
      <c r="A2144" t="s">
        <v>3777</v>
      </c>
      <c r="B2144" t="s">
        <v>4896</v>
      </c>
      <c r="C2144">
        <v>17283460</v>
      </c>
      <c r="D2144" t="s">
        <v>51</v>
      </c>
      <c r="E2144" t="s">
        <v>65</v>
      </c>
      <c r="F2144" t="s">
        <v>427</v>
      </c>
      <c r="G2144" t="s">
        <v>54</v>
      </c>
      <c r="H2144" s="35">
        <v>75</v>
      </c>
      <c r="I2144" s="32">
        <v>42597</v>
      </c>
      <c r="J2144" s="32">
        <v>42598</v>
      </c>
      <c r="K2144" t="s">
        <v>67</v>
      </c>
      <c r="L2144">
        <v>121</v>
      </c>
      <c r="M2144">
        <v>1</v>
      </c>
      <c r="N2144">
        <v>0</v>
      </c>
      <c r="O2144">
        <v>0</v>
      </c>
    </row>
    <row r="2145" spans="1:19" ht="15.75" customHeight="1">
      <c r="A2145" t="s">
        <v>4905</v>
      </c>
      <c r="B2145" t="s">
        <v>4906</v>
      </c>
      <c r="C2145">
        <v>48376821</v>
      </c>
      <c r="D2145" t="s">
        <v>51</v>
      </c>
      <c r="E2145" t="s">
        <v>65</v>
      </c>
      <c r="F2145" t="s">
        <v>54</v>
      </c>
      <c r="G2145" t="s">
        <v>75</v>
      </c>
      <c r="H2145" s="35">
        <v>60</v>
      </c>
      <c r="I2145" s="32">
        <v>42505</v>
      </c>
      <c r="J2145" s="32">
        <v>42506</v>
      </c>
      <c r="K2145" t="s">
        <v>67</v>
      </c>
      <c r="L2145">
        <v>121</v>
      </c>
      <c r="M2145">
        <v>2</v>
      </c>
      <c r="N2145">
        <v>2</v>
      </c>
      <c r="O2145">
        <v>0</v>
      </c>
    </row>
    <row r="2146" spans="1:19" ht="15.75" customHeight="1">
      <c r="A2146" t="s">
        <v>4959</v>
      </c>
      <c r="B2146" t="s">
        <v>4960</v>
      </c>
      <c r="C2146">
        <v>23950414</v>
      </c>
      <c r="D2146" t="s">
        <v>51</v>
      </c>
      <c r="E2146" t="s">
        <v>4961</v>
      </c>
      <c r="F2146" t="s">
        <v>54</v>
      </c>
      <c r="G2146" t="s">
        <v>54</v>
      </c>
      <c r="H2146" s="35">
        <v>78.849999999999994</v>
      </c>
      <c r="I2146" s="32">
        <v>42518</v>
      </c>
      <c r="J2146" s="32">
        <v>42523</v>
      </c>
      <c r="K2146" t="s">
        <v>67</v>
      </c>
      <c r="L2146">
        <v>121</v>
      </c>
      <c r="M2146">
        <v>1</v>
      </c>
      <c r="N2146">
        <v>0</v>
      </c>
      <c r="O2146">
        <v>0</v>
      </c>
      <c r="P2146" t="s">
        <v>71</v>
      </c>
    </row>
    <row r="2147" spans="1:19" ht="15.75" customHeight="1">
      <c r="A2147" t="s">
        <v>5172</v>
      </c>
      <c r="B2147" t="s">
        <v>5173</v>
      </c>
      <c r="C2147">
        <v>87159126</v>
      </c>
      <c r="D2147" t="s">
        <v>51</v>
      </c>
      <c r="E2147" t="s">
        <v>65</v>
      </c>
      <c r="F2147" t="s">
        <v>54</v>
      </c>
      <c r="G2147" t="s">
        <v>80</v>
      </c>
      <c r="H2147" s="35">
        <v>70.55</v>
      </c>
      <c r="I2147" s="32">
        <v>42560</v>
      </c>
      <c r="J2147" s="32">
        <v>42561</v>
      </c>
      <c r="K2147" t="s">
        <v>67</v>
      </c>
      <c r="L2147">
        <v>121</v>
      </c>
      <c r="M2147">
        <v>3</v>
      </c>
      <c r="N2147">
        <v>0</v>
      </c>
      <c r="O2147">
        <v>0</v>
      </c>
      <c r="S2147" t="s">
        <v>268</v>
      </c>
    </row>
    <row r="2148" spans="1:19" ht="15.75" customHeight="1">
      <c r="A2148" t="s">
        <v>5335</v>
      </c>
      <c r="B2148" t="s">
        <v>5336</v>
      </c>
      <c r="C2148">
        <v>13934364</v>
      </c>
      <c r="D2148" t="s">
        <v>51</v>
      </c>
      <c r="E2148" t="s">
        <v>65</v>
      </c>
      <c r="F2148" t="s">
        <v>54</v>
      </c>
      <c r="G2148" t="s">
        <v>103</v>
      </c>
      <c r="H2148" s="35">
        <v>85</v>
      </c>
      <c r="I2148" s="32">
        <v>42593</v>
      </c>
      <c r="J2148" s="32">
        <v>42594</v>
      </c>
      <c r="K2148" t="s">
        <v>67</v>
      </c>
      <c r="L2148">
        <v>121</v>
      </c>
      <c r="M2148">
        <v>4</v>
      </c>
      <c r="N2148">
        <v>0</v>
      </c>
      <c r="O2148">
        <v>0</v>
      </c>
      <c r="P2148" t="s">
        <v>71</v>
      </c>
      <c r="S2148" t="s">
        <v>72</v>
      </c>
    </row>
    <row r="2149" spans="1:19" ht="15.75" customHeight="1">
      <c r="A2149" t="s">
        <v>5692</v>
      </c>
      <c r="B2149" t="s">
        <v>5693</v>
      </c>
      <c r="C2149">
        <v>15974842</v>
      </c>
      <c r="D2149" t="s">
        <v>51</v>
      </c>
      <c r="E2149" t="s">
        <v>65</v>
      </c>
      <c r="F2149" t="s">
        <v>54</v>
      </c>
      <c r="G2149" t="s">
        <v>103</v>
      </c>
      <c r="H2149" s="35">
        <v>100</v>
      </c>
      <c r="I2149" s="32">
        <v>42594</v>
      </c>
      <c r="J2149" s="32">
        <v>42595</v>
      </c>
      <c r="K2149" t="s">
        <v>67</v>
      </c>
      <c r="L2149">
        <v>121</v>
      </c>
      <c r="M2149">
        <v>4</v>
      </c>
      <c r="N2149">
        <v>0</v>
      </c>
      <c r="O2149">
        <v>0</v>
      </c>
      <c r="P2149" t="s">
        <v>71</v>
      </c>
      <c r="S2149" t="s">
        <v>72</v>
      </c>
    </row>
    <row r="2150" spans="1:19" ht="15.75" customHeight="1">
      <c r="A2150" t="s">
        <v>2155</v>
      </c>
      <c r="B2150" t="s">
        <v>5895</v>
      </c>
      <c r="C2150">
        <v>81983892</v>
      </c>
      <c r="D2150" t="s">
        <v>51</v>
      </c>
      <c r="E2150" t="s">
        <v>52</v>
      </c>
      <c r="F2150" t="s">
        <v>54</v>
      </c>
      <c r="G2150" t="s">
        <v>54</v>
      </c>
      <c r="H2150" s="35">
        <v>50</v>
      </c>
      <c r="I2150" s="32">
        <v>42550</v>
      </c>
      <c r="J2150" s="32">
        <v>42552</v>
      </c>
      <c r="K2150" t="s">
        <v>67</v>
      </c>
      <c r="L2150">
        <v>121</v>
      </c>
      <c r="M2150">
        <v>1</v>
      </c>
      <c r="N2150">
        <v>0</v>
      </c>
      <c r="O2150">
        <v>0</v>
      </c>
    </row>
    <row r="2151" spans="1:19" ht="15.75" customHeight="1">
      <c r="A2151" t="s">
        <v>5922</v>
      </c>
      <c r="B2151" t="s">
        <v>5923</v>
      </c>
      <c r="C2151">
        <v>85564439</v>
      </c>
      <c r="D2151" t="s">
        <v>51</v>
      </c>
      <c r="E2151" t="s">
        <v>65</v>
      </c>
      <c r="F2151" t="s">
        <v>54</v>
      </c>
      <c r="G2151" t="s">
        <v>80</v>
      </c>
      <c r="H2151" s="35">
        <v>62.25</v>
      </c>
      <c r="I2151" s="32">
        <v>42556</v>
      </c>
      <c r="J2151" s="32">
        <v>42557</v>
      </c>
      <c r="K2151" t="s">
        <v>67</v>
      </c>
      <c r="L2151">
        <v>121</v>
      </c>
      <c r="M2151">
        <v>2</v>
      </c>
      <c r="N2151">
        <v>0</v>
      </c>
      <c r="O2151">
        <v>2</v>
      </c>
      <c r="S2151" t="s">
        <v>293</v>
      </c>
    </row>
    <row r="2152" spans="1:19" ht="15.75" customHeight="1">
      <c r="A2152" t="s">
        <v>5971</v>
      </c>
      <c r="B2152" t="s">
        <v>5972</v>
      </c>
      <c r="C2152">
        <v>82154445</v>
      </c>
      <c r="D2152" t="s">
        <v>51</v>
      </c>
      <c r="E2152" t="s">
        <v>65</v>
      </c>
      <c r="F2152" t="s">
        <v>54</v>
      </c>
      <c r="G2152" t="s">
        <v>103</v>
      </c>
      <c r="H2152" s="35">
        <v>85</v>
      </c>
      <c r="I2152" s="32">
        <v>42564</v>
      </c>
      <c r="J2152" s="32">
        <v>42566</v>
      </c>
      <c r="K2152" t="s">
        <v>67</v>
      </c>
      <c r="L2152">
        <v>121</v>
      </c>
      <c r="M2152">
        <v>3</v>
      </c>
      <c r="N2152">
        <v>0</v>
      </c>
      <c r="O2152">
        <v>0</v>
      </c>
      <c r="P2152" t="s">
        <v>71</v>
      </c>
      <c r="S2152" t="s">
        <v>72</v>
      </c>
    </row>
    <row r="2153" spans="1:19" ht="15.75" customHeight="1">
      <c r="A2153" t="s">
        <v>6220</v>
      </c>
      <c r="B2153" t="s">
        <v>6221</v>
      </c>
      <c r="C2153">
        <v>94210835</v>
      </c>
      <c r="D2153" t="s">
        <v>51</v>
      </c>
      <c r="E2153" t="s">
        <v>65</v>
      </c>
      <c r="F2153" t="s">
        <v>54</v>
      </c>
      <c r="G2153" t="s">
        <v>383</v>
      </c>
      <c r="H2153" s="35">
        <v>72</v>
      </c>
      <c r="I2153" s="32">
        <v>42533</v>
      </c>
      <c r="J2153" s="32">
        <v>42537</v>
      </c>
      <c r="K2153" t="s">
        <v>67</v>
      </c>
      <c r="L2153">
        <v>121</v>
      </c>
      <c r="M2153">
        <v>2</v>
      </c>
      <c r="N2153">
        <v>0</v>
      </c>
      <c r="O2153">
        <v>0</v>
      </c>
      <c r="P2153" t="s">
        <v>384</v>
      </c>
    </row>
    <row r="2154" spans="1:19" ht="15.75" customHeight="1">
      <c r="A2154" t="s">
        <v>6299</v>
      </c>
      <c r="B2154" t="s">
        <v>6300</v>
      </c>
      <c r="C2154">
        <v>78717249</v>
      </c>
      <c r="D2154" t="s">
        <v>51</v>
      </c>
      <c r="E2154" t="s">
        <v>65</v>
      </c>
      <c r="F2154" t="s">
        <v>54</v>
      </c>
      <c r="G2154" t="s">
        <v>93</v>
      </c>
      <c r="H2154" s="35">
        <v>65</v>
      </c>
      <c r="I2154" s="32">
        <v>42548</v>
      </c>
      <c r="J2154" s="32">
        <v>42550</v>
      </c>
      <c r="K2154" t="s">
        <v>67</v>
      </c>
      <c r="L2154">
        <v>121</v>
      </c>
      <c r="M2154">
        <v>2</v>
      </c>
      <c r="N2154">
        <v>2</v>
      </c>
      <c r="O2154">
        <v>0</v>
      </c>
    </row>
    <row r="2155" spans="1:19" ht="15.75" customHeight="1">
      <c r="A2155" t="s">
        <v>4882</v>
      </c>
      <c r="B2155" t="s">
        <v>6482</v>
      </c>
      <c r="C2155">
        <v>16771082</v>
      </c>
      <c r="D2155" t="s">
        <v>51</v>
      </c>
      <c r="E2155" t="s">
        <v>52</v>
      </c>
      <c r="F2155" t="s">
        <v>54</v>
      </c>
      <c r="G2155" t="s">
        <v>54</v>
      </c>
      <c r="H2155" s="35">
        <v>80</v>
      </c>
      <c r="I2155" s="32">
        <v>42596</v>
      </c>
      <c r="J2155" s="32">
        <v>42597</v>
      </c>
      <c r="K2155" t="s">
        <v>67</v>
      </c>
      <c r="L2155">
        <v>121</v>
      </c>
      <c r="M2155">
        <v>2</v>
      </c>
      <c r="N2155">
        <v>0</v>
      </c>
      <c r="O2155">
        <v>0</v>
      </c>
    </row>
    <row r="2156" spans="1:19" ht="15.75" customHeight="1">
      <c r="A2156" t="s">
        <v>6494</v>
      </c>
      <c r="B2156" t="s">
        <v>6495</v>
      </c>
      <c r="C2156">
        <v>60280046</v>
      </c>
      <c r="D2156" t="s">
        <v>51</v>
      </c>
      <c r="E2156" t="s">
        <v>65</v>
      </c>
      <c r="F2156" t="s">
        <v>54</v>
      </c>
      <c r="G2156" t="s">
        <v>179</v>
      </c>
      <c r="H2156" s="35">
        <v>55.11</v>
      </c>
      <c r="I2156" s="32">
        <v>42506</v>
      </c>
      <c r="J2156" s="32">
        <v>42507</v>
      </c>
      <c r="K2156" t="s">
        <v>67</v>
      </c>
      <c r="L2156">
        <v>121</v>
      </c>
      <c r="M2156">
        <v>2</v>
      </c>
      <c r="N2156">
        <v>0</v>
      </c>
      <c r="O2156">
        <v>0</v>
      </c>
      <c r="S2156" t="s">
        <v>268</v>
      </c>
    </row>
    <row r="2157" spans="1:19" ht="15.75" customHeight="1">
      <c r="A2157" t="s">
        <v>6553</v>
      </c>
      <c r="B2157" t="s">
        <v>6554</v>
      </c>
      <c r="C2157">
        <v>51681036</v>
      </c>
      <c r="D2157" t="s">
        <v>184</v>
      </c>
      <c r="E2157" t="s">
        <v>65</v>
      </c>
      <c r="F2157" t="s">
        <v>54</v>
      </c>
      <c r="G2157" t="s">
        <v>117</v>
      </c>
      <c r="H2157" s="35">
        <v>49.8</v>
      </c>
      <c r="I2157" s="32">
        <v>42523</v>
      </c>
      <c r="J2157" s="32">
        <v>42524</v>
      </c>
      <c r="K2157" t="s">
        <v>67</v>
      </c>
      <c r="L2157">
        <v>121</v>
      </c>
      <c r="M2157">
        <v>2</v>
      </c>
      <c r="N2157">
        <v>2</v>
      </c>
      <c r="O2157">
        <v>0</v>
      </c>
      <c r="S2157" t="s">
        <v>81</v>
      </c>
    </row>
    <row r="2158" spans="1:19" ht="15.75" customHeight="1">
      <c r="A2158" t="s">
        <v>6790</v>
      </c>
      <c r="B2158" t="s">
        <v>6791</v>
      </c>
      <c r="C2158">
        <v>93603872</v>
      </c>
      <c r="D2158" t="s">
        <v>51</v>
      </c>
      <c r="E2158" t="s">
        <v>52</v>
      </c>
      <c r="F2158" t="s">
        <v>53</v>
      </c>
      <c r="G2158" t="s">
        <v>54</v>
      </c>
      <c r="H2158" s="35">
        <v>75</v>
      </c>
      <c r="I2158" s="32">
        <v>42575</v>
      </c>
      <c r="J2158" s="32">
        <v>42576</v>
      </c>
      <c r="K2158" t="s">
        <v>67</v>
      </c>
      <c r="L2158">
        <v>121</v>
      </c>
      <c r="M2158">
        <v>1</v>
      </c>
      <c r="N2158">
        <v>0</v>
      </c>
      <c r="O2158">
        <v>0</v>
      </c>
    </row>
    <row r="2159" spans="1:19" ht="15.75" customHeight="1">
      <c r="A2159" t="s">
        <v>219</v>
      </c>
      <c r="B2159" t="s">
        <v>220</v>
      </c>
      <c r="C2159">
        <v>48268988</v>
      </c>
      <c r="D2159" t="s">
        <v>51</v>
      </c>
      <c r="E2159" t="s">
        <v>65</v>
      </c>
      <c r="F2159" t="s">
        <v>54</v>
      </c>
      <c r="G2159" t="s">
        <v>75</v>
      </c>
      <c r="H2159" s="35">
        <v>60</v>
      </c>
      <c r="I2159" s="32">
        <v>42527</v>
      </c>
      <c r="J2159" s="32">
        <v>42530</v>
      </c>
      <c r="K2159" t="s">
        <v>67</v>
      </c>
      <c r="L2159">
        <v>120</v>
      </c>
      <c r="M2159">
        <v>2</v>
      </c>
      <c r="N2159">
        <v>1</v>
      </c>
      <c r="O2159">
        <v>0</v>
      </c>
    </row>
    <row r="2160" spans="1:19" ht="15.75" customHeight="1">
      <c r="A2160" t="s">
        <v>515</v>
      </c>
      <c r="B2160" t="s">
        <v>516</v>
      </c>
      <c r="C2160">
        <v>41080208</v>
      </c>
      <c r="D2160" t="s">
        <v>51</v>
      </c>
      <c r="E2160" t="s">
        <v>65</v>
      </c>
      <c r="F2160" t="s">
        <v>54</v>
      </c>
      <c r="G2160" t="s">
        <v>54</v>
      </c>
      <c r="H2160" s="35">
        <v>60</v>
      </c>
      <c r="I2160" s="32">
        <v>42579</v>
      </c>
      <c r="J2160" s="32">
        <v>42582</v>
      </c>
      <c r="K2160" t="s">
        <v>67</v>
      </c>
      <c r="L2160">
        <v>120</v>
      </c>
      <c r="M2160">
        <v>2</v>
      </c>
      <c r="N2160">
        <v>0</v>
      </c>
      <c r="O2160">
        <v>0</v>
      </c>
      <c r="P2160" t="s">
        <v>71</v>
      </c>
      <c r="S2160" t="s">
        <v>72</v>
      </c>
    </row>
    <row r="2161" spans="1:19" ht="15.75" customHeight="1">
      <c r="A2161" t="s">
        <v>515</v>
      </c>
      <c r="B2161" t="s">
        <v>537</v>
      </c>
      <c r="C2161">
        <v>85486217</v>
      </c>
      <c r="D2161" t="s">
        <v>51</v>
      </c>
      <c r="E2161" t="s">
        <v>65</v>
      </c>
      <c r="F2161" t="s">
        <v>54</v>
      </c>
      <c r="G2161" t="s">
        <v>103</v>
      </c>
      <c r="H2161" s="35">
        <v>85</v>
      </c>
      <c r="I2161" s="32">
        <v>42582</v>
      </c>
      <c r="J2161" s="32">
        <v>42583</v>
      </c>
      <c r="K2161" t="s">
        <v>67</v>
      </c>
      <c r="L2161">
        <v>120</v>
      </c>
      <c r="M2161">
        <v>4</v>
      </c>
      <c r="N2161">
        <v>0</v>
      </c>
      <c r="O2161">
        <v>0</v>
      </c>
      <c r="P2161" t="s">
        <v>71</v>
      </c>
      <c r="S2161" t="s">
        <v>72</v>
      </c>
    </row>
    <row r="2162" spans="1:19" ht="15.75" customHeight="1">
      <c r="A2162" t="s">
        <v>445</v>
      </c>
      <c r="B2162" t="s">
        <v>946</v>
      </c>
      <c r="C2162">
        <v>90911263</v>
      </c>
      <c r="D2162" t="s">
        <v>51</v>
      </c>
      <c r="E2162" t="s">
        <v>52</v>
      </c>
      <c r="F2162" t="s">
        <v>53</v>
      </c>
      <c r="G2162" t="s">
        <v>54</v>
      </c>
      <c r="H2162" s="35">
        <v>41.74</v>
      </c>
      <c r="I2162" s="32">
        <v>42569</v>
      </c>
      <c r="J2162" s="32">
        <v>42570</v>
      </c>
      <c r="K2162" t="s">
        <v>67</v>
      </c>
      <c r="L2162">
        <v>120</v>
      </c>
      <c r="M2162">
        <v>1</v>
      </c>
      <c r="N2162">
        <v>0</v>
      </c>
      <c r="O2162">
        <v>0</v>
      </c>
      <c r="Q2162" t="s">
        <v>60</v>
      </c>
    </row>
    <row r="2163" spans="1:19" ht="15.75" customHeight="1">
      <c r="A2163" t="s">
        <v>1208</v>
      </c>
      <c r="B2163" t="s">
        <v>1209</v>
      </c>
      <c r="C2163">
        <v>75777973</v>
      </c>
      <c r="D2163" t="s">
        <v>51</v>
      </c>
      <c r="E2163" t="s">
        <v>65</v>
      </c>
      <c r="F2163" t="s">
        <v>54</v>
      </c>
      <c r="G2163" t="s">
        <v>54</v>
      </c>
      <c r="H2163" s="35">
        <v>85</v>
      </c>
      <c r="I2163" s="32">
        <v>42538</v>
      </c>
      <c r="J2163" s="32">
        <v>42539</v>
      </c>
      <c r="K2163" t="s">
        <v>67</v>
      </c>
      <c r="L2163">
        <v>120</v>
      </c>
      <c r="M2163">
        <v>2</v>
      </c>
      <c r="N2163">
        <v>0</v>
      </c>
      <c r="O2163">
        <v>0</v>
      </c>
      <c r="S2163" t="s">
        <v>231</v>
      </c>
    </row>
    <row r="2164" spans="1:19" ht="15.75" customHeight="1">
      <c r="A2164" t="s">
        <v>1322</v>
      </c>
      <c r="B2164" t="s">
        <v>1323</v>
      </c>
      <c r="C2164">
        <v>86137404</v>
      </c>
      <c r="D2164" t="s">
        <v>51</v>
      </c>
      <c r="E2164" t="s">
        <v>65</v>
      </c>
      <c r="F2164" t="s">
        <v>54</v>
      </c>
      <c r="G2164" t="s">
        <v>80</v>
      </c>
      <c r="H2164" s="35">
        <v>62.25</v>
      </c>
      <c r="I2164" s="32">
        <v>42558</v>
      </c>
      <c r="J2164" s="32">
        <v>42559</v>
      </c>
      <c r="K2164" t="s">
        <v>67</v>
      </c>
      <c r="L2164">
        <v>120</v>
      </c>
      <c r="M2164">
        <v>2</v>
      </c>
      <c r="N2164">
        <v>1</v>
      </c>
      <c r="O2164">
        <v>0</v>
      </c>
      <c r="S2164" t="s">
        <v>268</v>
      </c>
    </row>
    <row r="2165" spans="1:19" ht="15.75" customHeight="1">
      <c r="A2165" t="s">
        <v>1345</v>
      </c>
      <c r="B2165" t="s">
        <v>1346</v>
      </c>
      <c r="C2165">
        <v>51619785</v>
      </c>
      <c r="D2165" t="s">
        <v>51</v>
      </c>
      <c r="E2165" t="s">
        <v>65</v>
      </c>
      <c r="F2165" t="s">
        <v>54</v>
      </c>
      <c r="G2165" t="s">
        <v>75</v>
      </c>
      <c r="H2165" s="35">
        <v>86.25</v>
      </c>
      <c r="I2165" s="32">
        <v>42564</v>
      </c>
      <c r="J2165" s="32">
        <v>42565</v>
      </c>
      <c r="K2165" t="s">
        <v>67</v>
      </c>
      <c r="L2165">
        <v>120</v>
      </c>
      <c r="M2165">
        <v>2</v>
      </c>
      <c r="N2165">
        <v>2</v>
      </c>
      <c r="O2165">
        <v>0</v>
      </c>
    </row>
    <row r="2166" spans="1:19" ht="15.75" customHeight="1">
      <c r="A2166" t="s">
        <v>1454</v>
      </c>
      <c r="B2166" t="s">
        <v>1455</v>
      </c>
      <c r="C2166">
        <v>53853540</v>
      </c>
      <c r="D2166" t="s">
        <v>51</v>
      </c>
      <c r="E2166" t="s">
        <v>52</v>
      </c>
      <c r="F2166" t="s">
        <v>54</v>
      </c>
      <c r="G2166" t="s">
        <v>54</v>
      </c>
      <c r="H2166" s="35">
        <v>71.400000000000006</v>
      </c>
      <c r="I2166" s="32">
        <v>42583</v>
      </c>
      <c r="J2166" s="32">
        <v>42587</v>
      </c>
      <c r="K2166" t="s">
        <v>67</v>
      </c>
      <c r="L2166">
        <v>120</v>
      </c>
      <c r="M2166">
        <v>1</v>
      </c>
      <c r="N2166">
        <v>0</v>
      </c>
      <c r="O2166">
        <v>0</v>
      </c>
      <c r="Q2166" t="s">
        <v>678</v>
      </c>
    </row>
    <row r="2167" spans="1:19" ht="15.75" customHeight="1">
      <c r="A2167" t="s">
        <v>1501</v>
      </c>
      <c r="B2167" t="s">
        <v>1502</v>
      </c>
      <c r="C2167">
        <v>95572628</v>
      </c>
      <c r="D2167" t="s">
        <v>51</v>
      </c>
      <c r="E2167" t="s">
        <v>65</v>
      </c>
      <c r="F2167" t="s">
        <v>54</v>
      </c>
      <c r="G2167" t="s">
        <v>103</v>
      </c>
      <c r="H2167" s="35">
        <v>80</v>
      </c>
      <c r="I2167" s="32">
        <v>42595</v>
      </c>
      <c r="J2167" s="32">
        <v>42596</v>
      </c>
      <c r="K2167" t="s">
        <v>67</v>
      </c>
      <c r="L2167">
        <v>120</v>
      </c>
      <c r="M2167">
        <v>2</v>
      </c>
      <c r="N2167">
        <v>0</v>
      </c>
      <c r="O2167">
        <v>0</v>
      </c>
      <c r="P2167" t="s">
        <v>71</v>
      </c>
      <c r="S2167" t="s">
        <v>72</v>
      </c>
    </row>
    <row r="2168" spans="1:19" ht="15.75" customHeight="1">
      <c r="A2168" t="s">
        <v>1533</v>
      </c>
      <c r="B2168" t="s">
        <v>1534</v>
      </c>
      <c r="C2168">
        <v>60009533</v>
      </c>
      <c r="D2168" t="s">
        <v>51</v>
      </c>
      <c r="E2168" t="s">
        <v>65</v>
      </c>
      <c r="F2168" t="s">
        <v>54</v>
      </c>
      <c r="G2168" t="s">
        <v>179</v>
      </c>
      <c r="H2168" s="35">
        <v>55.11</v>
      </c>
      <c r="I2168" s="32">
        <v>42508</v>
      </c>
      <c r="J2168" s="32">
        <v>42509</v>
      </c>
      <c r="K2168" t="s">
        <v>67</v>
      </c>
      <c r="L2168">
        <v>120</v>
      </c>
      <c r="M2168">
        <v>1</v>
      </c>
      <c r="N2168">
        <v>0</v>
      </c>
      <c r="O2168">
        <v>0</v>
      </c>
      <c r="S2168" t="s">
        <v>293</v>
      </c>
    </row>
    <row r="2169" spans="1:19" ht="15.75" customHeight="1">
      <c r="A2169" t="s">
        <v>1629</v>
      </c>
      <c r="B2169" t="s">
        <v>1630</v>
      </c>
      <c r="C2169">
        <v>72522420</v>
      </c>
      <c r="D2169" t="s">
        <v>51</v>
      </c>
      <c r="E2169" t="s">
        <v>65</v>
      </c>
      <c r="F2169" t="s">
        <v>54</v>
      </c>
      <c r="G2169" t="s">
        <v>80</v>
      </c>
      <c r="H2169" s="35">
        <v>74.7</v>
      </c>
      <c r="I2169" s="32">
        <v>42531</v>
      </c>
      <c r="J2169" s="32">
        <v>42532</v>
      </c>
      <c r="K2169" t="s">
        <v>67</v>
      </c>
      <c r="L2169">
        <v>120</v>
      </c>
      <c r="M2169">
        <v>2</v>
      </c>
      <c r="N2169">
        <v>0</v>
      </c>
      <c r="O2169">
        <v>1</v>
      </c>
      <c r="S2169" t="s">
        <v>293</v>
      </c>
    </row>
    <row r="2170" spans="1:19" ht="15.75" customHeight="1">
      <c r="A2170" t="s">
        <v>1850</v>
      </c>
      <c r="B2170" t="s">
        <v>1851</v>
      </c>
      <c r="C2170">
        <v>91756696</v>
      </c>
      <c r="D2170" t="s">
        <v>51</v>
      </c>
      <c r="E2170" t="s">
        <v>65</v>
      </c>
      <c r="F2170" t="s">
        <v>54</v>
      </c>
      <c r="G2170" t="s">
        <v>761</v>
      </c>
      <c r="H2170" s="35">
        <v>63.75</v>
      </c>
      <c r="I2170" s="32">
        <v>42575</v>
      </c>
      <c r="J2170" s="32">
        <v>42576</v>
      </c>
      <c r="K2170" t="s">
        <v>67</v>
      </c>
      <c r="L2170">
        <v>120</v>
      </c>
      <c r="M2170">
        <v>4</v>
      </c>
      <c r="N2170">
        <v>0</v>
      </c>
      <c r="O2170">
        <v>0</v>
      </c>
      <c r="S2170" t="s">
        <v>762</v>
      </c>
    </row>
    <row r="2171" spans="1:19" ht="15.75" customHeight="1">
      <c r="A2171" t="s">
        <v>1189</v>
      </c>
      <c r="B2171" t="s">
        <v>2203</v>
      </c>
      <c r="C2171">
        <v>87446268</v>
      </c>
      <c r="D2171" t="s">
        <v>51</v>
      </c>
      <c r="E2171" t="s">
        <v>65</v>
      </c>
      <c r="F2171" t="s">
        <v>54</v>
      </c>
      <c r="G2171" t="s">
        <v>103</v>
      </c>
      <c r="H2171" s="35">
        <v>85</v>
      </c>
      <c r="I2171" s="32">
        <v>42565</v>
      </c>
      <c r="J2171" s="32">
        <v>42566</v>
      </c>
      <c r="K2171" t="s">
        <v>67</v>
      </c>
      <c r="L2171">
        <v>120</v>
      </c>
      <c r="M2171">
        <v>1</v>
      </c>
      <c r="N2171">
        <v>0</v>
      </c>
      <c r="O2171">
        <v>0</v>
      </c>
      <c r="P2171" t="s">
        <v>71</v>
      </c>
      <c r="S2171" t="s">
        <v>72</v>
      </c>
    </row>
    <row r="2172" spans="1:19" ht="15.75" customHeight="1">
      <c r="A2172" t="s">
        <v>2399</v>
      </c>
      <c r="B2172" t="s">
        <v>2400</v>
      </c>
      <c r="C2172">
        <v>65471292</v>
      </c>
      <c r="D2172" t="s">
        <v>51</v>
      </c>
      <c r="E2172" t="s">
        <v>65</v>
      </c>
      <c r="F2172" t="s">
        <v>54</v>
      </c>
      <c r="G2172" t="s">
        <v>80</v>
      </c>
      <c r="H2172" s="35">
        <v>58.1</v>
      </c>
      <c r="I2172" s="32">
        <v>42516</v>
      </c>
      <c r="J2172" s="32">
        <v>42517</v>
      </c>
      <c r="K2172" t="s">
        <v>67</v>
      </c>
      <c r="L2172">
        <v>120</v>
      </c>
      <c r="M2172">
        <v>1</v>
      </c>
      <c r="N2172">
        <v>0</v>
      </c>
      <c r="O2172">
        <v>0</v>
      </c>
      <c r="S2172" t="s">
        <v>81</v>
      </c>
    </row>
    <row r="2173" spans="1:19" ht="15.75" customHeight="1">
      <c r="A2173" t="s">
        <v>2486</v>
      </c>
      <c r="B2173" t="s">
        <v>2487</v>
      </c>
      <c r="C2173">
        <v>75185139</v>
      </c>
      <c r="D2173" t="s">
        <v>51</v>
      </c>
      <c r="E2173" t="s">
        <v>65</v>
      </c>
      <c r="F2173" t="s">
        <v>54</v>
      </c>
      <c r="G2173" t="s">
        <v>80</v>
      </c>
      <c r="H2173" s="35">
        <v>58.1</v>
      </c>
      <c r="I2173" s="32">
        <v>42536</v>
      </c>
      <c r="J2173" s="32">
        <v>42537</v>
      </c>
      <c r="K2173" t="s">
        <v>67</v>
      </c>
      <c r="L2173">
        <v>120</v>
      </c>
      <c r="M2173">
        <v>1</v>
      </c>
      <c r="N2173">
        <v>0</v>
      </c>
      <c r="O2173">
        <v>0</v>
      </c>
      <c r="S2173" t="s">
        <v>293</v>
      </c>
    </row>
    <row r="2174" spans="1:19" ht="15.75" customHeight="1">
      <c r="A2174" t="s">
        <v>2601</v>
      </c>
      <c r="B2174" t="s">
        <v>2602</v>
      </c>
      <c r="C2174">
        <v>85414786</v>
      </c>
      <c r="D2174" t="s">
        <v>51</v>
      </c>
      <c r="E2174" t="s">
        <v>65</v>
      </c>
      <c r="F2174" t="s">
        <v>54</v>
      </c>
      <c r="G2174" t="s">
        <v>80</v>
      </c>
      <c r="H2174" s="35">
        <v>62.25</v>
      </c>
      <c r="I2174" s="32">
        <v>42557</v>
      </c>
      <c r="J2174" s="32">
        <v>42558</v>
      </c>
      <c r="K2174" t="s">
        <v>67</v>
      </c>
      <c r="L2174">
        <v>120</v>
      </c>
      <c r="M2174">
        <v>1</v>
      </c>
      <c r="N2174">
        <v>0</v>
      </c>
      <c r="O2174">
        <v>0</v>
      </c>
      <c r="S2174" t="s">
        <v>268</v>
      </c>
    </row>
    <row r="2175" spans="1:19" ht="15.75" customHeight="1">
      <c r="A2175" t="s">
        <v>2612</v>
      </c>
      <c r="B2175" t="s">
        <v>2613</v>
      </c>
      <c r="C2175">
        <v>74544781</v>
      </c>
      <c r="D2175" t="s">
        <v>51</v>
      </c>
      <c r="E2175" t="s">
        <v>65</v>
      </c>
      <c r="F2175" t="s">
        <v>54</v>
      </c>
      <c r="G2175" t="s">
        <v>93</v>
      </c>
      <c r="H2175" s="35">
        <v>105</v>
      </c>
      <c r="I2175" s="32">
        <v>42559</v>
      </c>
      <c r="J2175" s="32">
        <v>42560</v>
      </c>
      <c r="K2175" t="s">
        <v>67</v>
      </c>
      <c r="L2175">
        <v>120</v>
      </c>
      <c r="M2175">
        <v>3</v>
      </c>
      <c r="N2175">
        <v>0</v>
      </c>
      <c r="O2175">
        <v>0</v>
      </c>
    </row>
    <row r="2176" spans="1:19" ht="15.75" customHeight="1">
      <c r="A2176" t="s">
        <v>2661</v>
      </c>
      <c r="B2176" t="s">
        <v>2662</v>
      </c>
      <c r="C2176">
        <v>90849524</v>
      </c>
      <c r="D2176" t="s">
        <v>51</v>
      </c>
      <c r="E2176" t="s">
        <v>52</v>
      </c>
      <c r="F2176" t="s">
        <v>54</v>
      </c>
      <c r="G2176" t="s">
        <v>54</v>
      </c>
      <c r="H2176" s="35">
        <v>95</v>
      </c>
      <c r="I2176" s="32">
        <v>42566</v>
      </c>
      <c r="J2176" s="32">
        <v>42567</v>
      </c>
      <c r="K2176" t="s">
        <v>67</v>
      </c>
      <c r="L2176">
        <v>120</v>
      </c>
      <c r="M2176">
        <v>1</v>
      </c>
      <c r="N2176">
        <v>0</v>
      </c>
      <c r="O2176">
        <v>0</v>
      </c>
    </row>
    <row r="2177" spans="1:19" ht="15.75" customHeight="1">
      <c r="A2177" t="s">
        <v>2728</v>
      </c>
      <c r="B2177" t="s">
        <v>2729</v>
      </c>
      <c r="C2177">
        <v>90444507</v>
      </c>
      <c r="D2177" t="s">
        <v>184</v>
      </c>
      <c r="E2177" t="s">
        <v>65</v>
      </c>
      <c r="F2177" t="s">
        <v>54</v>
      </c>
      <c r="G2177" t="s">
        <v>103</v>
      </c>
      <c r="H2177" s="35">
        <v>95</v>
      </c>
      <c r="I2177" s="32">
        <v>42578</v>
      </c>
      <c r="J2177" s="32">
        <v>42579</v>
      </c>
      <c r="K2177" t="s">
        <v>67</v>
      </c>
      <c r="L2177">
        <v>120</v>
      </c>
      <c r="M2177">
        <v>4</v>
      </c>
      <c r="N2177">
        <v>0</v>
      </c>
      <c r="O2177">
        <v>0</v>
      </c>
      <c r="P2177" t="s">
        <v>71</v>
      </c>
      <c r="S2177" t="s">
        <v>72</v>
      </c>
    </row>
    <row r="2178" spans="1:19" ht="15.75" customHeight="1">
      <c r="A2178" t="s">
        <v>2803</v>
      </c>
      <c r="B2178" t="s">
        <v>2804</v>
      </c>
      <c r="C2178">
        <v>43976488</v>
      </c>
      <c r="D2178" t="s">
        <v>184</v>
      </c>
      <c r="E2178" t="s">
        <v>65</v>
      </c>
      <c r="F2178" t="s">
        <v>54</v>
      </c>
      <c r="G2178" t="s">
        <v>54</v>
      </c>
      <c r="H2178" s="35">
        <v>68</v>
      </c>
      <c r="I2178" s="32">
        <v>42594</v>
      </c>
      <c r="J2178" s="32">
        <v>42597</v>
      </c>
      <c r="K2178" t="s">
        <v>67</v>
      </c>
      <c r="L2178">
        <v>120</v>
      </c>
      <c r="M2178">
        <v>2</v>
      </c>
      <c r="N2178">
        <v>0</v>
      </c>
      <c r="O2178">
        <v>0</v>
      </c>
      <c r="P2178" t="s">
        <v>71</v>
      </c>
      <c r="S2178" t="s">
        <v>72</v>
      </c>
    </row>
    <row r="2179" spans="1:19" ht="15.75" customHeight="1">
      <c r="A2179" t="s">
        <v>2932</v>
      </c>
      <c r="B2179" t="s">
        <v>2933</v>
      </c>
      <c r="C2179">
        <v>72916733</v>
      </c>
      <c r="D2179" t="s">
        <v>51</v>
      </c>
      <c r="E2179" t="s">
        <v>65</v>
      </c>
      <c r="F2179" t="s">
        <v>54</v>
      </c>
      <c r="G2179" t="s">
        <v>98</v>
      </c>
      <c r="H2179" s="35">
        <v>66.400000000000006</v>
      </c>
      <c r="I2179" s="32">
        <v>42541</v>
      </c>
      <c r="J2179" s="32">
        <v>42542</v>
      </c>
      <c r="K2179" t="s">
        <v>67</v>
      </c>
      <c r="L2179">
        <v>120</v>
      </c>
      <c r="M2179">
        <v>2</v>
      </c>
      <c r="N2179">
        <v>0</v>
      </c>
      <c r="O2179">
        <v>0</v>
      </c>
      <c r="P2179" t="s">
        <v>71</v>
      </c>
      <c r="S2179" t="s">
        <v>72</v>
      </c>
    </row>
    <row r="2180" spans="1:19" ht="15.75" customHeight="1">
      <c r="A2180" t="s">
        <v>2963</v>
      </c>
      <c r="B2180" t="s">
        <v>2964</v>
      </c>
      <c r="C2180">
        <v>81994746</v>
      </c>
      <c r="D2180" t="s">
        <v>51</v>
      </c>
      <c r="E2180" t="s">
        <v>166</v>
      </c>
      <c r="F2180" t="s">
        <v>54</v>
      </c>
      <c r="G2180" t="s">
        <v>54</v>
      </c>
      <c r="H2180" s="35">
        <v>74.7</v>
      </c>
      <c r="I2180" s="32">
        <v>42549</v>
      </c>
      <c r="J2180" s="32">
        <v>42551</v>
      </c>
      <c r="K2180" t="s">
        <v>67</v>
      </c>
      <c r="L2180">
        <v>120</v>
      </c>
      <c r="M2180">
        <v>1</v>
      </c>
      <c r="N2180">
        <v>0</v>
      </c>
      <c r="O2180">
        <v>0</v>
      </c>
    </row>
    <row r="2181" spans="1:19" ht="15.75" customHeight="1">
      <c r="A2181" t="s">
        <v>3072</v>
      </c>
      <c r="B2181" t="s">
        <v>3073</v>
      </c>
      <c r="C2181">
        <v>92736299</v>
      </c>
      <c r="D2181" t="s">
        <v>51</v>
      </c>
      <c r="E2181" t="s">
        <v>65</v>
      </c>
      <c r="F2181" t="s">
        <v>54</v>
      </c>
      <c r="G2181" t="s">
        <v>80</v>
      </c>
      <c r="H2181" s="35">
        <v>70.55</v>
      </c>
      <c r="I2181" s="32">
        <v>42571</v>
      </c>
      <c r="J2181" s="32">
        <v>42572</v>
      </c>
      <c r="K2181" t="s">
        <v>67</v>
      </c>
      <c r="L2181">
        <v>120</v>
      </c>
      <c r="M2181">
        <v>2</v>
      </c>
      <c r="N2181">
        <v>2</v>
      </c>
      <c r="O2181">
        <v>0</v>
      </c>
      <c r="S2181" t="s">
        <v>81</v>
      </c>
    </row>
    <row r="2182" spans="1:19" ht="15.75" customHeight="1">
      <c r="A2182" t="s">
        <v>3379</v>
      </c>
      <c r="B2182" t="s">
        <v>3380</v>
      </c>
      <c r="C2182">
        <v>61363958</v>
      </c>
      <c r="D2182" t="s">
        <v>51</v>
      </c>
      <c r="E2182" t="s">
        <v>52</v>
      </c>
      <c r="F2182" t="s">
        <v>53</v>
      </c>
      <c r="G2182" t="s">
        <v>54</v>
      </c>
      <c r="H2182" s="35">
        <v>72</v>
      </c>
      <c r="I2182" s="32">
        <v>42542</v>
      </c>
      <c r="J2182" s="32">
        <v>42547</v>
      </c>
      <c r="K2182" t="s">
        <v>67</v>
      </c>
      <c r="L2182">
        <v>120</v>
      </c>
      <c r="M2182">
        <v>1</v>
      </c>
      <c r="N2182">
        <v>0</v>
      </c>
      <c r="O2182">
        <v>0</v>
      </c>
      <c r="Q2182" t="s">
        <v>90</v>
      </c>
    </row>
    <row r="2183" spans="1:19" ht="15.75" customHeight="1">
      <c r="A2183" t="s">
        <v>3614</v>
      </c>
      <c r="B2183" t="s">
        <v>3615</v>
      </c>
      <c r="C2183">
        <v>98035105</v>
      </c>
      <c r="D2183" t="s">
        <v>51</v>
      </c>
      <c r="E2183" t="s">
        <v>65</v>
      </c>
      <c r="F2183" t="s">
        <v>54</v>
      </c>
      <c r="G2183" t="s">
        <v>93</v>
      </c>
      <c r="H2183" s="35">
        <v>80</v>
      </c>
      <c r="I2183" s="32">
        <v>42596</v>
      </c>
      <c r="J2183" s="32">
        <v>42599</v>
      </c>
      <c r="K2183" t="s">
        <v>67</v>
      </c>
      <c r="L2183">
        <v>120</v>
      </c>
      <c r="M2183">
        <v>2</v>
      </c>
      <c r="N2183">
        <v>0</v>
      </c>
      <c r="O2183">
        <v>0</v>
      </c>
    </row>
    <row r="2184" spans="1:19" ht="15.75" customHeight="1">
      <c r="A2184" t="s">
        <v>3739</v>
      </c>
      <c r="B2184" t="s">
        <v>3740</v>
      </c>
      <c r="C2184">
        <v>72305156</v>
      </c>
      <c r="D2184" t="s">
        <v>51</v>
      </c>
      <c r="E2184" t="s">
        <v>166</v>
      </c>
      <c r="F2184" t="s">
        <v>54</v>
      </c>
      <c r="G2184" t="s">
        <v>54</v>
      </c>
      <c r="H2184" s="35">
        <v>115</v>
      </c>
      <c r="I2184" s="32">
        <v>42530</v>
      </c>
      <c r="J2184" s="32">
        <v>42531</v>
      </c>
      <c r="K2184" t="s">
        <v>67</v>
      </c>
      <c r="L2184">
        <v>120</v>
      </c>
      <c r="M2184">
        <v>1</v>
      </c>
      <c r="N2184">
        <v>0</v>
      </c>
      <c r="O2184">
        <v>0</v>
      </c>
    </row>
    <row r="2185" spans="1:19" ht="15.75" customHeight="1">
      <c r="A2185" t="s">
        <v>3751</v>
      </c>
      <c r="B2185" t="s">
        <v>3752</v>
      </c>
      <c r="C2185">
        <v>71828435</v>
      </c>
      <c r="D2185" t="s">
        <v>51</v>
      </c>
      <c r="E2185" t="s">
        <v>52</v>
      </c>
      <c r="F2185" t="s">
        <v>54</v>
      </c>
      <c r="G2185" t="s">
        <v>54</v>
      </c>
      <c r="H2185" s="35">
        <v>90</v>
      </c>
      <c r="I2185" s="32">
        <v>42532</v>
      </c>
      <c r="J2185" s="32">
        <v>42535</v>
      </c>
      <c r="K2185" t="s">
        <v>67</v>
      </c>
      <c r="L2185">
        <v>120</v>
      </c>
      <c r="M2185">
        <v>1</v>
      </c>
      <c r="N2185">
        <v>0</v>
      </c>
      <c r="O2185">
        <v>0</v>
      </c>
    </row>
    <row r="2186" spans="1:19" ht="15.75" customHeight="1">
      <c r="A2186" t="s">
        <v>2963</v>
      </c>
      <c r="B2186" t="s">
        <v>3845</v>
      </c>
      <c r="C2186">
        <v>82826903</v>
      </c>
      <c r="D2186" t="s">
        <v>51</v>
      </c>
      <c r="E2186" t="s">
        <v>52</v>
      </c>
      <c r="F2186" t="s">
        <v>54</v>
      </c>
      <c r="G2186" t="s">
        <v>98</v>
      </c>
      <c r="H2186" s="35">
        <v>74.7</v>
      </c>
      <c r="I2186" s="32">
        <v>42551</v>
      </c>
      <c r="J2186" s="32">
        <v>42553</v>
      </c>
      <c r="K2186" t="s">
        <v>67</v>
      </c>
      <c r="L2186">
        <v>120</v>
      </c>
      <c r="M2186">
        <v>2</v>
      </c>
      <c r="N2186">
        <v>0</v>
      </c>
      <c r="O2186">
        <v>0</v>
      </c>
      <c r="P2186" t="s">
        <v>71</v>
      </c>
      <c r="S2186" t="s">
        <v>72</v>
      </c>
    </row>
    <row r="2187" spans="1:19" ht="15.75" customHeight="1">
      <c r="A2187" t="s">
        <v>3857</v>
      </c>
      <c r="B2187" t="s">
        <v>3858</v>
      </c>
      <c r="C2187">
        <v>80322534</v>
      </c>
      <c r="D2187" t="s">
        <v>51</v>
      </c>
      <c r="E2187" t="s">
        <v>65</v>
      </c>
      <c r="F2187" t="s">
        <v>54</v>
      </c>
      <c r="G2187" t="s">
        <v>93</v>
      </c>
      <c r="H2187" s="35">
        <v>95</v>
      </c>
      <c r="I2187" s="32">
        <v>42554</v>
      </c>
      <c r="J2187" s="32">
        <v>42555</v>
      </c>
      <c r="K2187" t="s">
        <v>67</v>
      </c>
      <c r="L2187">
        <v>120</v>
      </c>
      <c r="M2187">
        <v>2</v>
      </c>
      <c r="N2187">
        <v>0</v>
      </c>
      <c r="O2187">
        <v>0</v>
      </c>
    </row>
    <row r="2188" spans="1:19" ht="15.75" customHeight="1">
      <c r="A2188" t="s">
        <v>3913</v>
      </c>
      <c r="B2188" t="s">
        <v>3914</v>
      </c>
      <c r="C2188">
        <v>67624365</v>
      </c>
      <c r="D2188" t="s">
        <v>51</v>
      </c>
      <c r="E2188" t="s">
        <v>65</v>
      </c>
      <c r="F2188" t="s">
        <v>3193</v>
      </c>
      <c r="G2188" t="s">
        <v>469</v>
      </c>
      <c r="H2188" s="35">
        <v>59.2</v>
      </c>
      <c r="I2188" s="32">
        <v>42567</v>
      </c>
      <c r="J2188" s="32">
        <v>42569</v>
      </c>
      <c r="K2188" t="s">
        <v>67</v>
      </c>
      <c r="L2188">
        <v>120</v>
      </c>
      <c r="M2188">
        <v>2</v>
      </c>
      <c r="N2188">
        <v>0</v>
      </c>
      <c r="O2188">
        <v>0</v>
      </c>
      <c r="P2188" t="s">
        <v>2469</v>
      </c>
    </row>
    <row r="2189" spans="1:19" ht="15.75" customHeight="1">
      <c r="A2189" t="s">
        <v>476</v>
      </c>
      <c r="B2189" t="s">
        <v>3954</v>
      </c>
      <c r="C2189">
        <v>90912526</v>
      </c>
      <c r="D2189" t="s">
        <v>51</v>
      </c>
      <c r="E2189" t="s">
        <v>52</v>
      </c>
      <c r="F2189" t="s">
        <v>53</v>
      </c>
      <c r="G2189" t="s">
        <v>54</v>
      </c>
      <c r="H2189" s="35">
        <v>41.74</v>
      </c>
      <c r="I2189" s="32">
        <v>42574</v>
      </c>
      <c r="J2189" s="32">
        <v>42575</v>
      </c>
      <c r="K2189" t="s">
        <v>67</v>
      </c>
      <c r="L2189">
        <v>120</v>
      </c>
      <c r="M2189">
        <v>1</v>
      </c>
      <c r="N2189">
        <v>0</v>
      </c>
      <c r="O2189">
        <v>0</v>
      </c>
      <c r="Q2189" t="s">
        <v>60</v>
      </c>
    </row>
    <row r="2190" spans="1:19" ht="15.75" customHeight="1">
      <c r="A2190" t="s">
        <v>4048</v>
      </c>
      <c r="B2190" t="s">
        <v>4049</v>
      </c>
      <c r="C2190">
        <v>14941389</v>
      </c>
      <c r="D2190" t="s">
        <v>51</v>
      </c>
      <c r="E2190" t="s">
        <v>65</v>
      </c>
      <c r="F2190" t="s">
        <v>54</v>
      </c>
      <c r="G2190" t="s">
        <v>54</v>
      </c>
      <c r="H2190" s="35">
        <v>95</v>
      </c>
      <c r="I2190" s="32">
        <v>42593</v>
      </c>
      <c r="J2190" s="32">
        <v>42594</v>
      </c>
      <c r="K2190" t="s">
        <v>67</v>
      </c>
      <c r="L2190">
        <v>120</v>
      </c>
      <c r="M2190">
        <v>1</v>
      </c>
      <c r="N2190">
        <v>1</v>
      </c>
      <c r="O2190">
        <v>1</v>
      </c>
    </row>
    <row r="2191" spans="1:19" ht="15.75" customHeight="1">
      <c r="A2191" t="s">
        <v>4077</v>
      </c>
      <c r="B2191" t="s">
        <v>4078</v>
      </c>
      <c r="C2191">
        <v>60687226</v>
      </c>
      <c r="D2191" t="s">
        <v>51</v>
      </c>
      <c r="E2191" t="s">
        <v>65</v>
      </c>
      <c r="F2191" t="s">
        <v>54</v>
      </c>
      <c r="G2191" t="s">
        <v>98</v>
      </c>
      <c r="H2191" s="35">
        <v>66.400000000000006</v>
      </c>
      <c r="I2191" s="32">
        <v>42509</v>
      </c>
      <c r="J2191" s="32">
        <v>42510</v>
      </c>
      <c r="K2191" t="s">
        <v>67</v>
      </c>
      <c r="L2191">
        <v>120</v>
      </c>
      <c r="M2191">
        <v>2</v>
      </c>
      <c r="N2191">
        <v>0</v>
      </c>
      <c r="O2191">
        <v>0</v>
      </c>
      <c r="P2191" t="s">
        <v>71</v>
      </c>
      <c r="S2191" t="s">
        <v>72</v>
      </c>
    </row>
    <row r="2192" spans="1:19" ht="15.75" customHeight="1">
      <c r="A2192" t="s">
        <v>4097</v>
      </c>
      <c r="B2192" t="s">
        <v>4098</v>
      </c>
      <c r="C2192">
        <v>55107244</v>
      </c>
      <c r="D2192" t="s">
        <v>51</v>
      </c>
      <c r="E2192" t="s">
        <v>65</v>
      </c>
      <c r="F2192" t="s">
        <v>54</v>
      </c>
      <c r="G2192" t="s">
        <v>117</v>
      </c>
      <c r="H2192" s="35">
        <v>49.8</v>
      </c>
      <c r="I2192" s="32">
        <v>42514</v>
      </c>
      <c r="J2192" s="32">
        <v>42515</v>
      </c>
      <c r="K2192" t="s">
        <v>67</v>
      </c>
      <c r="L2192">
        <v>120</v>
      </c>
      <c r="M2192">
        <v>3</v>
      </c>
      <c r="N2192">
        <v>1</v>
      </c>
      <c r="O2192">
        <v>0</v>
      </c>
      <c r="S2192" t="s">
        <v>268</v>
      </c>
    </row>
    <row r="2193" spans="1:19" ht="15.75" customHeight="1">
      <c r="A2193" t="s">
        <v>1329</v>
      </c>
      <c r="B2193" t="s">
        <v>4305</v>
      </c>
      <c r="C2193">
        <v>84999972</v>
      </c>
      <c r="D2193" t="s">
        <v>51</v>
      </c>
      <c r="E2193" t="s">
        <v>65</v>
      </c>
      <c r="F2193" t="s">
        <v>54</v>
      </c>
      <c r="G2193" t="s">
        <v>103</v>
      </c>
      <c r="H2193" s="35">
        <v>85</v>
      </c>
      <c r="I2193" s="32">
        <v>42560</v>
      </c>
      <c r="J2193" s="32">
        <v>42564</v>
      </c>
      <c r="K2193" t="s">
        <v>67</v>
      </c>
      <c r="L2193">
        <v>120</v>
      </c>
      <c r="M2193">
        <v>4</v>
      </c>
      <c r="N2193">
        <v>0</v>
      </c>
      <c r="O2193">
        <v>0</v>
      </c>
      <c r="P2193" t="s">
        <v>71</v>
      </c>
      <c r="S2193" t="s">
        <v>72</v>
      </c>
    </row>
    <row r="2194" spans="1:19" ht="15.75" customHeight="1">
      <c r="A2194" t="s">
        <v>4499</v>
      </c>
      <c r="B2194" t="s">
        <v>4500</v>
      </c>
      <c r="C2194">
        <v>55387514</v>
      </c>
      <c r="D2194" t="s">
        <v>51</v>
      </c>
      <c r="E2194" t="s">
        <v>52</v>
      </c>
      <c r="F2194" t="s">
        <v>54</v>
      </c>
      <c r="G2194" t="s">
        <v>54</v>
      </c>
      <c r="H2194" s="35">
        <v>90</v>
      </c>
      <c r="I2194" s="32">
        <v>42504</v>
      </c>
      <c r="J2194" s="32">
        <v>42506</v>
      </c>
      <c r="K2194" t="s">
        <v>67</v>
      </c>
      <c r="L2194">
        <v>120</v>
      </c>
      <c r="M2194">
        <v>1</v>
      </c>
      <c r="N2194">
        <v>0</v>
      </c>
      <c r="O2194">
        <v>0</v>
      </c>
    </row>
    <row r="2195" spans="1:19" ht="15.75" customHeight="1">
      <c r="A2195" t="s">
        <v>4525</v>
      </c>
      <c r="B2195" t="s">
        <v>4526</v>
      </c>
      <c r="C2195">
        <v>54909432</v>
      </c>
      <c r="D2195" t="s">
        <v>51</v>
      </c>
      <c r="E2195" t="s">
        <v>65</v>
      </c>
      <c r="F2195" t="s">
        <v>54</v>
      </c>
      <c r="G2195" t="s">
        <v>117</v>
      </c>
      <c r="H2195" s="35">
        <v>62.25</v>
      </c>
      <c r="I2195" s="32">
        <v>42517</v>
      </c>
      <c r="J2195" s="32">
        <v>42522</v>
      </c>
      <c r="K2195" t="s">
        <v>67</v>
      </c>
      <c r="L2195">
        <v>120</v>
      </c>
      <c r="M2195">
        <v>2</v>
      </c>
      <c r="N2195">
        <v>0</v>
      </c>
      <c r="O2195">
        <v>0</v>
      </c>
      <c r="S2195" t="s">
        <v>268</v>
      </c>
    </row>
    <row r="2196" spans="1:19" ht="15.75" customHeight="1">
      <c r="A2196" t="s">
        <v>4677</v>
      </c>
      <c r="B2196" t="s">
        <v>4678</v>
      </c>
      <c r="C2196">
        <v>67629908</v>
      </c>
      <c r="D2196" t="s">
        <v>51</v>
      </c>
      <c r="E2196" t="s">
        <v>65</v>
      </c>
      <c r="F2196" t="s">
        <v>54</v>
      </c>
      <c r="G2196" t="s">
        <v>75</v>
      </c>
      <c r="H2196" s="35">
        <v>71.25</v>
      </c>
      <c r="I2196" s="32">
        <v>42553</v>
      </c>
      <c r="J2196" s="32">
        <v>42554</v>
      </c>
      <c r="K2196" t="s">
        <v>67</v>
      </c>
      <c r="L2196">
        <v>120</v>
      </c>
      <c r="M2196">
        <v>2</v>
      </c>
      <c r="N2196">
        <v>1</v>
      </c>
      <c r="O2196">
        <v>0</v>
      </c>
    </row>
    <row r="2197" spans="1:19" ht="15.75" customHeight="1">
      <c r="A2197" t="s">
        <v>4699</v>
      </c>
      <c r="B2197" t="s">
        <v>4700</v>
      </c>
      <c r="C2197">
        <v>84912941</v>
      </c>
      <c r="D2197" t="s">
        <v>51</v>
      </c>
      <c r="E2197" t="s">
        <v>65</v>
      </c>
      <c r="F2197" t="s">
        <v>54</v>
      </c>
      <c r="G2197" t="s">
        <v>54</v>
      </c>
      <c r="H2197" s="35">
        <v>80</v>
      </c>
      <c r="I2197" s="32">
        <v>42555</v>
      </c>
      <c r="J2197" s="32">
        <v>42556</v>
      </c>
      <c r="K2197" t="s">
        <v>67</v>
      </c>
      <c r="L2197">
        <v>120</v>
      </c>
      <c r="M2197">
        <v>2</v>
      </c>
      <c r="N2197">
        <v>0</v>
      </c>
      <c r="O2197">
        <v>0</v>
      </c>
    </row>
    <row r="2198" spans="1:19" ht="15.75" customHeight="1">
      <c r="A2198" t="s">
        <v>4791</v>
      </c>
      <c r="B2198" t="s">
        <v>4792</v>
      </c>
      <c r="C2198">
        <v>35934117</v>
      </c>
      <c r="D2198" t="s">
        <v>51</v>
      </c>
      <c r="E2198" t="s">
        <v>65</v>
      </c>
      <c r="F2198" t="s">
        <v>54</v>
      </c>
      <c r="G2198" t="s">
        <v>117</v>
      </c>
      <c r="H2198" s="35">
        <v>56.03</v>
      </c>
      <c r="I2198" s="32">
        <v>42577</v>
      </c>
      <c r="J2198" s="32">
        <v>42578</v>
      </c>
      <c r="K2198" t="s">
        <v>67</v>
      </c>
      <c r="L2198">
        <v>120</v>
      </c>
      <c r="M2198">
        <v>2</v>
      </c>
      <c r="N2198">
        <v>2</v>
      </c>
      <c r="O2198">
        <v>0</v>
      </c>
      <c r="S2198" t="s">
        <v>268</v>
      </c>
    </row>
    <row r="2199" spans="1:19" ht="15.75" customHeight="1">
      <c r="A2199" t="s">
        <v>4979</v>
      </c>
      <c r="B2199" t="s">
        <v>4980</v>
      </c>
      <c r="C2199">
        <v>35847511</v>
      </c>
      <c r="D2199" t="s">
        <v>51</v>
      </c>
      <c r="E2199" t="s">
        <v>52</v>
      </c>
      <c r="F2199" t="s">
        <v>53</v>
      </c>
      <c r="G2199" t="s">
        <v>54</v>
      </c>
      <c r="H2199" s="35">
        <v>56</v>
      </c>
      <c r="I2199" s="32">
        <v>42522</v>
      </c>
      <c r="J2199" s="32">
        <v>42524</v>
      </c>
      <c r="K2199" t="s">
        <v>67</v>
      </c>
      <c r="L2199">
        <v>120</v>
      </c>
      <c r="M2199">
        <v>1</v>
      </c>
      <c r="N2199">
        <v>0</v>
      </c>
      <c r="O2199">
        <v>0</v>
      </c>
      <c r="Q2199" t="s">
        <v>678</v>
      </c>
    </row>
    <row r="2200" spans="1:19" ht="15.75" customHeight="1">
      <c r="A2200" t="s">
        <v>5014</v>
      </c>
      <c r="B2200" t="s">
        <v>5015</v>
      </c>
      <c r="C2200">
        <v>42487928</v>
      </c>
      <c r="D2200" t="s">
        <v>51</v>
      </c>
      <c r="E2200" t="s">
        <v>52</v>
      </c>
      <c r="F2200" t="s">
        <v>53</v>
      </c>
      <c r="G2200" t="s">
        <v>54</v>
      </c>
      <c r="H2200" s="35">
        <v>56</v>
      </c>
      <c r="I2200" s="32">
        <v>42526</v>
      </c>
      <c r="J2200" s="32">
        <v>42527</v>
      </c>
      <c r="K2200" t="s">
        <v>67</v>
      </c>
      <c r="L2200">
        <v>120</v>
      </c>
      <c r="M2200">
        <v>1</v>
      </c>
      <c r="N2200">
        <v>0</v>
      </c>
      <c r="O2200">
        <v>0</v>
      </c>
      <c r="Q2200" t="s">
        <v>678</v>
      </c>
    </row>
    <row r="2201" spans="1:19" ht="15.75" customHeight="1">
      <c r="A2201" t="s">
        <v>5062</v>
      </c>
      <c r="B2201" t="s">
        <v>5063</v>
      </c>
      <c r="C2201">
        <v>75422064</v>
      </c>
      <c r="D2201" t="s">
        <v>51</v>
      </c>
      <c r="E2201" t="s">
        <v>65</v>
      </c>
      <c r="F2201" t="s">
        <v>54</v>
      </c>
      <c r="G2201" t="s">
        <v>54</v>
      </c>
      <c r="H2201" s="35">
        <v>70</v>
      </c>
      <c r="I2201" s="32">
        <v>42537</v>
      </c>
      <c r="J2201" s="32">
        <v>42538</v>
      </c>
      <c r="K2201" t="s">
        <v>67</v>
      </c>
      <c r="L2201">
        <v>120</v>
      </c>
      <c r="M2201">
        <v>1</v>
      </c>
      <c r="N2201">
        <v>0</v>
      </c>
      <c r="O2201">
        <v>0</v>
      </c>
      <c r="S2201" t="s">
        <v>231</v>
      </c>
    </row>
    <row r="2202" spans="1:19" ht="15.75" customHeight="1">
      <c r="A2202" t="s">
        <v>1932</v>
      </c>
      <c r="B2202" t="s">
        <v>5331</v>
      </c>
      <c r="C2202">
        <v>14302360</v>
      </c>
      <c r="D2202" t="s">
        <v>51</v>
      </c>
      <c r="E2202" t="s">
        <v>65</v>
      </c>
      <c r="F2202" t="s">
        <v>427</v>
      </c>
      <c r="G2202" t="s">
        <v>80</v>
      </c>
      <c r="H2202" s="35">
        <v>70.55</v>
      </c>
      <c r="I2202" s="32">
        <v>42592</v>
      </c>
      <c r="J2202" s="32">
        <v>42593</v>
      </c>
      <c r="K2202" t="s">
        <v>67</v>
      </c>
      <c r="L2202">
        <v>120</v>
      </c>
      <c r="M2202">
        <v>2</v>
      </c>
      <c r="N2202">
        <v>2</v>
      </c>
      <c r="O2202">
        <v>0</v>
      </c>
      <c r="S2202" t="s">
        <v>81</v>
      </c>
    </row>
    <row r="2203" spans="1:19" ht="15.75" customHeight="1">
      <c r="A2203" t="s">
        <v>5548</v>
      </c>
      <c r="B2203" t="s">
        <v>5549</v>
      </c>
      <c r="C2203">
        <v>85523506</v>
      </c>
      <c r="D2203" t="s">
        <v>51</v>
      </c>
      <c r="E2203" t="s">
        <v>65</v>
      </c>
      <c r="F2203" t="s">
        <v>54</v>
      </c>
      <c r="G2203" t="s">
        <v>93</v>
      </c>
      <c r="H2203" s="35">
        <v>75</v>
      </c>
      <c r="I2203" s="32">
        <v>42556</v>
      </c>
      <c r="J2203" s="32">
        <v>42557</v>
      </c>
      <c r="K2203" t="s">
        <v>67</v>
      </c>
      <c r="L2203">
        <v>120</v>
      </c>
      <c r="M2203">
        <v>2</v>
      </c>
      <c r="N2203">
        <v>2</v>
      </c>
      <c r="O2203">
        <v>0</v>
      </c>
    </row>
    <row r="2204" spans="1:19" ht="15.75" customHeight="1">
      <c r="A2204" t="s">
        <v>5734</v>
      </c>
      <c r="B2204" t="s">
        <v>5735</v>
      </c>
      <c r="C2204">
        <v>61334001</v>
      </c>
      <c r="D2204" t="s">
        <v>51</v>
      </c>
      <c r="E2204" t="s">
        <v>65</v>
      </c>
      <c r="F2204" t="s">
        <v>54</v>
      </c>
      <c r="G2204" t="s">
        <v>80</v>
      </c>
      <c r="H2204" s="35">
        <v>62.25</v>
      </c>
      <c r="I2204" s="32">
        <v>42510</v>
      </c>
      <c r="J2204" s="32">
        <v>42511</v>
      </c>
      <c r="K2204" t="s">
        <v>67</v>
      </c>
      <c r="L2204">
        <v>120</v>
      </c>
      <c r="M2204">
        <v>2</v>
      </c>
      <c r="N2204">
        <v>2</v>
      </c>
      <c r="O2204">
        <v>0</v>
      </c>
      <c r="S2204" t="s">
        <v>268</v>
      </c>
    </row>
    <row r="2205" spans="1:19" ht="15.75" customHeight="1">
      <c r="A2205" t="s">
        <v>5761</v>
      </c>
      <c r="B2205" t="s">
        <v>5762</v>
      </c>
      <c r="C2205">
        <v>64960902</v>
      </c>
      <c r="D2205" t="s">
        <v>51</v>
      </c>
      <c r="E2205" t="s">
        <v>65</v>
      </c>
      <c r="F2205" t="s">
        <v>54</v>
      </c>
      <c r="G2205" t="s">
        <v>179</v>
      </c>
      <c r="H2205" s="35">
        <v>55.11</v>
      </c>
      <c r="I2205" s="32">
        <v>42515</v>
      </c>
      <c r="J2205" s="32">
        <v>42516</v>
      </c>
      <c r="K2205" t="s">
        <v>67</v>
      </c>
      <c r="L2205">
        <v>120</v>
      </c>
      <c r="M2205">
        <v>1</v>
      </c>
      <c r="N2205">
        <v>0</v>
      </c>
      <c r="O2205">
        <v>0</v>
      </c>
      <c r="S2205" t="s">
        <v>81</v>
      </c>
    </row>
    <row r="2206" spans="1:19" ht="15.75" customHeight="1">
      <c r="A2206" t="s">
        <v>5880</v>
      </c>
      <c r="B2206" t="s">
        <v>5881</v>
      </c>
      <c r="C2206">
        <v>80784772</v>
      </c>
      <c r="D2206" t="s">
        <v>51</v>
      </c>
      <c r="E2206" t="s">
        <v>52</v>
      </c>
      <c r="F2206" t="s">
        <v>54</v>
      </c>
      <c r="G2206" t="s">
        <v>54</v>
      </c>
      <c r="H2206" s="35">
        <v>80</v>
      </c>
      <c r="I2206" s="32">
        <v>42547</v>
      </c>
      <c r="J2206" s="32">
        <v>42549</v>
      </c>
      <c r="K2206" t="s">
        <v>67</v>
      </c>
      <c r="L2206">
        <v>120</v>
      </c>
      <c r="M2206">
        <v>1</v>
      </c>
      <c r="N2206">
        <v>0</v>
      </c>
      <c r="O2206">
        <v>0</v>
      </c>
    </row>
    <row r="2207" spans="1:19" ht="15.75" customHeight="1">
      <c r="A2207" t="s">
        <v>6014</v>
      </c>
      <c r="B2207" t="s">
        <v>6015</v>
      </c>
      <c r="C2207">
        <v>91015428</v>
      </c>
      <c r="D2207" t="s">
        <v>51</v>
      </c>
      <c r="E2207" t="s">
        <v>65</v>
      </c>
      <c r="F2207" t="s">
        <v>54</v>
      </c>
      <c r="G2207" t="s">
        <v>80</v>
      </c>
      <c r="H2207" s="35">
        <v>70.55</v>
      </c>
      <c r="I2207" s="32">
        <v>42573</v>
      </c>
      <c r="J2207" s="32">
        <v>42574</v>
      </c>
      <c r="K2207" t="s">
        <v>67</v>
      </c>
      <c r="L2207">
        <v>120</v>
      </c>
      <c r="M2207">
        <v>2</v>
      </c>
      <c r="N2207">
        <v>2</v>
      </c>
      <c r="O2207">
        <v>0</v>
      </c>
      <c r="S2207" t="s">
        <v>268</v>
      </c>
    </row>
    <row r="2208" spans="1:19" ht="15.75" customHeight="1">
      <c r="A2208" t="s">
        <v>6028</v>
      </c>
      <c r="B2208" t="s">
        <v>6029</v>
      </c>
      <c r="C2208">
        <v>80844126</v>
      </c>
      <c r="D2208" t="s">
        <v>51</v>
      </c>
      <c r="E2208" t="s">
        <v>52</v>
      </c>
      <c r="F2208" t="s">
        <v>53</v>
      </c>
      <c r="G2208" t="s">
        <v>54</v>
      </c>
      <c r="H2208" s="35">
        <v>41.74</v>
      </c>
      <c r="I2208" s="32">
        <v>42576</v>
      </c>
      <c r="J2208" s="32">
        <v>42577</v>
      </c>
      <c r="K2208" t="s">
        <v>67</v>
      </c>
      <c r="L2208">
        <v>120</v>
      </c>
      <c r="M2208">
        <v>1</v>
      </c>
      <c r="N2208">
        <v>0</v>
      </c>
      <c r="O2208">
        <v>0</v>
      </c>
      <c r="Q2208" t="s">
        <v>60</v>
      </c>
    </row>
    <row r="2209" spans="1:19" ht="15.75" customHeight="1">
      <c r="A2209" t="s">
        <v>650</v>
      </c>
      <c r="B2209" t="s">
        <v>6134</v>
      </c>
      <c r="C2209">
        <v>42136226</v>
      </c>
      <c r="D2209" t="s">
        <v>51</v>
      </c>
      <c r="E2209" t="s">
        <v>65</v>
      </c>
      <c r="F2209" t="s">
        <v>54</v>
      </c>
      <c r="G2209" t="s">
        <v>117</v>
      </c>
      <c r="H2209" s="35">
        <v>52.91</v>
      </c>
      <c r="I2209" s="32">
        <v>42511</v>
      </c>
      <c r="J2209" s="32">
        <v>42512</v>
      </c>
      <c r="K2209" t="s">
        <v>67</v>
      </c>
      <c r="L2209">
        <v>120</v>
      </c>
      <c r="M2209">
        <v>2</v>
      </c>
      <c r="N2209">
        <v>2</v>
      </c>
      <c r="O2209">
        <v>0</v>
      </c>
      <c r="S2209" t="s">
        <v>81</v>
      </c>
    </row>
    <row r="2210" spans="1:19" ht="15.75" customHeight="1">
      <c r="A2210" t="s">
        <v>6254</v>
      </c>
      <c r="B2210" t="s">
        <v>6255</v>
      </c>
      <c r="C2210">
        <v>70861448</v>
      </c>
      <c r="D2210" t="s">
        <v>51</v>
      </c>
      <c r="E2210" t="s">
        <v>65</v>
      </c>
      <c r="F2210" t="s">
        <v>54</v>
      </c>
      <c r="G2210" t="s">
        <v>80</v>
      </c>
      <c r="H2210" s="35">
        <v>78.849999999999994</v>
      </c>
      <c r="I2210" s="32">
        <v>42539</v>
      </c>
      <c r="J2210" s="32">
        <v>42540</v>
      </c>
      <c r="K2210" t="s">
        <v>67</v>
      </c>
      <c r="L2210">
        <v>120</v>
      </c>
      <c r="M2210">
        <v>2</v>
      </c>
      <c r="N2210">
        <v>1</v>
      </c>
      <c r="O2210">
        <v>0</v>
      </c>
      <c r="S2210" t="s">
        <v>268</v>
      </c>
    </row>
    <row r="2211" spans="1:19" ht="15.75" customHeight="1">
      <c r="A2211" t="s">
        <v>2963</v>
      </c>
      <c r="B2211" t="s">
        <v>6308</v>
      </c>
      <c r="C2211">
        <v>76663793</v>
      </c>
      <c r="D2211" t="s">
        <v>64</v>
      </c>
      <c r="E2211" t="s">
        <v>65</v>
      </c>
      <c r="F2211" t="s">
        <v>54</v>
      </c>
      <c r="G2211" t="s">
        <v>98</v>
      </c>
      <c r="H2211" s="35">
        <v>74.7</v>
      </c>
      <c r="I2211" s="32">
        <v>42549</v>
      </c>
      <c r="J2211" s="32">
        <v>42554</v>
      </c>
      <c r="K2211" t="s">
        <v>67</v>
      </c>
      <c r="L2211">
        <v>120</v>
      </c>
      <c r="M2211">
        <v>2</v>
      </c>
      <c r="N2211">
        <v>0</v>
      </c>
      <c r="O2211">
        <v>0</v>
      </c>
      <c r="P2211" t="s">
        <v>71</v>
      </c>
      <c r="S2211" t="s">
        <v>72</v>
      </c>
    </row>
    <row r="2212" spans="1:19" ht="15.75" customHeight="1">
      <c r="A2212" t="s">
        <v>6378</v>
      </c>
      <c r="B2212" t="s">
        <v>6379</v>
      </c>
      <c r="C2212">
        <v>94220135</v>
      </c>
      <c r="D2212" t="s">
        <v>51</v>
      </c>
      <c r="E2212" t="s">
        <v>52</v>
      </c>
      <c r="F2212" t="s">
        <v>54</v>
      </c>
      <c r="G2212" t="s">
        <v>54</v>
      </c>
      <c r="H2212" s="35">
        <v>95</v>
      </c>
      <c r="I2212" s="32">
        <v>42572</v>
      </c>
      <c r="J2212" s="32">
        <v>42572</v>
      </c>
      <c r="K2212" t="s">
        <v>55</v>
      </c>
      <c r="L2212">
        <v>120</v>
      </c>
      <c r="M2212">
        <v>1</v>
      </c>
      <c r="N2212">
        <v>0</v>
      </c>
      <c r="O2212">
        <v>0</v>
      </c>
    </row>
    <row r="2213" spans="1:19" ht="15.75" customHeight="1">
      <c r="A2213" t="s">
        <v>6492</v>
      </c>
      <c r="B2213" t="s">
        <v>6493</v>
      </c>
      <c r="C2213">
        <v>45480238</v>
      </c>
      <c r="D2213" t="s">
        <v>51</v>
      </c>
      <c r="E2213" t="s">
        <v>52</v>
      </c>
      <c r="F2213" t="s">
        <v>53</v>
      </c>
      <c r="G2213" t="s">
        <v>54</v>
      </c>
      <c r="H2213" s="35">
        <v>55</v>
      </c>
      <c r="I2213" s="32">
        <v>42506</v>
      </c>
      <c r="J2213" s="32">
        <v>42508</v>
      </c>
      <c r="K2213" t="s">
        <v>67</v>
      </c>
      <c r="L2213">
        <v>120</v>
      </c>
      <c r="M2213">
        <v>1</v>
      </c>
      <c r="N2213">
        <v>0</v>
      </c>
      <c r="O2213">
        <v>0</v>
      </c>
      <c r="Q2213" t="s">
        <v>90</v>
      </c>
    </row>
    <row r="2214" spans="1:19" ht="15.75" customHeight="1">
      <c r="A2214" t="s">
        <v>4979</v>
      </c>
      <c r="B2214" t="s">
        <v>6556</v>
      </c>
      <c r="C2214">
        <v>34212140</v>
      </c>
      <c r="D2214" t="s">
        <v>51</v>
      </c>
      <c r="E2214" t="s">
        <v>65</v>
      </c>
      <c r="F2214" t="s">
        <v>54</v>
      </c>
      <c r="G2214" t="s">
        <v>117</v>
      </c>
      <c r="H2214" s="35">
        <v>52.91</v>
      </c>
      <c r="I2214" s="32">
        <v>42524</v>
      </c>
      <c r="J2214" s="32">
        <v>42526</v>
      </c>
      <c r="K2214" t="s">
        <v>67</v>
      </c>
      <c r="L2214">
        <v>120</v>
      </c>
      <c r="M2214">
        <v>1</v>
      </c>
      <c r="N2214">
        <v>0</v>
      </c>
      <c r="O2214">
        <v>0</v>
      </c>
      <c r="S2214" t="s">
        <v>81</v>
      </c>
    </row>
    <row r="2215" spans="1:19" ht="15.75" customHeight="1">
      <c r="A2215" t="s">
        <v>6851</v>
      </c>
      <c r="B2215" t="s">
        <v>6852</v>
      </c>
      <c r="C2215">
        <v>84651859</v>
      </c>
      <c r="D2215" t="s">
        <v>51</v>
      </c>
      <c r="E2215" t="s">
        <v>65</v>
      </c>
      <c r="F2215" t="s">
        <v>427</v>
      </c>
      <c r="G2215" t="s">
        <v>469</v>
      </c>
      <c r="H2215" s="35">
        <v>59.2</v>
      </c>
      <c r="I2215" s="32">
        <v>42587</v>
      </c>
      <c r="J2215" s="32">
        <v>42592</v>
      </c>
      <c r="K2215" t="s">
        <v>67</v>
      </c>
      <c r="L2215">
        <v>120</v>
      </c>
      <c r="M2215">
        <v>2</v>
      </c>
      <c r="N2215">
        <v>0</v>
      </c>
      <c r="O2215">
        <v>0</v>
      </c>
      <c r="P2215" t="s">
        <v>746</v>
      </c>
      <c r="S2215" t="s">
        <v>747</v>
      </c>
    </row>
    <row r="2216" spans="1:19" ht="15.75" customHeight="1">
      <c r="A2216" t="s">
        <v>78</v>
      </c>
      <c r="B2216" t="s">
        <v>79</v>
      </c>
      <c r="C2216">
        <v>62064561</v>
      </c>
      <c r="D2216" t="s">
        <v>51</v>
      </c>
      <c r="E2216" t="s">
        <v>65</v>
      </c>
      <c r="F2216" t="s">
        <v>54</v>
      </c>
      <c r="G2216" t="s">
        <v>80</v>
      </c>
      <c r="H2216" s="35">
        <v>70.55</v>
      </c>
      <c r="I2216" s="32">
        <v>42509</v>
      </c>
      <c r="J2216" s="32">
        <v>42511</v>
      </c>
      <c r="K2216" t="s">
        <v>55</v>
      </c>
      <c r="L2216">
        <v>119</v>
      </c>
      <c r="M2216">
        <v>3</v>
      </c>
      <c r="N2216">
        <v>1</v>
      </c>
      <c r="O2216">
        <v>0</v>
      </c>
      <c r="S2216" t="s">
        <v>81</v>
      </c>
    </row>
    <row r="2217" spans="1:19" ht="15.75" customHeight="1">
      <c r="A2217" t="s">
        <v>251</v>
      </c>
      <c r="B2217" t="s">
        <v>252</v>
      </c>
      <c r="C2217">
        <v>72688818</v>
      </c>
      <c r="D2217" t="s">
        <v>51</v>
      </c>
      <c r="E2217" t="s">
        <v>65</v>
      </c>
      <c r="F2217" t="s">
        <v>54</v>
      </c>
      <c r="G2217" t="s">
        <v>80</v>
      </c>
      <c r="H2217" s="35">
        <v>78.849999999999994</v>
      </c>
      <c r="I2217" s="32">
        <v>42531</v>
      </c>
      <c r="J2217" s="32">
        <v>42532</v>
      </c>
      <c r="K2217" t="s">
        <v>55</v>
      </c>
      <c r="L2217">
        <v>119</v>
      </c>
      <c r="M2217">
        <v>2</v>
      </c>
      <c r="N2217">
        <v>0</v>
      </c>
      <c r="O2217">
        <v>0</v>
      </c>
      <c r="S2217" t="s">
        <v>81</v>
      </c>
    </row>
    <row r="2218" spans="1:19" ht="15.75" customHeight="1">
      <c r="A2218" t="s">
        <v>326</v>
      </c>
      <c r="B2218" t="s">
        <v>327</v>
      </c>
      <c r="C2218">
        <v>78870892</v>
      </c>
      <c r="D2218" t="s">
        <v>51</v>
      </c>
      <c r="E2218" t="s">
        <v>65</v>
      </c>
      <c r="F2218" t="s">
        <v>54</v>
      </c>
      <c r="G2218" t="s">
        <v>103</v>
      </c>
      <c r="H2218" s="35">
        <v>90</v>
      </c>
      <c r="I2218" s="32">
        <v>42544</v>
      </c>
      <c r="J2218" s="32">
        <v>42545</v>
      </c>
      <c r="K2218" t="s">
        <v>55</v>
      </c>
      <c r="L2218">
        <v>119</v>
      </c>
      <c r="M2218">
        <v>4</v>
      </c>
      <c r="N2218">
        <v>0</v>
      </c>
      <c r="O2218">
        <v>0</v>
      </c>
      <c r="P2218" t="s">
        <v>71</v>
      </c>
      <c r="S2218" t="s">
        <v>72</v>
      </c>
    </row>
    <row r="2219" spans="1:19" ht="15.75" customHeight="1">
      <c r="A2219" t="s">
        <v>583</v>
      </c>
      <c r="B2219" t="s">
        <v>584</v>
      </c>
      <c r="C2219">
        <v>27400365</v>
      </c>
      <c r="D2219" t="s">
        <v>51</v>
      </c>
      <c r="E2219" t="s">
        <v>52</v>
      </c>
      <c r="F2219" t="s">
        <v>53</v>
      </c>
      <c r="G2219" t="s">
        <v>54</v>
      </c>
      <c r="H2219" s="35">
        <v>41.74</v>
      </c>
      <c r="I2219" s="32">
        <v>42591</v>
      </c>
      <c r="J2219" s="32">
        <v>42593</v>
      </c>
      <c r="K2219" t="s">
        <v>55</v>
      </c>
      <c r="L2219">
        <v>119</v>
      </c>
      <c r="M2219">
        <v>1</v>
      </c>
      <c r="N2219">
        <v>0</v>
      </c>
      <c r="O2219">
        <v>0</v>
      </c>
      <c r="Q2219" t="s">
        <v>60</v>
      </c>
    </row>
    <row r="2220" spans="1:19" ht="15.75" customHeight="1">
      <c r="A2220" t="s">
        <v>683</v>
      </c>
      <c r="B2220" t="s">
        <v>684</v>
      </c>
      <c r="C2220">
        <v>48908448</v>
      </c>
      <c r="D2220" t="s">
        <v>51</v>
      </c>
      <c r="E2220" t="s">
        <v>65</v>
      </c>
      <c r="F2220" t="s">
        <v>54</v>
      </c>
      <c r="G2220" t="s">
        <v>75</v>
      </c>
      <c r="H2220" s="35">
        <v>78.75</v>
      </c>
      <c r="I2220" s="32">
        <v>42518</v>
      </c>
      <c r="J2220" s="32">
        <v>42519</v>
      </c>
      <c r="K2220" t="s">
        <v>55</v>
      </c>
      <c r="L2220">
        <v>119</v>
      </c>
      <c r="M2220">
        <v>2</v>
      </c>
      <c r="N2220">
        <v>1</v>
      </c>
      <c r="O2220">
        <v>0</v>
      </c>
    </row>
    <row r="2221" spans="1:19" ht="15.75" customHeight="1">
      <c r="A2221" t="s">
        <v>698</v>
      </c>
      <c r="B2221" t="s">
        <v>699</v>
      </c>
      <c r="C2221">
        <v>67881679</v>
      </c>
      <c r="D2221" t="s">
        <v>51</v>
      </c>
      <c r="E2221" t="s">
        <v>65</v>
      </c>
      <c r="F2221" t="s">
        <v>54</v>
      </c>
      <c r="G2221" t="s">
        <v>103</v>
      </c>
      <c r="H2221" s="35">
        <v>75</v>
      </c>
      <c r="I2221" s="32">
        <v>42521</v>
      </c>
      <c r="J2221" s="32">
        <v>42526</v>
      </c>
      <c r="K2221" t="s">
        <v>55</v>
      </c>
      <c r="L2221">
        <v>119</v>
      </c>
      <c r="M2221">
        <v>2</v>
      </c>
      <c r="N2221">
        <v>0</v>
      </c>
      <c r="O2221">
        <v>0</v>
      </c>
      <c r="P2221" t="s">
        <v>71</v>
      </c>
      <c r="S2221" t="s">
        <v>72</v>
      </c>
    </row>
    <row r="2222" spans="1:19" ht="15.75" customHeight="1">
      <c r="A2222" t="s">
        <v>929</v>
      </c>
      <c r="B2222" t="s">
        <v>930</v>
      </c>
      <c r="C2222">
        <v>89880051</v>
      </c>
      <c r="D2222" t="s">
        <v>184</v>
      </c>
      <c r="E2222" t="s">
        <v>65</v>
      </c>
      <c r="F2222" t="s">
        <v>54</v>
      </c>
      <c r="G2222" t="s">
        <v>66</v>
      </c>
      <c r="H2222" s="35">
        <v>70.55</v>
      </c>
      <c r="I2222" s="32">
        <v>42567</v>
      </c>
      <c r="J2222" s="32">
        <v>42568</v>
      </c>
      <c r="K2222" t="s">
        <v>55</v>
      </c>
      <c r="L2222">
        <v>119</v>
      </c>
      <c r="M2222">
        <v>1</v>
      </c>
      <c r="N2222">
        <v>1</v>
      </c>
      <c r="O2222">
        <v>0</v>
      </c>
    </row>
    <row r="2223" spans="1:19" ht="15.75" customHeight="1">
      <c r="A2223" t="s">
        <v>1074</v>
      </c>
      <c r="B2223" t="s">
        <v>1075</v>
      </c>
      <c r="C2223">
        <v>17343945</v>
      </c>
      <c r="D2223" t="s">
        <v>51</v>
      </c>
      <c r="E2223" t="s">
        <v>65</v>
      </c>
      <c r="F2223" t="s">
        <v>54</v>
      </c>
      <c r="G2223" t="s">
        <v>80</v>
      </c>
      <c r="H2223" s="35">
        <v>66.400000000000006</v>
      </c>
      <c r="I2223" s="32">
        <v>42597</v>
      </c>
      <c r="J2223" s="32">
        <v>42598</v>
      </c>
      <c r="K2223" t="s">
        <v>55</v>
      </c>
      <c r="L2223">
        <v>119</v>
      </c>
      <c r="M2223">
        <v>3</v>
      </c>
      <c r="N2223">
        <v>0</v>
      </c>
      <c r="O2223">
        <v>0</v>
      </c>
      <c r="S2223" t="s">
        <v>293</v>
      </c>
    </row>
    <row r="2224" spans="1:19" ht="15.75" customHeight="1">
      <c r="A2224" t="s">
        <v>1197</v>
      </c>
      <c r="B2224" t="s">
        <v>1198</v>
      </c>
      <c r="C2224">
        <v>70297822</v>
      </c>
      <c r="D2224" t="s">
        <v>51</v>
      </c>
      <c r="E2224" t="s">
        <v>65</v>
      </c>
      <c r="F2224" t="s">
        <v>54</v>
      </c>
      <c r="G2224" t="s">
        <v>365</v>
      </c>
      <c r="H2224" s="35">
        <v>56.8</v>
      </c>
      <c r="I2224" s="32">
        <v>42535</v>
      </c>
      <c r="J2224" s="32">
        <v>42539</v>
      </c>
      <c r="K2224" t="s">
        <v>55</v>
      </c>
      <c r="L2224">
        <v>119</v>
      </c>
      <c r="M2224">
        <v>2</v>
      </c>
      <c r="N2224">
        <v>2</v>
      </c>
      <c r="O2224">
        <v>0</v>
      </c>
      <c r="S2224" t="s">
        <v>268</v>
      </c>
    </row>
    <row r="2225" spans="1:19" ht="15.75" customHeight="1">
      <c r="A2225" t="s">
        <v>1360</v>
      </c>
      <c r="B2225" t="s">
        <v>1361</v>
      </c>
      <c r="C2225">
        <v>91109474</v>
      </c>
      <c r="D2225" t="s">
        <v>51</v>
      </c>
      <c r="E2225" t="s">
        <v>65</v>
      </c>
      <c r="F2225" t="s">
        <v>444</v>
      </c>
      <c r="G2225" t="s">
        <v>93</v>
      </c>
      <c r="H2225" s="35">
        <v>75</v>
      </c>
      <c r="I2225" s="32">
        <v>42568</v>
      </c>
      <c r="J2225" s="32">
        <v>42569</v>
      </c>
      <c r="K2225" t="s">
        <v>55</v>
      </c>
      <c r="L2225">
        <v>119</v>
      </c>
      <c r="M2225">
        <v>2</v>
      </c>
      <c r="N2225">
        <v>2</v>
      </c>
      <c r="O2225">
        <v>0</v>
      </c>
    </row>
    <row r="2226" spans="1:19" ht="15.75" customHeight="1">
      <c r="A2226" t="s">
        <v>234</v>
      </c>
      <c r="B2226" t="s">
        <v>1621</v>
      </c>
      <c r="C2226">
        <v>88853550</v>
      </c>
      <c r="D2226" t="s">
        <v>51</v>
      </c>
      <c r="E2226" t="s">
        <v>52</v>
      </c>
      <c r="F2226" t="s">
        <v>53</v>
      </c>
      <c r="G2226" t="s">
        <v>54</v>
      </c>
      <c r="H2226" s="35">
        <v>41.74</v>
      </c>
      <c r="I2226" s="32">
        <v>42529</v>
      </c>
      <c r="J2226" s="32">
        <v>42531</v>
      </c>
      <c r="K2226" t="s">
        <v>55</v>
      </c>
      <c r="L2226">
        <v>119</v>
      </c>
      <c r="M2226">
        <v>1</v>
      </c>
      <c r="N2226">
        <v>0</v>
      </c>
      <c r="O2226">
        <v>0</v>
      </c>
      <c r="Q2226" t="s">
        <v>60</v>
      </c>
    </row>
    <row r="2227" spans="1:19" ht="15.75" customHeight="1">
      <c r="A2227" t="s">
        <v>445</v>
      </c>
      <c r="B2227" t="s">
        <v>2222</v>
      </c>
      <c r="C2227">
        <v>90911449</v>
      </c>
      <c r="D2227" t="s">
        <v>51</v>
      </c>
      <c r="E2227" t="s">
        <v>52</v>
      </c>
      <c r="F2227" t="s">
        <v>53</v>
      </c>
      <c r="G2227" t="s">
        <v>54</v>
      </c>
      <c r="H2227" s="35">
        <v>41.74</v>
      </c>
      <c r="I2227" s="32">
        <v>42569</v>
      </c>
      <c r="J2227" s="32">
        <v>42570</v>
      </c>
      <c r="K2227" t="s">
        <v>55</v>
      </c>
      <c r="L2227">
        <v>119</v>
      </c>
      <c r="M2227">
        <v>1</v>
      </c>
      <c r="N2227">
        <v>0</v>
      </c>
      <c r="O2227">
        <v>0</v>
      </c>
      <c r="Q2227" t="s">
        <v>60</v>
      </c>
    </row>
    <row r="2228" spans="1:19" ht="15.75" customHeight="1">
      <c r="A2228" t="s">
        <v>2798</v>
      </c>
      <c r="B2228" t="s">
        <v>2799</v>
      </c>
      <c r="C2228">
        <v>15926449</v>
      </c>
      <c r="D2228" t="s">
        <v>51</v>
      </c>
      <c r="E2228" t="s">
        <v>65</v>
      </c>
      <c r="F2228" t="s">
        <v>54</v>
      </c>
      <c r="G2228" t="s">
        <v>80</v>
      </c>
      <c r="H2228" s="35">
        <v>80.92</v>
      </c>
      <c r="I2228" s="32">
        <v>42594</v>
      </c>
      <c r="J2228" s="32">
        <v>42596</v>
      </c>
      <c r="K2228" t="s">
        <v>55</v>
      </c>
      <c r="L2228">
        <v>119</v>
      </c>
      <c r="M2228">
        <v>2</v>
      </c>
      <c r="N2228">
        <v>2</v>
      </c>
      <c r="O2228">
        <v>0</v>
      </c>
      <c r="S2228" t="s">
        <v>268</v>
      </c>
    </row>
    <row r="2229" spans="1:19" ht="15.75" customHeight="1">
      <c r="A2229" t="s">
        <v>3103</v>
      </c>
      <c r="B2229" t="s">
        <v>3104</v>
      </c>
      <c r="C2229">
        <v>94750551</v>
      </c>
      <c r="D2229" t="s">
        <v>51</v>
      </c>
      <c r="E2229" t="s">
        <v>65</v>
      </c>
      <c r="F2229" t="s">
        <v>54</v>
      </c>
      <c r="G2229" t="s">
        <v>103</v>
      </c>
      <c r="H2229" s="35">
        <v>80</v>
      </c>
      <c r="I2229" s="32">
        <v>42575</v>
      </c>
      <c r="J2229" s="32">
        <v>42577</v>
      </c>
      <c r="K2229" t="s">
        <v>55</v>
      </c>
      <c r="L2229">
        <v>119</v>
      </c>
      <c r="M2229">
        <v>4</v>
      </c>
      <c r="N2229">
        <v>0</v>
      </c>
      <c r="O2229">
        <v>0</v>
      </c>
      <c r="P2229" t="s">
        <v>71</v>
      </c>
      <c r="S2229" t="s">
        <v>72</v>
      </c>
    </row>
    <row r="2230" spans="1:19" ht="15.75" customHeight="1">
      <c r="A2230" t="s">
        <v>3120</v>
      </c>
      <c r="B2230" t="s">
        <v>3121</v>
      </c>
      <c r="C2230">
        <v>78928259</v>
      </c>
      <c r="D2230" t="s">
        <v>51</v>
      </c>
      <c r="E2230" t="s">
        <v>65</v>
      </c>
      <c r="F2230" t="s">
        <v>54</v>
      </c>
      <c r="G2230" t="s">
        <v>103</v>
      </c>
      <c r="H2230" s="35">
        <v>100</v>
      </c>
      <c r="I2230" s="32">
        <v>42578</v>
      </c>
      <c r="J2230" s="32">
        <v>42585</v>
      </c>
      <c r="K2230" t="s">
        <v>55</v>
      </c>
      <c r="L2230">
        <v>119</v>
      </c>
      <c r="M2230">
        <v>4</v>
      </c>
      <c r="N2230">
        <v>0</v>
      </c>
      <c r="O2230">
        <v>0</v>
      </c>
      <c r="P2230" t="s">
        <v>71</v>
      </c>
      <c r="S2230" t="s">
        <v>72</v>
      </c>
    </row>
    <row r="2231" spans="1:19" ht="15.75" customHeight="1">
      <c r="A2231" t="s">
        <v>617</v>
      </c>
      <c r="B2231" t="s">
        <v>3214</v>
      </c>
      <c r="C2231">
        <v>99472875</v>
      </c>
      <c r="D2231" t="s">
        <v>51</v>
      </c>
      <c r="E2231" t="s">
        <v>52</v>
      </c>
      <c r="F2231" t="s">
        <v>53</v>
      </c>
      <c r="G2231" t="s">
        <v>54</v>
      </c>
      <c r="H2231" s="35">
        <v>43.48</v>
      </c>
      <c r="I2231" s="32">
        <v>42504</v>
      </c>
      <c r="J2231" s="32">
        <v>42507</v>
      </c>
      <c r="K2231" t="s">
        <v>55</v>
      </c>
      <c r="L2231">
        <v>119</v>
      </c>
      <c r="M2231">
        <v>1</v>
      </c>
      <c r="N2231">
        <v>0</v>
      </c>
      <c r="O2231">
        <v>0</v>
      </c>
      <c r="Q2231" t="s">
        <v>56</v>
      </c>
    </row>
    <row r="2232" spans="1:19" ht="15.75" customHeight="1">
      <c r="A2232" t="s">
        <v>3238</v>
      </c>
      <c r="B2232" t="s">
        <v>3239</v>
      </c>
      <c r="C2232">
        <v>62878168</v>
      </c>
      <c r="D2232" t="s">
        <v>51</v>
      </c>
      <c r="E2232" t="s">
        <v>52</v>
      </c>
      <c r="F2232" t="s">
        <v>54</v>
      </c>
      <c r="G2232" t="s">
        <v>103</v>
      </c>
      <c r="H2232" s="35">
        <v>80</v>
      </c>
      <c r="I2232" s="32">
        <v>42516</v>
      </c>
      <c r="J2232" s="32">
        <v>42518</v>
      </c>
      <c r="K2232" t="s">
        <v>55</v>
      </c>
      <c r="L2232">
        <v>119</v>
      </c>
      <c r="M2232">
        <v>1</v>
      </c>
      <c r="N2232">
        <v>0</v>
      </c>
      <c r="O2232">
        <v>0</v>
      </c>
    </row>
    <row r="2233" spans="1:19" ht="15.75" customHeight="1">
      <c r="A2233" t="s">
        <v>3366</v>
      </c>
      <c r="B2233" t="s">
        <v>3367</v>
      </c>
      <c r="C2233">
        <v>72429723</v>
      </c>
      <c r="D2233" t="s">
        <v>51</v>
      </c>
      <c r="E2233" t="s">
        <v>65</v>
      </c>
      <c r="F2233" t="s">
        <v>54</v>
      </c>
      <c r="G2233" t="s">
        <v>80</v>
      </c>
      <c r="H2233" s="35">
        <v>70.55</v>
      </c>
      <c r="I2233" s="32">
        <v>42541</v>
      </c>
      <c r="J2233" s="32">
        <v>42544</v>
      </c>
      <c r="K2233" t="s">
        <v>55</v>
      </c>
      <c r="L2233">
        <v>119</v>
      </c>
      <c r="M2233">
        <v>2</v>
      </c>
      <c r="N2233">
        <v>0</v>
      </c>
      <c r="O2233">
        <v>0</v>
      </c>
      <c r="S2233" t="s">
        <v>268</v>
      </c>
    </row>
    <row r="2234" spans="1:19" ht="15.75" customHeight="1">
      <c r="A2234" t="s">
        <v>3494</v>
      </c>
      <c r="B2234" t="s">
        <v>3495</v>
      </c>
      <c r="C2234">
        <v>43628433</v>
      </c>
      <c r="D2234" t="s">
        <v>51</v>
      </c>
      <c r="E2234" t="s">
        <v>65</v>
      </c>
      <c r="F2234" t="s">
        <v>54</v>
      </c>
      <c r="G2234" t="s">
        <v>117</v>
      </c>
      <c r="H2234" s="35">
        <v>59.14</v>
      </c>
      <c r="I2234" s="32">
        <v>42570</v>
      </c>
      <c r="J2234" s="32">
        <v>42572</v>
      </c>
      <c r="K2234" t="s">
        <v>55</v>
      </c>
      <c r="L2234">
        <v>119</v>
      </c>
      <c r="M2234">
        <v>2</v>
      </c>
      <c r="N2234">
        <v>2</v>
      </c>
      <c r="O2234">
        <v>0</v>
      </c>
      <c r="S2234" t="s">
        <v>268</v>
      </c>
    </row>
    <row r="2235" spans="1:19" ht="15.75" customHeight="1">
      <c r="A2235" t="s">
        <v>492</v>
      </c>
      <c r="B2235" t="s">
        <v>3533</v>
      </c>
      <c r="C2235">
        <v>90913876</v>
      </c>
      <c r="D2235" t="s">
        <v>51</v>
      </c>
      <c r="E2235" t="s">
        <v>52</v>
      </c>
      <c r="F2235" t="s">
        <v>53</v>
      </c>
      <c r="G2235" t="s">
        <v>54</v>
      </c>
      <c r="H2235" s="35">
        <v>41.74</v>
      </c>
      <c r="I2235" s="32">
        <v>42577</v>
      </c>
      <c r="J2235" s="32">
        <v>42578</v>
      </c>
      <c r="K2235" t="s">
        <v>55</v>
      </c>
      <c r="L2235">
        <v>119</v>
      </c>
      <c r="M2235">
        <v>1</v>
      </c>
      <c r="N2235">
        <v>0</v>
      </c>
      <c r="O2235">
        <v>0</v>
      </c>
      <c r="Q2235" t="s">
        <v>60</v>
      </c>
    </row>
    <row r="2236" spans="1:19" ht="15.75" customHeight="1">
      <c r="A2236" t="s">
        <v>3598</v>
      </c>
      <c r="B2236" t="s">
        <v>3599</v>
      </c>
      <c r="C2236">
        <v>98922918</v>
      </c>
      <c r="D2236" t="s">
        <v>51</v>
      </c>
      <c r="E2236" t="s">
        <v>65</v>
      </c>
      <c r="F2236" t="s">
        <v>54</v>
      </c>
      <c r="G2236" t="s">
        <v>93</v>
      </c>
      <c r="H2236" s="35">
        <v>90</v>
      </c>
      <c r="I2236" s="32">
        <v>42593</v>
      </c>
      <c r="J2236" s="32">
        <v>42594</v>
      </c>
      <c r="K2236" t="s">
        <v>55</v>
      </c>
      <c r="L2236">
        <v>119</v>
      </c>
      <c r="M2236">
        <v>3</v>
      </c>
      <c r="N2236">
        <v>1</v>
      </c>
      <c r="O2236">
        <v>0</v>
      </c>
    </row>
    <row r="2237" spans="1:19" ht="15.75" customHeight="1">
      <c r="A2237" t="s">
        <v>1226</v>
      </c>
      <c r="B2237" t="s">
        <v>3794</v>
      </c>
      <c r="C2237">
        <v>22129279</v>
      </c>
      <c r="D2237" t="s">
        <v>184</v>
      </c>
      <c r="E2237" t="s">
        <v>52</v>
      </c>
      <c r="F2237" t="s">
        <v>53</v>
      </c>
      <c r="G2237" t="s">
        <v>54</v>
      </c>
      <c r="H2237" s="35">
        <v>41.74</v>
      </c>
      <c r="I2237" s="32">
        <v>42540</v>
      </c>
      <c r="J2237" s="32">
        <v>42543</v>
      </c>
      <c r="K2237" t="s">
        <v>55</v>
      </c>
      <c r="L2237">
        <v>119</v>
      </c>
      <c r="M2237">
        <v>1</v>
      </c>
      <c r="N2237">
        <v>0</v>
      </c>
      <c r="O2237">
        <v>0</v>
      </c>
      <c r="Q2237" t="s">
        <v>60</v>
      </c>
    </row>
    <row r="2238" spans="1:19" ht="15.75" customHeight="1">
      <c r="A2238" t="s">
        <v>3841</v>
      </c>
      <c r="B2238" t="s">
        <v>3842</v>
      </c>
      <c r="C2238">
        <v>81636717</v>
      </c>
      <c r="D2238" t="s">
        <v>51</v>
      </c>
      <c r="E2238" t="s">
        <v>65</v>
      </c>
      <c r="F2238" t="s">
        <v>54</v>
      </c>
      <c r="G2238" t="s">
        <v>93</v>
      </c>
      <c r="H2238" s="35">
        <v>88.75</v>
      </c>
      <c r="I2238" s="32">
        <v>42549</v>
      </c>
      <c r="J2238" s="32">
        <v>42553</v>
      </c>
      <c r="K2238" t="s">
        <v>55</v>
      </c>
      <c r="L2238">
        <v>119</v>
      </c>
      <c r="M2238">
        <v>3</v>
      </c>
      <c r="N2238">
        <v>0</v>
      </c>
      <c r="O2238">
        <v>0</v>
      </c>
    </row>
    <row r="2239" spans="1:19" ht="15.75" customHeight="1">
      <c r="A2239" t="s">
        <v>753</v>
      </c>
      <c r="B2239" t="s">
        <v>4179</v>
      </c>
      <c r="C2239">
        <v>29637366</v>
      </c>
      <c r="D2239" t="s">
        <v>51</v>
      </c>
      <c r="E2239" t="s">
        <v>52</v>
      </c>
      <c r="F2239" t="s">
        <v>53</v>
      </c>
      <c r="G2239" t="s">
        <v>54</v>
      </c>
      <c r="H2239" s="35">
        <v>41.74</v>
      </c>
      <c r="I2239" s="32">
        <v>42532</v>
      </c>
      <c r="J2239" s="32">
        <v>42535</v>
      </c>
      <c r="K2239" t="s">
        <v>55</v>
      </c>
      <c r="L2239">
        <v>119</v>
      </c>
      <c r="M2239">
        <v>1</v>
      </c>
      <c r="N2239">
        <v>0</v>
      </c>
      <c r="O2239">
        <v>0</v>
      </c>
      <c r="Q2239" t="s">
        <v>60</v>
      </c>
    </row>
    <row r="2240" spans="1:19" ht="15.75" customHeight="1">
      <c r="A2240" t="s">
        <v>4363</v>
      </c>
      <c r="B2240" t="s">
        <v>4364</v>
      </c>
      <c r="C2240">
        <v>92024109</v>
      </c>
      <c r="D2240" t="s">
        <v>51</v>
      </c>
      <c r="E2240" t="s">
        <v>65</v>
      </c>
      <c r="F2240" t="s">
        <v>54</v>
      </c>
      <c r="G2240" t="s">
        <v>93</v>
      </c>
      <c r="H2240" s="35">
        <v>80</v>
      </c>
      <c r="I2240" s="32">
        <v>42572</v>
      </c>
      <c r="J2240" s="32">
        <v>42573</v>
      </c>
      <c r="K2240" t="s">
        <v>55</v>
      </c>
      <c r="L2240">
        <v>119</v>
      </c>
      <c r="M2240">
        <v>1</v>
      </c>
      <c r="N2240">
        <v>0</v>
      </c>
      <c r="O2240">
        <v>0</v>
      </c>
    </row>
    <row r="2241" spans="1:19" ht="15.75" customHeight="1">
      <c r="A2241" t="s">
        <v>557</v>
      </c>
      <c r="B2241" t="s">
        <v>4842</v>
      </c>
      <c r="C2241">
        <v>97144689</v>
      </c>
      <c r="D2241" t="s">
        <v>51</v>
      </c>
      <c r="E2241" t="s">
        <v>52</v>
      </c>
      <c r="F2241" t="s">
        <v>53</v>
      </c>
      <c r="G2241" t="s">
        <v>54</v>
      </c>
      <c r="H2241" s="35">
        <v>41.74</v>
      </c>
      <c r="I2241" s="32">
        <v>42585</v>
      </c>
      <c r="J2241" s="32">
        <v>42587</v>
      </c>
      <c r="K2241" t="s">
        <v>55</v>
      </c>
      <c r="L2241">
        <v>119</v>
      </c>
      <c r="M2241">
        <v>1</v>
      </c>
      <c r="N2241">
        <v>0</v>
      </c>
      <c r="O2241">
        <v>0</v>
      </c>
      <c r="Q2241" t="s">
        <v>60</v>
      </c>
    </row>
    <row r="2242" spans="1:19" ht="15.75" customHeight="1">
      <c r="A2242" t="s">
        <v>658</v>
      </c>
      <c r="B2242" t="s">
        <v>4940</v>
      </c>
      <c r="C2242">
        <v>57624033</v>
      </c>
      <c r="D2242" t="s">
        <v>51</v>
      </c>
      <c r="E2242" t="s">
        <v>52</v>
      </c>
      <c r="F2242" t="s">
        <v>53</v>
      </c>
      <c r="G2242" t="s">
        <v>54</v>
      </c>
      <c r="H2242" s="35">
        <v>41.74</v>
      </c>
      <c r="I2242" s="32">
        <v>42514</v>
      </c>
      <c r="J2242" s="32">
        <v>42515</v>
      </c>
      <c r="K2242" t="s">
        <v>55</v>
      </c>
      <c r="L2242">
        <v>119</v>
      </c>
      <c r="M2242">
        <v>1</v>
      </c>
      <c r="N2242">
        <v>0</v>
      </c>
      <c r="O2242">
        <v>0</v>
      </c>
      <c r="Q2242" t="s">
        <v>60</v>
      </c>
    </row>
    <row r="2243" spans="1:19" ht="15.75" customHeight="1">
      <c r="A2243" t="s">
        <v>214</v>
      </c>
      <c r="B2243" t="s">
        <v>5012</v>
      </c>
      <c r="C2243">
        <v>20072047</v>
      </c>
      <c r="D2243" t="s">
        <v>51</v>
      </c>
      <c r="E2243" t="s">
        <v>52</v>
      </c>
      <c r="F2243" t="s">
        <v>53</v>
      </c>
      <c r="G2243" t="s">
        <v>54</v>
      </c>
      <c r="H2243" s="35">
        <v>43.48</v>
      </c>
      <c r="I2243" s="32">
        <v>42526</v>
      </c>
      <c r="J2243" s="32">
        <v>42529</v>
      </c>
      <c r="K2243" t="s">
        <v>55</v>
      </c>
      <c r="L2243">
        <v>119</v>
      </c>
      <c r="M2243">
        <v>1</v>
      </c>
      <c r="N2243">
        <v>0</v>
      </c>
      <c r="O2243">
        <v>0</v>
      </c>
      <c r="Q2243" t="s">
        <v>56</v>
      </c>
    </row>
    <row r="2244" spans="1:19" ht="15.75" customHeight="1">
      <c r="A2244" t="s">
        <v>5043</v>
      </c>
      <c r="B2244" t="s">
        <v>5044</v>
      </c>
      <c r="C2244">
        <v>74434842</v>
      </c>
      <c r="D2244" t="s">
        <v>51</v>
      </c>
      <c r="E2244" t="s">
        <v>52</v>
      </c>
      <c r="F2244" t="s">
        <v>54</v>
      </c>
      <c r="G2244" t="s">
        <v>54</v>
      </c>
      <c r="H2244" s="35">
        <v>85</v>
      </c>
      <c r="I2244" s="32">
        <v>42534</v>
      </c>
      <c r="J2244" s="32">
        <v>42535</v>
      </c>
      <c r="K2244" t="s">
        <v>55</v>
      </c>
      <c r="L2244">
        <v>119</v>
      </c>
      <c r="M2244">
        <v>1</v>
      </c>
      <c r="N2244">
        <v>0</v>
      </c>
      <c r="O2244">
        <v>0</v>
      </c>
    </row>
    <row r="2245" spans="1:19" ht="15.75" customHeight="1">
      <c r="A2245" t="s">
        <v>5080</v>
      </c>
      <c r="B2245" t="s">
        <v>5081</v>
      </c>
      <c r="C2245">
        <v>76967921</v>
      </c>
      <c r="D2245" t="s">
        <v>51</v>
      </c>
      <c r="E2245" t="s">
        <v>65</v>
      </c>
      <c r="F2245" t="s">
        <v>54</v>
      </c>
      <c r="G2245" t="s">
        <v>80</v>
      </c>
      <c r="H2245" s="35">
        <v>70.55</v>
      </c>
      <c r="I2245" s="32">
        <v>42539</v>
      </c>
      <c r="J2245" s="32">
        <v>42540</v>
      </c>
      <c r="K2245" t="s">
        <v>55</v>
      </c>
      <c r="L2245">
        <v>119</v>
      </c>
      <c r="M2245">
        <v>2</v>
      </c>
      <c r="N2245">
        <v>0</v>
      </c>
      <c r="O2245">
        <v>0</v>
      </c>
      <c r="S2245" t="s">
        <v>268</v>
      </c>
    </row>
    <row r="2246" spans="1:19" ht="15.75" customHeight="1">
      <c r="A2246" t="s">
        <v>5111</v>
      </c>
      <c r="B2246" t="s">
        <v>5112</v>
      </c>
      <c r="C2246">
        <v>76888201</v>
      </c>
      <c r="D2246" t="s">
        <v>51</v>
      </c>
      <c r="E2246" t="s">
        <v>65</v>
      </c>
      <c r="F2246" t="s">
        <v>54</v>
      </c>
      <c r="G2246" t="s">
        <v>103</v>
      </c>
      <c r="H2246" s="35">
        <v>100</v>
      </c>
      <c r="I2246" s="32">
        <v>42545</v>
      </c>
      <c r="J2246" s="32">
        <v>42547</v>
      </c>
      <c r="K2246" t="s">
        <v>55</v>
      </c>
      <c r="L2246">
        <v>119</v>
      </c>
      <c r="M2246">
        <v>4</v>
      </c>
      <c r="N2246">
        <v>0</v>
      </c>
      <c r="O2246">
        <v>0</v>
      </c>
      <c r="P2246" t="s">
        <v>71</v>
      </c>
      <c r="S2246" t="s">
        <v>72</v>
      </c>
    </row>
    <row r="2247" spans="1:19" ht="15.75" customHeight="1">
      <c r="A2247" t="s">
        <v>5250</v>
      </c>
      <c r="B2247" t="s">
        <v>5251</v>
      </c>
      <c r="C2247">
        <v>90863405</v>
      </c>
      <c r="D2247" t="s">
        <v>51</v>
      </c>
      <c r="E2247" t="s">
        <v>65</v>
      </c>
      <c r="F2247" t="s">
        <v>427</v>
      </c>
      <c r="G2247" t="s">
        <v>54</v>
      </c>
      <c r="H2247" s="35">
        <v>85</v>
      </c>
      <c r="I2247" s="32">
        <v>42573</v>
      </c>
      <c r="J2247" s="32">
        <v>42574</v>
      </c>
      <c r="K2247" t="s">
        <v>55</v>
      </c>
      <c r="L2247">
        <v>119</v>
      </c>
      <c r="M2247">
        <v>4</v>
      </c>
      <c r="N2247">
        <v>0</v>
      </c>
      <c r="O2247">
        <v>0</v>
      </c>
      <c r="P2247" t="s">
        <v>71</v>
      </c>
      <c r="S2247" t="s">
        <v>72</v>
      </c>
    </row>
    <row r="2248" spans="1:19" ht="15.75" customHeight="1">
      <c r="A2248" t="s">
        <v>5319</v>
      </c>
      <c r="B2248" t="s">
        <v>5320</v>
      </c>
      <c r="C2248">
        <v>92850078</v>
      </c>
      <c r="D2248" t="s">
        <v>51</v>
      </c>
      <c r="E2248" t="s">
        <v>65</v>
      </c>
      <c r="F2248" t="s">
        <v>54</v>
      </c>
      <c r="G2248" t="s">
        <v>103</v>
      </c>
      <c r="H2248" s="35">
        <v>115</v>
      </c>
      <c r="I2248" s="32">
        <v>42588</v>
      </c>
      <c r="J2248" s="32">
        <v>42591</v>
      </c>
      <c r="K2248" t="s">
        <v>55</v>
      </c>
      <c r="L2248">
        <v>119</v>
      </c>
      <c r="M2248">
        <v>4</v>
      </c>
      <c r="N2248">
        <v>0</v>
      </c>
      <c r="O2248">
        <v>0</v>
      </c>
      <c r="P2248" t="s">
        <v>71</v>
      </c>
      <c r="S2248" t="s">
        <v>72</v>
      </c>
    </row>
    <row r="2249" spans="1:19" ht="15.75" customHeight="1">
      <c r="A2249" t="s">
        <v>99</v>
      </c>
      <c r="B2249" t="s">
        <v>5375</v>
      </c>
      <c r="C2249">
        <v>29617593</v>
      </c>
      <c r="D2249" t="s">
        <v>51</v>
      </c>
      <c r="E2249" t="s">
        <v>52</v>
      </c>
      <c r="F2249" t="s">
        <v>53</v>
      </c>
      <c r="G2249" t="s">
        <v>54</v>
      </c>
      <c r="H2249" s="35">
        <v>41.74</v>
      </c>
      <c r="I2249" s="32">
        <v>42511</v>
      </c>
      <c r="J2249" s="32">
        <v>42514</v>
      </c>
      <c r="K2249" t="s">
        <v>55</v>
      </c>
      <c r="L2249">
        <v>119</v>
      </c>
      <c r="M2249">
        <v>1</v>
      </c>
      <c r="N2249">
        <v>0</v>
      </c>
      <c r="O2249">
        <v>0</v>
      </c>
      <c r="Q2249" t="s">
        <v>60</v>
      </c>
    </row>
    <row r="2250" spans="1:19" ht="15.75" customHeight="1">
      <c r="A2250" t="s">
        <v>5409</v>
      </c>
      <c r="B2250" t="s">
        <v>5410</v>
      </c>
      <c r="C2250">
        <v>66910694</v>
      </c>
      <c r="D2250" t="s">
        <v>51</v>
      </c>
      <c r="E2250" t="s">
        <v>65</v>
      </c>
      <c r="F2250" t="s">
        <v>54</v>
      </c>
      <c r="G2250" t="s">
        <v>103</v>
      </c>
      <c r="H2250" s="35">
        <v>80</v>
      </c>
      <c r="I2250" s="32">
        <v>42519</v>
      </c>
      <c r="J2250" s="32">
        <v>42520</v>
      </c>
      <c r="K2250" t="s">
        <v>55</v>
      </c>
      <c r="L2250">
        <v>119</v>
      </c>
      <c r="M2250">
        <v>2</v>
      </c>
      <c r="N2250">
        <v>0</v>
      </c>
      <c r="O2250">
        <v>0</v>
      </c>
      <c r="P2250" t="s">
        <v>71</v>
      </c>
      <c r="S2250" t="s">
        <v>72</v>
      </c>
    </row>
    <row r="2251" spans="1:19" ht="15.75" customHeight="1">
      <c r="A2251" t="s">
        <v>832</v>
      </c>
      <c r="B2251" t="s">
        <v>5516</v>
      </c>
      <c r="C2251">
        <v>74471187</v>
      </c>
      <c r="D2251" t="s">
        <v>51</v>
      </c>
      <c r="E2251" t="s">
        <v>52</v>
      </c>
      <c r="F2251" t="s">
        <v>53</v>
      </c>
      <c r="G2251" t="s">
        <v>54</v>
      </c>
      <c r="H2251" s="35">
        <v>41.74</v>
      </c>
      <c r="I2251" s="32">
        <v>42547</v>
      </c>
      <c r="J2251" s="32">
        <v>42548</v>
      </c>
      <c r="K2251" t="s">
        <v>55</v>
      </c>
      <c r="L2251">
        <v>119</v>
      </c>
      <c r="M2251">
        <v>1</v>
      </c>
      <c r="N2251">
        <v>0</v>
      </c>
      <c r="O2251">
        <v>0</v>
      </c>
      <c r="Q2251" t="s">
        <v>60</v>
      </c>
    </row>
    <row r="2252" spans="1:19" ht="15.75" customHeight="1">
      <c r="A2252" t="s">
        <v>5542</v>
      </c>
      <c r="B2252" t="s">
        <v>5543</v>
      </c>
      <c r="C2252">
        <v>84911793</v>
      </c>
      <c r="D2252" t="s">
        <v>51</v>
      </c>
      <c r="E2252" t="s">
        <v>65</v>
      </c>
      <c r="F2252" t="s">
        <v>54</v>
      </c>
      <c r="G2252" t="s">
        <v>103</v>
      </c>
      <c r="H2252" s="35">
        <v>85</v>
      </c>
      <c r="I2252" s="32">
        <v>42555</v>
      </c>
      <c r="J2252" s="32">
        <v>42556</v>
      </c>
      <c r="K2252" t="s">
        <v>55</v>
      </c>
      <c r="L2252">
        <v>119</v>
      </c>
      <c r="M2252">
        <v>1</v>
      </c>
      <c r="N2252">
        <v>0</v>
      </c>
      <c r="O2252">
        <v>0</v>
      </c>
      <c r="P2252" t="s">
        <v>71</v>
      </c>
      <c r="S2252" t="s">
        <v>72</v>
      </c>
    </row>
    <row r="2253" spans="1:19" ht="15.75" customHeight="1">
      <c r="A2253" t="s">
        <v>5576</v>
      </c>
      <c r="B2253" t="s">
        <v>5577</v>
      </c>
      <c r="C2253">
        <v>90371454</v>
      </c>
      <c r="D2253" t="s">
        <v>51</v>
      </c>
      <c r="E2253" t="s">
        <v>166</v>
      </c>
      <c r="F2253" t="s">
        <v>54</v>
      </c>
      <c r="G2253" t="s">
        <v>54</v>
      </c>
      <c r="H2253" s="35">
        <v>100</v>
      </c>
      <c r="I2253" s="32">
        <v>42565</v>
      </c>
      <c r="J2253" s="32">
        <v>42566</v>
      </c>
      <c r="K2253" t="s">
        <v>55</v>
      </c>
      <c r="L2253">
        <v>119</v>
      </c>
      <c r="M2253">
        <v>1</v>
      </c>
      <c r="N2253">
        <v>0</v>
      </c>
      <c r="O2253">
        <v>0</v>
      </c>
    </row>
    <row r="2254" spans="1:19" ht="15.75" customHeight="1">
      <c r="A2254" t="s">
        <v>4108</v>
      </c>
      <c r="B2254" t="s">
        <v>5771</v>
      </c>
      <c r="C2254">
        <v>65376181</v>
      </c>
      <c r="D2254" t="s">
        <v>64</v>
      </c>
      <c r="E2254" t="s">
        <v>65</v>
      </c>
      <c r="F2254" t="s">
        <v>54</v>
      </c>
      <c r="G2254" t="s">
        <v>230</v>
      </c>
      <c r="H2254" s="35">
        <v>75</v>
      </c>
      <c r="I2254" s="32">
        <v>42516</v>
      </c>
      <c r="J2254" s="32">
        <v>42517</v>
      </c>
      <c r="K2254" t="s">
        <v>55</v>
      </c>
      <c r="L2254">
        <v>119</v>
      </c>
      <c r="M2254">
        <v>1</v>
      </c>
      <c r="N2254">
        <v>0</v>
      </c>
      <c r="O2254">
        <v>0</v>
      </c>
      <c r="S2254" t="s">
        <v>231</v>
      </c>
    </row>
    <row r="2255" spans="1:19" ht="15.75" customHeight="1">
      <c r="A2255" t="s">
        <v>861</v>
      </c>
      <c r="B2255" t="s">
        <v>5916</v>
      </c>
      <c r="C2255">
        <v>75948277</v>
      </c>
      <c r="D2255" t="s">
        <v>51</v>
      </c>
      <c r="E2255" t="s">
        <v>65</v>
      </c>
      <c r="F2255" t="s">
        <v>54</v>
      </c>
      <c r="G2255" t="s">
        <v>93</v>
      </c>
      <c r="H2255" s="35">
        <v>110</v>
      </c>
      <c r="I2255" s="32">
        <v>42553</v>
      </c>
      <c r="J2255" s="32">
        <v>42554</v>
      </c>
      <c r="K2255" t="s">
        <v>55</v>
      </c>
      <c r="L2255">
        <v>119</v>
      </c>
      <c r="M2255">
        <v>2</v>
      </c>
      <c r="N2255">
        <v>0</v>
      </c>
      <c r="O2255">
        <v>0</v>
      </c>
    </row>
    <row r="2256" spans="1:19" ht="15.75" customHeight="1">
      <c r="A2256" t="s">
        <v>5983</v>
      </c>
      <c r="B2256" t="s">
        <v>5984</v>
      </c>
      <c r="C2256">
        <v>84240711</v>
      </c>
      <c r="D2256" t="s">
        <v>51</v>
      </c>
      <c r="E2256" t="s">
        <v>65</v>
      </c>
      <c r="F2256" t="s">
        <v>54</v>
      </c>
      <c r="G2256" t="s">
        <v>54</v>
      </c>
      <c r="H2256" s="35">
        <v>91.3</v>
      </c>
      <c r="I2256" s="32">
        <v>42566</v>
      </c>
      <c r="J2256" s="32">
        <v>42567</v>
      </c>
      <c r="K2256" t="s">
        <v>55</v>
      </c>
      <c r="L2256">
        <v>119</v>
      </c>
      <c r="M2256">
        <v>2</v>
      </c>
      <c r="N2256">
        <v>0</v>
      </c>
      <c r="O2256">
        <v>0</v>
      </c>
      <c r="S2256" t="s">
        <v>268</v>
      </c>
    </row>
    <row r="2257" spans="1:19" ht="15.75" customHeight="1">
      <c r="A2257" t="s">
        <v>476</v>
      </c>
      <c r="B2257" t="s">
        <v>6385</v>
      </c>
      <c r="C2257">
        <v>90912503</v>
      </c>
      <c r="D2257" t="s">
        <v>51</v>
      </c>
      <c r="E2257" t="s">
        <v>52</v>
      </c>
      <c r="F2257" t="s">
        <v>53</v>
      </c>
      <c r="G2257" t="s">
        <v>54</v>
      </c>
      <c r="H2257" s="35">
        <v>41.74</v>
      </c>
      <c r="I2257" s="32">
        <v>42574</v>
      </c>
      <c r="J2257" s="32">
        <v>42575</v>
      </c>
      <c r="K2257" t="s">
        <v>55</v>
      </c>
      <c r="L2257">
        <v>119</v>
      </c>
      <c r="M2257">
        <v>1</v>
      </c>
      <c r="N2257">
        <v>0</v>
      </c>
      <c r="O2257">
        <v>0</v>
      </c>
      <c r="Q2257" t="s">
        <v>60</v>
      </c>
    </row>
    <row r="2258" spans="1:19" ht="15.75" customHeight="1">
      <c r="A2258" t="s">
        <v>6663</v>
      </c>
      <c r="B2258" t="s">
        <v>6664</v>
      </c>
      <c r="C2258">
        <v>80868444</v>
      </c>
      <c r="D2258" t="s">
        <v>51</v>
      </c>
      <c r="E2258" t="s">
        <v>65</v>
      </c>
      <c r="F2258" t="s">
        <v>54</v>
      </c>
      <c r="G2258" t="s">
        <v>54</v>
      </c>
      <c r="H2258" s="35">
        <v>70</v>
      </c>
      <c r="I2258" s="32">
        <v>42548</v>
      </c>
      <c r="J2258" s="32">
        <v>42549</v>
      </c>
      <c r="K2258" t="s">
        <v>55</v>
      </c>
      <c r="L2258">
        <v>119</v>
      </c>
      <c r="M2258">
        <v>1</v>
      </c>
      <c r="N2258">
        <v>0</v>
      </c>
      <c r="O2258">
        <v>0</v>
      </c>
      <c r="S2258" t="s">
        <v>231</v>
      </c>
    </row>
    <row r="2259" spans="1:19" ht="15.75" customHeight="1">
      <c r="A2259" t="s">
        <v>6722</v>
      </c>
      <c r="B2259" t="s">
        <v>6723</v>
      </c>
      <c r="C2259">
        <v>81014122</v>
      </c>
      <c r="D2259" t="s">
        <v>51</v>
      </c>
      <c r="E2259" t="s">
        <v>65</v>
      </c>
      <c r="F2259" t="s">
        <v>54</v>
      </c>
      <c r="G2259" t="s">
        <v>103</v>
      </c>
      <c r="H2259" s="35">
        <v>90</v>
      </c>
      <c r="I2259" s="32">
        <v>42561</v>
      </c>
      <c r="J2259" s="32">
        <v>42565</v>
      </c>
      <c r="K2259" t="s">
        <v>55</v>
      </c>
      <c r="L2259">
        <v>119</v>
      </c>
      <c r="M2259">
        <v>4</v>
      </c>
      <c r="N2259">
        <v>0</v>
      </c>
      <c r="O2259">
        <v>0</v>
      </c>
      <c r="P2259" t="s">
        <v>71</v>
      </c>
      <c r="S2259" t="s">
        <v>72</v>
      </c>
    </row>
    <row r="2260" spans="1:19" ht="15.75" customHeight="1">
      <c r="A2260" t="s">
        <v>6856</v>
      </c>
      <c r="B2260" t="s">
        <v>6857</v>
      </c>
      <c r="C2260">
        <v>84481960</v>
      </c>
      <c r="D2260" t="s">
        <v>51</v>
      </c>
      <c r="E2260" t="s">
        <v>65</v>
      </c>
      <c r="F2260" t="s">
        <v>54</v>
      </c>
      <c r="G2260" t="s">
        <v>70</v>
      </c>
      <c r="H2260" s="35">
        <v>86.25</v>
      </c>
      <c r="I2260" s="32">
        <v>42587</v>
      </c>
      <c r="J2260" s="32">
        <v>42588</v>
      </c>
      <c r="K2260" t="s">
        <v>55</v>
      </c>
      <c r="L2260">
        <v>119</v>
      </c>
      <c r="M2260">
        <v>4</v>
      </c>
      <c r="N2260">
        <v>0</v>
      </c>
      <c r="O2260">
        <v>0</v>
      </c>
      <c r="P2260" t="s">
        <v>71</v>
      </c>
      <c r="S2260" t="s">
        <v>72</v>
      </c>
    </row>
    <row r="2261" spans="1:19" ht="15.75" customHeight="1">
      <c r="A2261" t="s">
        <v>125</v>
      </c>
      <c r="B2261" t="s">
        <v>126</v>
      </c>
      <c r="C2261">
        <v>24549364</v>
      </c>
      <c r="D2261" t="s">
        <v>51</v>
      </c>
      <c r="E2261" t="s">
        <v>52</v>
      </c>
      <c r="F2261" t="s">
        <v>53</v>
      </c>
      <c r="G2261" t="s">
        <v>54</v>
      </c>
      <c r="H2261" s="35">
        <v>41.74</v>
      </c>
      <c r="I2261" s="32">
        <v>42513</v>
      </c>
      <c r="J2261" s="32">
        <v>42516</v>
      </c>
      <c r="K2261" t="s">
        <v>55</v>
      </c>
      <c r="L2261">
        <v>118</v>
      </c>
      <c r="M2261">
        <v>1</v>
      </c>
      <c r="N2261">
        <v>0</v>
      </c>
      <c r="O2261">
        <v>0</v>
      </c>
      <c r="Q2261" t="s">
        <v>60</v>
      </c>
    </row>
    <row r="2262" spans="1:19" ht="15.75" customHeight="1">
      <c r="A2262" t="s">
        <v>58</v>
      </c>
      <c r="B2262" t="s">
        <v>616</v>
      </c>
      <c r="C2262">
        <v>14634833</v>
      </c>
      <c r="D2262" t="s">
        <v>51</v>
      </c>
      <c r="E2262" t="s">
        <v>52</v>
      </c>
      <c r="F2262" t="s">
        <v>53</v>
      </c>
      <c r="G2262" t="s">
        <v>54</v>
      </c>
      <c r="H2262" s="35">
        <v>41.74</v>
      </c>
      <c r="I2262" s="32">
        <v>42503</v>
      </c>
      <c r="J2262" s="32">
        <v>42506</v>
      </c>
      <c r="K2262" t="s">
        <v>55</v>
      </c>
      <c r="L2262">
        <v>118</v>
      </c>
      <c r="M2262">
        <v>1</v>
      </c>
      <c r="N2262">
        <v>0</v>
      </c>
      <c r="O2262">
        <v>0</v>
      </c>
      <c r="Q2262" t="s">
        <v>60</v>
      </c>
    </row>
    <row r="2263" spans="1:19" ht="15.75" customHeight="1">
      <c r="A2263" t="s">
        <v>709</v>
      </c>
      <c r="B2263" t="s">
        <v>710</v>
      </c>
      <c r="C2263">
        <v>60202999</v>
      </c>
      <c r="D2263" t="s">
        <v>51</v>
      </c>
      <c r="E2263" t="s">
        <v>65</v>
      </c>
      <c r="F2263" t="s">
        <v>54</v>
      </c>
      <c r="G2263" t="s">
        <v>80</v>
      </c>
      <c r="H2263" s="35">
        <v>74.7</v>
      </c>
      <c r="I2263" s="32">
        <v>42524</v>
      </c>
      <c r="J2263" s="32">
        <v>42525</v>
      </c>
      <c r="K2263" t="s">
        <v>55</v>
      </c>
      <c r="L2263">
        <v>118</v>
      </c>
      <c r="M2263">
        <v>4</v>
      </c>
      <c r="N2263">
        <v>0</v>
      </c>
      <c r="O2263">
        <v>0</v>
      </c>
      <c r="S2263" t="s">
        <v>81</v>
      </c>
    </row>
    <row r="2264" spans="1:19" ht="15.75" customHeight="1">
      <c r="A2264" t="s">
        <v>1001</v>
      </c>
      <c r="B2264" t="s">
        <v>1002</v>
      </c>
      <c r="C2264">
        <v>98736097</v>
      </c>
      <c r="D2264" t="s">
        <v>51</v>
      </c>
      <c r="E2264" t="s">
        <v>65</v>
      </c>
      <c r="F2264" t="s">
        <v>54</v>
      </c>
      <c r="G2264" t="s">
        <v>103</v>
      </c>
      <c r="H2264" s="35">
        <v>85</v>
      </c>
      <c r="I2264" s="32">
        <v>42583</v>
      </c>
      <c r="J2264" s="32">
        <v>42584</v>
      </c>
      <c r="K2264" t="s">
        <v>55</v>
      </c>
      <c r="L2264">
        <v>118</v>
      </c>
      <c r="M2264">
        <v>4</v>
      </c>
      <c r="N2264">
        <v>0</v>
      </c>
      <c r="O2264">
        <v>0</v>
      </c>
      <c r="P2264" t="s">
        <v>71</v>
      </c>
      <c r="S2264" t="s">
        <v>72</v>
      </c>
    </row>
    <row r="2265" spans="1:19" ht="15.75" customHeight="1">
      <c r="A2265" t="s">
        <v>1216</v>
      </c>
      <c r="B2265" t="s">
        <v>1217</v>
      </c>
      <c r="C2265">
        <v>76948524</v>
      </c>
      <c r="D2265" t="s">
        <v>51</v>
      </c>
      <c r="E2265" t="s">
        <v>65</v>
      </c>
      <c r="F2265" t="s">
        <v>54</v>
      </c>
      <c r="G2265" t="s">
        <v>80</v>
      </c>
      <c r="H2265" s="35">
        <v>70.55</v>
      </c>
      <c r="I2265" s="32">
        <v>42539</v>
      </c>
      <c r="J2265" s="32">
        <v>42540</v>
      </c>
      <c r="K2265" t="s">
        <v>55</v>
      </c>
      <c r="L2265">
        <v>118</v>
      </c>
      <c r="M2265">
        <v>1</v>
      </c>
      <c r="N2265">
        <v>1</v>
      </c>
      <c r="O2265">
        <v>0</v>
      </c>
      <c r="S2265" t="s">
        <v>81</v>
      </c>
    </row>
    <row r="2266" spans="1:19" ht="15.75" customHeight="1">
      <c r="A2266" t="s">
        <v>1557</v>
      </c>
      <c r="B2266" t="s">
        <v>1558</v>
      </c>
      <c r="C2266">
        <v>62695373</v>
      </c>
      <c r="D2266" t="s">
        <v>51</v>
      </c>
      <c r="E2266" t="s">
        <v>65</v>
      </c>
      <c r="F2266" t="s">
        <v>54</v>
      </c>
      <c r="G2266" t="s">
        <v>80</v>
      </c>
      <c r="H2266" s="35">
        <v>62.25</v>
      </c>
      <c r="I2266" s="32">
        <v>42516</v>
      </c>
      <c r="J2266" s="32">
        <v>42517</v>
      </c>
      <c r="K2266" t="s">
        <v>55</v>
      </c>
      <c r="L2266">
        <v>118</v>
      </c>
      <c r="M2266">
        <v>3</v>
      </c>
      <c r="N2266">
        <v>0</v>
      </c>
      <c r="O2266">
        <v>1</v>
      </c>
      <c r="S2266" t="s">
        <v>293</v>
      </c>
    </row>
    <row r="2267" spans="1:19" ht="15.75" customHeight="1">
      <c r="A2267" t="s">
        <v>1804</v>
      </c>
      <c r="B2267" t="s">
        <v>1805</v>
      </c>
      <c r="C2267">
        <v>72574968</v>
      </c>
      <c r="D2267" t="s">
        <v>51</v>
      </c>
      <c r="E2267" t="s">
        <v>65</v>
      </c>
      <c r="F2267" t="s">
        <v>54</v>
      </c>
      <c r="G2267" t="s">
        <v>103</v>
      </c>
      <c r="H2267" s="35">
        <v>100</v>
      </c>
      <c r="I2267" s="32">
        <v>42569</v>
      </c>
      <c r="J2267" s="32">
        <v>42570</v>
      </c>
      <c r="K2267" t="s">
        <v>55</v>
      </c>
      <c r="L2267">
        <v>118</v>
      </c>
      <c r="M2267">
        <v>2</v>
      </c>
      <c r="N2267">
        <v>0</v>
      </c>
      <c r="O2267">
        <v>0</v>
      </c>
      <c r="P2267" t="s">
        <v>71</v>
      </c>
      <c r="S2267" t="s">
        <v>72</v>
      </c>
    </row>
    <row r="2268" spans="1:19" ht="15.75" customHeight="1">
      <c r="A2268" t="s">
        <v>1820</v>
      </c>
      <c r="B2268" t="s">
        <v>1821</v>
      </c>
      <c r="C2268">
        <v>94086122</v>
      </c>
      <c r="D2268" t="s">
        <v>51</v>
      </c>
      <c r="E2268" t="s">
        <v>65</v>
      </c>
      <c r="F2268" t="s">
        <v>427</v>
      </c>
      <c r="G2268" t="s">
        <v>365</v>
      </c>
      <c r="H2268" s="35">
        <v>52.91</v>
      </c>
      <c r="I2268" s="32">
        <v>42572</v>
      </c>
      <c r="J2268" s="32">
        <v>42577</v>
      </c>
      <c r="K2268" t="s">
        <v>55</v>
      </c>
      <c r="L2268">
        <v>118</v>
      </c>
      <c r="M2268">
        <v>2</v>
      </c>
      <c r="N2268">
        <v>1</v>
      </c>
      <c r="O2268">
        <v>0</v>
      </c>
      <c r="S2268" t="s">
        <v>268</v>
      </c>
    </row>
    <row r="2269" spans="1:19" ht="15.75" customHeight="1">
      <c r="A2269" t="s">
        <v>210</v>
      </c>
      <c r="B2269" t="s">
        <v>2039</v>
      </c>
      <c r="C2269">
        <v>17486022</v>
      </c>
      <c r="D2269" t="s">
        <v>184</v>
      </c>
      <c r="E2269" t="s">
        <v>52</v>
      </c>
      <c r="F2269" t="s">
        <v>53</v>
      </c>
      <c r="G2269" t="s">
        <v>54</v>
      </c>
      <c r="H2269" s="35">
        <v>43.48</v>
      </c>
      <c r="I2269" s="32">
        <v>42525</v>
      </c>
      <c r="J2269" s="32">
        <v>42527</v>
      </c>
      <c r="K2269" t="s">
        <v>55</v>
      </c>
      <c r="L2269">
        <v>118</v>
      </c>
      <c r="M2269">
        <v>1</v>
      </c>
      <c r="N2269">
        <v>0</v>
      </c>
      <c r="O2269">
        <v>0</v>
      </c>
      <c r="Q2269" t="s">
        <v>56</v>
      </c>
    </row>
    <row r="2270" spans="1:19" ht="15.75" customHeight="1">
      <c r="A2270" t="s">
        <v>210</v>
      </c>
      <c r="B2270" t="s">
        <v>2042</v>
      </c>
      <c r="C2270">
        <v>70052759</v>
      </c>
      <c r="D2270" t="s">
        <v>51</v>
      </c>
      <c r="E2270" t="s">
        <v>52</v>
      </c>
      <c r="F2270" t="s">
        <v>53</v>
      </c>
      <c r="G2270" t="s">
        <v>54</v>
      </c>
      <c r="H2270" s="35">
        <v>43.48</v>
      </c>
      <c r="I2270" s="32">
        <v>42526</v>
      </c>
      <c r="J2270" s="32">
        <v>42527</v>
      </c>
      <c r="K2270" t="s">
        <v>55</v>
      </c>
      <c r="L2270">
        <v>118</v>
      </c>
      <c r="M2270">
        <v>1</v>
      </c>
      <c r="N2270">
        <v>0</v>
      </c>
      <c r="O2270">
        <v>0</v>
      </c>
    </row>
    <row r="2271" spans="1:19" ht="15.75" customHeight="1">
      <c r="A2271" t="s">
        <v>1226</v>
      </c>
      <c r="B2271" t="s">
        <v>2112</v>
      </c>
      <c r="C2271">
        <v>22129309</v>
      </c>
      <c r="D2271" t="s">
        <v>184</v>
      </c>
      <c r="E2271" t="s">
        <v>52</v>
      </c>
      <c r="F2271" t="s">
        <v>53</v>
      </c>
      <c r="G2271" t="s">
        <v>54</v>
      </c>
      <c r="H2271" s="35">
        <v>41.74</v>
      </c>
      <c r="I2271" s="32">
        <v>42540</v>
      </c>
      <c r="J2271" s="32">
        <v>42543</v>
      </c>
      <c r="K2271" t="s">
        <v>55</v>
      </c>
      <c r="L2271">
        <v>118</v>
      </c>
      <c r="M2271">
        <v>1</v>
      </c>
      <c r="N2271">
        <v>0</v>
      </c>
      <c r="O2271">
        <v>0</v>
      </c>
      <c r="Q2271" t="s">
        <v>60</v>
      </c>
    </row>
    <row r="2272" spans="1:19" ht="15.75" customHeight="1">
      <c r="A2272" t="s">
        <v>2277</v>
      </c>
      <c r="B2272" t="s">
        <v>2278</v>
      </c>
      <c r="C2272">
        <v>58481013</v>
      </c>
      <c r="D2272" t="s">
        <v>51</v>
      </c>
      <c r="E2272" t="s">
        <v>65</v>
      </c>
      <c r="F2272" t="s">
        <v>427</v>
      </c>
      <c r="G2272" t="s">
        <v>75</v>
      </c>
      <c r="H2272" s="35">
        <v>90</v>
      </c>
      <c r="I2272" s="32">
        <v>42580</v>
      </c>
      <c r="J2272" s="32">
        <v>42583</v>
      </c>
      <c r="K2272" t="s">
        <v>55</v>
      </c>
      <c r="L2272">
        <v>118</v>
      </c>
      <c r="M2272">
        <v>4</v>
      </c>
      <c r="N2272">
        <v>0</v>
      </c>
      <c r="O2272">
        <v>0</v>
      </c>
    </row>
    <row r="2273" spans="1:19" ht="15.75" customHeight="1">
      <c r="A2273" t="s">
        <v>1482</v>
      </c>
      <c r="B2273" t="s">
        <v>2314</v>
      </c>
      <c r="C2273">
        <v>93856926</v>
      </c>
      <c r="D2273" t="s">
        <v>184</v>
      </c>
      <c r="E2273" t="s">
        <v>65</v>
      </c>
      <c r="F2273" t="s">
        <v>54</v>
      </c>
      <c r="G2273" t="s">
        <v>103</v>
      </c>
      <c r="H2273" s="35">
        <v>85</v>
      </c>
      <c r="I2273" s="32">
        <v>42589</v>
      </c>
      <c r="J2273" s="32">
        <v>42591</v>
      </c>
      <c r="K2273" t="s">
        <v>55</v>
      </c>
      <c r="L2273">
        <v>118</v>
      </c>
      <c r="M2273">
        <v>1</v>
      </c>
      <c r="N2273">
        <v>0</v>
      </c>
      <c r="O2273">
        <v>0</v>
      </c>
      <c r="P2273" t="s">
        <v>71</v>
      </c>
      <c r="S2273" t="s">
        <v>72</v>
      </c>
    </row>
    <row r="2274" spans="1:19" ht="15.75" customHeight="1">
      <c r="A2274" t="s">
        <v>2414</v>
      </c>
      <c r="B2274" t="s">
        <v>2415</v>
      </c>
      <c r="C2274">
        <v>66736840</v>
      </c>
      <c r="D2274" t="s">
        <v>51</v>
      </c>
      <c r="E2274" t="s">
        <v>65</v>
      </c>
      <c r="F2274" t="s">
        <v>54</v>
      </c>
      <c r="G2274" t="s">
        <v>80</v>
      </c>
      <c r="H2274" s="35">
        <v>66.400000000000006</v>
      </c>
      <c r="I2274" s="32">
        <v>42519</v>
      </c>
      <c r="J2274" s="32">
        <v>42520</v>
      </c>
      <c r="K2274" t="s">
        <v>55</v>
      </c>
      <c r="L2274">
        <v>118</v>
      </c>
      <c r="M2274">
        <v>2</v>
      </c>
      <c r="N2274">
        <v>1</v>
      </c>
      <c r="O2274">
        <v>0</v>
      </c>
      <c r="S2274" t="s">
        <v>81</v>
      </c>
    </row>
    <row r="2275" spans="1:19" ht="15.75" customHeight="1">
      <c r="A2275" t="s">
        <v>234</v>
      </c>
      <c r="B2275" t="s">
        <v>2471</v>
      </c>
      <c r="C2275">
        <v>88853367</v>
      </c>
      <c r="D2275" t="s">
        <v>51</v>
      </c>
      <c r="E2275" t="s">
        <v>52</v>
      </c>
      <c r="F2275" t="s">
        <v>53</v>
      </c>
      <c r="G2275" t="s">
        <v>54</v>
      </c>
      <c r="H2275" s="35">
        <v>41.74</v>
      </c>
      <c r="I2275" s="32">
        <v>42529</v>
      </c>
      <c r="J2275" s="32">
        <v>42531</v>
      </c>
      <c r="K2275" t="s">
        <v>55</v>
      </c>
      <c r="L2275">
        <v>118</v>
      </c>
      <c r="M2275">
        <v>1</v>
      </c>
      <c r="N2275">
        <v>0</v>
      </c>
      <c r="O2275">
        <v>0</v>
      </c>
      <c r="Q2275" t="s">
        <v>60</v>
      </c>
    </row>
    <row r="2276" spans="1:19" ht="15.75" customHeight="1">
      <c r="A2276" t="s">
        <v>1309</v>
      </c>
      <c r="B2276" t="s">
        <v>2593</v>
      </c>
      <c r="C2276">
        <v>49908816</v>
      </c>
      <c r="D2276" t="s">
        <v>51</v>
      </c>
      <c r="E2276" t="s">
        <v>52</v>
      </c>
      <c r="F2276" t="s">
        <v>54</v>
      </c>
      <c r="G2276" t="s">
        <v>54</v>
      </c>
      <c r="H2276" s="35">
        <v>55</v>
      </c>
      <c r="I2276" s="32">
        <v>42554</v>
      </c>
      <c r="J2276" s="32">
        <v>42563</v>
      </c>
      <c r="K2276" t="s">
        <v>55</v>
      </c>
      <c r="L2276">
        <v>118</v>
      </c>
      <c r="M2276">
        <v>1</v>
      </c>
      <c r="N2276">
        <v>0</v>
      </c>
      <c r="O2276">
        <v>0</v>
      </c>
    </row>
    <row r="2277" spans="1:19" ht="15.75" customHeight="1">
      <c r="A2277" t="s">
        <v>2763</v>
      </c>
      <c r="B2277" t="s">
        <v>2764</v>
      </c>
      <c r="C2277">
        <v>96870473</v>
      </c>
      <c r="D2277" t="s">
        <v>51</v>
      </c>
      <c r="E2277" t="s">
        <v>65</v>
      </c>
      <c r="F2277" t="s">
        <v>54</v>
      </c>
      <c r="G2277" t="s">
        <v>80</v>
      </c>
      <c r="H2277" s="35">
        <v>70.55</v>
      </c>
      <c r="I2277" s="32">
        <v>42586</v>
      </c>
      <c r="J2277" s="32">
        <v>42587</v>
      </c>
      <c r="K2277" t="s">
        <v>55</v>
      </c>
      <c r="L2277">
        <v>118</v>
      </c>
      <c r="M2277">
        <v>2</v>
      </c>
      <c r="N2277">
        <v>0</v>
      </c>
      <c r="O2277">
        <v>0</v>
      </c>
      <c r="S2277" t="s">
        <v>268</v>
      </c>
    </row>
    <row r="2278" spans="1:19" ht="15.75" customHeight="1">
      <c r="A2278" t="s">
        <v>2805</v>
      </c>
      <c r="B2278" t="s">
        <v>2806</v>
      </c>
      <c r="C2278">
        <v>16314432</v>
      </c>
      <c r="D2278" t="s">
        <v>51</v>
      </c>
      <c r="E2278" t="s">
        <v>65</v>
      </c>
      <c r="F2278" t="s">
        <v>54</v>
      </c>
      <c r="G2278" t="s">
        <v>2807</v>
      </c>
      <c r="H2278" s="35">
        <v>0</v>
      </c>
      <c r="I2278" s="32">
        <v>42595</v>
      </c>
      <c r="J2278" s="32">
        <v>42596</v>
      </c>
      <c r="K2278" t="s">
        <v>55</v>
      </c>
      <c r="L2278">
        <v>118</v>
      </c>
      <c r="M2278">
        <v>1</v>
      </c>
      <c r="N2278">
        <v>0</v>
      </c>
      <c r="O2278">
        <v>0</v>
      </c>
    </row>
    <row r="2279" spans="1:19" ht="15.75" customHeight="1">
      <c r="A2279" t="s">
        <v>3039</v>
      </c>
      <c r="B2279" t="s">
        <v>3040</v>
      </c>
      <c r="C2279">
        <v>90677917</v>
      </c>
      <c r="D2279" t="s">
        <v>51</v>
      </c>
      <c r="E2279" t="s">
        <v>52</v>
      </c>
      <c r="F2279" t="s">
        <v>427</v>
      </c>
      <c r="G2279" t="s">
        <v>54</v>
      </c>
      <c r="H2279" s="35">
        <v>95</v>
      </c>
      <c r="I2279" s="32">
        <v>42566</v>
      </c>
      <c r="J2279" s="32">
        <v>42568</v>
      </c>
      <c r="K2279" t="s">
        <v>55</v>
      </c>
      <c r="L2279">
        <v>118</v>
      </c>
      <c r="M2279">
        <v>1</v>
      </c>
      <c r="N2279">
        <v>0</v>
      </c>
      <c r="O2279">
        <v>0</v>
      </c>
    </row>
    <row r="2280" spans="1:19" ht="15.75" customHeight="1">
      <c r="A2280" t="s">
        <v>3393</v>
      </c>
      <c r="B2280" t="s">
        <v>3394</v>
      </c>
      <c r="C2280">
        <v>11161029</v>
      </c>
      <c r="D2280" t="s">
        <v>51</v>
      </c>
      <c r="E2280" t="s">
        <v>65</v>
      </c>
      <c r="F2280" t="s">
        <v>54</v>
      </c>
      <c r="G2280" t="s">
        <v>365</v>
      </c>
      <c r="H2280" s="35">
        <v>52.91</v>
      </c>
      <c r="I2280" s="32">
        <v>42547</v>
      </c>
      <c r="J2280" s="32">
        <v>42554</v>
      </c>
      <c r="K2280" t="s">
        <v>55</v>
      </c>
      <c r="L2280">
        <v>118</v>
      </c>
      <c r="M2280">
        <v>2</v>
      </c>
      <c r="N2280">
        <v>2</v>
      </c>
      <c r="O2280">
        <v>0</v>
      </c>
      <c r="S2280" t="s">
        <v>268</v>
      </c>
    </row>
    <row r="2281" spans="1:19" ht="15.75" customHeight="1">
      <c r="A2281" t="s">
        <v>3531</v>
      </c>
      <c r="B2281" t="s">
        <v>3532</v>
      </c>
      <c r="C2281">
        <v>92989461</v>
      </c>
      <c r="D2281" t="s">
        <v>51</v>
      </c>
      <c r="E2281" t="s">
        <v>65</v>
      </c>
      <c r="F2281" t="s">
        <v>54</v>
      </c>
      <c r="G2281" t="s">
        <v>103</v>
      </c>
      <c r="H2281" s="35">
        <v>100</v>
      </c>
      <c r="I2281" s="32">
        <v>42577</v>
      </c>
      <c r="J2281" s="32">
        <v>42578</v>
      </c>
      <c r="K2281" t="s">
        <v>55</v>
      </c>
      <c r="L2281">
        <v>118</v>
      </c>
      <c r="M2281">
        <v>4</v>
      </c>
      <c r="N2281">
        <v>0</v>
      </c>
      <c r="O2281">
        <v>0</v>
      </c>
      <c r="P2281" t="s">
        <v>71</v>
      </c>
      <c r="S2281" t="s">
        <v>72</v>
      </c>
    </row>
    <row r="2282" spans="1:19" ht="15.75" customHeight="1">
      <c r="A2282" t="s">
        <v>94</v>
      </c>
      <c r="B2282" t="s">
        <v>4084</v>
      </c>
      <c r="C2282">
        <v>99815903</v>
      </c>
      <c r="D2282" t="s">
        <v>51</v>
      </c>
      <c r="E2282" t="s">
        <v>52</v>
      </c>
      <c r="F2282" t="s">
        <v>53</v>
      </c>
      <c r="G2282" t="s">
        <v>54</v>
      </c>
      <c r="H2282" s="35">
        <v>41.74</v>
      </c>
      <c r="I2282" s="32">
        <v>42510</v>
      </c>
      <c r="J2282" s="32">
        <v>42513</v>
      </c>
      <c r="K2282" t="s">
        <v>55</v>
      </c>
      <c r="L2282">
        <v>118</v>
      </c>
      <c r="M2282">
        <v>1</v>
      </c>
      <c r="N2282">
        <v>0</v>
      </c>
      <c r="O2282">
        <v>0</v>
      </c>
      <c r="Q2282" t="s">
        <v>60</v>
      </c>
    </row>
    <row r="2283" spans="1:19" ht="15.75" customHeight="1">
      <c r="A2283" t="s">
        <v>2932</v>
      </c>
      <c r="B2283" t="s">
        <v>4238</v>
      </c>
      <c r="C2283">
        <v>77846097</v>
      </c>
      <c r="D2283" t="s">
        <v>51</v>
      </c>
      <c r="E2283" t="s">
        <v>52</v>
      </c>
      <c r="F2283" t="s">
        <v>54</v>
      </c>
      <c r="G2283" t="s">
        <v>54</v>
      </c>
      <c r="H2283" s="35">
        <v>70</v>
      </c>
      <c r="I2283" s="32">
        <v>42543</v>
      </c>
      <c r="J2283" s="32">
        <v>42544</v>
      </c>
      <c r="K2283" t="s">
        <v>55</v>
      </c>
      <c r="L2283">
        <v>118</v>
      </c>
      <c r="M2283">
        <v>2</v>
      </c>
      <c r="N2283">
        <v>0</v>
      </c>
      <c r="O2283">
        <v>0</v>
      </c>
      <c r="P2283" t="s">
        <v>71</v>
      </c>
    </row>
    <row r="2284" spans="1:19" ht="15.75" customHeight="1">
      <c r="A2284" t="s">
        <v>4580</v>
      </c>
      <c r="B2284" t="s">
        <v>4581</v>
      </c>
      <c r="C2284">
        <v>74152251</v>
      </c>
      <c r="D2284" t="s">
        <v>51</v>
      </c>
      <c r="E2284" t="s">
        <v>65</v>
      </c>
      <c r="F2284" t="s">
        <v>54</v>
      </c>
      <c r="G2284" t="s">
        <v>80</v>
      </c>
      <c r="H2284" s="35">
        <v>67.78</v>
      </c>
      <c r="I2284" s="32">
        <v>42534</v>
      </c>
      <c r="J2284" s="32">
        <v>42537</v>
      </c>
      <c r="K2284" t="s">
        <v>55</v>
      </c>
      <c r="L2284">
        <v>118</v>
      </c>
      <c r="M2284">
        <v>2</v>
      </c>
      <c r="N2284">
        <v>1</v>
      </c>
      <c r="O2284">
        <v>0</v>
      </c>
      <c r="S2284" t="s">
        <v>268</v>
      </c>
    </row>
    <row r="2285" spans="1:19" ht="15.75" customHeight="1">
      <c r="A2285" t="s">
        <v>4639</v>
      </c>
      <c r="B2285" t="s">
        <v>4640</v>
      </c>
      <c r="C2285">
        <v>77357115</v>
      </c>
      <c r="D2285" t="s">
        <v>51</v>
      </c>
      <c r="E2285" t="s">
        <v>65</v>
      </c>
      <c r="F2285" t="s">
        <v>54</v>
      </c>
      <c r="G2285" t="s">
        <v>103</v>
      </c>
      <c r="H2285" s="35">
        <v>100</v>
      </c>
      <c r="I2285" s="32">
        <v>42546</v>
      </c>
      <c r="J2285" s="32">
        <v>42547</v>
      </c>
      <c r="K2285" t="s">
        <v>55</v>
      </c>
      <c r="L2285">
        <v>118</v>
      </c>
      <c r="M2285">
        <v>4</v>
      </c>
      <c r="N2285">
        <v>0</v>
      </c>
      <c r="O2285">
        <v>0</v>
      </c>
      <c r="P2285" t="s">
        <v>71</v>
      </c>
      <c r="S2285" t="s">
        <v>72</v>
      </c>
    </row>
    <row r="2286" spans="1:19" ht="15.75" customHeight="1">
      <c r="A2286" t="s">
        <v>2805</v>
      </c>
      <c r="B2286" t="s">
        <v>4892</v>
      </c>
      <c r="C2286">
        <v>16312414</v>
      </c>
      <c r="D2286" t="s">
        <v>51</v>
      </c>
      <c r="E2286" t="s">
        <v>65</v>
      </c>
      <c r="F2286" t="s">
        <v>54</v>
      </c>
      <c r="G2286" t="s">
        <v>54</v>
      </c>
      <c r="H2286" s="35">
        <v>80</v>
      </c>
      <c r="I2286" s="32">
        <v>42596</v>
      </c>
      <c r="J2286" s="32">
        <v>42597</v>
      </c>
      <c r="K2286" t="s">
        <v>55</v>
      </c>
      <c r="L2286">
        <v>118</v>
      </c>
      <c r="M2286">
        <v>1</v>
      </c>
      <c r="N2286">
        <v>0</v>
      </c>
      <c r="O2286">
        <v>0</v>
      </c>
    </row>
    <row r="2287" spans="1:19" ht="15.75" customHeight="1">
      <c r="A2287" t="s">
        <v>5058</v>
      </c>
      <c r="B2287" t="s">
        <v>5059</v>
      </c>
      <c r="C2287">
        <v>74127203</v>
      </c>
      <c r="D2287" t="s">
        <v>51</v>
      </c>
      <c r="E2287" t="s">
        <v>65</v>
      </c>
      <c r="F2287" t="s">
        <v>54</v>
      </c>
      <c r="G2287" t="s">
        <v>80</v>
      </c>
      <c r="H2287" s="35">
        <v>70.55</v>
      </c>
      <c r="I2287" s="32">
        <v>42537</v>
      </c>
      <c r="J2287" s="32">
        <v>42539</v>
      </c>
      <c r="K2287" t="s">
        <v>55</v>
      </c>
      <c r="L2287">
        <v>118</v>
      </c>
      <c r="M2287">
        <v>2</v>
      </c>
      <c r="N2287">
        <v>0</v>
      </c>
      <c r="O2287">
        <v>0</v>
      </c>
      <c r="S2287" t="s">
        <v>81</v>
      </c>
    </row>
    <row r="2288" spans="1:19" ht="15.75" customHeight="1">
      <c r="A2288" t="s">
        <v>551</v>
      </c>
      <c r="B2288" t="s">
        <v>5300</v>
      </c>
      <c r="C2288">
        <v>97450111</v>
      </c>
      <c r="D2288" t="s">
        <v>51</v>
      </c>
      <c r="E2288" t="s">
        <v>65</v>
      </c>
      <c r="F2288" t="s">
        <v>54</v>
      </c>
      <c r="G2288" t="s">
        <v>103</v>
      </c>
      <c r="H2288" s="35">
        <v>85</v>
      </c>
      <c r="I2288" s="32">
        <v>42584</v>
      </c>
      <c r="J2288" s="32">
        <v>42585</v>
      </c>
      <c r="K2288" t="s">
        <v>55</v>
      </c>
      <c r="L2288">
        <v>118</v>
      </c>
      <c r="M2288">
        <v>4</v>
      </c>
      <c r="N2288">
        <v>0</v>
      </c>
      <c r="O2288">
        <v>0</v>
      </c>
      <c r="P2288" t="s">
        <v>71</v>
      </c>
      <c r="S2288" t="s">
        <v>72</v>
      </c>
    </row>
    <row r="2289" spans="1:19" ht="15.75" customHeight="1">
      <c r="A2289" t="s">
        <v>5323</v>
      </c>
      <c r="B2289" t="s">
        <v>5324</v>
      </c>
      <c r="C2289">
        <v>13986964</v>
      </c>
      <c r="D2289" t="s">
        <v>51</v>
      </c>
      <c r="E2289" t="s">
        <v>166</v>
      </c>
      <c r="F2289" t="s">
        <v>54</v>
      </c>
      <c r="G2289" t="s">
        <v>54</v>
      </c>
      <c r="H2289" s="35">
        <v>85</v>
      </c>
      <c r="I2289" s="32">
        <v>42590</v>
      </c>
      <c r="J2289" s="32">
        <v>42593</v>
      </c>
      <c r="K2289" t="s">
        <v>55</v>
      </c>
      <c r="L2289">
        <v>118</v>
      </c>
      <c r="M2289">
        <v>1</v>
      </c>
      <c r="N2289">
        <v>0</v>
      </c>
      <c r="O2289">
        <v>0</v>
      </c>
    </row>
    <row r="2290" spans="1:19" ht="15.75" customHeight="1">
      <c r="A2290" t="s">
        <v>5505</v>
      </c>
      <c r="B2290" t="s">
        <v>5507</v>
      </c>
      <c r="C2290">
        <v>73856573</v>
      </c>
      <c r="D2290" t="s">
        <v>51</v>
      </c>
      <c r="E2290" t="s">
        <v>65</v>
      </c>
      <c r="F2290" t="s">
        <v>54</v>
      </c>
      <c r="G2290" t="s">
        <v>93</v>
      </c>
      <c r="H2290" s="35">
        <v>100</v>
      </c>
      <c r="I2290" s="32">
        <v>42545</v>
      </c>
      <c r="J2290" s="32">
        <v>42546</v>
      </c>
      <c r="K2290" t="s">
        <v>55</v>
      </c>
      <c r="L2290">
        <v>118</v>
      </c>
      <c r="M2290">
        <v>2</v>
      </c>
      <c r="N2290">
        <v>2</v>
      </c>
      <c r="O2290">
        <v>0</v>
      </c>
    </row>
    <row r="2291" spans="1:19" ht="15.75" customHeight="1">
      <c r="A2291" t="s">
        <v>2784</v>
      </c>
      <c r="B2291" t="s">
        <v>5684</v>
      </c>
      <c r="C2291">
        <v>87753036</v>
      </c>
      <c r="D2291" t="s">
        <v>51</v>
      </c>
      <c r="E2291" t="s">
        <v>52</v>
      </c>
      <c r="F2291" t="s">
        <v>53</v>
      </c>
      <c r="G2291" t="s">
        <v>54</v>
      </c>
      <c r="H2291" s="35">
        <v>41.74</v>
      </c>
      <c r="I2291" s="32">
        <v>42593</v>
      </c>
      <c r="J2291" s="32">
        <v>42595</v>
      </c>
      <c r="K2291" t="s">
        <v>55</v>
      </c>
      <c r="L2291">
        <v>118</v>
      </c>
      <c r="M2291">
        <v>1</v>
      </c>
      <c r="N2291">
        <v>0</v>
      </c>
      <c r="O2291">
        <v>0</v>
      </c>
      <c r="Q2291" t="s">
        <v>60</v>
      </c>
    </row>
    <row r="2292" spans="1:19" ht="15.75" customHeight="1">
      <c r="A2292" t="s">
        <v>5776</v>
      </c>
      <c r="B2292" t="s">
        <v>5777</v>
      </c>
      <c r="C2292">
        <v>33865461</v>
      </c>
      <c r="D2292" t="s">
        <v>51</v>
      </c>
      <c r="E2292" t="s">
        <v>65</v>
      </c>
      <c r="F2292" t="s">
        <v>54</v>
      </c>
      <c r="G2292" t="s">
        <v>117</v>
      </c>
      <c r="H2292" s="35">
        <v>62.25</v>
      </c>
      <c r="I2292" s="32">
        <v>42517</v>
      </c>
      <c r="J2292" s="32">
        <v>42519</v>
      </c>
      <c r="K2292" t="s">
        <v>55</v>
      </c>
      <c r="L2292">
        <v>118</v>
      </c>
      <c r="M2292">
        <v>3</v>
      </c>
      <c r="N2292">
        <v>1</v>
      </c>
      <c r="O2292">
        <v>0</v>
      </c>
      <c r="S2292" t="s">
        <v>268</v>
      </c>
    </row>
    <row r="2293" spans="1:19" ht="15.75" customHeight="1">
      <c r="A2293" t="s">
        <v>696</v>
      </c>
      <c r="B2293" t="s">
        <v>5782</v>
      </c>
      <c r="C2293">
        <v>14273053</v>
      </c>
      <c r="D2293" t="s">
        <v>51</v>
      </c>
      <c r="E2293" t="s">
        <v>52</v>
      </c>
      <c r="F2293" t="s">
        <v>53</v>
      </c>
      <c r="G2293" t="s">
        <v>54</v>
      </c>
      <c r="H2293" s="35">
        <v>41.74</v>
      </c>
      <c r="I2293" s="32">
        <v>42521</v>
      </c>
      <c r="J2293" s="32">
        <v>42523</v>
      </c>
      <c r="K2293" t="s">
        <v>55</v>
      </c>
      <c r="L2293">
        <v>118</v>
      </c>
      <c r="M2293">
        <v>1</v>
      </c>
      <c r="N2293">
        <v>0</v>
      </c>
      <c r="O2293">
        <v>0</v>
      </c>
      <c r="Q2293" t="s">
        <v>60</v>
      </c>
    </row>
    <row r="2294" spans="1:19" ht="15.75" customHeight="1">
      <c r="A2294" t="s">
        <v>247</v>
      </c>
      <c r="B2294" t="s">
        <v>5815</v>
      </c>
      <c r="C2294">
        <v>11524612</v>
      </c>
      <c r="D2294" t="s">
        <v>51</v>
      </c>
      <c r="E2294" t="s">
        <v>52</v>
      </c>
      <c r="F2294" t="s">
        <v>53</v>
      </c>
      <c r="G2294" t="s">
        <v>54</v>
      </c>
      <c r="H2294" s="35">
        <v>41.74</v>
      </c>
      <c r="I2294" s="32">
        <v>42531</v>
      </c>
      <c r="J2294" s="32">
        <v>42534</v>
      </c>
      <c r="K2294" t="s">
        <v>55</v>
      </c>
      <c r="L2294">
        <v>118</v>
      </c>
      <c r="M2294">
        <v>1</v>
      </c>
      <c r="N2294">
        <v>0</v>
      </c>
      <c r="O2294">
        <v>0</v>
      </c>
      <c r="Q2294" t="s">
        <v>60</v>
      </c>
    </row>
    <row r="2295" spans="1:19" ht="15.75" customHeight="1">
      <c r="A2295" t="s">
        <v>5966</v>
      </c>
      <c r="B2295" t="s">
        <v>5967</v>
      </c>
      <c r="C2295">
        <v>82940689</v>
      </c>
      <c r="D2295" t="s">
        <v>51</v>
      </c>
      <c r="E2295" t="s">
        <v>65</v>
      </c>
      <c r="F2295" t="s">
        <v>54</v>
      </c>
      <c r="G2295" t="s">
        <v>103</v>
      </c>
      <c r="H2295" s="35">
        <v>90</v>
      </c>
      <c r="I2295" s="32">
        <v>42563</v>
      </c>
      <c r="J2295" s="32">
        <v>42565</v>
      </c>
      <c r="K2295" t="s">
        <v>55</v>
      </c>
      <c r="L2295">
        <v>118</v>
      </c>
      <c r="M2295">
        <v>4</v>
      </c>
      <c r="N2295">
        <v>0</v>
      </c>
      <c r="O2295">
        <v>0</v>
      </c>
      <c r="P2295" t="s">
        <v>71</v>
      </c>
      <c r="S2295" t="s">
        <v>72</v>
      </c>
    </row>
    <row r="2296" spans="1:19" ht="15.75" customHeight="1">
      <c r="A2296" t="s">
        <v>5987</v>
      </c>
      <c r="B2296" t="s">
        <v>5988</v>
      </c>
      <c r="C2296">
        <v>91595305</v>
      </c>
      <c r="D2296" t="s">
        <v>51</v>
      </c>
      <c r="E2296" t="s">
        <v>65</v>
      </c>
      <c r="F2296" t="s">
        <v>54</v>
      </c>
      <c r="G2296" t="s">
        <v>80</v>
      </c>
      <c r="H2296" s="35">
        <v>62.25</v>
      </c>
      <c r="I2296" s="32">
        <v>42568</v>
      </c>
      <c r="J2296" s="32">
        <v>42569</v>
      </c>
      <c r="K2296" t="s">
        <v>55</v>
      </c>
      <c r="L2296">
        <v>118</v>
      </c>
      <c r="M2296">
        <v>4</v>
      </c>
      <c r="N2296">
        <v>0</v>
      </c>
      <c r="O2296">
        <v>0</v>
      </c>
      <c r="S2296" t="s">
        <v>268</v>
      </c>
    </row>
    <row r="2297" spans="1:19" ht="15.75" customHeight="1">
      <c r="A2297" t="s">
        <v>5995</v>
      </c>
      <c r="B2297" t="s">
        <v>5996</v>
      </c>
      <c r="C2297">
        <v>43628432</v>
      </c>
      <c r="D2297" t="s">
        <v>51</v>
      </c>
      <c r="E2297" t="s">
        <v>65</v>
      </c>
      <c r="F2297" t="s">
        <v>444</v>
      </c>
      <c r="G2297" t="s">
        <v>117</v>
      </c>
      <c r="H2297" s="35">
        <v>59.14</v>
      </c>
      <c r="I2297" s="32">
        <v>42570</v>
      </c>
      <c r="J2297" s="32">
        <v>42572</v>
      </c>
      <c r="K2297" t="s">
        <v>55</v>
      </c>
      <c r="L2297">
        <v>118</v>
      </c>
      <c r="M2297">
        <v>2</v>
      </c>
      <c r="N2297">
        <v>2</v>
      </c>
      <c r="O2297">
        <v>0</v>
      </c>
      <c r="S2297" t="s">
        <v>268</v>
      </c>
    </row>
    <row r="2298" spans="1:19" ht="15.75" customHeight="1">
      <c r="A2298" t="s">
        <v>1097</v>
      </c>
      <c r="B2298" t="s">
        <v>6125</v>
      </c>
      <c r="C2298">
        <v>99481554</v>
      </c>
      <c r="D2298" t="s">
        <v>51</v>
      </c>
      <c r="E2298" t="s">
        <v>52</v>
      </c>
      <c r="F2298" t="s">
        <v>53</v>
      </c>
      <c r="G2298" t="s">
        <v>54</v>
      </c>
      <c r="H2298" s="35">
        <v>41.74</v>
      </c>
      <c r="I2298" s="32">
        <v>42508</v>
      </c>
      <c r="J2298" s="32">
        <v>42510</v>
      </c>
      <c r="K2298" t="s">
        <v>55</v>
      </c>
      <c r="L2298">
        <v>118</v>
      </c>
      <c r="M2298">
        <v>1</v>
      </c>
      <c r="N2298">
        <v>0</v>
      </c>
      <c r="O2298">
        <v>0</v>
      </c>
      <c r="Q2298" t="s">
        <v>60</v>
      </c>
    </row>
    <row r="2299" spans="1:19" ht="15.75" customHeight="1">
      <c r="A2299" t="s">
        <v>223</v>
      </c>
      <c r="B2299" t="s">
        <v>6201</v>
      </c>
      <c r="C2299">
        <v>29624002</v>
      </c>
      <c r="D2299" t="s">
        <v>51</v>
      </c>
      <c r="E2299" t="s">
        <v>52</v>
      </c>
      <c r="F2299" t="s">
        <v>53</v>
      </c>
      <c r="G2299" t="s">
        <v>54</v>
      </c>
      <c r="H2299" s="35">
        <v>41.74</v>
      </c>
      <c r="I2299" s="32">
        <v>42527</v>
      </c>
      <c r="J2299" s="32">
        <v>42529</v>
      </c>
      <c r="K2299" t="s">
        <v>55</v>
      </c>
      <c r="L2299">
        <v>118</v>
      </c>
      <c r="M2299">
        <v>1</v>
      </c>
      <c r="N2299">
        <v>0</v>
      </c>
      <c r="O2299">
        <v>0</v>
      </c>
      <c r="Q2299" t="s">
        <v>60</v>
      </c>
    </row>
    <row r="2300" spans="1:19" ht="15.75" customHeight="1">
      <c r="A2300" t="s">
        <v>6402</v>
      </c>
      <c r="B2300" t="s">
        <v>6403</v>
      </c>
      <c r="C2300">
        <v>96907519</v>
      </c>
      <c r="D2300" t="s">
        <v>51</v>
      </c>
      <c r="E2300" t="s">
        <v>52</v>
      </c>
      <c r="F2300" t="s">
        <v>54</v>
      </c>
      <c r="G2300" t="s">
        <v>54</v>
      </c>
      <c r="H2300" s="35">
        <v>100</v>
      </c>
      <c r="I2300" s="32">
        <v>42578</v>
      </c>
      <c r="J2300" s="32">
        <v>42580</v>
      </c>
      <c r="K2300" t="s">
        <v>55</v>
      </c>
      <c r="L2300">
        <v>118</v>
      </c>
      <c r="M2300">
        <v>1</v>
      </c>
      <c r="N2300">
        <v>0</v>
      </c>
      <c r="O2300">
        <v>0</v>
      </c>
    </row>
    <row r="2301" spans="1:19" ht="15.75" customHeight="1">
      <c r="A2301" t="s">
        <v>2650</v>
      </c>
      <c r="B2301" t="s">
        <v>6745</v>
      </c>
      <c r="C2301">
        <v>31608625</v>
      </c>
      <c r="D2301" t="s">
        <v>64</v>
      </c>
      <c r="E2301" t="s">
        <v>52</v>
      </c>
      <c r="F2301" t="s">
        <v>54</v>
      </c>
      <c r="G2301" t="s">
        <v>54</v>
      </c>
      <c r="H2301" s="35">
        <v>41.74</v>
      </c>
      <c r="I2301" s="32">
        <v>42565</v>
      </c>
      <c r="J2301" s="32">
        <v>42568</v>
      </c>
      <c r="K2301" t="s">
        <v>55</v>
      </c>
      <c r="L2301">
        <v>118</v>
      </c>
      <c r="M2301">
        <v>1</v>
      </c>
      <c r="N2301">
        <v>0</v>
      </c>
      <c r="O2301">
        <v>0</v>
      </c>
      <c r="Q2301" t="s">
        <v>60</v>
      </c>
    </row>
    <row r="2302" spans="1:19" ht="15.75" customHeight="1">
      <c r="A2302" t="s">
        <v>570</v>
      </c>
      <c r="B2302" t="s">
        <v>6853</v>
      </c>
      <c r="C2302">
        <v>90610454</v>
      </c>
      <c r="D2302" t="s">
        <v>51</v>
      </c>
      <c r="E2302" t="s">
        <v>52</v>
      </c>
      <c r="F2302" t="s">
        <v>53</v>
      </c>
      <c r="G2302" t="s">
        <v>54</v>
      </c>
      <c r="H2302" s="35">
        <v>41.74</v>
      </c>
      <c r="I2302" s="32">
        <v>42587</v>
      </c>
      <c r="J2302" s="32">
        <v>42589</v>
      </c>
      <c r="K2302" t="s">
        <v>55</v>
      </c>
      <c r="L2302">
        <v>118</v>
      </c>
      <c r="M2302">
        <v>1</v>
      </c>
      <c r="N2302">
        <v>0</v>
      </c>
      <c r="O2302">
        <v>0</v>
      </c>
      <c r="Q2302" t="s">
        <v>60</v>
      </c>
    </row>
    <row r="2303" spans="1:19" ht="15.75" customHeight="1">
      <c r="A2303" t="s">
        <v>845</v>
      </c>
      <c r="B2303" t="s">
        <v>846</v>
      </c>
      <c r="C2303">
        <v>77914833</v>
      </c>
      <c r="D2303" t="s">
        <v>51</v>
      </c>
      <c r="E2303" t="s">
        <v>65</v>
      </c>
      <c r="F2303" t="s">
        <v>54</v>
      </c>
      <c r="G2303" t="s">
        <v>93</v>
      </c>
      <c r="H2303" s="35">
        <v>86.25</v>
      </c>
      <c r="I2303" s="32">
        <v>42549</v>
      </c>
      <c r="J2303" s="32">
        <v>42553</v>
      </c>
      <c r="K2303" t="s">
        <v>55</v>
      </c>
      <c r="L2303">
        <v>117</v>
      </c>
      <c r="M2303">
        <v>2</v>
      </c>
      <c r="N2303">
        <v>2</v>
      </c>
      <c r="O2303">
        <v>0</v>
      </c>
    </row>
    <row r="2304" spans="1:19" ht="15.75" customHeight="1">
      <c r="A2304" t="s">
        <v>378</v>
      </c>
      <c r="B2304" t="s">
        <v>1307</v>
      </c>
      <c r="C2304">
        <v>11319041</v>
      </c>
      <c r="D2304" t="s">
        <v>51</v>
      </c>
      <c r="E2304" t="s">
        <v>52</v>
      </c>
      <c r="F2304" t="s">
        <v>54</v>
      </c>
      <c r="G2304" t="s">
        <v>54</v>
      </c>
      <c r="H2304" s="35">
        <v>55</v>
      </c>
      <c r="I2304" s="32">
        <v>42554</v>
      </c>
      <c r="J2304" s="32">
        <v>42560</v>
      </c>
      <c r="K2304" t="s">
        <v>55</v>
      </c>
      <c r="L2304">
        <v>117</v>
      </c>
      <c r="M2304">
        <v>1</v>
      </c>
      <c r="N2304">
        <v>0</v>
      </c>
      <c r="O2304">
        <v>0</v>
      </c>
      <c r="P2304" t="s">
        <v>869</v>
      </c>
    </row>
    <row r="2305" spans="1:19" ht="15.75" customHeight="1">
      <c r="A2305" t="s">
        <v>1486</v>
      </c>
      <c r="B2305" t="s">
        <v>1487</v>
      </c>
      <c r="C2305">
        <v>13918508</v>
      </c>
      <c r="D2305" t="s">
        <v>51</v>
      </c>
      <c r="E2305" t="s">
        <v>65</v>
      </c>
      <c r="F2305" t="s">
        <v>54</v>
      </c>
      <c r="G2305" t="s">
        <v>80</v>
      </c>
      <c r="H2305" s="35">
        <v>74.7</v>
      </c>
      <c r="I2305" s="32">
        <v>42591</v>
      </c>
      <c r="J2305" s="32">
        <v>42592</v>
      </c>
      <c r="K2305" t="s">
        <v>55</v>
      </c>
      <c r="L2305">
        <v>117</v>
      </c>
      <c r="M2305">
        <v>2</v>
      </c>
      <c r="N2305">
        <v>0</v>
      </c>
      <c r="O2305">
        <v>0</v>
      </c>
      <c r="S2305" t="s">
        <v>268</v>
      </c>
    </row>
    <row r="2306" spans="1:19" ht="15.75" customHeight="1">
      <c r="A2306" t="s">
        <v>1530</v>
      </c>
      <c r="B2306" t="s">
        <v>1531</v>
      </c>
      <c r="C2306">
        <v>60947102</v>
      </c>
      <c r="D2306" t="s">
        <v>51</v>
      </c>
      <c r="E2306" t="s">
        <v>65</v>
      </c>
      <c r="F2306" t="s">
        <v>54</v>
      </c>
      <c r="G2306" t="s">
        <v>365</v>
      </c>
      <c r="H2306" s="35">
        <v>52.91</v>
      </c>
      <c r="I2306" s="32">
        <v>42507</v>
      </c>
      <c r="J2306" s="32">
        <v>42510</v>
      </c>
      <c r="K2306" t="s">
        <v>55</v>
      </c>
      <c r="L2306">
        <v>117</v>
      </c>
      <c r="M2306">
        <v>2</v>
      </c>
      <c r="N2306">
        <v>0</v>
      </c>
      <c r="O2306">
        <v>0</v>
      </c>
      <c r="S2306" t="s">
        <v>268</v>
      </c>
    </row>
    <row r="2307" spans="1:19" ht="15.75" customHeight="1">
      <c r="A2307" t="s">
        <v>298</v>
      </c>
      <c r="B2307" t="s">
        <v>1661</v>
      </c>
      <c r="C2307">
        <v>31605300</v>
      </c>
      <c r="D2307" t="s">
        <v>51</v>
      </c>
      <c r="E2307" t="s">
        <v>52</v>
      </c>
      <c r="F2307" t="s">
        <v>53</v>
      </c>
      <c r="G2307" t="s">
        <v>54</v>
      </c>
      <c r="H2307" s="35">
        <v>41.74</v>
      </c>
      <c r="I2307" s="32">
        <v>42538</v>
      </c>
      <c r="J2307" s="32">
        <v>42539</v>
      </c>
      <c r="K2307" t="s">
        <v>55</v>
      </c>
      <c r="L2307">
        <v>117</v>
      </c>
      <c r="M2307">
        <v>1</v>
      </c>
      <c r="N2307">
        <v>0</v>
      </c>
      <c r="O2307">
        <v>0</v>
      </c>
      <c r="Q2307" t="s">
        <v>60</v>
      </c>
    </row>
    <row r="2308" spans="1:19" ht="15.75" customHeight="1">
      <c r="A2308" t="s">
        <v>445</v>
      </c>
      <c r="B2308" t="s">
        <v>1806</v>
      </c>
      <c r="C2308">
        <v>90911469</v>
      </c>
      <c r="D2308" t="s">
        <v>51</v>
      </c>
      <c r="E2308" t="s">
        <v>52</v>
      </c>
      <c r="F2308" t="s">
        <v>53</v>
      </c>
      <c r="G2308" t="s">
        <v>54</v>
      </c>
      <c r="H2308" s="35">
        <v>41.74</v>
      </c>
      <c r="I2308" s="32">
        <v>42569</v>
      </c>
      <c r="J2308" s="32">
        <v>42570</v>
      </c>
      <c r="K2308" t="s">
        <v>55</v>
      </c>
      <c r="L2308">
        <v>117</v>
      </c>
      <c r="M2308">
        <v>1</v>
      </c>
      <c r="N2308">
        <v>0</v>
      </c>
      <c r="O2308">
        <v>0</v>
      </c>
      <c r="Q2308" t="s">
        <v>60</v>
      </c>
    </row>
    <row r="2309" spans="1:19" ht="15.75" customHeight="1">
      <c r="A2309" t="s">
        <v>500</v>
      </c>
      <c r="B2309" t="s">
        <v>1870</v>
      </c>
      <c r="C2309">
        <v>97147752</v>
      </c>
      <c r="D2309" t="s">
        <v>51</v>
      </c>
      <c r="E2309" t="s">
        <v>52</v>
      </c>
      <c r="F2309" t="s">
        <v>53</v>
      </c>
      <c r="G2309" t="s">
        <v>54</v>
      </c>
      <c r="H2309" s="35">
        <v>41.74</v>
      </c>
      <c r="I2309" s="32">
        <v>42578</v>
      </c>
      <c r="J2309" s="32">
        <v>42580</v>
      </c>
      <c r="K2309" t="s">
        <v>55</v>
      </c>
      <c r="L2309">
        <v>117</v>
      </c>
      <c r="M2309">
        <v>1</v>
      </c>
      <c r="N2309">
        <v>0</v>
      </c>
      <c r="O2309">
        <v>0</v>
      </c>
      <c r="Q2309" t="s">
        <v>60</v>
      </c>
    </row>
    <row r="2310" spans="1:19" ht="15.75" customHeight="1">
      <c r="A2310" t="s">
        <v>1887</v>
      </c>
      <c r="B2310" t="s">
        <v>1888</v>
      </c>
      <c r="C2310">
        <v>94821075</v>
      </c>
      <c r="D2310" t="s">
        <v>51</v>
      </c>
      <c r="E2310" t="s">
        <v>65</v>
      </c>
      <c r="F2310" t="s">
        <v>54</v>
      </c>
      <c r="G2310" t="s">
        <v>103</v>
      </c>
      <c r="H2310" s="35">
        <v>110</v>
      </c>
      <c r="I2310" s="32">
        <v>42580</v>
      </c>
      <c r="J2310" s="32">
        <v>42582</v>
      </c>
      <c r="K2310" t="s">
        <v>55</v>
      </c>
      <c r="L2310">
        <v>117</v>
      </c>
      <c r="M2310">
        <v>4</v>
      </c>
      <c r="N2310">
        <v>0</v>
      </c>
      <c r="O2310">
        <v>0</v>
      </c>
      <c r="P2310" t="s">
        <v>71</v>
      </c>
      <c r="S2310" t="s">
        <v>72</v>
      </c>
    </row>
    <row r="2311" spans="1:19" ht="15.75" customHeight="1">
      <c r="A2311" t="s">
        <v>1072</v>
      </c>
      <c r="B2311" t="s">
        <v>1909</v>
      </c>
      <c r="C2311">
        <v>97950947</v>
      </c>
      <c r="D2311" t="s">
        <v>51</v>
      </c>
      <c r="E2311" t="s">
        <v>65</v>
      </c>
      <c r="F2311" t="s">
        <v>54</v>
      </c>
      <c r="G2311" t="s">
        <v>93</v>
      </c>
      <c r="H2311" s="35">
        <v>90</v>
      </c>
      <c r="I2311" s="32">
        <v>42586</v>
      </c>
      <c r="J2311" s="32">
        <v>42587</v>
      </c>
      <c r="K2311" t="s">
        <v>55</v>
      </c>
      <c r="L2311">
        <v>117</v>
      </c>
      <c r="M2311">
        <v>3</v>
      </c>
      <c r="N2311">
        <v>0</v>
      </c>
      <c r="O2311">
        <v>0</v>
      </c>
    </row>
    <row r="2312" spans="1:19" ht="15.75" customHeight="1">
      <c r="A2312" t="s">
        <v>1903</v>
      </c>
      <c r="B2312" t="s">
        <v>2294</v>
      </c>
      <c r="C2312">
        <v>52011750</v>
      </c>
      <c r="D2312" t="s">
        <v>51</v>
      </c>
      <c r="E2312" t="s">
        <v>52</v>
      </c>
      <c r="F2312" t="s">
        <v>53</v>
      </c>
      <c r="G2312" t="s">
        <v>54</v>
      </c>
      <c r="H2312" s="35">
        <v>41.74</v>
      </c>
      <c r="I2312" s="32">
        <v>42584</v>
      </c>
      <c r="J2312" s="32">
        <v>42585</v>
      </c>
      <c r="K2312" t="s">
        <v>55</v>
      </c>
      <c r="L2312">
        <v>117</v>
      </c>
      <c r="M2312">
        <v>1</v>
      </c>
      <c r="N2312">
        <v>0</v>
      </c>
      <c r="O2312">
        <v>0</v>
      </c>
      <c r="Q2312" t="s">
        <v>60</v>
      </c>
    </row>
    <row r="2313" spans="1:19" ht="15.75" customHeight="1">
      <c r="A2313" t="s">
        <v>99</v>
      </c>
      <c r="B2313" t="s">
        <v>2385</v>
      </c>
      <c r="C2313">
        <v>29616813</v>
      </c>
      <c r="D2313" t="s">
        <v>51</v>
      </c>
      <c r="E2313" t="s">
        <v>52</v>
      </c>
      <c r="F2313" t="s">
        <v>53</v>
      </c>
      <c r="G2313" t="s">
        <v>54</v>
      </c>
      <c r="H2313" s="35">
        <v>41.74</v>
      </c>
      <c r="I2313" s="32">
        <v>42511</v>
      </c>
      <c r="J2313" s="32">
        <v>42514</v>
      </c>
      <c r="K2313" t="s">
        <v>55</v>
      </c>
      <c r="L2313">
        <v>117</v>
      </c>
      <c r="M2313">
        <v>1</v>
      </c>
      <c r="N2313">
        <v>0</v>
      </c>
      <c r="O2313">
        <v>0</v>
      </c>
      <c r="Q2313" t="s">
        <v>60</v>
      </c>
    </row>
    <row r="2314" spans="1:19" ht="15.75" customHeight="1">
      <c r="A2314" t="s">
        <v>171</v>
      </c>
      <c r="B2314" t="s">
        <v>2429</v>
      </c>
      <c r="C2314">
        <v>88855124</v>
      </c>
      <c r="D2314" t="s">
        <v>51</v>
      </c>
      <c r="E2314" t="s">
        <v>52</v>
      </c>
      <c r="F2314" t="s">
        <v>53</v>
      </c>
      <c r="G2314" t="s">
        <v>54</v>
      </c>
      <c r="H2314" s="35">
        <v>41.74</v>
      </c>
      <c r="I2314" s="32">
        <v>42522</v>
      </c>
      <c r="J2314" s="32">
        <v>42524</v>
      </c>
      <c r="K2314" t="s">
        <v>55</v>
      </c>
      <c r="L2314">
        <v>117</v>
      </c>
      <c r="M2314">
        <v>1</v>
      </c>
      <c r="N2314">
        <v>0</v>
      </c>
      <c r="O2314">
        <v>0</v>
      </c>
      <c r="Q2314" t="s">
        <v>60</v>
      </c>
    </row>
    <row r="2315" spans="1:19" ht="15.75" customHeight="1">
      <c r="A2315" t="s">
        <v>2516</v>
      </c>
      <c r="B2315" t="s">
        <v>2517</v>
      </c>
      <c r="C2315">
        <v>78109496</v>
      </c>
      <c r="D2315" t="s">
        <v>51</v>
      </c>
      <c r="E2315" t="s">
        <v>65</v>
      </c>
      <c r="F2315" t="s">
        <v>54</v>
      </c>
      <c r="G2315" t="s">
        <v>80</v>
      </c>
      <c r="H2315" s="35">
        <v>62.25</v>
      </c>
      <c r="I2315" s="32">
        <v>42542</v>
      </c>
      <c r="J2315" s="32">
        <v>42543</v>
      </c>
      <c r="K2315" t="s">
        <v>55</v>
      </c>
      <c r="L2315">
        <v>117</v>
      </c>
      <c r="M2315">
        <v>2</v>
      </c>
      <c r="N2315">
        <v>0</v>
      </c>
      <c r="O2315">
        <v>0</v>
      </c>
      <c r="S2315" t="s">
        <v>81</v>
      </c>
    </row>
    <row r="2316" spans="1:19" ht="15.75" customHeight="1">
      <c r="A2316" t="s">
        <v>2523</v>
      </c>
      <c r="B2316" t="s">
        <v>2524</v>
      </c>
      <c r="C2316">
        <v>77044851</v>
      </c>
      <c r="D2316" t="s">
        <v>51</v>
      </c>
      <c r="E2316" t="s">
        <v>65</v>
      </c>
      <c r="F2316" t="s">
        <v>54</v>
      </c>
      <c r="G2316" t="s">
        <v>54</v>
      </c>
      <c r="H2316" s="35">
        <v>95</v>
      </c>
      <c r="I2316" s="32">
        <v>42543</v>
      </c>
      <c r="J2316" s="32">
        <v>42544</v>
      </c>
      <c r="K2316" t="s">
        <v>55</v>
      </c>
      <c r="L2316">
        <v>117</v>
      </c>
      <c r="M2316">
        <v>2</v>
      </c>
      <c r="N2316">
        <v>2</v>
      </c>
      <c r="O2316">
        <v>0</v>
      </c>
      <c r="S2316" t="s">
        <v>231</v>
      </c>
    </row>
    <row r="2317" spans="1:19" ht="15.75" customHeight="1">
      <c r="A2317" t="s">
        <v>2563</v>
      </c>
      <c r="B2317" t="s">
        <v>2564</v>
      </c>
      <c r="C2317">
        <v>81637075</v>
      </c>
      <c r="D2317" t="s">
        <v>184</v>
      </c>
      <c r="E2317" t="s">
        <v>65</v>
      </c>
      <c r="F2317" t="s">
        <v>54</v>
      </c>
      <c r="G2317" t="s">
        <v>103</v>
      </c>
      <c r="H2317" s="35">
        <v>80</v>
      </c>
      <c r="I2317" s="32">
        <v>42548</v>
      </c>
      <c r="J2317" s="32">
        <v>42550</v>
      </c>
      <c r="K2317" t="s">
        <v>55</v>
      </c>
      <c r="L2317">
        <v>117</v>
      </c>
      <c r="M2317">
        <v>4</v>
      </c>
      <c r="N2317">
        <v>0</v>
      </c>
      <c r="O2317">
        <v>0</v>
      </c>
      <c r="P2317" t="s">
        <v>71</v>
      </c>
      <c r="S2317" t="s">
        <v>72</v>
      </c>
    </row>
    <row r="2318" spans="1:19" ht="15.75" customHeight="1">
      <c r="A2318" t="s">
        <v>210</v>
      </c>
      <c r="B2318" t="s">
        <v>2878</v>
      </c>
      <c r="C2318">
        <v>70052812</v>
      </c>
      <c r="D2318" t="s">
        <v>51</v>
      </c>
      <c r="E2318" t="s">
        <v>52</v>
      </c>
      <c r="F2318" t="s">
        <v>53</v>
      </c>
      <c r="G2318" t="s">
        <v>54</v>
      </c>
      <c r="H2318" s="35">
        <v>43.48</v>
      </c>
      <c r="I2318" s="32">
        <v>42526</v>
      </c>
      <c r="J2318" s="32">
        <v>42527</v>
      </c>
      <c r="K2318" t="s">
        <v>55</v>
      </c>
      <c r="L2318">
        <v>117</v>
      </c>
      <c r="M2318">
        <v>1</v>
      </c>
      <c r="N2318">
        <v>0</v>
      </c>
      <c r="O2318">
        <v>0</v>
      </c>
    </row>
    <row r="2319" spans="1:19" ht="15.75" customHeight="1">
      <c r="A2319" t="s">
        <v>234</v>
      </c>
      <c r="B2319" t="s">
        <v>2879</v>
      </c>
      <c r="C2319">
        <v>88853537</v>
      </c>
      <c r="D2319" t="s">
        <v>51</v>
      </c>
      <c r="E2319" t="s">
        <v>52</v>
      </c>
      <c r="F2319" t="s">
        <v>53</v>
      </c>
      <c r="G2319" t="s">
        <v>54</v>
      </c>
      <c r="H2319" s="35">
        <v>41.74</v>
      </c>
      <c r="I2319" s="32">
        <v>42529</v>
      </c>
      <c r="J2319" s="32">
        <v>42531</v>
      </c>
      <c r="K2319" t="s">
        <v>55</v>
      </c>
      <c r="L2319">
        <v>117</v>
      </c>
      <c r="M2319">
        <v>1</v>
      </c>
      <c r="N2319">
        <v>0</v>
      </c>
      <c r="O2319">
        <v>0</v>
      </c>
      <c r="Q2319" t="s">
        <v>60</v>
      </c>
    </row>
    <row r="2320" spans="1:19" ht="15.75" customHeight="1">
      <c r="A2320" t="s">
        <v>2900</v>
      </c>
      <c r="B2320" t="s">
        <v>2901</v>
      </c>
      <c r="C2320">
        <v>74152867</v>
      </c>
      <c r="D2320" t="s">
        <v>51</v>
      </c>
      <c r="E2320" t="s">
        <v>65</v>
      </c>
      <c r="F2320" t="s">
        <v>54</v>
      </c>
      <c r="G2320" t="s">
        <v>80</v>
      </c>
      <c r="H2320" s="35">
        <v>66.400000000000006</v>
      </c>
      <c r="I2320" s="32">
        <v>42534</v>
      </c>
      <c r="J2320" s="32">
        <v>42537</v>
      </c>
      <c r="K2320" t="s">
        <v>55</v>
      </c>
      <c r="L2320">
        <v>117</v>
      </c>
      <c r="M2320">
        <v>2</v>
      </c>
      <c r="N2320">
        <v>0</v>
      </c>
      <c r="O2320">
        <v>0</v>
      </c>
      <c r="S2320" t="s">
        <v>268</v>
      </c>
    </row>
    <row r="2321" spans="1:19" ht="15.75" customHeight="1">
      <c r="A2321" t="s">
        <v>309</v>
      </c>
      <c r="B2321" t="s">
        <v>2929</v>
      </c>
      <c r="C2321">
        <v>26869750</v>
      </c>
      <c r="D2321" t="s">
        <v>51</v>
      </c>
      <c r="E2321" t="s">
        <v>52</v>
      </c>
      <c r="F2321" t="s">
        <v>53</v>
      </c>
      <c r="G2321" t="s">
        <v>54</v>
      </c>
      <c r="H2321" s="35">
        <v>41.74</v>
      </c>
      <c r="I2321" s="32">
        <v>42539</v>
      </c>
      <c r="J2321" s="32">
        <v>42541</v>
      </c>
      <c r="K2321" t="s">
        <v>55</v>
      </c>
      <c r="L2321">
        <v>117</v>
      </c>
      <c r="M2321">
        <v>1</v>
      </c>
      <c r="N2321">
        <v>0</v>
      </c>
      <c r="O2321">
        <v>0</v>
      </c>
      <c r="Q2321" t="s">
        <v>60</v>
      </c>
    </row>
    <row r="2322" spans="1:19" ht="15.75" customHeight="1">
      <c r="A2322" t="s">
        <v>570</v>
      </c>
      <c r="B2322" t="s">
        <v>3155</v>
      </c>
      <c r="C2322">
        <v>90610167</v>
      </c>
      <c r="D2322" t="s">
        <v>51</v>
      </c>
      <c r="E2322" t="s">
        <v>52</v>
      </c>
      <c r="F2322" t="s">
        <v>53</v>
      </c>
      <c r="G2322" t="s">
        <v>54</v>
      </c>
      <c r="H2322" s="35">
        <v>41.74</v>
      </c>
      <c r="I2322" s="32">
        <v>42587</v>
      </c>
      <c r="J2322" s="32">
        <v>42589</v>
      </c>
      <c r="K2322" t="s">
        <v>55</v>
      </c>
      <c r="L2322">
        <v>117</v>
      </c>
      <c r="M2322">
        <v>1</v>
      </c>
      <c r="N2322">
        <v>0</v>
      </c>
      <c r="O2322">
        <v>0</v>
      </c>
      <c r="Q2322" t="s">
        <v>60</v>
      </c>
    </row>
    <row r="2323" spans="1:19" ht="15.75" customHeight="1">
      <c r="A2323" t="s">
        <v>3203</v>
      </c>
      <c r="B2323" t="s">
        <v>3204</v>
      </c>
      <c r="C2323">
        <v>11284578</v>
      </c>
      <c r="D2323" t="s">
        <v>51</v>
      </c>
      <c r="E2323" t="s">
        <v>65</v>
      </c>
      <c r="F2323" t="s">
        <v>54</v>
      </c>
      <c r="G2323" t="s">
        <v>103</v>
      </c>
      <c r="H2323" s="35">
        <v>85</v>
      </c>
      <c r="I2323" s="32">
        <v>42597</v>
      </c>
      <c r="J2323" s="32">
        <v>42598</v>
      </c>
      <c r="K2323" t="s">
        <v>55</v>
      </c>
      <c r="L2323">
        <v>117</v>
      </c>
      <c r="M2323">
        <v>4</v>
      </c>
      <c r="N2323">
        <v>0</v>
      </c>
      <c r="O2323">
        <v>0</v>
      </c>
      <c r="P2323" t="s">
        <v>71</v>
      </c>
      <c r="S2323" t="s">
        <v>72</v>
      </c>
    </row>
    <row r="2324" spans="1:19" ht="15.75" customHeight="1">
      <c r="A2324" t="s">
        <v>3247</v>
      </c>
      <c r="B2324" t="s">
        <v>3248</v>
      </c>
      <c r="C2324">
        <v>66431985</v>
      </c>
      <c r="D2324" t="s">
        <v>51</v>
      </c>
      <c r="E2324" t="s">
        <v>65</v>
      </c>
      <c r="F2324" t="s">
        <v>54</v>
      </c>
      <c r="G2324" t="s">
        <v>103</v>
      </c>
      <c r="H2324" s="35">
        <v>80</v>
      </c>
      <c r="I2324" s="32">
        <v>42519</v>
      </c>
      <c r="J2324" s="32">
        <v>42520</v>
      </c>
      <c r="K2324" t="s">
        <v>55</v>
      </c>
      <c r="L2324">
        <v>117</v>
      </c>
      <c r="M2324">
        <v>2</v>
      </c>
      <c r="N2324">
        <v>0</v>
      </c>
      <c r="O2324">
        <v>0</v>
      </c>
      <c r="P2324" t="s">
        <v>71</v>
      </c>
      <c r="S2324" t="s">
        <v>72</v>
      </c>
    </row>
    <row r="2325" spans="1:19" ht="15.75" customHeight="1">
      <c r="A2325" t="s">
        <v>2516</v>
      </c>
      <c r="B2325" t="s">
        <v>3365</v>
      </c>
      <c r="C2325">
        <v>77900141</v>
      </c>
      <c r="D2325" t="s">
        <v>51</v>
      </c>
      <c r="E2325" t="s">
        <v>65</v>
      </c>
      <c r="F2325" t="s">
        <v>54</v>
      </c>
      <c r="G2325" t="s">
        <v>80</v>
      </c>
      <c r="H2325" s="35">
        <v>62.25</v>
      </c>
      <c r="I2325" s="32">
        <v>42541</v>
      </c>
      <c r="J2325" s="32">
        <v>42542</v>
      </c>
      <c r="K2325" t="s">
        <v>55</v>
      </c>
      <c r="L2325">
        <v>117</v>
      </c>
      <c r="M2325">
        <v>2</v>
      </c>
      <c r="N2325">
        <v>0</v>
      </c>
      <c r="O2325">
        <v>0</v>
      </c>
      <c r="S2325" t="s">
        <v>81</v>
      </c>
    </row>
    <row r="2326" spans="1:19" ht="15.75" customHeight="1">
      <c r="A2326" t="s">
        <v>3464</v>
      </c>
      <c r="B2326" t="s">
        <v>3465</v>
      </c>
      <c r="C2326">
        <v>85984020</v>
      </c>
      <c r="D2326" t="s">
        <v>51</v>
      </c>
      <c r="E2326" t="s">
        <v>65</v>
      </c>
      <c r="F2326" t="s">
        <v>54</v>
      </c>
      <c r="G2326" t="s">
        <v>103</v>
      </c>
      <c r="H2326" s="35">
        <v>70</v>
      </c>
      <c r="I2326" s="32">
        <v>42561</v>
      </c>
      <c r="J2326" s="32">
        <v>42568</v>
      </c>
      <c r="K2326" t="s">
        <v>55</v>
      </c>
      <c r="L2326">
        <v>117</v>
      </c>
      <c r="M2326">
        <v>4</v>
      </c>
      <c r="N2326">
        <v>0</v>
      </c>
      <c r="O2326">
        <v>0</v>
      </c>
      <c r="P2326" t="s">
        <v>71</v>
      </c>
      <c r="S2326" t="s">
        <v>72</v>
      </c>
    </row>
    <row r="2327" spans="1:19" ht="15.75" customHeight="1">
      <c r="A2327" t="s">
        <v>3654</v>
      </c>
      <c r="B2327" t="s">
        <v>3655</v>
      </c>
      <c r="C2327">
        <v>62463956</v>
      </c>
      <c r="D2327" t="s">
        <v>51</v>
      </c>
      <c r="E2327" t="s">
        <v>52</v>
      </c>
      <c r="F2327" t="s">
        <v>54</v>
      </c>
      <c r="G2327" t="s">
        <v>54</v>
      </c>
      <c r="H2327" s="35">
        <v>64</v>
      </c>
      <c r="I2327" s="32">
        <v>42510</v>
      </c>
      <c r="J2327" s="32">
        <v>42511</v>
      </c>
      <c r="K2327" t="s">
        <v>55</v>
      </c>
      <c r="L2327">
        <v>117</v>
      </c>
      <c r="M2327">
        <v>1</v>
      </c>
      <c r="N2327">
        <v>0</v>
      </c>
      <c r="O2327">
        <v>0</v>
      </c>
    </row>
    <row r="2328" spans="1:19" ht="15.75" customHeight="1">
      <c r="A2328" t="s">
        <v>3809</v>
      </c>
      <c r="B2328" t="s">
        <v>3810</v>
      </c>
      <c r="C2328">
        <v>78678451</v>
      </c>
      <c r="D2328" t="s">
        <v>51</v>
      </c>
      <c r="E2328" t="s">
        <v>65</v>
      </c>
      <c r="F2328" t="s">
        <v>54</v>
      </c>
      <c r="G2328" t="s">
        <v>80</v>
      </c>
      <c r="H2328" s="35">
        <v>74.7</v>
      </c>
      <c r="I2328" s="32">
        <v>42544</v>
      </c>
      <c r="J2328" s="32">
        <v>42545</v>
      </c>
      <c r="K2328" t="s">
        <v>55</v>
      </c>
      <c r="L2328">
        <v>117</v>
      </c>
      <c r="M2328">
        <v>2</v>
      </c>
      <c r="N2328">
        <v>0</v>
      </c>
      <c r="O2328">
        <v>0</v>
      </c>
      <c r="S2328" t="s">
        <v>268</v>
      </c>
    </row>
    <row r="2329" spans="1:19" ht="15.75" customHeight="1">
      <c r="A2329" t="s">
        <v>492</v>
      </c>
      <c r="B2329" t="s">
        <v>3970</v>
      </c>
      <c r="C2329">
        <v>90913968</v>
      </c>
      <c r="D2329" t="s">
        <v>51</v>
      </c>
      <c r="E2329" t="s">
        <v>52</v>
      </c>
      <c r="F2329" t="s">
        <v>53</v>
      </c>
      <c r="G2329" t="s">
        <v>54</v>
      </c>
      <c r="H2329" s="35">
        <v>41.74</v>
      </c>
      <c r="I2329" s="32">
        <v>42577</v>
      </c>
      <c r="J2329" s="32">
        <v>42578</v>
      </c>
      <c r="K2329" t="s">
        <v>55</v>
      </c>
      <c r="L2329">
        <v>117</v>
      </c>
      <c r="M2329">
        <v>1</v>
      </c>
      <c r="N2329">
        <v>0</v>
      </c>
      <c r="O2329">
        <v>0</v>
      </c>
      <c r="Q2329" t="s">
        <v>60</v>
      </c>
    </row>
    <row r="2330" spans="1:19" ht="15.75" customHeight="1">
      <c r="A2330" t="s">
        <v>4118</v>
      </c>
      <c r="B2330" t="s">
        <v>4119</v>
      </c>
      <c r="C2330">
        <v>49049274</v>
      </c>
      <c r="D2330" t="s">
        <v>51</v>
      </c>
      <c r="E2330" t="s">
        <v>65</v>
      </c>
      <c r="F2330" t="s">
        <v>54</v>
      </c>
      <c r="G2330" t="s">
        <v>75</v>
      </c>
      <c r="H2330" s="35">
        <v>78.75</v>
      </c>
      <c r="I2330" s="32">
        <v>42517</v>
      </c>
      <c r="J2330" s="32">
        <v>42519</v>
      </c>
      <c r="K2330" t="s">
        <v>55</v>
      </c>
      <c r="L2330">
        <v>117</v>
      </c>
      <c r="M2330">
        <v>1</v>
      </c>
      <c r="N2330">
        <v>2</v>
      </c>
      <c r="O2330">
        <v>0</v>
      </c>
    </row>
    <row r="2331" spans="1:19" ht="15.75" customHeight="1">
      <c r="A2331" t="s">
        <v>247</v>
      </c>
      <c r="B2331" t="s">
        <v>4175</v>
      </c>
      <c r="C2331">
        <v>11524699</v>
      </c>
      <c r="D2331" t="s">
        <v>51</v>
      </c>
      <c r="E2331" t="s">
        <v>52</v>
      </c>
      <c r="F2331" t="s">
        <v>53</v>
      </c>
      <c r="G2331" t="s">
        <v>54</v>
      </c>
      <c r="H2331" s="35">
        <v>41.74</v>
      </c>
      <c r="I2331" s="32">
        <v>42531</v>
      </c>
      <c r="J2331" s="32">
        <v>42534</v>
      </c>
      <c r="K2331" t="s">
        <v>55</v>
      </c>
      <c r="L2331">
        <v>117</v>
      </c>
      <c r="M2331">
        <v>1</v>
      </c>
      <c r="N2331">
        <v>0</v>
      </c>
      <c r="O2331">
        <v>0</v>
      </c>
      <c r="Q2331" t="s">
        <v>60</v>
      </c>
    </row>
    <row r="2332" spans="1:19" ht="15.75" customHeight="1">
      <c r="A2332" t="s">
        <v>4204</v>
      </c>
      <c r="B2332" t="s">
        <v>4205</v>
      </c>
      <c r="C2332">
        <v>74806511</v>
      </c>
      <c r="D2332" t="s">
        <v>51</v>
      </c>
      <c r="E2332" t="s">
        <v>65</v>
      </c>
      <c r="F2332" t="s">
        <v>54</v>
      </c>
      <c r="G2332" t="s">
        <v>93</v>
      </c>
      <c r="H2332" s="35">
        <v>80</v>
      </c>
      <c r="I2332" s="32">
        <v>42537</v>
      </c>
      <c r="J2332" s="32">
        <v>42538</v>
      </c>
      <c r="K2332" t="s">
        <v>55</v>
      </c>
      <c r="L2332">
        <v>117</v>
      </c>
      <c r="M2332">
        <v>2</v>
      </c>
      <c r="N2332">
        <v>2</v>
      </c>
      <c r="O2332">
        <v>0</v>
      </c>
    </row>
    <row r="2333" spans="1:19" ht="15.75" customHeight="1">
      <c r="A2333" t="s">
        <v>832</v>
      </c>
      <c r="B2333" t="s">
        <v>4258</v>
      </c>
      <c r="C2333">
        <v>74471335</v>
      </c>
      <c r="D2333" t="s">
        <v>51</v>
      </c>
      <c r="E2333" t="s">
        <v>52</v>
      </c>
      <c r="F2333" t="s">
        <v>53</v>
      </c>
      <c r="G2333" t="s">
        <v>54</v>
      </c>
      <c r="H2333" s="35">
        <v>41.74</v>
      </c>
      <c r="I2333" s="32">
        <v>42547</v>
      </c>
      <c r="J2333" s="32">
        <v>42548</v>
      </c>
      <c r="K2333" t="s">
        <v>55</v>
      </c>
      <c r="L2333">
        <v>117</v>
      </c>
      <c r="M2333">
        <v>1</v>
      </c>
      <c r="N2333">
        <v>0</v>
      </c>
      <c r="O2333">
        <v>0</v>
      </c>
      <c r="Q2333" t="s">
        <v>60</v>
      </c>
    </row>
    <row r="2334" spans="1:19" ht="15.75" customHeight="1">
      <c r="A2334" t="s">
        <v>4301</v>
      </c>
      <c r="B2334" t="s">
        <v>4302</v>
      </c>
      <c r="C2334">
        <v>85590302</v>
      </c>
      <c r="D2334" t="s">
        <v>51</v>
      </c>
      <c r="E2334" t="s">
        <v>65</v>
      </c>
      <c r="F2334" t="s">
        <v>54</v>
      </c>
      <c r="G2334" t="s">
        <v>93</v>
      </c>
      <c r="H2334" s="35">
        <v>90</v>
      </c>
      <c r="I2334" s="32">
        <v>42560</v>
      </c>
      <c r="J2334" s="32">
        <v>42561</v>
      </c>
      <c r="K2334" t="s">
        <v>55</v>
      </c>
      <c r="L2334">
        <v>117</v>
      </c>
      <c r="M2334">
        <v>2</v>
      </c>
      <c r="N2334">
        <v>0</v>
      </c>
      <c r="O2334">
        <v>0</v>
      </c>
    </row>
    <row r="2335" spans="1:19" ht="15.75" customHeight="1">
      <c r="A2335" t="s">
        <v>4351</v>
      </c>
      <c r="B2335" t="s">
        <v>4352</v>
      </c>
      <c r="C2335">
        <v>91595307</v>
      </c>
      <c r="D2335" t="s">
        <v>51</v>
      </c>
      <c r="E2335" t="s">
        <v>65</v>
      </c>
      <c r="F2335" t="s">
        <v>54</v>
      </c>
      <c r="G2335" t="s">
        <v>80</v>
      </c>
      <c r="H2335" s="35">
        <v>62.25</v>
      </c>
      <c r="I2335" s="32">
        <v>42568</v>
      </c>
      <c r="J2335" s="32">
        <v>42569</v>
      </c>
      <c r="K2335" t="s">
        <v>55</v>
      </c>
      <c r="L2335">
        <v>117</v>
      </c>
      <c r="M2335">
        <v>4</v>
      </c>
      <c r="N2335">
        <v>0</v>
      </c>
      <c r="O2335">
        <v>0</v>
      </c>
      <c r="S2335" t="s">
        <v>268</v>
      </c>
    </row>
    <row r="2336" spans="1:19" ht="15.75" customHeight="1">
      <c r="A2336" t="s">
        <v>4421</v>
      </c>
      <c r="B2336" t="s">
        <v>4422</v>
      </c>
      <c r="C2336">
        <v>97997007</v>
      </c>
      <c r="D2336" t="s">
        <v>51</v>
      </c>
      <c r="E2336" t="s">
        <v>65</v>
      </c>
      <c r="F2336" t="s">
        <v>54</v>
      </c>
      <c r="G2336" t="s">
        <v>54</v>
      </c>
      <c r="H2336" s="35">
        <v>85</v>
      </c>
      <c r="I2336" s="32">
        <v>42583</v>
      </c>
      <c r="J2336" s="32">
        <v>42584</v>
      </c>
      <c r="K2336" t="s">
        <v>55</v>
      </c>
      <c r="L2336">
        <v>117</v>
      </c>
      <c r="M2336">
        <v>2</v>
      </c>
      <c r="N2336">
        <v>2</v>
      </c>
      <c r="O2336">
        <v>0</v>
      </c>
      <c r="P2336" t="s">
        <v>512</v>
      </c>
      <c r="S2336" t="s">
        <v>231</v>
      </c>
    </row>
    <row r="2337" spans="1:19" ht="15.75" customHeight="1">
      <c r="A2337" t="s">
        <v>658</v>
      </c>
      <c r="B2337" t="s">
        <v>4518</v>
      </c>
      <c r="C2337">
        <v>57624125</v>
      </c>
      <c r="D2337" t="s">
        <v>51</v>
      </c>
      <c r="E2337" t="s">
        <v>52</v>
      </c>
      <c r="F2337" t="s">
        <v>53</v>
      </c>
      <c r="G2337" t="s">
        <v>54</v>
      </c>
      <c r="H2337" s="35">
        <v>41.74</v>
      </c>
      <c r="I2337" s="32">
        <v>42514</v>
      </c>
      <c r="J2337" s="32">
        <v>42515</v>
      </c>
      <c r="K2337" t="s">
        <v>55</v>
      </c>
      <c r="L2337">
        <v>117</v>
      </c>
      <c r="M2337">
        <v>1</v>
      </c>
      <c r="N2337">
        <v>0</v>
      </c>
      <c r="O2337">
        <v>0</v>
      </c>
      <c r="Q2337" t="s">
        <v>60</v>
      </c>
    </row>
    <row r="2338" spans="1:19" ht="15.75" customHeight="1">
      <c r="A2338" t="s">
        <v>4867</v>
      </c>
      <c r="B2338" t="s">
        <v>4868</v>
      </c>
      <c r="C2338">
        <v>94570134</v>
      </c>
      <c r="D2338" t="s">
        <v>51</v>
      </c>
      <c r="E2338" t="s">
        <v>65</v>
      </c>
      <c r="F2338" t="s">
        <v>54</v>
      </c>
      <c r="G2338" t="s">
        <v>103</v>
      </c>
      <c r="H2338" s="35">
        <v>90</v>
      </c>
      <c r="I2338" s="32">
        <v>42592</v>
      </c>
      <c r="J2338" s="32">
        <v>42596</v>
      </c>
      <c r="K2338" t="s">
        <v>55</v>
      </c>
      <c r="L2338">
        <v>117</v>
      </c>
      <c r="M2338">
        <v>1</v>
      </c>
      <c r="N2338">
        <v>0</v>
      </c>
      <c r="O2338">
        <v>0</v>
      </c>
      <c r="P2338" t="s">
        <v>71</v>
      </c>
      <c r="S2338" t="s">
        <v>72</v>
      </c>
    </row>
    <row r="2339" spans="1:19" ht="15.75" customHeight="1">
      <c r="A2339" t="s">
        <v>4953</v>
      </c>
      <c r="B2339" t="s">
        <v>4954</v>
      </c>
      <c r="C2339">
        <v>65579921</v>
      </c>
      <c r="D2339" t="s">
        <v>64</v>
      </c>
      <c r="E2339" t="s">
        <v>65</v>
      </c>
      <c r="F2339" t="s">
        <v>54</v>
      </c>
      <c r="G2339" t="s">
        <v>230</v>
      </c>
      <c r="H2339" s="35">
        <v>95</v>
      </c>
      <c r="I2339" s="32">
        <v>42517</v>
      </c>
      <c r="J2339" s="32">
        <v>42518</v>
      </c>
      <c r="K2339" t="s">
        <v>55</v>
      </c>
      <c r="L2339">
        <v>117</v>
      </c>
      <c r="M2339">
        <v>1</v>
      </c>
      <c r="N2339">
        <v>0</v>
      </c>
      <c r="O2339">
        <v>0</v>
      </c>
      <c r="S2339" t="s">
        <v>231</v>
      </c>
    </row>
    <row r="2340" spans="1:19" ht="15.75" customHeight="1">
      <c r="A2340" t="s">
        <v>223</v>
      </c>
      <c r="B2340" t="s">
        <v>5017</v>
      </c>
      <c r="C2340">
        <v>29624057</v>
      </c>
      <c r="D2340" t="s">
        <v>51</v>
      </c>
      <c r="E2340" t="s">
        <v>52</v>
      </c>
      <c r="F2340" t="s">
        <v>53</v>
      </c>
      <c r="G2340" t="s">
        <v>54</v>
      </c>
      <c r="H2340" s="35">
        <v>41.74</v>
      </c>
      <c r="I2340" s="32">
        <v>42527</v>
      </c>
      <c r="J2340" s="32">
        <v>42529</v>
      </c>
      <c r="K2340" t="s">
        <v>55</v>
      </c>
      <c r="L2340">
        <v>117</v>
      </c>
      <c r="M2340">
        <v>1</v>
      </c>
      <c r="N2340">
        <v>0</v>
      </c>
      <c r="O2340">
        <v>0</v>
      </c>
      <c r="Q2340" t="s">
        <v>60</v>
      </c>
    </row>
    <row r="2341" spans="1:19" ht="15.75" customHeight="1">
      <c r="A2341" t="s">
        <v>5240</v>
      </c>
      <c r="B2341" t="s">
        <v>5241</v>
      </c>
      <c r="C2341">
        <v>43628437</v>
      </c>
      <c r="D2341" t="s">
        <v>51</v>
      </c>
      <c r="E2341" t="s">
        <v>65</v>
      </c>
      <c r="F2341" t="s">
        <v>444</v>
      </c>
      <c r="G2341" t="s">
        <v>117</v>
      </c>
      <c r="H2341" s="35">
        <v>59.14</v>
      </c>
      <c r="I2341" s="32">
        <v>42570</v>
      </c>
      <c r="J2341" s="32">
        <v>42572</v>
      </c>
      <c r="K2341" t="s">
        <v>55</v>
      </c>
      <c r="L2341">
        <v>117</v>
      </c>
      <c r="M2341">
        <v>2</v>
      </c>
      <c r="N2341">
        <v>2</v>
      </c>
      <c r="O2341">
        <v>0</v>
      </c>
      <c r="S2341" t="s">
        <v>268</v>
      </c>
    </row>
    <row r="2342" spans="1:19" ht="15.75" customHeight="1">
      <c r="A2342" t="s">
        <v>5243</v>
      </c>
      <c r="B2342" t="s">
        <v>5244</v>
      </c>
      <c r="C2342">
        <v>94086124</v>
      </c>
      <c r="D2342" t="s">
        <v>51</v>
      </c>
      <c r="E2342" t="s">
        <v>65</v>
      </c>
      <c r="F2342" t="s">
        <v>54</v>
      </c>
      <c r="G2342" t="s">
        <v>365</v>
      </c>
      <c r="H2342" s="35">
        <v>52.91</v>
      </c>
      <c r="I2342" s="32">
        <v>42572</v>
      </c>
      <c r="J2342" s="32">
        <v>42577</v>
      </c>
      <c r="K2342" t="s">
        <v>55</v>
      </c>
      <c r="L2342">
        <v>117</v>
      </c>
      <c r="M2342">
        <v>2</v>
      </c>
      <c r="N2342">
        <v>1</v>
      </c>
      <c r="O2342">
        <v>0</v>
      </c>
      <c r="S2342" t="s">
        <v>268</v>
      </c>
    </row>
    <row r="2343" spans="1:19" ht="15.75" customHeight="1">
      <c r="A2343" t="s">
        <v>1891</v>
      </c>
      <c r="B2343" t="s">
        <v>5290</v>
      </c>
      <c r="C2343">
        <v>68999898</v>
      </c>
      <c r="D2343" t="s">
        <v>51</v>
      </c>
      <c r="E2343" t="s">
        <v>52</v>
      </c>
      <c r="F2343" t="s">
        <v>53</v>
      </c>
      <c r="G2343" t="s">
        <v>54</v>
      </c>
      <c r="H2343" s="35">
        <v>41.74</v>
      </c>
      <c r="I2343" s="32">
        <v>42582</v>
      </c>
      <c r="J2343" s="32">
        <v>42583</v>
      </c>
      <c r="K2343" t="s">
        <v>55</v>
      </c>
      <c r="L2343">
        <v>117</v>
      </c>
      <c r="M2343">
        <v>1</v>
      </c>
      <c r="N2343">
        <v>0</v>
      </c>
      <c r="O2343">
        <v>0</v>
      </c>
      <c r="Q2343" t="s">
        <v>60</v>
      </c>
    </row>
    <row r="2344" spans="1:19" ht="15.75" customHeight="1">
      <c r="A2344" t="s">
        <v>5304</v>
      </c>
      <c r="B2344" t="s">
        <v>5305</v>
      </c>
      <c r="C2344">
        <v>80973967</v>
      </c>
      <c r="D2344" t="s">
        <v>51</v>
      </c>
      <c r="E2344" t="s">
        <v>65</v>
      </c>
      <c r="F2344" t="s">
        <v>54</v>
      </c>
      <c r="G2344" t="s">
        <v>54</v>
      </c>
      <c r="H2344" s="35">
        <v>110</v>
      </c>
      <c r="I2344" s="32">
        <v>42585</v>
      </c>
      <c r="J2344" s="32">
        <v>42586</v>
      </c>
      <c r="K2344" t="s">
        <v>55</v>
      </c>
      <c r="L2344">
        <v>117</v>
      </c>
      <c r="M2344">
        <v>2</v>
      </c>
      <c r="N2344">
        <v>0</v>
      </c>
      <c r="O2344">
        <v>0</v>
      </c>
      <c r="P2344" t="s">
        <v>5306</v>
      </c>
      <c r="S2344" t="s">
        <v>5306</v>
      </c>
    </row>
    <row r="2345" spans="1:19" ht="15.75" customHeight="1">
      <c r="A2345" t="s">
        <v>709</v>
      </c>
      <c r="B2345" t="s">
        <v>5429</v>
      </c>
      <c r="C2345">
        <v>60202994</v>
      </c>
      <c r="D2345" t="s">
        <v>51</v>
      </c>
      <c r="E2345" t="s">
        <v>65</v>
      </c>
      <c r="F2345" t="s">
        <v>54</v>
      </c>
      <c r="G2345" t="s">
        <v>80</v>
      </c>
      <c r="H2345" s="35">
        <v>74.7</v>
      </c>
      <c r="I2345" s="32">
        <v>42524</v>
      </c>
      <c r="J2345" s="32">
        <v>42525</v>
      </c>
      <c r="K2345" t="s">
        <v>55</v>
      </c>
      <c r="L2345">
        <v>117</v>
      </c>
      <c r="M2345">
        <v>4</v>
      </c>
      <c r="N2345">
        <v>0</v>
      </c>
      <c r="O2345">
        <v>0</v>
      </c>
      <c r="S2345" t="s">
        <v>81</v>
      </c>
    </row>
    <row r="2346" spans="1:19" ht="15.75" customHeight="1">
      <c r="A2346" t="s">
        <v>5505</v>
      </c>
      <c r="B2346" t="s">
        <v>5506</v>
      </c>
      <c r="C2346">
        <v>73856574</v>
      </c>
      <c r="D2346" t="s">
        <v>51</v>
      </c>
      <c r="E2346" t="s">
        <v>65</v>
      </c>
      <c r="F2346" t="s">
        <v>54</v>
      </c>
      <c r="G2346" t="s">
        <v>93</v>
      </c>
      <c r="H2346" s="35">
        <v>100</v>
      </c>
      <c r="I2346" s="32">
        <v>42545</v>
      </c>
      <c r="J2346" s="32">
        <v>42546</v>
      </c>
      <c r="K2346" t="s">
        <v>55</v>
      </c>
      <c r="L2346">
        <v>117</v>
      </c>
      <c r="M2346">
        <v>2</v>
      </c>
      <c r="N2346">
        <v>0</v>
      </c>
      <c r="O2346">
        <v>0</v>
      </c>
    </row>
    <row r="2347" spans="1:19" ht="15.75" customHeight="1">
      <c r="A2347" t="s">
        <v>58</v>
      </c>
      <c r="B2347" t="s">
        <v>5706</v>
      </c>
      <c r="C2347">
        <v>14634766</v>
      </c>
      <c r="D2347" t="s">
        <v>51</v>
      </c>
      <c r="E2347" t="s">
        <v>52</v>
      </c>
      <c r="F2347" t="s">
        <v>53</v>
      </c>
      <c r="G2347" t="s">
        <v>54</v>
      </c>
      <c r="H2347" s="35">
        <v>41.74</v>
      </c>
      <c r="I2347" s="32">
        <v>42503</v>
      </c>
      <c r="J2347" s="32">
        <v>42506</v>
      </c>
      <c r="K2347" t="s">
        <v>55</v>
      </c>
      <c r="L2347">
        <v>117</v>
      </c>
      <c r="M2347">
        <v>1</v>
      </c>
      <c r="N2347">
        <v>0</v>
      </c>
      <c r="O2347">
        <v>0</v>
      </c>
      <c r="Q2347" t="s">
        <v>60</v>
      </c>
    </row>
    <row r="2348" spans="1:19" ht="15.75" customHeight="1">
      <c r="A2348" t="s">
        <v>5769</v>
      </c>
      <c r="B2348" t="s">
        <v>5770</v>
      </c>
      <c r="C2348">
        <v>65376391</v>
      </c>
      <c r="D2348" t="s">
        <v>51</v>
      </c>
      <c r="E2348" t="s">
        <v>65</v>
      </c>
      <c r="F2348" t="s">
        <v>54</v>
      </c>
      <c r="G2348" t="s">
        <v>80</v>
      </c>
      <c r="H2348" s="35">
        <v>62.25</v>
      </c>
      <c r="I2348" s="32">
        <v>42516</v>
      </c>
      <c r="J2348" s="32">
        <v>42517</v>
      </c>
      <c r="K2348" t="s">
        <v>55</v>
      </c>
      <c r="L2348">
        <v>117</v>
      </c>
      <c r="M2348">
        <v>2</v>
      </c>
      <c r="N2348">
        <v>0</v>
      </c>
      <c r="O2348">
        <v>0</v>
      </c>
      <c r="S2348" t="s">
        <v>268</v>
      </c>
    </row>
    <row r="2349" spans="1:19" ht="15.75" customHeight="1">
      <c r="A2349" t="s">
        <v>210</v>
      </c>
      <c r="B2349" t="s">
        <v>5799</v>
      </c>
      <c r="C2349">
        <v>17486095</v>
      </c>
      <c r="D2349" t="s">
        <v>184</v>
      </c>
      <c r="E2349" t="s">
        <v>52</v>
      </c>
      <c r="F2349" t="s">
        <v>53</v>
      </c>
      <c r="G2349" t="s">
        <v>54</v>
      </c>
      <c r="H2349" s="35">
        <v>43.48</v>
      </c>
      <c r="I2349" s="32">
        <v>42525</v>
      </c>
      <c r="J2349" s="32">
        <v>42527</v>
      </c>
      <c r="K2349" t="s">
        <v>55</v>
      </c>
      <c r="L2349">
        <v>117</v>
      </c>
      <c r="M2349">
        <v>1</v>
      </c>
      <c r="N2349">
        <v>0</v>
      </c>
      <c r="O2349">
        <v>0</v>
      </c>
      <c r="Q2349" t="s">
        <v>56</v>
      </c>
    </row>
    <row r="2350" spans="1:19" ht="15.75" customHeight="1">
      <c r="A2350" t="s">
        <v>5872</v>
      </c>
      <c r="B2350" t="s">
        <v>5873</v>
      </c>
      <c r="C2350">
        <v>79766523</v>
      </c>
      <c r="D2350" t="s">
        <v>51</v>
      </c>
      <c r="E2350" t="s">
        <v>65</v>
      </c>
      <c r="F2350" t="s">
        <v>54</v>
      </c>
      <c r="G2350" t="s">
        <v>54</v>
      </c>
      <c r="H2350" s="35">
        <v>100</v>
      </c>
      <c r="I2350" s="32">
        <v>42546</v>
      </c>
      <c r="J2350" s="32">
        <v>42547</v>
      </c>
      <c r="K2350" t="s">
        <v>55</v>
      </c>
      <c r="L2350">
        <v>117</v>
      </c>
      <c r="M2350">
        <v>2</v>
      </c>
      <c r="N2350">
        <v>1</v>
      </c>
      <c r="O2350">
        <v>1</v>
      </c>
    </row>
    <row r="2351" spans="1:19" ht="15.75" customHeight="1">
      <c r="A2351" t="s">
        <v>574</v>
      </c>
      <c r="B2351" t="s">
        <v>6080</v>
      </c>
      <c r="C2351">
        <v>19214755</v>
      </c>
      <c r="D2351" t="s">
        <v>51</v>
      </c>
      <c r="E2351" t="s">
        <v>52</v>
      </c>
      <c r="F2351" t="s">
        <v>53</v>
      </c>
      <c r="G2351" t="s">
        <v>54</v>
      </c>
      <c r="H2351" s="35">
        <v>41.74</v>
      </c>
      <c r="I2351" s="32">
        <v>42589</v>
      </c>
      <c r="J2351" s="32">
        <v>42591</v>
      </c>
      <c r="K2351" t="s">
        <v>55</v>
      </c>
      <c r="L2351">
        <v>117</v>
      </c>
      <c r="M2351">
        <v>1</v>
      </c>
      <c r="N2351">
        <v>0</v>
      </c>
      <c r="O2351">
        <v>0</v>
      </c>
      <c r="Q2351" t="s">
        <v>60</v>
      </c>
    </row>
    <row r="2352" spans="1:19" ht="15.75" customHeight="1">
      <c r="A2352" t="s">
        <v>6165</v>
      </c>
      <c r="B2352" t="s">
        <v>6166</v>
      </c>
      <c r="C2352">
        <v>46443851</v>
      </c>
      <c r="D2352" t="s">
        <v>51</v>
      </c>
      <c r="E2352" t="s">
        <v>65</v>
      </c>
      <c r="F2352" t="s">
        <v>54</v>
      </c>
      <c r="G2352" t="s">
        <v>117</v>
      </c>
      <c r="H2352" s="35">
        <v>52.91</v>
      </c>
      <c r="I2352" s="32">
        <v>42520</v>
      </c>
      <c r="J2352" s="32">
        <v>42521</v>
      </c>
      <c r="K2352" t="s">
        <v>55</v>
      </c>
      <c r="L2352">
        <v>117</v>
      </c>
      <c r="M2352">
        <v>3</v>
      </c>
      <c r="N2352">
        <v>0</v>
      </c>
      <c r="O2352">
        <v>0</v>
      </c>
      <c r="S2352" t="s">
        <v>81</v>
      </c>
    </row>
    <row r="2353" spans="1:19" ht="15.75" customHeight="1">
      <c r="A2353" t="s">
        <v>861</v>
      </c>
      <c r="B2353" t="s">
        <v>6326</v>
      </c>
      <c r="C2353">
        <v>75948276</v>
      </c>
      <c r="D2353" t="s">
        <v>51</v>
      </c>
      <c r="E2353" t="s">
        <v>65</v>
      </c>
      <c r="F2353" t="s">
        <v>54</v>
      </c>
      <c r="G2353" t="s">
        <v>93</v>
      </c>
      <c r="H2353" s="35">
        <v>110</v>
      </c>
      <c r="I2353" s="32">
        <v>42553</v>
      </c>
      <c r="J2353" s="32">
        <v>42554</v>
      </c>
      <c r="K2353" t="s">
        <v>55</v>
      </c>
      <c r="L2353">
        <v>117</v>
      </c>
      <c r="M2353">
        <v>2</v>
      </c>
      <c r="N2353">
        <v>0</v>
      </c>
      <c r="O2353">
        <v>0</v>
      </c>
    </row>
    <row r="2354" spans="1:19" ht="15.75" customHeight="1">
      <c r="A2354" t="s">
        <v>214</v>
      </c>
      <c r="B2354" t="s">
        <v>217</v>
      </c>
      <c r="C2354">
        <v>20071886</v>
      </c>
      <c r="D2354" t="s">
        <v>51</v>
      </c>
      <c r="E2354" t="s">
        <v>52</v>
      </c>
      <c r="F2354" t="s">
        <v>53</v>
      </c>
      <c r="G2354" t="s">
        <v>54</v>
      </c>
      <c r="H2354" s="35">
        <v>43.48</v>
      </c>
      <c r="I2354" s="32">
        <v>42526</v>
      </c>
      <c r="J2354" s="32">
        <v>42529</v>
      </c>
      <c r="K2354" t="s">
        <v>55</v>
      </c>
      <c r="L2354">
        <v>116</v>
      </c>
      <c r="M2354">
        <v>1</v>
      </c>
      <c r="N2354">
        <v>0</v>
      </c>
      <c r="O2354">
        <v>0</v>
      </c>
      <c r="Q2354" t="s">
        <v>56</v>
      </c>
    </row>
    <row r="2355" spans="1:19" ht="15.75" customHeight="1">
      <c r="A2355" t="s">
        <v>500</v>
      </c>
      <c r="B2355" t="s">
        <v>501</v>
      </c>
      <c r="C2355">
        <v>97147762</v>
      </c>
      <c r="D2355" t="s">
        <v>51</v>
      </c>
      <c r="E2355" t="s">
        <v>52</v>
      </c>
      <c r="F2355" t="s">
        <v>53</v>
      </c>
      <c r="G2355" t="s">
        <v>54</v>
      </c>
      <c r="H2355" s="35">
        <v>41.74</v>
      </c>
      <c r="I2355" s="32">
        <v>42578</v>
      </c>
      <c r="J2355" s="32">
        <v>42580</v>
      </c>
      <c r="K2355" t="s">
        <v>55</v>
      </c>
      <c r="L2355">
        <v>116</v>
      </c>
      <c r="M2355">
        <v>1</v>
      </c>
      <c r="N2355">
        <v>0</v>
      </c>
      <c r="O2355">
        <v>0</v>
      </c>
      <c r="Q2355" t="s">
        <v>60</v>
      </c>
    </row>
    <row r="2356" spans="1:19" ht="15.75" customHeight="1">
      <c r="A2356" t="s">
        <v>581</v>
      </c>
      <c r="B2356" t="s">
        <v>582</v>
      </c>
      <c r="C2356">
        <v>96307494</v>
      </c>
      <c r="D2356" t="s">
        <v>51</v>
      </c>
      <c r="E2356" t="s">
        <v>65</v>
      </c>
      <c r="F2356" t="s">
        <v>54</v>
      </c>
      <c r="G2356" t="s">
        <v>80</v>
      </c>
      <c r="H2356" s="35">
        <v>70.55</v>
      </c>
      <c r="I2356" s="32">
        <v>42590</v>
      </c>
      <c r="J2356" s="32">
        <v>42591</v>
      </c>
      <c r="K2356" t="s">
        <v>55</v>
      </c>
      <c r="L2356">
        <v>116</v>
      </c>
      <c r="M2356">
        <v>2</v>
      </c>
      <c r="N2356">
        <v>1</v>
      </c>
      <c r="O2356">
        <v>0</v>
      </c>
      <c r="S2356" t="s">
        <v>81</v>
      </c>
    </row>
    <row r="2357" spans="1:19" ht="15.75" customHeight="1">
      <c r="A2357" t="s">
        <v>890</v>
      </c>
      <c r="B2357" t="s">
        <v>891</v>
      </c>
      <c r="C2357">
        <v>79593819</v>
      </c>
      <c r="D2357" t="s">
        <v>51</v>
      </c>
      <c r="E2357" t="s">
        <v>65</v>
      </c>
      <c r="F2357" t="s">
        <v>54</v>
      </c>
      <c r="G2357" t="s">
        <v>80</v>
      </c>
      <c r="H2357" s="35">
        <v>91.3</v>
      </c>
      <c r="I2357" s="32">
        <v>42560</v>
      </c>
      <c r="J2357" s="32">
        <v>42561</v>
      </c>
      <c r="K2357" t="s">
        <v>55</v>
      </c>
      <c r="L2357">
        <v>116</v>
      </c>
      <c r="M2357">
        <v>2</v>
      </c>
      <c r="N2357">
        <v>0</v>
      </c>
      <c r="O2357">
        <v>2</v>
      </c>
      <c r="S2357" t="s">
        <v>293</v>
      </c>
    </row>
    <row r="2358" spans="1:19" ht="15.75" customHeight="1">
      <c r="A2358" t="s">
        <v>307</v>
      </c>
      <c r="B2358" t="s">
        <v>1218</v>
      </c>
      <c r="C2358">
        <v>66794053</v>
      </c>
      <c r="D2358" t="s">
        <v>51</v>
      </c>
      <c r="E2358" t="s">
        <v>52</v>
      </c>
      <c r="F2358" t="s">
        <v>53</v>
      </c>
      <c r="G2358" t="s">
        <v>54</v>
      </c>
      <c r="H2358" s="35">
        <v>41.74</v>
      </c>
      <c r="I2358" s="32">
        <v>42539</v>
      </c>
      <c r="J2358" s="32">
        <v>42540</v>
      </c>
      <c r="K2358" t="s">
        <v>55</v>
      </c>
      <c r="L2358">
        <v>116</v>
      </c>
      <c r="M2358">
        <v>1</v>
      </c>
      <c r="N2358">
        <v>0</v>
      </c>
      <c r="O2358">
        <v>0</v>
      </c>
      <c r="Q2358" t="s">
        <v>60</v>
      </c>
    </row>
    <row r="2359" spans="1:19" ht="15.75" customHeight="1">
      <c r="A2359" t="s">
        <v>1255</v>
      </c>
      <c r="B2359" t="s">
        <v>1256</v>
      </c>
      <c r="C2359">
        <v>75071684</v>
      </c>
      <c r="D2359" t="s">
        <v>51</v>
      </c>
      <c r="E2359" t="s">
        <v>65</v>
      </c>
      <c r="F2359" t="s">
        <v>54</v>
      </c>
      <c r="G2359" t="s">
        <v>1257</v>
      </c>
      <c r="H2359" s="35">
        <v>83</v>
      </c>
      <c r="I2359" s="32">
        <v>42545</v>
      </c>
      <c r="J2359" s="32">
        <v>42546</v>
      </c>
      <c r="K2359" t="s">
        <v>55</v>
      </c>
      <c r="L2359">
        <v>116</v>
      </c>
      <c r="M2359">
        <v>3</v>
      </c>
      <c r="N2359">
        <v>0</v>
      </c>
      <c r="O2359">
        <v>0</v>
      </c>
      <c r="P2359" t="s">
        <v>1258</v>
      </c>
    </row>
    <row r="2360" spans="1:19" ht="15.75" customHeight="1">
      <c r="A2360" t="s">
        <v>1393</v>
      </c>
      <c r="B2360" t="s">
        <v>1394</v>
      </c>
      <c r="C2360">
        <v>93760249</v>
      </c>
      <c r="D2360" t="s">
        <v>51</v>
      </c>
      <c r="E2360" t="s">
        <v>65</v>
      </c>
      <c r="F2360" t="s">
        <v>54</v>
      </c>
      <c r="G2360" t="s">
        <v>103</v>
      </c>
      <c r="H2360" s="35">
        <v>80</v>
      </c>
      <c r="I2360" s="32">
        <v>42575</v>
      </c>
      <c r="J2360" s="32">
        <v>42577</v>
      </c>
      <c r="K2360" t="s">
        <v>55</v>
      </c>
      <c r="L2360">
        <v>116</v>
      </c>
      <c r="M2360">
        <v>4</v>
      </c>
      <c r="N2360">
        <v>0</v>
      </c>
      <c r="O2360">
        <v>0</v>
      </c>
      <c r="P2360" t="s">
        <v>71</v>
      </c>
      <c r="S2360" t="s">
        <v>72</v>
      </c>
    </row>
    <row r="2361" spans="1:19" ht="15.75" customHeight="1">
      <c r="A2361" t="s">
        <v>1160</v>
      </c>
      <c r="B2361" t="s">
        <v>1593</v>
      </c>
      <c r="C2361">
        <v>88858065</v>
      </c>
      <c r="D2361" t="s">
        <v>51</v>
      </c>
      <c r="E2361" t="s">
        <v>52</v>
      </c>
      <c r="F2361" t="s">
        <v>53</v>
      </c>
      <c r="G2361" t="s">
        <v>54</v>
      </c>
      <c r="H2361" s="35">
        <v>41.74</v>
      </c>
      <c r="I2361" s="32">
        <v>42524</v>
      </c>
      <c r="J2361" s="32">
        <v>42526</v>
      </c>
      <c r="K2361" t="s">
        <v>55</v>
      </c>
      <c r="L2361">
        <v>116</v>
      </c>
      <c r="M2361">
        <v>1</v>
      </c>
      <c r="N2361">
        <v>0</v>
      </c>
      <c r="O2361">
        <v>0</v>
      </c>
      <c r="Q2361" t="s">
        <v>60</v>
      </c>
    </row>
    <row r="2362" spans="1:19" ht="15.75" customHeight="1">
      <c r="A2362" t="s">
        <v>247</v>
      </c>
      <c r="B2362" t="s">
        <v>1628</v>
      </c>
      <c r="C2362">
        <v>11524649</v>
      </c>
      <c r="D2362" t="s">
        <v>51</v>
      </c>
      <c r="E2362" t="s">
        <v>52</v>
      </c>
      <c r="F2362" t="s">
        <v>53</v>
      </c>
      <c r="G2362" t="s">
        <v>54</v>
      </c>
      <c r="H2362" s="35">
        <v>41.74</v>
      </c>
      <c r="I2362" s="32">
        <v>42531</v>
      </c>
      <c r="J2362" s="32">
        <v>42534</v>
      </c>
      <c r="K2362" t="s">
        <v>55</v>
      </c>
      <c r="L2362">
        <v>116</v>
      </c>
      <c r="M2362">
        <v>1</v>
      </c>
      <c r="N2362">
        <v>0</v>
      </c>
      <c r="O2362">
        <v>0</v>
      </c>
      <c r="Q2362" t="s">
        <v>60</v>
      </c>
    </row>
    <row r="2363" spans="1:19" ht="15.75" customHeight="1">
      <c r="A2363" t="s">
        <v>1903</v>
      </c>
      <c r="B2363" t="s">
        <v>1904</v>
      </c>
      <c r="C2363">
        <v>52011867</v>
      </c>
      <c r="D2363" t="s">
        <v>51</v>
      </c>
      <c r="E2363" t="s">
        <v>52</v>
      </c>
      <c r="F2363" t="s">
        <v>53</v>
      </c>
      <c r="G2363" t="s">
        <v>54</v>
      </c>
      <c r="H2363" s="35">
        <v>41.74</v>
      </c>
      <c r="I2363" s="32">
        <v>42584</v>
      </c>
      <c r="J2363" s="32">
        <v>42585</v>
      </c>
      <c r="K2363" t="s">
        <v>55</v>
      </c>
      <c r="L2363">
        <v>116</v>
      </c>
      <c r="M2363">
        <v>1</v>
      </c>
      <c r="N2363">
        <v>0</v>
      </c>
      <c r="O2363">
        <v>0</v>
      </c>
      <c r="Q2363" t="s">
        <v>60</v>
      </c>
    </row>
    <row r="2364" spans="1:19" ht="15.75" customHeight="1">
      <c r="A2364" t="s">
        <v>919</v>
      </c>
      <c r="B2364" t="s">
        <v>2204</v>
      </c>
      <c r="C2364">
        <v>97136801</v>
      </c>
      <c r="D2364" t="s">
        <v>51</v>
      </c>
      <c r="E2364" t="s">
        <v>52</v>
      </c>
      <c r="F2364" t="s">
        <v>53</v>
      </c>
      <c r="G2364" t="s">
        <v>54</v>
      </c>
      <c r="H2364" s="35">
        <v>41.74</v>
      </c>
      <c r="I2364" s="32">
        <v>42565</v>
      </c>
      <c r="J2364" s="32">
        <v>42567</v>
      </c>
      <c r="K2364" t="s">
        <v>55</v>
      </c>
      <c r="L2364">
        <v>116</v>
      </c>
      <c r="M2364">
        <v>1</v>
      </c>
      <c r="N2364">
        <v>0</v>
      </c>
      <c r="O2364">
        <v>0</v>
      </c>
      <c r="Q2364" t="s">
        <v>60</v>
      </c>
    </row>
    <row r="2365" spans="1:19" ht="15.75" customHeight="1">
      <c r="A2365" t="s">
        <v>452</v>
      </c>
      <c r="B2365" t="s">
        <v>2232</v>
      </c>
      <c r="C2365">
        <v>97138363</v>
      </c>
      <c r="D2365" t="s">
        <v>51</v>
      </c>
      <c r="E2365" t="s">
        <v>52</v>
      </c>
      <c r="F2365" t="s">
        <v>53</v>
      </c>
      <c r="G2365" t="s">
        <v>54</v>
      </c>
      <c r="H2365" s="35">
        <v>41.74</v>
      </c>
      <c r="I2365" s="32">
        <v>42570</v>
      </c>
      <c r="J2365" s="32">
        <v>42572</v>
      </c>
      <c r="K2365" t="s">
        <v>55</v>
      </c>
      <c r="L2365">
        <v>116</v>
      </c>
      <c r="M2365">
        <v>1</v>
      </c>
      <c r="N2365">
        <v>0</v>
      </c>
      <c r="O2365">
        <v>0</v>
      </c>
      <c r="Q2365" t="s">
        <v>60</v>
      </c>
    </row>
    <row r="2366" spans="1:19" ht="15.75" customHeight="1">
      <c r="A2366" t="s">
        <v>476</v>
      </c>
      <c r="B2366" t="s">
        <v>2245</v>
      </c>
      <c r="C2366">
        <v>90912494</v>
      </c>
      <c r="D2366" t="s">
        <v>51</v>
      </c>
      <c r="E2366" t="s">
        <v>52</v>
      </c>
      <c r="F2366" t="s">
        <v>53</v>
      </c>
      <c r="G2366" t="s">
        <v>54</v>
      </c>
      <c r="H2366" s="35">
        <v>41.74</v>
      </c>
      <c r="I2366" s="32">
        <v>42574</v>
      </c>
      <c r="J2366" s="32">
        <v>42575</v>
      </c>
      <c r="K2366" t="s">
        <v>55</v>
      </c>
      <c r="L2366">
        <v>116</v>
      </c>
      <c r="M2366">
        <v>1</v>
      </c>
      <c r="N2366">
        <v>0</v>
      </c>
      <c r="O2366">
        <v>0</v>
      </c>
      <c r="Q2366" t="s">
        <v>60</v>
      </c>
    </row>
    <row r="2367" spans="1:19" ht="15.75" customHeight="1">
      <c r="A2367" t="s">
        <v>1897</v>
      </c>
      <c r="B2367" t="s">
        <v>2287</v>
      </c>
      <c r="C2367">
        <v>10249170</v>
      </c>
      <c r="D2367" t="s">
        <v>51</v>
      </c>
      <c r="E2367" t="s">
        <v>52</v>
      </c>
      <c r="F2367" t="s">
        <v>54</v>
      </c>
      <c r="G2367" t="s">
        <v>54</v>
      </c>
      <c r="H2367" s="35">
        <v>80</v>
      </c>
      <c r="I2367" s="32">
        <v>42583</v>
      </c>
      <c r="J2367" s="32">
        <v>42584</v>
      </c>
      <c r="K2367" t="s">
        <v>55</v>
      </c>
      <c r="L2367">
        <v>116</v>
      </c>
      <c r="M2367">
        <v>2</v>
      </c>
      <c r="N2367">
        <v>0</v>
      </c>
      <c r="O2367">
        <v>0</v>
      </c>
    </row>
    <row r="2368" spans="1:19" ht="15.75" customHeight="1">
      <c r="A2368" t="s">
        <v>557</v>
      </c>
      <c r="B2368" t="s">
        <v>2298</v>
      </c>
      <c r="C2368">
        <v>97144960</v>
      </c>
      <c r="D2368" t="s">
        <v>51</v>
      </c>
      <c r="E2368" t="s">
        <v>52</v>
      </c>
      <c r="F2368" t="s">
        <v>53</v>
      </c>
      <c r="G2368" t="s">
        <v>54</v>
      </c>
      <c r="H2368" s="35">
        <v>41.74</v>
      </c>
      <c r="I2368" s="32">
        <v>42585</v>
      </c>
      <c r="J2368" s="32">
        <v>42587</v>
      </c>
      <c r="K2368" t="s">
        <v>55</v>
      </c>
      <c r="L2368">
        <v>116</v>
      </c>
      <c r="M2368">
        <v>1</v>
      </c>
      <c r="N2368">
        <v>0</v>
      </c>
      <c r="O2368">
        <v>0</v>
      </c>
      <c r="Q2368" t="s">
        <v>60</v>
      </c>
    </row>
    <row r="2369" spans="1:19" ht="15.75" customHeight="1">
      <c r="A2369" t="s">
        <v>658</v>
      </c>
      <c r="B2369" t="s">
        <v>2393</v>
      </c>
      <c r="C2369">
        <v>57625121</v>
      </c>
      <c r="D2369" t="s">
        <v>51</v>
      </c>
      <c r="E2369" t="s">
        <v>52</v>
      </c>
      <c r="F2369" t="s">
        <v>53</v>
      </c>
      <c r="G2369" t="s">
        <v>54</v>
      </c>
      <c r="H2369" s="35">
        <v>41.74</v>
      </c>
      <c r="I2369" s="32">
        <v>42514</v>
      </c>
      <c r="J2369" s="32">
        <v>42515</v>
      </c>
      <c r="K2369" t="s">
        <v>55</v>
      </c>
      <c r="L2369">
        <v>116</v>
      </c>
      <c r="M2369">
        <v>1</v>
      </c>
      <c r="N2369">
        <v>0</v>
      </c>
      <c r="O2369">
        <v>0</v>
      </c>
      <c r="Q2369" t="s">
        <v>60</v>
      </c>
    </row>
    <row r="2370" spans="1:19" ht="15.75" customHeight="1">
      <c r="A2370" t="s">
        <v>2625</v>
      </c>
      <c r="B2370" t="s">
        <v>2626</v>
      </c>
      <c r="C2370">
        <v>87934293</v>
      </c>
      <c r="D2370" t="s">
        <v>51</v>
      </c>
      <c r="E2370" t="s">
        <v>65</v>
      </c>
      <c r="F2370" t="s">
        <v>54</v>
      </c>
      <c r="G2370" t="s">
        <v>80</v>
      </c>
      <c r="H2370" s="35">
        <v>70.55</v>
      </c>
      <c r="I2370" s="32">
        <v>42561</v>
      </c>
      <c r="J2370" s="32">
        <v>42562</v>
      </c>
      <c r="K2370" t="s">
        <v>55</v>
      </c>
      <c r="L2370">
        <v>116</v>
      </c>
      <c r="M2370">
        <v>2</v>
      </c>
      <c r="N2370">
        <v>0</v>
      </c>
      <c r="O2370">
        <v>0</v>
      </c>
      <c r="S2370" t="s">
        <v>81</v>
      </c>
    </row>
    <row r="2371" spans="1:19" ht="15.75" customHeight="1">
      <c r="A2371" t="s">
        <v>583</v>
      </c>
      <c r="B2371" t="s">
        <v>2776</v>
      </c>
      <c r="C2371">
        <v>27400258</v>
      </c>
      <c r="D2371" t="s">
        <v>51</v>
      </c>
      <c r="E2371" t="s">
        <v>52</v>
      </c>
      <c r="F2371" t="s">
        <v>53</v>
      </c>
      <c r="G2371" t="s">
        <v>54</v>
      </c>
      <c r="H2371" s="35">
        <v>41.74</v>
      </c>
      <c r="I2371" s="32">
        <v>42591</v>
      </c>
      <c r="J2371" s="32">
        <v>42593</v>
      </c>
      <c r="K2371" t="s">
        <v>55</v>
      </c>
      <c r="L2371">
        <v>116</v>
      </c>
      <c r="M2371">
        <v>1</v>
      </c>
      <c r="N2371">
        <v>0</v>
      </c>
      <c r="O2371">
        <v>0</v>
      </c>
      <c r="Q2371" t="s">
        <v>60</v>
      </c>
    </row>
    <row r="2372" spans="1:19" ht="15.75" customHeight="1">
      <c r="A2372" t="s">
        <v>2848</v>
      </c>
      <c r="B2372" t="s">
        <v>2849</v>
      </c>
      <c r="C2372">
        <v>64217302</v>
      </c>
      <c r="D2372" t="s">
        <v>51</v>
      </c>
      <c r="E2372" t="s">
        <v>65</v>
      </c>
      <c r="F2372" t="s">
        <v>54</v>
      </c>
      <c r="G2372" t="s">
        <v>98</v>
      </c>
      <c r="H2372" s="35">
        <v>103.75</v>
      </c>
      <c r="I2372" s="32">
        <v>42517</v>
      </c>
      <c r="J2372" s="32">
        <v>42518</v>
      </c>
      <c r="K2372" t="s">
        <v>55</v>
      </c>
      <c r="L2372">
        <v>116</v>
      </c>
      <c r="M2372">
        <v>2</v>
      </c>
      <c r="N2372">
        <v>0</v>
      </c>
      <c r="O2372">
        <v>0</v>
      </c>
      <c r="P2372" t="s">
        <v>71</v>
      </c>
      <c r="S2372" t="s">
        <v>72</v>
      </c>
    </row>
    <row r="2373" spans="1:19" ht="15.75" customHeight="1">
      <c r="A2373" t="s">
        <v>861</v>
      </c>
      <c r="B2373" t="s">
        <v>2980</v>
      </c>
      <c r="C2373">
        <v>75908318</v>
      </c>
      <c r="D2373" t="s">
        <v>51</v>
      </c>
      <c r="E2373" t="s">
        <v>65</v>
      </c>
      <c r="F2373" t="s">
        <v>54</v>
      </c>
      <c r="G2373" t="s">
        <v>93</v>
      </c>
      <c r="H2373" s="35">
        <v>110</v>
      </c>
      <c r="I2373" s="32">
        <v>42553</v>
      </c>
      <c r="J2373" s="32">
        <v>42554</v>
      </c>
      <c r="K2373" t="s">
        <v>55</v>
      </c>
      <c r="L2373">
        <v>116</v>
      </c>
      <c r="M2373">
        <v>2</v>
      </c>
      <c r="N2373">
        <v>0</v>
      </c>
      <c r="O2373">
        <v>0</v>
      </c>
    </row>
    <row r="2374" spans="1:19" ht="15.75" customHeight="1">
      <c r="A2374" t="s">
        <v>492</v>
      </c>
      <c r="B2374" t="s">
        <v>3112</v>
      </c>
      <c r="C2374">
        <v>90913978</v>
      </c>
      <c r="D2374" t="s">
        <v>51</v>
      </c>
      <c r="E2374" t="s">
        <v>52</v>
      </c>
      <c r="F2374" t="s">
        <v>53</v>
      </c>
      <c r="G2374" t="s">
        <v>54</v>
      </c>
      <c r="H2374" s="35">
        <v>41.74</v>
      </c>
      <c r="I2374" s="32">
        <v>42577</v>
      </c>
      <c r="J2374" s="32">
        <v>42578</v>
      </c>
      <c r="K2374" t="s">
        <v>55</v>
      </c>
      <c r="L2374">
        <v>116</v>
      </c>
      <c r="M2374">
        <v>1</v>
      </c>
      <c r="N2374">
        <v>0</v>
      </c>
      <c r="O2374">
        <v>0</v>
      </c>
      <c r="Q2374" t="s">
        <v>60</v>
      </c>
    </row>
    <row r="2375" spans="1:19" ht="15.75" customHeight="1">
      <c r="A2375" t="s">
        <v>58</v>
      </c>
      <c r="B2375" t="s">
        <v>3212</v>
      </c>
      <c r="C2375">
        <v>14634782</v>
      </c>
      <c r="D2375" t="s">
        <v>51</v>
      </c>
      <c r="E2375" t="s">
        <v>52</v>
      </c>
      <c r="F2375" t="s">
        <v>53</v>
      </c>
      <c r="G2375" t="s">
        <v>54</v>
      </c>
      <c r="H2375" s="35">
        <v>41.74</v>
      </c>
      <c r="I2375" s="32">
        <v>42503</v>
      </c>
      <c r="J2375" s="32">
        <v>42506</v>
      </c>
      <c r="K2375" t="s">
        <v>55</v>
      </c>
      <c r="L2375">
        <v>116</v>
      </c>
      <c r="M2375">
        <v>1</v>
      </c>
      <c r="N2375">
        <v>0</v>
      </c>
      <c r="O2375">
        <v>0</v>
      </c>
      <c r="Q2375" t="s">
        <v>60</v>
      </c>
    </row>
    <row r="2376" spans="1:19" ht="15.75" customHeight="1">
      <c r="A2376" t="s">
        <v>171</v>
      </c>
      <c r="B2376" t="s">
        <v>3263</v>
      </c>
      <c r="C2376">
        <v>88855130</v>
      </c>
      <c r="D2376" t="s">
        <v>51</v>
      </c>
      <c r="E2376" t="s">
        <v>52</v>
      </c>
      <c r="F2376" t="s">
        <v>53</v>
      </c>
      <c r="G2376" t="s">
        <v>54</v>
      </c>
      <c r="H2376" s="35">
        <v>41.74</v>
      </c>
      <c r="I2376" s="32">
        <v>42522</v>
      </c>
      <c r="J2376" s="32">
        <v>42524</v>
      </c>
      <c r="K2376" t="s">
        <v>55</v>
      </c>
      <c r="L2376">
        <v>116</v>
      </c>
      <c r="M2376">
        <v>1</v>
      </c>
      <c r="N2376">
        <v>0</v>
      </c>
      <c r="O2376">
        <v>0</v>
      </c>
      <c r="Q2376" t="s">
        <v>60</v>
      </c>
    </row>
    <row r="2377" spans="1:19" ht="15.75" customHeight="1">
      <c r="A2377" t="s">
        <v>1681</v>
      </c>
      <c r="B2377" t="s">
        <v>3372</v>
      </c>
      <c r="C2377">
        <v>11526321</v>
      </c>
      <c r="D2377" t="s">
        <v>51</v>
      </c>
      <c r="E2377" t="s">
        <v>52</v>
      </c>
      <c r="F2377" t="s">
        <v>53</v>
      </c>
      <c r="G2377" t="s">
        <v>54</v>
      </c>
      <c r="H2377" s="35">
        <v>41.74</v>
      </c>
      <c r="I2377" s="32">
        <v>42542</v>
      </c>
      <c r="J2377" s="32">
        <v>42544</v>
      </c>
      <c r="K2377" t="s">
        <v>55</v>
      </c>
      <c r="L2377">
        <v>116</v>
      </c>
      <c r="M2377">
        <v>1</v>
      </c>
      <c r="N2377">
        <v>0</v>
      </c>
      <c r="O2377">
        <v>0</v>
      </c>
      <c r="Q2377" t="s">
        <v>60</v>
      </c>
    </row>
    <row r="2378" spans="1:19" ht="15.75" customHeight="1">
      <c r="A2378" t="s">
        <v>832</v>
      </c>
      <c r="B2378" t="s">
        <v>3395</v>
      </c>
      <c r="C2378">
        <v>74471377</v>
      </c>
      <c r="D2378" t="s">
        <v>51</v>
      </c>
      <c r="E2378" t="s">
        <v>52</v>
      </c>
      <c r="F2378" t="s">
        <v>53</v>
      </c>
      <c r="G2378" t="s">
        <v>54</v>
      </c>
      <c r="H2378" s="35">
        <v>41.74</v>
      </c>
      <c r="I2378" s="32">
        <v>42547</v>
      </c>
      <c r="J2378" s="32">
        <v>42548</v>
      </c>
      <c r="K2378" t="s">
        <v>55</v>
      </c>
      <c r="L2378">
        <v>116</v>
      </c>
      <c r="M2378">
        <v>1</v>
      </c>
      <c r="N2378">
        <v>0</v>
      </c>
      <c r="O2378">
        <v>0</v>
      </c>
      <c r="Q2378" t="s">
        <v>60</v>
      </c>
    </row>
    <row r="2379" spans="1:19" ht="15.75" customHeight="1">
      <c r="A2379" t="s">
        <v>445</v>
      </c>
      <c r="B2379" t="s">
        <v>3488</v>
      </c>
      <c r="C2379">
        <v>90911548</v>
      </c>
      <c r="D2379" t="s">
        <v>51</v>
      </c>
      <c r="E2379" t="s">
        <v>52</v>
      </c>
      <c r="F2379" t="s">
        <v>53</v>
      </c>
      <c r="G2379" t="s">
        <v>54</v>
      </c>
      <c r="H2379" s="35">
        <v>41.74</v>
      </c>
      <c r="I2379" s="32">
        <v>42569</v>
      </c>
      <c r="J2379" s="32">
        <v>42570</v>
      </c>
      <c r="K2379" t="s">
        <v>55</v>
      </c>
      <c r="L2379">
        <v>116</v>
      </c>
      <c r="M2379">
        <v>1</v>
      </c>
      <c r="N2379">
        <v>0</v>
      </c>
      <c r="O2379">
        <v>0</v>
      </c>
      <c r="Q2379" t="s">
        <v>60</v>
      </c>
    </row>
    <row r="2380" spans="1:19" ht="15.75" customHeight="1">
      <c r="A2380" t="s">
        <v>515</v>
      </c>
      <c r="B2380" t="s">
        <v>3571</v>
      </c>
      <c r="C2380">
        <v>85054929</v>
      </c>
      <c r="D2380" t="s">
        <v>64</v>
      </c>
      <c r="E2380" t="s">
        <v>52</v>
      </c>
      <c r="F2380" t="s">
        <v>54</v>
      </c>
      <c r="G2380" t="s">
        <v>54</v>
      </c>
      <c r="H2380" s="35">
        <v>70</v>
      </c>
      <c r="I2380" s="32">
        <v>42583</v>
      </c>
      <c r="J2380" s="32">
        <v>42584</v>
      </c>
      <c r="K2380" t="s">
        <v>55</v>
      </c>
      <c r="L2380">
        <v>116</v>
      </c>
      <c r="M2380">
        <v>1</v>
      </c>
      <c r="N2380">
        <v>0</v>
      </c>
      <c r="O2380">
        <v>0</v>
      </c>
    </row>
    <row r="2381" spans="1:19" ht="15.75" customHeight="1">
      <c r="A2381" t="s">
        <v>3610</v>
      </c>
      <c r="B2381" t="s">
        <v>3611</v>
      </c>
      <c r="C2381">
        <v>16029543</v>
      </c>
      <c r="D2381" t="s">
        <v>51</v>
      </c>
      <c r="E2381" t="s">
        <v>65</v>
      </c>
      <c r="F2381" t="s">
        <v>54</v>
      </c>
      <c r="G2381" t="s">
        <v>80</v>
      </c>
      <c r="H2381" s="35">
        <v>83</v>
      </c>
      <c r="I2381" s="32">
        <v>42595</v>
      </c>
      <c r="J2381" s="32">
        <v>42596</v>
      </c>
      <c r="K2381" t="s">
        <v>55</v>
      </c>
      <c r="L2381">
        <v>116</v>
      </c>
      <c r="M2381">
        <v>2</v>
      </c>
      <c r="N2381">
        <v>0</v>
      </c>
      <c r="O2381">
        <v>0</v>
      </c>
      <c r="S2381" t="s">
        <v>268</v>
      </c>
    </row>
    <row r="2382" spans="1:19" ht="15.75" customHeight="1">
      <c r="A2382" t="s">
        <v>3767</v>
      </c>
      <c r="B2382" t="s">
        <v>3768</v>
      </c>
      <c r="C2382">
        <v>74221211</v>
      </c>
      <c r="D2382" t="s">
        <v>51</v>
      </c>
      <c r="E2382" t="s">
        <v>65</v>
      </c>
      <c r="F2382" t="s">
        <v>54</v>
      </c>
      <c r="G2382" t="s">
        <v>80</v>
      </c>
      <c r="H2382" s="35">
        <v>70.55</v>
      </c>
      <c r="I2382" s="32">
        <v>42535</v>
      </c>
      <c r="J2382" s="32">
        <v>42536</v>
      </c>
      <c r="K2382" t="s">
        <v>55</v>
      </c>
      <c r="L2382">
        <v>116</v>
      </c>
      <c r="M2382">
        <v>2</v>
      </c>
      <c r="N2382">
        <v>0</v>
      </c>
      <c r="O2382">
        <v>0</v>
      </c>
      <c r="S2382" t="s">
        <v>268</v>
      </c>
    </row>
    <row r="2383" spans="1:19" ht="15.75" customHeight="1">
      <c r="A2383" t="s">
        <v>2625</v>
      </c>
      <c r="B2383" t="s">
        <v>3890</v>
      </c>
      <c r="C2383">
        <v>88389792</v>
      </c>
      <c r="D2383" t="s">
        <v>51</v>
      </c>
      <c r="E2383" t="s">
        <v>52</v>
      </c>
      <c r="F2383" t="s">
        <v>54</v>
      </c>
      <c r="G2383" t="s">
        <v>54</v>
      </c>
      <c r="H2383" s="35">
        <v>95</v>
      </c>
      <c r="I2383" s="32">
        <v>42562</v>
      </c>
      <c r="J2383" s="32">
        <v>42563</v>
      </c>
      <c r="K2383" t="s">
        <v>55</v>
      </c>
      <c r="L2383">
        <v>116</v>
      </c>
      <c r="M2383">
        <v>1</v>
      </c>
      <c r="N2383">
        <v>0</v>
      </c>
      <c r="O2383">
        <v>0</v>
      </c>
    </row>
    <row r="2384" spans="1:19" ht="15.75" customHeight="1">
      <c r="A2384" t="s">
        <v>570</v>
      </c>
      <c r="B2384" t="s">
        <v>4021</v>
      </c>
      <c r="C2384">
        <v>90610134</v>
      </c>
      <c r="D2384" t="s">
        <v>51</v>
      </c>
      <c r="E2384" t="s">
        <v>52</v>
      </c>
      <c r="F2384" t="s">
        <v>53</v>
      </c>
      <c r="G2384" t="s">
        <v>54</v>
      </c>
      <c r="H2384" s="35">
        <v>41.74</v>
      </c>
      <c r="I2384" s="32">
        <v>42587</v>
      </c>
      <c r="J2384" s="32">
        <v>42589</v>
      </c>
      <c r="K2384" t="s">
        <v>55</v>
      </c>
      <c r="L2384">
        <v>116</v>
      </c>
      <c r="M2384">
        <v>1</v>
      </c>
      <c r="N2384">
        <v>0</v>
      </c>
      <c r="O2384">
        <v>0</v>
      </c>
      <c r="Q2384" t="s">
        <v>60</v>
      </c>
    </row>
    <row r="2385" spans="1:19" ht="15.75" customHeight="1">
      <c r="A2385" t="s">
        <v>234</v>
      </c>
      <c r="B2385" t="s">
        <v>4167</v>
      </c>
      <c r="C2385">
        <v>88853563</v>
      </c>
      <c r="D2385" t="s">
        <v>51</v>
      </c>
      <c r="E2385" t="s">
        <v>52</v>
      </c>
      <c r="F2385" t="s">
        <v>53</v>
      </c>
      <c r="G2385" t="s">
        <v>54</v>
      </c>
      <c r="H2385" s="35">
        <v>41.74</v>
      </c>
      <c r="I2385" s="32">
        <v>42529</v>
      </c>
      <c r="J2385" s="32">
        <v>42531</v>
      </c>
      <c r="K2385" t="s">
        <v>55</v>
      </c>
      <c r="L2385">
        <v>116</v>
      </c>
      <c r="M2385">
        <v>1</v>
      </c>
      <c r="N2385">
        <v>0</v>
      </c>
      <c r="O2385">
        <v>0</v>
      </c>
      <c r="Q2385" t="s">
        <v>60</v>
      </c>
    </row>
    <row r="2386" spans="1:19" ht="15.75" customHeight="1">
      <c r="A2386" t="s">
        <v>4192</v>
      </c>
      <c r="B2386" t="s">
        <v>4193</v>
      </c>
      <c r="C2386">
        <v>74411154</v>
      </c>
      <c r="D2386" t="s">
        <v>51</v>
      </c>
      <c r="E2386" t="s">
        <v>166</v>
      </c>
      <c r="F2386" t="s">
        <v>54</v>
      </c>
      <c r="G2386" t="s">
        <v>54</v>
      </c>
      <c r="H2386" s="35">
        <v>95</v>
      </c>
      <c r="I2386" s="32">
        <v>42534</v>
      </c>
      <c r="J2386" s="32">
        <v>42535</v>
      </c>
      <c r="K2386" t="s">
        <v>55</v>
      </c>
      <c r="L2386">
        <v>116</v>
      </c>
      <c r="M2386">
        <v>1</v>
      </c>
      <c r="N2386">
        <v>0</v>
      </c>
      <c r="O2386">
        <v>0</v>
      </c>
    </row>
    <row r="2387" spans="1:19" ht="15.75" customHeight="1">
      <c r="A2387" t="s">
        <v>4202</v>
      </c>
      <c r="B2387" t="s">
        <v>4203</v>
      </c>
      <c r="C2387">
        <v>75394559</v>
      </c>
      <c r="D2387" t="s">
        <v>51</v>
      </c>
      <c r="E2387" t="s">
        <v>52</v>
      </c>
      <c r="F2387" t="s">
        <v>54</v>
      </c>
      <c r="G2387" t="s">
        <v>54</v>
      </c>
      <c r="H2387" s="35">
        <v>85</v>
      </c>
      <c r="I2387" s="32">
        <v>42536</v>
      </c>
      <c r="J2387" s="32">
        <v>42537</v>
      </c>
      <c r="K2387" t="s">
        <v>55</v>
      </c>
      <c r="L2387">
        <v>116</v>
      </c>
      <c r="M2387">
        <v>3</v>
      </c>
      <c r="N2387">
        <v>0</v>
      </c>
      <c r="O2387">
        <v>0</v>
      </c>
    </row>
    <row r="2388" spans="1:19" ht="15.75" customHeight="1">
      <c r="A2388" t="s">
        <v>454</v>
      </c>
      <c r="B2388" t="s">
        <v>4346</v>
      </c>
      <c r="C2388">
        <v>90230433</v>
      </c>
      <c r="D2388" t="s">
        <v>51</v>
      </c>
      <c r="E2388" t="s">
        <v>166</v>
      </c>
      <c r="F2388" t="s">
        <v>54</v>
      </c>
      <c r="G2388" t="s">
        <v>54</v>
      </c>
      <c r="H2388" s="35">
        <v>55</v>
      </c>
      <c r="I2388" s="32">
        <v>42568</v>
      </c>
      <c r="J2388" s="32">
        <v>42569</v>
      </c>
      <c r="K2388" t="s">
        <v>55</v>
      </c>
      <c r="L2388">
        <v>116</v>
      </c>
      <c r="M2388">
        <v>1</v>
      </c>
      <c r="N2388">
        <v>0</v>
      </c>
      <c r="O2388">
        <v>0</v>
      </c>
    </row>
    <row r="2389" spans="1:19" ht="15.75" customHeight="1">
      <c r="A2389" t="s">
        <v>4536</v>
      </c>
      <c r="B2389" t="s">
        <v>4537</v>
      </c>
      <c r="C2389">
        <v>66586209</v>
      </c>
      <c r="D2389" t="s">
        <v>51</v>
      </c>
      <c r="E2389" t="s">
        <v>65</v>
      </c>
      <c r="F2389" t="s">
        <v>54</v>
      </c>
      <c r="G2389" t="s">
        <v>103</v>
      </c>
      <c r="H2389" s="35">
        <v>75</v>
      </c>
      <c r="I2389" s="32">
        <v>42519</v>
      </c>
      <c r="J2389" s="32">
        <v>42522</v>
      </c>
      <c r="K2389" t="s">
        <v>55</v>
      </c>
      <c r="L2389">
        <v>116</v>
      </c>
      <c r="M2389">
        <v>2</v>
      </c>
      <c r="N2389">
        <v>0</v>
      </c>
      <c r="O2389">
        <v>0</v>
      </c>
      <c r="P2389" t="s">
        <v>71</v>
      </c>
      <c r="S2389" t="s">
        <v>72</v>
      </c>
    </row>
    <row r="2390" spans="1:19" ht="15.75" customHeight="1">
      <c r="A2390" t="s">
        <v>4590</v>
      </c>
      <c r="B2390" t="s">
        <v>4591</v>
      </c>
      <c r="C2390">
        <v>74221070</v>
      </c>
      <c r="D2390" t="s">
        <v>64</v>
      </c>
      <c r="E2390" t="s">
        <v>65</v>
      </c>
      <c r="F2390" t="s">
        <v>54</v>
      </c>
      <c r="G2390" t="s">
        <v>80</v>
      </c>
      <c r="H2390" s="35">
        <v>70.55</v>
      </c>
      <c r="I2390" s="32">
        <v>42535</v>
      </c>
      <c r="J2390" s="32">
        <v>42536</v>
      </c>
      <c r="K2390" t="s">
        <v>55</v>
      </c>
      <c r="L2390">
        <v>116</v>
      </c>
      <c r="M2390">
        <v>2</v>
      </c>
      <c r="N2390">
        <v>0</v>
      </c>
      <c r="O2390">
        <v>0</v>
      </c>
      <c r="S2390" t="s">
        <v>268</v>
      </c>
    </row>
    <row r="2391" spans="1:19" ht="15.75" customHeight="1">
      <c r="A2391" t="s">
        <v>2784</v>
      </c>
      <c r="B2391" t="s">
        <v>4871</v>
      </c>
      <c r="C2391">
        <v>87752532</v>
      </c>
      <c r="D2391" t="s">
        <v>51</v>
      </c>
      <c r="E2391" t="s">
        <v>52</v>
      </c>
      <c r="F2391" t="s">
        <v>53</v>
      </c>
      <c r="G2391" t="s">
        <v>54</v>
      </c>
      <c r="H2391" s="35">
        <v>41.74</v>
      </c>
      <c r="I2391" s="32">
        <v>42593</v>
      </c>
      <c r="J2391" s="32">
        <v>42595</v>
      </c>
      <c r="K2391" t="s">
        <v>55</v>
      </c>
      <c r="L2391">
        <v>116</v>
      </c>
      <c r="M2391">
        <v>1</v>
      </c>
      <c r="N2391">
        <v>0</v>
      </c>
      <c r="O2391">
        <v>0</v>
      </c>
      <c r="Q2391" t="s">
        <v>60</v>
      </c>
    </row>
    <row r="2392" spans="1:19" ht="15.75" customHeight="1">
      <c r="A2392" t="s">
        <v>632</v>
      </c>
      <c r="B2392" t="s">
        <v>4908</v>
      </c>
      <c r="C2392">
        <v>33794825</v>
      </c>
      <c r="D2392" t="s">
        <v>51</v>
      </c>
      <c r="E2392" t="s">
        <v>52</v>
      </c>
      <c r="F2392" t="s">
        <v>53</v>
      </c>
      <c r="G2392" t="s">
        <v>54</v>
      </c>
      <c r="H2392" s="35">
        <v>41.74</v>
      </c>
      <c r="I2392" s="32">
        <v>42506</v>
      </c>
      <c r="J2392" s="32">
        <v>42507</v>
      </c>
      <c r="K2392" t="s">
        <v>55</v>
      </c>
      <c r="L2392">
        <v>116</v>
      </c>
      <c r="M2392">
        <v>1</v>
      </c>
      <c r="N2392">
        <v>0</v>
      </c>
      <c r="O2392">
        <v>0</v>
      </c>
      <c r="Q2392" t="s">
        <v>60</v>
      </c>
    </row>
    <row r="2393" spans="1:19" ht="15.75" customHeight="1">
      <c r="A2393" t="s">
        <v>661</v>
      </c>
      <c r="B2393" t="s">
        <v>4941</v>
      </c>
      <c r="C2393">
        <v>92688500</v>
      </c>
      <c r="D2393" t="s">
        <v>51</v>
      </c>
      <c r="E2393" t="s">
        <v>52</v>
      </c>
      <c r="F2393" t="s">
        <v>53</v>
      </c>
      <c r="G2393" t="s">
        <v>54</v>
      </c>
      <c r="H2393" s="35">
        <v>41.74</v>
      </c>
      <c r="I2393" s="32">
        <v>42515</v>
      </c>
      <c r="J2393" s="32">
        <v>42517</v>
      </c>
      <c r="K2393" t="s">
        <v>55</v>
      </c>
      <c r="L2393">
        <v>116</v>
      </c>
      <c r="M2393">
        <v>1</v>
      </c>
      <c r="N2393">
        <v>0</v>
      </c>
      <c r="O2393">
        <v>0</v>
      </c>
      <c r="Q2393" t="s">
        <v>60</v>
      </c>
    </row>
    <row r="2394" spans="1:19" ht="15.75" customHeight="1">
      <c r="A2394" t="s">
        <v>378</v>
      </c>
      <c r="B2394" t="s">
        <v>5153</v>
      </c>
      <c r="C2394">
        <v>11319422</v>
      </c>
      <c r="D2394" t="s">
        <v>51</v>
      </c>
      <c r="E2394" t="s">
        <v>52</v>
      </c>
      <c r="F2394" t="s">
        <v>54</v>
      </c>
      <c r="G2394" t="s">
        <v>54</v>
      </c>
      <c r="H2394" s="35">
        <v>55</v>
      </c>
      <c r="I2394" s="32">
        <v>42554</v>
      </c>
      <c r="J2394" s="32">
        <v>42560</v>
      </c>
      <c r="K2394" t="s">
        <v>55</v>
      </c>
      <c r="L2394">
        <v>116</v>
      </c>
      <c r="M2394">
        <v>1</v>
      </c>
      <c r="N2394">
        <v>0</v>
      </c>
      <c r="O2394">
        <v>0</v>
      </c>
    </row>
    <row r="2395" spans="1:19" ht="15.75" customHeight="1">
      <c r="A2395" t="s">
        <v>1891</v>
      </c>
      <c r="B2395" t="s">
        <v>5291</v>
      </c>
      <c r="C2395">
        <v>68999853</v>
      </c>
      <c r="D2395" t="s">
        <v>51</v>
      </c>
      <c r="E2395" t="s">
        <v>52</v>
      </c>
      <c r="F2395" t="s">
        <v>53</v>
      </c>
      <c r="G2395" t="s">
        <v>54</v>
      </c>
      <c r="H2395" s="35">
        <v>41.74</v>
      </c>
      <c r="I2395" s="32">
        <v>42582</v>
      </c>
      <c r="J2395" s="32">
        <v>42583</v>
      </c>
      <c r="K2395" t="s">
        <v>55</v>
      </c>
      <c r="L2395">
        <v>116</v>
      </c>
      <c r="M2395">
        <v>1</v>
      </c>
      <c r="N2395">
        <v>0</v>
      </c>
      <c r="O2395">
        <v>0</v>
      </c>
      <c r="Q2395" t="s">
        <v>60</v>
      </c>
    </row>
    <row r="2396" spans="1:19" ht="15.75" customHeight="1">
      <c r="A2396" t="s">
        <v>82</v>
      </c>
      <c r="B2396" t="s">
        <v>5365</v>
      </c>
      <c r="C2396">
        <v>25253237</v>
      </c>
      <c r="D2396" t="s">
        <v>51</v>
      </c>
      <c r="E2396" t="s">
        <v>52</v>
      </c>
      <c r="F2396" t="s">
        <v>53</v>
      </c>
      <c r="G2396" t="s">
        <v>54</v>
      </c>
      <c r="H2396" s="35">
        <v>41.74</v>
      </c>
      <c r="I2396" s="32">
        <v>42509</v>
      </c>
      <c r="J2396" s="32">
        <v>42511</v>
      </c>
      <c r="K2396" t="s">
        <v>55</v>
      </c>
      <c r="L2396">
        <v>116</v>
      </c>
      <c r="M2396">
        <v>1</v>
      </c>
      <c r="N2396">
        <v>0</v>
      </c>
      <c r="O2396">
        <v>0</v>
      </c>
      <c r="Q2396" t="s">
        <v>60</v>
      </c>
    </row>
    <row r="2397" spans="1:19" ht="15.75" customHeight="1">
      <c r="A2397" t="s">
        <v>3809</v>
      </c>
      <c r="B2397" t="s">
        <v>5502</v>
      </c>
      <c r="C2397">
        <v>78678448</v>
      </c>
      <c r="D2397" t="s">
        <v>51</v>
      </c>
      <c r="E2397" t="s">
        <v>65</v>
      </c>
      <c r="F2397" t="s">
        <v>54</v>
      </c>
      <c r="G2397" t="s">
        <v>80</v>
      </c>
      <c r="H2397" s="35">
        <v>74.7</v>
      </c>
      <c r="I2397" s="32">
        <v>42544</v>
      </c>
      <c r="J2397" s="32">
        <v>42545</v>
      </c>
      <c r="K2397" t="s">
        <v>55</v>
      </c>
      <c r="L2397">
        <v>116</v>
      </c>
      <c r="M2397">
        <v>2</v>
      </c>
      <c r="N2397">
        <v>0</v>
      </c>
      <c r="O2397">
        <v>0</v>
      </c>
      <c r="S2397" t="s">
        <v>268</v>
      </c>
    </row>
    <row r="2398" spans="1:19" ht="15.75" customHeight="1">
      <c r="A2398" t="s">
        <v>1090</v>
      </c>
      <c r="B2398" t="s">
        <v>5716</v>
      </c>
      <c r="C2398">
        <v>99570250</v>
      </c>
      <c r="D2398" t="s">
        <v>51</v>
      </c>
      <c r="E2398" t="s">
        <v>52</v>
      </c>
      <c r="F2398" t="s">
        <v>53</v>
      </c>
      <c r="G2398" t="s">
        <v>54</v>
      </c>
      <c r="H2398" s="35">
        <v>43.48</v>
      </c>
      <c r="I2398" s="32">
        <v>42507</v>
      </c>
      <c r="J2398" s="32">
        <v>42509</v>
      </c>
      <c r="K2398" t="s">
        <v>55</v>
      </c>
      <c r="L2398">
        <v>116</v>
      </c>
      <c r="M2398">
        <v>1</v>
      </c>
      <c r="N2398">
        <v>0</v>
      </c>
      <c r="O2398">
        <v>0</v>
      </c>
      <c r="Q2398" t="s">
        <v>56</v>
      </c>
    </row>
    <row r="2399" spans="1:19" ht="15.75" customHeight="1">
      <c r="A2399" t="s">
        <v>99</v>
      </c>
      <c r="B2399" t="s">
        <v>5741</v>
      </c>
      <c r="C2399">
        <v>29617601</v>
      </c>
      <c r="D2399" t="s">
        <v>51</v>
      </c>
      <c r="E2399" t="s">
        <v>52</v>
      </c>
      <c r="F2399" t="s">
        <v>53</v>
      </c>
      <c r="G2399" t="s">
        <v>54</v>
      </c>
      <c r="H2399" s="35">
        <v>41.74</v>
      </c>
      <c r="I2399" s="32">
        <v>42511</v>
      </c>
      <c r="J2399" s="32">
        <v>42514</v>
      </c>
      <c r="K2399" t="s">
        <v>55</v>
      </c>
      <c r="L2399">
        <v>116</v>
      </c>
      <c r="M2399">
        <v>1</v>
      </c>
      <c r="N2399">
        <v>0</v>
      </c>
      <c r="O2399">
        <v>0</v>
      </c>
      <c r="Q2399" t="s">
        <v>60</v>
      </c>
    </row>
    <row r="2400" spans="1:19" ht="15.75" customHeight="1">
      <c r="A2400" t="s">
        <v>5874</v>
      </c>
      <c r="B2400" t="s">
        <v>5875</v>
      </c>
      <c r="C2400">
        <v>77155845</v>
      </c>
      <c r="D2400" t="s">
        <v>51</v>
      </c>
      <c r="E2400" t="s">
        <v>65</v>
      </c>
      <c r="F2400" t="s">
        <v>54</v>
      </c>
      <c r="G2400" t="s">
        <v>103</v>
      </c>
      <c r="H2400" s="35">
        <v>100</v>
      </c>
      <c r="I2400" s="32">
        <v>42546</v>
      </c>
      <c r="J2400" s="32">
        <v>42547</v>
      </c>
      <c r="K2400" t="s">
        <v>55</v>
      </c>
      <c r="L2400">
        <v>116</v>
      </c>
      <c r="M2400">
        <v>4</v>
      </c>
      <c r="N2400">
        <v>0</v>
      </c>
      <c r="O2400">
        <v>0</v>
      </c>
      <c r="P2400" t="s">
        <v>71</v>
      </c>
      <c r="S2400" t="s">
        <v>72</v>
      </c>
    </row>
    <row r="2401" spans="1:19" ht="15.75" customHeight="1">
      <c r="A2401" t="s">
        <v>5973</v>
      </c>
      <c r="B2401" t="s">
        <v>5974</v>
      </c>
      <c r="C2401">
        <v>85087650</v>
      </c>
      <c r="D2401" t="s">
        <v>51</v>
      </c>
      <c r="E2401" t="s">
        <v>65</v>
      </c>
      <c r="F2401" t="s">
        <v>54</v>
      </c>
      <c r="G2401" t="s">
        <v>103</v>
      </c>
      <c r="H2401" s="35">
        <v>90</v>
      </c>
      <c r="I2401" s="32">
        <v>42564</v>
      </c>
      <c r="J2401" s="32">
        <v>42565</v>
      </c>
      <c r="K2401" t="s">
        <v>55</v>
      </c>
      <c r="L2401">
        <v>116</v>
      </c>
      <c r="M2401">
        <v>4</v>
      </c>
      <c r="N2401">
        <v>0</v>
      </c>
      <c r="O2401">
        <v>0</v>
      </c>
      <c r="P2401" t="s">
        <v>71</v>
      </c>
      <c r="S2401" t="s">
        <v>72</v>
      </c>
    </row>
    <row r="2402" spans="1:19" ht="15.75" customHeight="1">
      <c r="A2402" t="s">
        <v>6005</v>
      </c>
      <c r="B2402" t="s">
        <v>6006</v>
      </c>
      <c r="C2402">
        <v>43389660</v>
      </c>
      <c r="D2402" t="s">
        <v>51</v>
      </c>
      <c r="E2402" t="s">
        <v>65</v>
      </c>
      <c r="F2402" t="s">
        <v>427</v>
      </c>
      <c r="G2402" t="s">
        <v>75</v>
      </c>
      <c r="H2402" s="35">
        <v>73.12</v>
      </c>
      <c r="I2402" s="32">
        <v>42572</v>
      </c>
      <c r="J2402" s="32">
        <v>42574</v>
      </c>
      <c r="K2402" t="s">
        <v>55</v>
      </c>
      <c r="L2402">
        <v>116</v>
      </c>
      <c r="M2402">
        <v>2</v>
      </c>
      <c r="N2402">
        <v>1</v>
      </c>
      <c r="O2402">
        <v>0</v>
      </c>
    </row>
    <row r="2403" spans="1:19" ht="15.75" customHeight="1">
      <c r="A2403" t="s">
        <v>6353</v>
      </c>
      <c r="B2403" t="s">
        <v>6354</v>
      </c>
      <c r="C2403">
        <v>86658661</v>
      </c>
      <c r="D2403" t="s">
        <v>51</v>
      </c>
      <c r="E2403" t="s">
        <v>65</v>
      </c>
      <c r="F2403" t="s">
        <v>54</v>
      </c>
      <c r="G2403" t="s">
        <v>80</v>
      </c>
      <c r="H2403" s="35">
        <v>66.400000000000006</v>
      </c>
      <c r="I2403" s="32">
        <v>42563</v>
      </c>
      <c r="J2403" s="32">
        <v>42564</v>
      </c>
      <c r="K2403" t="s">
        <v>55</v>
      </c>
      <c r="L2403">
        <v>116</v>
      </c>
      <c r="M2403">
        <v>2</v>
      </c>
      <c r="N2403">
        <v>1</v>
      </c>
      <c r="O2403">
        <v>0</v>
      </c>
      <c r="S2403" t="s">
        <v>81</v>
      </c>
    </row>
    <row r="2404" spans="1:19" ht="15.75" customHeight="1">
      <c r="A2404" t="s">
        <v>531</v>
      </c>
      <c r="B2404" t="s">
        <v>6413</v>
      </c>
      <c r="C2404">
        <v>90882701</v>
      </c>
      <c r="D2404" t="s">
        <v>51</v>
      </c>
      <c r="E2404" t="s">
        <v>52</v>
      </c>
      <c r="F2404" t="s">
        <v>53</v>
      </c>
      <c r="G2404" t="s">
        <v>54</v>
      </c>
      <c r="H2404" s="35">
        <v>41.74</v>
      </c>
      <c r="I2404" s="32">
        <v>42580</v>
      </c>
      <c r="J2404" s="32">
        <v>42582</v>
      </c>
      <c r="K2404" t="s">
        <v>55</v>
      </c>
      <c r="L2404">
        <v>116</v>
      </c>
      <c r="M2404">
        <v>1</v>
      </c>
      <c r="N2404">
        <v>0</v>
      </c>
      <c r="O2404">
        <v>0</v>
      </c>
      <c r="Q2404" t="s">
        <v>60</v>
      </c>
    </row>
    <row r="2405" spans="1:19" ht="15.75" customHeight="1">
      <c r="A2405" t="s">
        <v>6528</v>
      </c>
      <c r="B2405" t="s">
        <v>6529</v>
      </c>
      <c r="C2405">
        <v>62867343</v>
      </c>
      <c r="D2405" t="s">
        <v>51</v>
      </c>
      <c r="E2405" t="s">
        <v>65</v>
      </c>
      <c r="F2405" t="s">
        <v>54</v>
      </c>
      <c r="G2405" t="s">
        <v>80</v>
      </c>
      <c r="H2405" s="35">
        <v>95.45</v>
      </c>
      <c r="I2405" s="32">
        <v>42518</v>
      </c>
      <c r="J2405" s="32">
        <v>42519</v>
      </c>
      <c r="K2405" t="s">
        <v>55</v>
      </c>
      <c r="L2405">
        <v>116</v>
      </c>
      <c r="M2405">
        <v>2</v>
      </c>
      <c r="N2405">
        <v>0</v>
      </c>
      <c r="O2405">
        <v>0</v>
      </c>
      <c r="S2405" t="s">
        <v>268</v>
      </c>
    </row>
    <row r="2406" spans="1:19" ht="15.75" customHeight="1">
      <c r="A2406" t="s">
        <v>6611</v>
      </c>
      <c r="B2406" t="s">
        <v>6612</v>
      </c>
      <c r="C2406">
        <v>76544813</v>
      </c>
      <c r="D2406" t="s">
        <v>51</v>
      </c>
      <c r="E2406" t="s">
        <v>65</v>
      </c>
      <c r="F2406" t="s">
        <v>54</v>
      </c>
      <c r="G2406" t="s">
        <v>93</v>
      </c>
      <c r="H2406" s="35">
        <v>80</v>
      </c>
      <c r="I2406" s="32">
        <v>42540</v>
      </c>
      <c r="J2406" s="32">
        <v>42542</v>
      </c>
      <c r="K2406" t="s">
        <v>55</v>
      </c>
      <c r="L2406">
        <v>116</v>
      </c>
      <c r="M2406">
        <v>2</v>
      </c>
      <c r="N2406">
        <v>1</v>
      </c>
      <c r="O2406">
        <v>0</v>
      </c>
    </row>
    <row r="2407" spans="1:19" ht="15.75" customHeight="1">
      <c r="A2407" t="s">
        <v>6685</v>
      </c>
      <c r="B2407" t="s">
        <v>6686</v>
      </c>
      <c r="C2407">
        <v>83219662</v>
      </c>
      <c r="D2407" t="s">
        <v>51</v>
      </c>
      <c r="E2407" t="s">
        <v>65</v>
      </c>
      <c r="F2407" t="s">
        <v>54</v>
      </c>
      <c r="G2407" t="s">
        <v>80</v>
      </c>
      <c r="H2407" s="35">
        <v>91.3</v>
      </c>
      <c r="I2407" s="32">
        <v>42552</v>
      </c>
      <c r="J2407" s="32">
        <v>42553</v>
      </c>
      <c r="K2407" t="s">
        <v>55</v>
      </c>
      <c r="L2407">
        <v>116</v>
      </c>
      <c r="M2407">
        <v>4</v>
      </c>
      <c r="N2407">
        <v>0</v>
      </c>
      <c r="O2407">
        <v>0</v>
      </c>
      <c r="S2407" t="s">
        <v>268</v>
      </c>
    </row>
    <row r="2408" spans="1:19" ht="15.75" customHeight="1">
      <c r="A2408" t="s">
        <v>6753</v>
      </c>
      <c r="B2408" t="s">
        <v>6754</v>
      </c>
      <c r="C2408">
        <v>84551112</v>
      </c>
      <c r="D2408" t="s">
        <v>51</v>
      </c>
      <c r="E2408" t="s">
        <v>65</v>
      </c>
      <c r="F2408" t="s">
        <v>444</v>
      </c>
      <c r="G2408" t="s">
        <v>54</v>
      </c>
      <c r="H2408" s="35">
        <v>110</v>
      </c>
      <c r="I2408" s="32">
        <v>42567</v>
      </c>
      <c r="J2408" s="32">
        <v>42568</v>
      </c>
      <c r="K2408" t="s">
        <v>55</v>
      </c>
      <c r="L2408">
        <v>116</v>
      </c>
      <c r="M2408">
        <v>3</v>
      </c>
      <c r="N2408">
        <v>0</v>
      </c>
      <c r="O2408">
        <v>0</v>
      </c>
      <c r="P2408" t="s">
        <v>384</v>
      </c>
    </row>
    <row r="2409" spans="1:19" ht="15.75" customHeight="1">
      <c r="A2409" t="s">
        <v>609</v>
      </c>
      <c r="B2409" t="s">
        <v>6894</v>
      </c>
      <c r="C2409">
        <v>33354913</v>
      </c>
      <c r="D2409" t="s">
        <v>51</v>
      </c>
      <c r="E2409" t="s">
        <v>52</v>
      </c>
      <c r="F2409" t="s">
        <v>53</v>
      </c>
      <c r="G2409" t="s">
        <v>54</v>
      </c>
      <c r="H2409" s="35">
        <v>41.74</v>
      </c>
      <c r="I2409" s="32">
        <v>42596</v>
      </c>
      <c r="J2409" s="32">
        <v>42599</v>
      </c>
      <c r="K2409" t="s">
        <v>55</v>
      </c>
      <c r="L2409">
        <v>116</v>
      </c>
      <c r="M2409">
        <v>1</v>
      </c>
      <c r="N2409">
        <v>0</v>
      </c>
      <c r="O2409">
        <v>0</v>
      </c>
      <c r="Q2409" t="s">
        <v>60</v>
      </c>
    </row>
    <row r="2410" spans="1:19" ht="15.75" customHeight="1">
      <c r="A2410" t="s">
        <v>247</v>
      </c>
      <c r="B2410" t="s">
        <v>253</v>
      </c>
      <c r="C2410">
        <v>62137377</v>
      </c>
      <c r="D2410" t="s">
        <v>51</v>
      </c>
      <c r="E2410" t="s">
        <v>52</v>
      </c>
      <c r="F2410" t="s">
        <v>53</v>
      </c>
      <c r="G2410" t="s">
        <v>54</v>
      </c>
      <c r="H2410" s="35">
        <v>41.74</v>
      </c>
      <c r="I2410" s="32">
        <v>42531</v>
      </c>
      <c r="J2410" s="32">
        <v>42534</v>
      </c>
      <c r="K2410" t="s">
        <v>55</v>
      </c>
      <c r="L2410">
        <v>115</v>
      </c>
      <c r="M2410">
        <v>1</v>
      </c>
      <c r="N2410">
        <v>0</v>
      </c>
      <c r="O2410">
        <v>0</v>
      </c>
      <c r="Q2410" t="s">
        <v>60</v>
      </c>
    </row>
    <row r="2411" spans="1:19" ht="15.75" customHeight="1">
      <c r="A2411" t="s">
        <v>442</v>
      </c>
      <c r="B2411" t="s">
        <v>443</v>
      </c>
      <c r="C2411">
        <v>91527091</v>
      </c>
      <c r="D2411" t="s">
        <v>51</v>
      </c>
      <c r="E2411" t="s">
        <v>65</v>
      </c>
      <c r="F2411" t="s">
        <v>444</v>
      </c>
      <c r="G2411" t="s">
        <v>80</v>
      </c>
      <c r="H2411" s="35">
        <v>62.25</v>
      </c>
      <c r="I2411" s="32">
        <v>42568</v>
      </c>
      <c r="J2411" s="32">
        <v>42569</v>
      </c>
      <c r="K2411" t="s">
        <v>55</v>
      </c>
      <c r="L2411">
        <v>115</v>
      </c>
      <c r="M2411">
        <v>4</v>
      </c>
      <c r="N2411">
        <v>0</v>
      </c>
      <c r="O2411">
        <v>0</v>
      </c>
      <c r="S2411" t="s">
        <v>81</v>
      </c>
    </row>
    <row r="2412" spans="1:19" ht="15.75" customHeight="1">
      <c r="A2412" t="s">
        <v>474</v>
      </c>
      <c r="B2412" t="s">
        <v>475</v>
      </c>
      <c r="C2412">
        <v>86835752</v>
      </c>
      <c r="D2412" t="s">
        <v>64</v>
      </c>
      <c r="E2412" t="s">
        <v>65</v>
      </c>
      <c r="F2412" t="s">
        <v>54</v>
      </c>
      <c r="G2412" t="s">
        <v>103</v>
      </c>
      <c r="H2412" s="35">
        <v>110</v>
      </c>
      <c r="I2412" s="32">
        <v>42573</v>
      </c>
      <c r="J2412" s="32">
        <v>42575</v>
      </c>
      <c r="K2412" t="s">
        <v>55</v>
      </c>
      <c r="L2412">
        <v>115</v>
      </c>
      <c r="M2412">
        <v>4</v>
      </c>
      <c r="N2412">
        <v>0</v>
      </c>
      <c r="O2412">
        <v>0</v>
      </c>
      <c r="P2412" t="s">
        <v>71</v>
      </c>
      <c r="S2412" t="s">
        <v>72</v>
      </c>
    </row>
    <row r="2413" spans="1:19" ht="15.75" customHeight="1">
      <c r="A2413" t="s">
        <v>525</v>
      </c>
      <c r="B2413" t="s">
        <v>526</v>
      </c>
      <c r="C2413">
        <v>95115059</v>
      </c>
      <c r="D2413" t="s">
        <v>51</v>
      </c>
      <c r="E2413" t="s">
        <v>65</v>
      </c>
      <c r="F2413" t="s">
        <v>54</v>
      </c>
      <c r="G2413" t="s">
        <v>93</v>
      </c>
      <c r="H2413" s="35">
        <v>97.5</v>
      </c>
      <c r="I2413" s="32">
        <v>42580</v>
      </c>
      <c r="J2413" s="32">
        <v>42584</v>
      </c>
      <c r="K2413" t="s">
        <v>55</v>
      </c>
      <c r="L2413">
        <v>115</v>
      </c>
      <c r="M2413">
        <v>2</v>
      </c>
      <c r="N2413">
        <v>2</v>
      </c>
      <c r="O2413">
        <v>0</v>
      </c>
    </row>
    <row r="2414" spans="1:19" ht="15.75" customHeight="1">
      <c r="A2414" t="s">
        <v>661</v>
      </c>
      <c r="B2414" t="s">
        <v>665</v>
      </c>
      <c r="C2414">
        <v>92688125</v>
      </c>
      <c r="D2414" t="s">
        <v>51</v>
      </c>
      <c r="E2414" t="s">
        <v>52</v>
      </c>
      <c r="F2414" t="s">
        <v>53</v>
      </c>
      <c r="G2414" t="s">
        <v>54</v>
      </c>
      <c r="H2414" s="35">
        <v>41.74</v>
      </c>
      <c r="I2414" s="32">
        <v>42515</v>
      </c>
      <c r="J2414" s="32">
        <v>42517</v>
      </c>
      <c r="K2414" t="s">
        <v>55</v>
      </c>
      <c r="L2414">
        <v>115</v>
      </c>
      <c r="M2414">
        <v>1</v>
      </c>
      <c r="N2414">
        <v>0</v>
      </c>
      <c r="O2414">
        <v>0</v>
      </c>
      <c r="Q2414" t="s">
        <v>60</v>
      </c>
    </row>
    <row r="2415" spans="1:19" ht="15.75" customHeight="1">
      <c r="A2415" t="s">
        <v>783</v>
      </c>
      <c r="B2415" t="s">
        <v>784</v>
      </c>
      <c r="C2415">
        <v>59025700</v>
      </c>
      <c r="D2415" t="s">
        <v>51</v>
      </c>
      <c r="E2415" t="s">
        <v>52</v>
      </c>
      <c r="F2415" t="s">
        <v>53</v>
      </c>
      <c r="G2415" t="s">
        <v>54</v>
      </c>
      <c r="H2415" s="35">
        <v>41.74</v>
      </c>
      <c r="I2415" s="32">
        <v>42536</v>
      </c>
      <c r="J2415" s="32">
        <v>42539</v>
      </c>
      <c r="K2415" t="s">
        <v>55</v>
      </c>
      <c r="L2415">
        <v>115</v>
      </c>
      <c r="M2415">
        <v>1</v>
      </c>
      <c r="N2415">
        <v>0</v>
      </c>
      <c r="O2415">
        <v>0</v>
      </c>
      <c r="Q2415" t="s">
        <v>60</v>
      </c>
    </row>
    <row r="2416" spans="1:19" ht="15.75" customHeight="1">
      <c r="A2416" t="s">
        <v>806</v>
      </c>
      <c r="B2416" t="s">
        <v>807</v>
      </c>
      <c r="C2416">
        <v>76544815</v>
      </c>
      <c r="D2416" t="s">
        <v>51</v>
      </c>
      <c r="E2416" t="s">
        <v>65</v>
      </c>
      <c r="F2416" t="s">
        <v>54</v>
      </c>
      <c r="G2416" t="s">
        <v>93</v>
      </c>
      <c r="H2416" s="35">
        <v>80</v>
      </c>
      <c r="I2416" s="32">
        <v>42540</v>
      </c>
      <c r="J2416" s="32">
        <v>42542</v>
      </c>
      <c r="K2416" t="s">
        <v>55</v>
      </c>
      <c r="L2416">
        <v>115</v>
      </c>
      <c r="M2416">
        <v>2</v>
      </c>
      <c r="N2416">
        <v>1</v>
      </c>
      <c r="O2416">
        <v>0</v>
      </c>
    </row>
    <row r="2417" spans="1:19" ht="15.75" customHeight="1">
      <c r="A2417" t="s">
        <v>867</v>
      </c>
      <c r="B2417" t="s">
        <v>868</v>
      </c>
      <c r="C2417">
        <v>22244177</v>
      </c>
      <c r="D2417" t="s">
        <v>51</v>
      </c>
      <c r="E2417" t="s">
        <v>52</v>
      </c>
      <c r="F2417" t="s">
        <v>54</v>
      </c>
      <c r="G2417" t="s">
        <v>54</v>
      </c>
      <c r="H2417" s="35">
        <v>55</v>
      </c>
      <c r="I2417" s="32">
        <v>42555</v>
      </c>
      <c r="J2417" s="32">
        <v>42561</v>
      </c>
      <c r="K2417" t="s">
        <v>55</v>
      </c>
      <c r="L2417">
        <v>115</v>
      </c>
      <c r="M2417">
        <v>1</v>
      </c>
      <c r="N2417">
        <v>0</v>
      </c>
      <c r="O2417">
        <v>0</v>
      </c>
      <c r="P2417" t="s">
        <v>869</v>
      </c>
    </row>
    <row r="2418" spans="1:19" ht="15.75" customHeight="1">
      <c r="A2418" t="s">
        <v>1237</v>
      </c>
      <c r="B2418" t="s">
        <v>1238</v>
      </c>
      <c r="C2418">
        <v>78421186</v>
      </c>
      <c r="D2418" t="s">
        <v>51</v>
      </c>
      <c r="E2418" t="s">
        <v>65</v>
      </c>
      <c r="F2418" t="s">
        <v>54</v>
      </c>
      <c r="G2418" t="s">
        <v>80</v>
      </c>
      <c r="H2418" s="35">
        <v>62.25</v>
      </c>
      <c r="I2418" s="32">
        <v>42542</v>
      </c>
      <c r="J2418" s="32">
        <v>42543</v>
      </c>
      <c r="K2418" t="s">
        <v>55</v>
      </c>
      <c r="L2418">
        <v>115</v>
      </c>
      <c r="M2418">
        <v>2</v>
      </c>
      <c r="N2418">
        <v>0</v>
      </c>
      <c r="O2418">
        <v>0</v>
      </c>
      <c r="S2418" t="s">
        <v>81</v>
      </c>
    </row>
    <row r="2419" spans="1:19" ht="15.75" customHeight="1">
      <c r="A2419" t="s">
        <v>863</v>
      </c>
      <c r="B2419" t="s">
        <v>1304</v>
      </c>
      <c r="C2419">
        <v>36595498</v>
      </c>
      <c r="D2419" t="s">
        <v>51</v>
      </c>
      <c r="E2419" t="s">
        <v>52</v>
      </c>
      <c r="F2419" t="s">
        <v>54</v>
      </c>
      <c r="G2419" t="s">
        <v>54</v>
      </c>
      <c r="H2419" s="35">
        <v>55</v>
      </c>
      <c r="I2419" s="32">
        <v>42554</v>
      </c>
      <c r="J2419" s="32">
        <v>42561</v>
      </c>
      <c r="K2419" t="s">
        <v>55</v>
      </c>
      <c r="L2419">
        <v>115</v>
      </c>
      <c r="M2419">
        <v>1</v>
      </c>
      <c r="N2419">
        <v>0</v>
      </c>
      <c r="O2419">
        <v>0</v>
      </c>
    </row>
    <row r="2420" spans="1:19" ht="15.75" customHeight="1">
      <c r="A2420" t="s">
        <v>1397</v>
      </c>
      <c r="B2420" t="s">
        <v>1398</v>
      </c>
      <c r="C2420">
        <v>94744487</v>
      </c>
      <c r="D2420" t="s">
        <v>51</v>
      </c>
      <c r="E2420" t="s">
        <v>65</v>
      </c>
      <c r="F2420" t="s">
        <v>53</v>
      </c>
      <c r="G2420" t="s">
        <v>80</v>
      </c>
      <c r="H2420" s="35">
        <v>74.7</v>
      </c>
      <c r="I2420" s="32">
        <v>42575</v>
      </c>
      <c r="J2420" s="32">
        <v>42577</v>
      </c>
      <c r="K2420" t="s">
        <v>55</v>
      </c>
      <c r="L2420">
        <v>115</v>
      </c>
      <c r="M2420">
        <v>2</v>
      </c>
      <c r="N2420">
        <v>2</v>
      </c>
      <c r="O2420">
        <v>0</v>
      </c>
      <c r="S2420" t="s">
        <v>268</v>
      </c>
    </row>
    <row r="2421" spans="1:19" ht="15.75" customHeight="1">
      <c r="A2421" t="s">
        <v>307</v>
      </c>
      <c r="B2421" t="s">
        <v>1666</v>
      </c>
      <c r="C2421">
        <v>66793866</v>
      </c>
      <c r="D2421" t="s">
        <v>51</v>
      </c>
      <c r="E2421" t="s">
        <v>52</v>
      </c>
      <c r="F2421" t="s">
        <v>53</v>
      </c>
      <c r="G2421" t="s">
        <v>54</v>
      </c>
      <c r="H2421" s="35">
        <v>41.74</v>
      </c>
      <c r="I2421" s="32">
        <v>42539</v>
      </c>
      <c r="J2421" s="32">
        <v>42540</v>
      </c>
      <c r="K2421" t="s">
        <v>55</v>
      </c>
      <c r="L2421">
        <v>115</v>
      </c>
      <c r="M2421">
        <v>1</v>
      </c>
      <c r="N2421">
        <v>0</v>
      </c>
      <c r="O2421">
        <v>0</v>
      </c>
      <c r="Q2421" t="s">
        <v>60</v>
      </c>
    </row>
    <row r="2422" spans="1:19" ht="15.75" customHeight="1">
      <c r="A2422" t="s">
        <v>818</v>
      </c>
      <c r="B2422" t="s">
        <v>1692</v>
      </c>
      <c r="C2422">
        <v>29688767</v>
      </c>
      <c r="D2422" t="s">
        <v>51</v>
      </c>
      <c r="E2422" t="s">
        <v>52</v>
      </c>
      <c r="F2422" t="s">
        <v>53</v>
      </c>
      <c r="G2422" t="s">
        <v>54</v>
      </c>
      <c r="H2422" s="35">
        <v>41.74</v>
      </c>
      <c r="I2422" s="32">
        <v>42543</v>
      </c>
      <c r="J2422" s="32">
        <v>42545</v>
      </c>
      <c r="K2422" t="s">
        <v>55</v>
      </c>
      <c r="L2422">
        <v>115</v>
      </c>
      <c r="M2422">
        <v>1</v>
      </c>
      <c r="N2422">
        <v>0</v>
      </c>
      <c r="O2422">
        <v>0</v>
      </c>
      <c r="Q2422" t="s">
        <v>60</v>
      </c>
    </row>
    <row r="2423" spans="1:19" ht="15.75" customHeight="1">
      <c r="A2423" t="s">
        <v>1705</v>
      </c>
      <c r="B2423" t="s">
        <v>1706</v>
      </c>
      <c r="C2423">
        <v>52365092</v>
      </c>
      <c r="D2423" t="s">
        <v>51</v>
      </c>
      <c r="E2423" t="s">
        <v>65</v>
      </c>
      <c r="F2423" t="s">
        <v>54</v>
      </c>
      <c r="G2423" t="s">
        <v>98</v>
      </c>
      <c r="H2423" s="35">
        <v>103.75</v>
      </c>
      <c r="I2423" s="32">
        <v>42545</v>
      </c>
      <c r="J2423" s="32">
        <v>42548</v>
      </c>
      <c r="K2423" t="s">
        <v>55</v>
      </c>
      <c r="L2423">
        <v>115</v>
      </c>
      <c r="M2423">
        <v>2</v>
      </c>
      <c r="N2423">
        <v>0</v>
      </c>
      <c r="O2423">
        <v>0</v>
      </c>
      <c r="P2423" t="s">
        <v>71</v>
      </c>
      <c r="S2423" t="s">
        <v>72</v>
      </c>
    </row>
    <row r="2424" spans="1:19" ht="15.75" customHeight="1">
      <c r="A2424" t="s">
        <v>1834</v>
      </c>
      <c r="B2424" t="s">
        <v>1835</v>
      </c>
      <c r="C2424">
        <v>94891311</v>
      </c>
      <c r="D2424" t="s">
        <v>51</v>
      </c>
      <c r="E2424" t="s">
        <v>52</v>
      </c>
      <c r="F2424" t="s">
        <v>54</v>
      </c>
      <c r="G2424" t="s">
        <v>54</v>
      </c>
      <c r="H2424" s="35">
        <v>95</v>
      </c>
      <c r="I2424" s="32">
        <v>42573</v>
      </c>
      <c r="J2424" s="32">
        <v>42574</v>
      </c>
      <c r="K2424" t="s">
        <v>55</v>
      </c>
      <c r="L2424">
        <v>115</v>
      </c>
      <c r="M2424">
        <v>1</v>
      </c>
      <c r="N2424">
        <v>0</v>
      </c>
      <c r="O2424">
        <v>0</v>
      </c>
    </row>
    <row r="2425" spans="1:19" ht="15.75" customHeight="1">
      <c r="A2425" t="s">
        <v>2019</v>
      </c>
      <c r="B2425" t="s">
        <v>2020</v>
      </c>
      <c r="C2425">
        <v>46918463</v>
      </c>
      <c r="D2425" t="s">
        <v>51</v>
      </c>
      <c r="E2425" t="s">
        <v>65</v>
      </c>
      <c r="F2425" t="s">
        <v>54</v>
      </c>
      <c r="G2425" t="s">
        <v>75</v>
      </c>
      <c r="H2425" s="35">
        <v>63.75</v>
      </c>
      <c r="I2425" s="32">
        <v>42521</v>
      </c>
      <c r="J2425" s="32">
        <v>42522</v>
      </c>
      <c r="K2425" t="s">
        <v>55</v>
      </c>
      <c r="L2425">
        <v>115</v>
      </c>
      <c r="M2425">
        <v>3</v>
      </c>
      <c r="N2425">
        <v>0</v>
      </c>
      <c r="O2425">
        <v>0</v>
      </c>
    </row>
    <row r="2426" spans="1:19" ht="15.75" customHeight="1">
      <c r="A2426" t="s">
        <v>2348</v>
      </c>
      <c r="B2426" t="s">
        <v>2349</v>
      </c>
      <c r="C2426">
        <v>13577722</v>
      </c>
      <c r="D2426" t="s">
        <v>51</v>
      </c>
      <c r="E2426" t="s">
        <v>65</v>
      </c>
      <c r="F2426" t="s">
        <v>54</v>
      </c>
      <c r="G2426" t="s">
        <v>93</v>
      </c>
      <c r="H2426" s="35">
        <v>90</v>
      </c>
      <c r="I2426" s="32">
        <v>42595</v>
      </c>
      <c r="J2426" s="32">
        <v>42596</v>
      </c>
      <c r="K2426" t="s">
        <v>55</v>
      </c>
      <c r="L2426">
        <v>115</v>
      </c>
      <c r="M2426">
        <v>2</v>
      </c>
      <c r="N2426">
        <v>0</v>
      </c>
      <c r="O2426">
        <v>0</v>
      </c>
    </row>
    <row r="2427" spans="1:19" ht="15.75" customHeight="1">
      <c r="A2427" t="s">
        <v>171</v>
      </c>
      <c r="B2427" t="s">
        <v>2430</v>
      </c>
      <c r="C2427">
        <v>88854504</v>
      </c>
      <c r="D2427" t="s">
        <v>51</v>
      </c>
      <c r="E2427" t="s">
        <v>52</v>
      </c>
      <c r="F2427" t="s">
        <v>53</v>
      </c>
      <c r="G2427" t="s">
        <v>54</v>
      </c>
      <c r="H2427" s="35">
        <v>41.74</v>
      </c>
      <c r="I2427" s="32">
        <v>42522</v>
      </c>
      <c r="J2427" s="32">
        <v>42524</v>
      </c>
      <c r="K2427" t="s">
        <v>55</v>
      </c>
      <c r="L2427">
        <v>115</v>
      </c>
      <c r="M2427">
        <v>1</v>
      </c>
      <c r="N2427">
        <v>0</v>
      </c>
      <c r="O2427">
        <v>0</v>
      </c>
      <c r="Q2427" t="s">
        <v>60</v>
      </c>
    </row>
    <row r="2428" spans="1:19" ht="15.75" customHeight="1">
      <c r="A2428" t="s">
        <v>2581</v>
      </c>
      <c r="B2428" t="s">
        <v>2582</v>
      </c>
      <c r="C2428">
        <v>14359661</v>
      </c>
      <c r="D2428" t="s">
        <v>51</v>
      </c>
      <c r="E2428" t="s">
        <v>65</v>
      </c>
      <c r="F2428" t="s">
        <v>54</v>
      </c>
      <c r="G2428" t="s">
        <v>365</v>
      </c>
      <c r="H2428" s="35">
        <v>52.91</v>
      </c>
      <c r="I2428" s="32">
        <v>42551</v>
      </c>
      <c r="J2428" s="32">
        <v>42554</v>
      </c>
      <c r="K2428" t="s">
        <v>55</v>
      </c>
      <c r="L2428">
        <v>115</v>
      </c>
      <c r="M2428">
        <v>4</v>
      </c>
      <c r="N2428">
        <v>0</v>
      </c>
      <c r="O2428">
        <v>0</v>
      </c>
      <c r="S2428" t="s">
        <v>268</v>
      </c>
    </row>
    <row r="2429" spans="1:19" ht="15.75" customHeight="1">
      <c r="A2429" t="s">
        <v>2646</v>
      </c>
      <c r="B2429" t="s">
        <v>2647</v>
      </c>
      <c r="C2429">
        <v>48430428</v>
      </c>
      <c r="D2429" t="s">
        <v>51</v>
      </c>
      <c r="E2429" t="s">
        <v>65</v>
      </c>
      <c r="F2429" t="s">
        <v>54</v>
      </c>
      <c r="G2429" t="s">
        <v>70</v>
      </c>
      <c r="H2429" s="35">
        <v>82.5</v>
      </c>
      <c r="I2429" s="32">
        <v>42565</v>
      </c>
      <c r="J2429" s="32">
        <v>42568</v>
      </c>
      <c r="K2429" t="s">
        <v>55</v>
      </c>
      <c r="L2429">
        <v>115</v>
      </c>
      <c r="M2429">
        <v>2</v>
      </c>
      <c r="N2429">
        <v>0</v>
      </c>
      <c r="O2429">
        <v>0</v>
      </c>
      <c r="P2429" t="s">
        <v>71</v>
      </c>
      <c r="S2429" t="s">
        <v>72</v>
      </c>
    </row>
    <row r="2430" spans="1:19" ht="15.75" customHeight="1">
      <c r="A2430" t="s">
        <v>500</v>
      </c>
      <c r="B2430" t="s">
        <v>2725</v>
      </c>
      <c r="C2430">
        <v>97147679</v>
      </c>
      <c r="D2430" t="s">
        <v>51</v>
      </c>
      <c r="E2430" t="s">
        <v>52</v>
      </c>
      <c r="F2430" t="s">
        <v>53</v>
      </c>
      <c r="G2430" t="s">
        <v>54</v>
      </c>
      <c r="H2430" s="35">
        <v>41.74</v>
      </c>
      <c r="I2430" s="32">
        <v>42578</v>
      </c>
      <c r="J2430" s="32">
        <v>42580</v>
      </c>
      <c r="K2430" t="s">
        <v>55</v>
      </c>
      <c r="L2430">
        <v>115</v>
      </c>
      <c r="M2430">
        <v>1</v>
      </c>
      <c r="N2430">
        <v>0</v>
      </c>
      <c r="O2430">
        <v>0</v>
      </c>
      <c r="Q2430" t="s">
        <v>60</v>
      </c>
    </row>
    <row r="2431" spans="1:19" ht="15.75" customHeight="1">
      <c r="A2431" t="s">
        <v>82</v>
      </c>
      <c r="B2431" t="s">
        <v>2828</v>
      </c>
      <c r="C2431">
        <v>25253163</v>
      </c>
      <c r="D2431" t="s">
        <v>51</v>
      </c>
      <c r="E2431" t="s">
        <v>52</v>
      </c>
      <c r="F2431" t="s">
        <v>53</v>
      </c>
      <c r="G2431" t="s">
        <v>54</v>
      </c>
      <c r="H2431" s="35">
        <v>41.74</v>
      </c>
      <c r="I2431" s="32">
        <v>42509</v>
      </c>
      <c r="J2431" s="32">
        <v>42511</v>
      </c>
      <c r="K2431" t="s">
        <v>55</v>
      </c>
      <c r="L2431">
        <v>115</v>
      </c>
      <c r="M2431">
        <v>1</v>
      </c>
      <c r="N2431">
        <v>0</v>
      </c>
      <c r="O2431">
        <v>0</v>
      </c>
      <c r="Q2431" t="s">
        <v>60</v>
      </c>
    </row>
    <row r="2432" spans="1:19" ht="15.75" customHeight="1">
      <c r="A2432" t="s">
        <v>2850</v>
      </c>
      <c r="B2432" t="s">
        <v>2851</v>
      </c>
      <c r="C2432">
        <v>67276245</v>
      </c>
      <c r="D2432" t="s">
        <v>51</v>
      </c>
      <c r="E2432" t="s">
        <v>166</v>
      </c>
      <c r="F2432" t="s">
        <v>54</v>
      </c>
      <c r="G2432" t="s">
        <v>54</v>
      </c>
      <c r="H2432" s="35">
        <v>85</v>
      </c>
      <c r="I2432" s="32">
        <v>42520</v>
      </c>
      <c r="J2432" s="32">
        <v>42521</v>
      </c>
      <c r="K2432" t="s">
        <v>55</v>
      </c>
      <c r="L2432">
        <v>115</v>
      </c>
      <c r="M2432">
        <v>1</v>
      </c>
      <c r="N2432">
        <v>0</v>
      </c>
      <c r="O2432">
        <v>0</v>
      </c>
    </row>
    <row r="2433" spans="1:19" ht="15.75" customHeight="1">
      <c r="A2433" t="s">
        <v>1816</v>
      </c>
      <c r="B2433" t="s">
        <v>3085</v>
      </c>
      <c r="C2433">
        <v>90024600</v>
      </c>
      <c r="D2433" t="s">
        <v>51</v>
      </c>
      <c r="E2433" t="s">
        <v>65</v>
      </c>
      <c r="F2433" t="s">
        <v>54</v>
      </c>
      <c r="G2433" t="s">
        <v>80</v>
      </c>
      <c r="H2433" s="35">
        <v>66.400000000000006</v>
      </c>
      <c r="I2433" s="32">
        <v>42572</v>
      </c>
      <c r="J2433" s="32">
        <v>42573</v>
      </c>
      <c r="K2433" t="s">
        <v>55</v>
      </c>
      <c r="L2433">
        <v>115</v>
      </c>
      <c r="M2433">
        <v>4</v>
      </c>
      <c r="N2433">
        <v>0</v>
      </c>
      <c r="O2433">
        <v>0</v>
      </c>
      <c r="S2433" t="s">
        <v>81</v>
      </c>
    </row>
    <row r="2434" spans="1:19" ht="15.75" customHeight="1">
      <c r="A2434" t="s">
        <v>3461</v>
      </c>
      <c r="B2434" t="s">
        <v>3462</v>
      </c>
      <c r="C2434">
        <v>83509073</v>
      </c>
      <c r="D2434" t="s">
        <v>51</v>
      </c>
      <c r="E2434" t="s">
        <v>65</v>
      </c>
      <c r="F2434" t="s">
        <v>54</v>
      </c>
      <c r="G2434" t="s">
        <v>3463</v>
      </c>
      <c r="H2434" s="35">
        <v>67.5</v>
      </c>
      <c r="I2434" s="32">
        <v>42561</v>
      </c>
      <c r="J2434" s="32">
        <v>42564</v>
      </c>
      <c r="K2434" t="s">
        <v>55</v>
      </c>
      <c r="L2434">
        <v>115</v>
      </c>
      <c r="M2434">
        <v>2</v>
      </c>
      <c r="N2434">
        <v>0</v>
      </c>
      <c r="O2434">
        <v>0</v>
      </c>
      <c r="S2434" t="s">
        <v>231</v>
      </c>
    </row>
    <row r="2435" spans="1:19" ht="15.75" customHeight="1">
      <c r="A2435" t="s">
        <v>1090</v>
      </c>
      <c r="B2435" t="s">
        <v>3642</v>
      </c>
      <c r="C2435">
        <v>99570189</v>
      </c>
      <c r="D2435" t="s">
        <v>51</v>
      </c>
      <c r="E2435" t="s">
        <v>52</v>
      </c>
      <c r="F2435" t="s">
        <v>53</v>
      </c>
      <c r="G2435" t="s">
        <v>54</v>
      </c>
      <c r="H2435" s="35">
        <v>43.48</v>
      </c>
      <c r="I2435" s="32">
        <v>42507</v>
      </c>
      <c r="J2435" s="32">
        <v>42509</v>
      </c>
      <c r="K2435" t="s">
        <v>55</v>
      </c>
      <c r="L2435">
        <v>115</v>
      </c>
      <c r="M2435">
        <v>1</v>
      </c>
      <c r="N2435">
        <v>0</v>
      </c>
      <c r="O2435">
        <v>0</v>
      </c>
      <c r="Q2435" t="s">
        <v>56</v>
      </c>
    </row>
    <row r="2436" spans="1:19" ht="15.75" customHeight="1">
      <c r="A2436" t="s">
        <v>121</v>
      </c>
      <c r="B2436" t="s">
        <v>3664</v>
      </c>
      <c r="C2436">
        <v>17487470</v>
      </c>
      <c r="D2436" t="s">
        <v>51</v>
      </c>
      <c r="E2436" t="s">
        <v>52</v>
      </c>
      <c r="F2436" t="s">
        <v>53</v>
      </c>
      <c r="G2436" t="s">
        <v>54</v>
      </c>
      <c r="H2436" s="35">
        <v>43.48</v>
      </c>
      <c r="I2436" s="32">
        <v>42513</v>
      </c>
      <c r="J2436" s="32">
        <v>42515</v>
      </c>
      <c r="K2436" t="s">
        <v>55</v>
      </c>
      <c r="L2436">
        <v>115</v>
      </c>
      <c r="M2436">
        <v>1</v>
      </c>
      <c r="N2436">
        <v>0</v>
      </c>
      <c r="O2436">
        <v>0</v>
      </c>
      <c r="Q2436" t="s">
        <v>56</v>
      </c>
    </row>
    <row r="2437" spans="1:19" ht="15.75" customHeight="1">
      <c r="A2437" t="s">
        <v>4093</v>
      </c>
      <c r="B2437" t="s">
        <v>4094</v>
      </c>
      <c r="C2437">
        <v>63461110</v>
      </c>
      <c r="D2437" t="s">
        <v>51</v>
      </c>
      <c r="E2437" t="s">
        <v>52</v>
      </c>
      <c r="F2437" t="s">
        <v>54</v>
      </c>
      <c r="G2437" t="s">
        <v>54</v>
      </c>
      <c r="H2437" s="35">
        <v>80</v>
      </c>
      <c r="I2437" s="32">
        <v>42512</v>
      </c>
      <c r="J2437" s="32">
        <v>42513</v>
      </c>
      <c r="K2437" t="s">
        <v>55</v>
      </c>
      <c r="L2437">
        <v>115</v>
      </c>
      <c r="M2437">
        <v>2</v>
      </c>
      <c r="N2437">
        <v>0</v>
      </c>
      <c r="O2437">
        <v>0</v>
      </c>
    </row>
    <row r="2438" spans="1:19" ht="15.75" customHeight="1">
      <c r="A2438" t="s">
        <v>4190</v>
      </c>
      <c r="B2438" t="s">
        <v>4191</v>
      </c>
      <c r="C2438">
        <v>73838203</v>
      </c>
      <c r="D2438" t="s">
        <v>51</v>
      </c>
      <c r="E2438" t="s">
        <v>65</v>
      </c>
      <c r="F2438" t="s">
        <v>54</v>
      </c>
      <c r="G2438" t="s">
        <v>54</v>
      </c>
      <c r="H2438" s="35">
        <v>85</v>
      </c>
      <c r="I2438" s="32">
        <v>42534</v>
      </c>
      <c r="J2438" s="32">
        <v>42535</v>
      </c>
      <c r="K2438" t="s">
        <v>55</v>
      </c>
      <c r="L2438">
        <v>115</v>
      </c>
      <c r="M2438">
        <v>2</v>
      </c>
      <c r="N2438">
        <v>2</v>
      </c>
      <c r="O2438">
        <v>0</v>
      </c>
      <c r="S2438" t="s">
        <v>231</v>
      </c>
    </row>
    <row r="2439" spans="1:19" ht="15.75" customHeight="1">
      <c r="A2439" t="s">
        <v>609</v>
      </c>
      <c r="B2439" t="s">
        <v>4478</v>
      </c>
      <c r="C2439">
        <v>33354877</v>
      </c>
      <c r="D2439" t="s">
        <v>51</v>
      </c>
      <c r="E2439" t="s">
        <v>52</v>
      </c>
      <c r="F2439" t="s">
        <v>53</v>
      </c>
      <c r="G2439" t="s">
        <v>54</v>
      </c>
      <c r="H2439" s="35">
        <v>41.74</v>
      </c>
      <c r="I2439" s="32">
        <v>42596</v>
      </c>
      <c r="J2439" s="32">
        <v>42599</v>
      </c>
      <c r="K2439" t="s">
        <v>55</v>
      </c>
      <c r="L2439">
        <v>115</v>
      </c>
      <c r="M2439">
        <v>1</v>
      </c>
      <c r="N2439">
        <v>0</v>
      </c>
      <c r="O2439">
        <v>0</v>
      </c>
      <c r="Q2439" t="s">
        <v>60</v>
      </c>
    </row>
    <row r="2440" spans="1:19" ht="15.75" customHeight="1">
      <c r="A2440" t="s">
        <v>574</v>
      </c>
      <c r="B2440" t="s">
        <v>4855</v>
      </c>
      <c r="C2440">
        <v>19214672</v>
      </c>
      <c r="D2440" t="s">
        <v>51</v>
      </c>
      <c r="E2440" t="s">
        <v>52</v>
      </c>
      <c r="F2440" t="s">
        <v>53</v>
      </c>
      <c r="G2440" t="s">
        <v>54</v>
      </c>
      <c r="H2440" s="35">
        <v>41.74</v>
      </c>
      <c r="I2440" s="32">
        <v>42589</v>
      </c>
      <c r="J2440" s="32">
        <v>42591</v>
      </c>
      <c r="K2440" t="s">
        <v>55</v>
      </c>
      <c r="L2440">
        <v>115</v>
      </c>
      <c r="M2440">
        <v>1</v>
      </c>
      <c r="N2440">
        <v>0</v>
      </c>
      <c r="O2440">
        <v>0</v>
      </c>
      <c r="Q2440" t="s">
        <v>60</v>
      </c>
    </row>
    <row r="2441" spans="1:19" ht="15.75" customHeight="1">
      <c r="A2441" t="s">
        <v>492</v>
      </c>
      <c r="B2441" t="s">
        <v>5274</v>
      </c>
      <c r="C2441">
        <v>90914387</v>
      </c>
      <c r="D2441" t="s">
        <v>51</v>
      </c>
      <c r="E2441" t="s">
        <v>52</v>
      </c>
      <c r="F2441" t="s">
        <v>53</v>
      </c>
      <c r="G2441" t="s">
        <v>54</v>
      </c>
      <c r="H2441" s="35">
        <v>41.74</v>
      </c>
      <c r="I2441" s="32">
        <v>42577</v>
      </c>
      <c r="J2441" s="32">
        <v>42578</v>
      </c>
      <c r="K2441" t="s">
        <v>55</v>
      </c>
      <c r="L2441">
        <v>115</v>
      </c>
      <c r="M2441">
        <v>1</v>
      </c>
      <c r="N2441">
        <v>0</v>
      </c>
      <c r="O2441">
        <v>0</v>
      </c>
      <c r="Q2441" t="s">
        <v>60</v>
      </c>
    </row>
    <row r="2442" spans="1:19" ht="15.75" customHeight="1">
      <c r="A2442" t="s">
        <v>617</v>
      </c>
      <c r="B2442" t="s">
        <v>5353</v>
      </c>
      <c r="C2442">
        <v>99472925</v>
      </c>
      <c r="D2442" t="s">
        <v>51</v>
      </c>
      <c r="E2442" t="s">
        <v>52</v>
      </c>
      <c r="F2442" t="s">
        <v>53</v>
      </c>
      <c r="G2442" t="s">
        <v>54</v>
      </c>
      <c r="H2442" s="35">
        <v>43.48</v>
      </c>
      <c r="I2442" s="32">
        <v>42504</v>
      </c>
      <c r="J2442" s="32">
        <v>42507</v>
      </c>
      <c r="K2442" t="s">
        <v>55</v>
      </c>
      <c r="L2442">
        <v>115</v>
      </c>
      <c r="M2442">
        <v>1</v>
      </c>
      <c r="N2442">
        <v>0</v>
      </c>
      <c r="O2442">
        <v>0</v>
      </c>
      <c r="Q2442" t="s">
        <v>56</v>
      </c>
    </row>
    <row r="2443" spans="1:19" ht="15.75" customHeight="1">
      <c r="A2443" t="s">
        <v>5399</v>
      </c>
      <c r="B2443" t="s">
        <v>5400</v>
      </c>
      <c r="C2443">
        <v>54762680</v>
      </c>
      <c r="D2443" t="s">
        <v>51</v>
      </c>
      <c r="E2443" t="s">
        <v>52</v>
      </c>
      <c r="F2443" t="s">
        <v>54</v>
      </c>
      <c r="G2443" t="s">
        <v>54</v>
      </c>
      <c r="H2443" s="35">
        <v>95</v>
      </c>
      <c r="I2443" s="32">
        <v>42517</v>
      </c>
      <c r="J2443" s="32">
        <v>42519</v>
      </c>
      <c r="K2443" t="s">
        <v>55</v>
      </c>
      <c r="L2443">
        <v>115</v>
      </c>
      <c r="M2443">
        <v>1</v>
      </c>
      <c r="N2443">
        <v>0</v>
      </c>
      <c r="O2443">
        <v>0</v>
      </c>
    </row>
    <row r="2444" spans="1:19" ht="15.75" customHeight="1">
      <c r="A2444" t="s">
        <v>234</v>
      </c>
      <c r="B2444" t="s">
        <v>5448</v>
      </c>
      <c r="C2444">
        <v>88853344</v>
      </c>
      <c r="D2444" t="s">
        <v>51</v>
      </c>
      <c r="E2444" t="s">
        <v>52</v>
      </c>
      <c r="F2444" t="s">
        <v>53</v>
      </c>
      <c r="G2444" t="s">
        <v>54</v>
      </c>
      <c r="H2444" s="35">
        <v>41.74</v>
      </c>
      <c r="I2444" s="32">
        <v>42529</v>
      </c>
      <c r="J2444" s="32">
        <v>42531</v>
      </c>
      <c r="K2444" t="s">
        <v>55</v>
      </c>
      <c r="L2444">
        <v>115</v>
      </c>
      <c r="M2444">
        <v>1</v>
      </c>
      <c r="N2444">
        <v>0</v>
      </c>
      <c r="O2444">
        <v>0</v>
      </c>
      <c r="Q2444" t="s">
        <v>60</v>
      </c>
    </row>
    <row r="2445" spans="1:19" ht="15.75" customHeight="1">
      <c r="A2445" t="s">
        <v>4590</v>
      </c>
      <c r="B2445" t="s">
        <v>5462</v>
      </c>
      <c r="C2445">
        <v>74221212</v>
      </c>
      <c r="D2445" t="s">
        <v>51</v>
      </c>
      <c r="E2445" t="s">
        <v>65</v>
      </c>
      <c r="F2445" t="s">
        <v>54</v>
      </c>
      <c r="G2445" t="s">
        <v>80</v>
      </c>
      <c r="H2445" s="35">
        <v>70.55</v>
      </c>
      <c r="I2445" s="32">
        <v>42535</v>
      </c>
      <c r="J2445" s="32">
        <v>42536</v>
      </c>
      <c r="K2445" t="s">
        <v>55</v>
      </c>
      <c r="L2445">
        <v>115</v>
      </c>
      <c r="M2445">
        <v>2</v>
      </c>
      <c r="N2445">
        <v>0</v>
      </c>
      <c r="O2445">
        <v>0</v>
      </c>
      <c r="S2445" t="s">
        <v>268</v>
      </c>
    </row>
    <row r="2446" spans="1:19" ht="15.75" customHeight="1">
      <c r="A2446" t="s">
        <v>445</v>
      </c>
      <c r="B2446" t="s">
        <v>5594</v>
      </c>
      <c r="C2446">
        <v>90911555</v>
      </c>
      <c r="D2446" t="s">
        <v>51</v>
      </c>
      <c r="E2446" t="s">
        <v>52</v>
      </c>
      <c r="F2446" t="s">
        <v>53</v>
      </c>
      <c r="G2446" t="s">
        <v>54</v>
      </c>
      <c r="H2446" s="35">
        <v>41.74</v>
      </c>
      <c r="I2446" s="32">
        <v>42569</v>
      </c>
      <c r="J2446" s="32">
        <v>42570</v>
      </c>
      <c r="K2446" t="s">
        <v>55</v>
      </c>
      <c r="L2446">
        <v>115</v>
      </c>
      <c r="M2446">
        <v>1</v>
      </c>
      <c r="N2446">
        <v>0</v>
      </c>
      <c r="O2446">
        <v>0</v>
      </c>
      <c r="Q2446" t="s">
        <v>60</v>
      </c>
    </row>
    <row r="2447" spans="1:19" ht="15.75" customHeight="1">
      <c r="A2447" t="s">
        <v>452</v>
      </c>
      <c r="B2447" t="s">
        <v>5604</v>
      </c>
      <c r="C2447">
        <v>97138523</v>
      </c>
      <c r="D2447" t="s">
        <v>51</v>
      </c>
      <c r="E2447" t="s">
        <v>52</v>
      </c>
      <c r="F2447" t="s">
        <v>53</v>
      </c>
      <c r="G2447" t="s">
        <v>54</v>
      </c>
      <c r="H2447" s="35">
        <v>41.74</v>
      </c>
      <c r="I2447" s="32">
        <v>42570</v>
      </c>
      <c r="J2447" s="32">
        <v>42572</v>
      </c>
      <c r="K2447" t="s">
        <v>55</v>
      </c>
      <c r="L2447">
        <v>115</v>
      </c>
      <c r="M2447">
        <v>1</v>
      </c>
      <c r="N2447">
        <v>0</v>
      </c>
      <c r="O2447">
        <v>0</v>
      </c>
      <c r="Q2447" t="s">
        <v>60</v>
      </c>
    </row>
    <row r="2448" spans="1:19" ht="15.75" customHeight="1">
      <c r="A2448" t="s">
        <v>4093</v>
      </c>
      <c r="B2448" t="s">
        <v>5748</v>
      </c>
      <c r="C2448">
        <v>62806829</v>
      </c>
      <c r="D2448" t="s">
        <v>51</v>
      </c>
      <c r="E2448" t="s">
        <v>65</v>
      </c>
      <c r="F2448" t="s">
        <v>54</v>
      </c>
      <c r="G2448" t="s">
        <v>80</v>
      </c>
      <c r="H2448" s="35">
        <v>70.55</v>
      </c>
      <c r="I2448" s="32">
        <v>42511</v>
      </c>
      <c r="J2448" s="32">
        <v>42512</v>
      </c>
      <c r="K2448" t="s">
        <v>55</v>
      </c>
      <c r="L2448">
        <v>115</v>
      </c>
      <c r="M2448">
        <v>2</v>
      </c>
      <c r="N2448">
        <v>0</v>
      </c>
      <c r="O2448">
        <v>0</v>
      </c>
      <c r="S2448" t="s">
        <v>268</v>
      </c>
    </row>
    <row r="2449" spans="1:19" ht="15.75" customHeight="1">
      <c r="A2449" t="s">
        <v>214</v>
      </c>
      <c r="B2449" t="s">
        <v>5802</v>
      </c>
      <c r="C2449">
        <v>20071965</v>
      </c>
      <c r="D2449" t="s">
        <v>51</v>
      </c>
      <c r="E2449" t="s">
        <v>52</v>
      </c>
      <c r="F2449" t="s">
        <v>53</v>
      </c>
      <c r="G2449" t="s">
        <v>54</v>
      </c>
      <c r="H2449" s="35">
        <v>43.48</v>
      </c>
      <c r="I2449" s="32">
        <v>42526</v>
      </c>
      <c r="J2449" s="32">
        <v>42529</v>
      </c>
      <c r="K2449" t="s">
        <v>55</v>
      </c>
      <c r="L2449">
        <v>115</v>
      </c>
      <c r="M2449">
        <v>1</v>
      </c>
      <c r="N2449">
        <v>0</v>
      </c>
      <c r="O2449">
        <v>0</v>
      </c>
      <c r="Q2449" t="s">
        <v>56</v>
      </c>
    </row>
    <row r="2450" spans="1:19" ht="15.75" customHeight="1">
      <c r="A2450" t="s">
        <v>6057</v>
      </c>
      <c r="B2450" t="s">
        <v>6058</v>
      </c>
      <c r="C2450">
        <v>94593202</v>
      </c>
      <c r="D2450" t="s">
        <v>51</v>
      </c>
      <c r="E2450" t="s">
        <v>65</v>
      </c>
      <c r="F2450" t="s">
        <v>54</v>
      </c>
      <c r="G2450" t="s">
        <v>103</v>
      </c>
      <c r="H2450" s="35">
        <v>85</v>
      </c>
      <c r="I2450" s="32">
        <v>42584</v>
      </c>
      <c r="J2450" s="32">
        <v>42586</v>
      </c>
      <c r="K2450" t="s">
        <v>55</v>
      </c>
      <c r="L2450">
        <v>115</v>
      </c>
      <c r="M2450">
        <v>4</v>
      </c>
      <c r="N2450">
        <v>0</v>
      </c>
      <c r="O2450">
        <v>0</v>
      </c>
      <c r="P2450" t="s">
        <v>71</v>
      </c>
      <c r="S2450" t="s">
        <v>72</v>
      </c>
    </row>
    <row r="2451" spans="1:19" ht="15.75" customHeight="1">
      <c r="A2451" t="s">
        <v>6295</v>
      </c>
      <c r="B2451" t="s">
        <v>6296</v>
      </c>
      <c r="C2451">
        <v>81045932</v>
      </c>
      <c r="D2451" t="s">
        <v>51</v>
      </c>
      <c r="E2451" t="s">
        <v>65</v>
      </c>
      <c r="F2451" t="s">
        <v>54</v>
      </c>
      <c r="G2451" t="s">
        <v>80</v>
      </c>
      <c r="H2451" s="35">
        <v>66.400000000000006</v>
      </c>
      <c r="I2451" s="32">
        <v>42548</v>
      </c>
      <c r="J2451" s="32">
        <v>42549</v>
      </c>
      <c r="K2451" t="s">
        <v>55</v>
      </c>
      <c r="L2451">
        <v>115</v>
      </c>
      <c r="M2451">
        <v>2</v>
      </c>
      <c r="N2451">
        <v>2</v>
      </c>
      <c r="O2451">
        <v>0</v>
      </c>
      <c r="S2451" t="s">
        <v>81</v>
      </c>
    </row>
    <row r="2452" spans="1:19" ht="15.75" customHeight="1">
      <c r="A2452" t="s">
        <v>6304</v>
      </c>
      <c r="B2452" t="s">
        <v>6305</v>
      </c>
      <c r="C2452">
        <v>62157863</v>
      </c>
      <c r="D2452" t="s">
        <v>51</v>
      </c>
      <c r="E2452" t="s">
        <v>52</v>
      </c>
      <c r="F2452" t="s">
        <v>53</v>
      </c>
      <c r="G2452" t="s">
        <v>54</v>
      </c>
      <c r="H2452" s="35">
        <v>41.74</v>
      </c>
      <c r="I2452" s="32">
        <v>42549</v>
      </c>
      <c r="J2452" s="32">
        <v>42551</v>
      </c>
      <c r="K2452" t="s">
        <v>55</v>
      </c>
      <c r="L2452">
        <v>115</v>
      </c>
      <c r="M2452">
        <v>1</v>
      </c>
      <c r="N2452">
        <v>0</v>
      </c>
      <c r="O2452">
        <v>0</v>
      </c>
      <c r="Q2452" t="s">
        <v>60</v>
      </c>
    </row>
    <row r="2453" spans="1:19" ht="15.75" customHeight="1">
      <c r="A2453" t="s">
        <v>476</v>
      </c>
      <c r="B2453" t="s">
        <v>6387</v>
      </c>
      <c r="C2453">
        <v>90912480</v>
      </c>
      <c r="D2453" t="s">
        <v>51</v>
      </c>
      <c r="E2453" t="s">
        <v>52</v>
      </c>
      <c r="F2453" t="s">
        <v>53</v>
      </c>
      <c r="G2453" t="s">
        <v>54</v>
      </c>
      <c r="H2453" s="35">
        <v>41.74</v>
      </c>
      <c r="I2453" s="32">
        <v>42574</v>
      </c>
      <c r="J2453" s="32">
        <v>42575</v>
      </c>
      <c r="K2453" t="s">
        <v>55</v>
      </c>
      <c r="L2453">
        <v>115</v>
      </c>
      <c r="M2453">
        <v>1</v>
      </c>
      <c r="N2453">
        <v>0</v>
      </c>
      <c r="O2453">
        <v>0</v>
      </c>
      <c r="Q2453" t="s">
        <v>60</v>
      </c>
    </row>
    <row r="2454" spans="1:19" ht="15.75" customHeight="1">
      <c r="A2454" t="s">
        <v>6445</v>
      </c>
      <c r="B2454" t="s">
        <v>6446</v>
      </c>
      <c r="C2454">
        <v>89340982</v>
      </c>
      <c r="D2454" t="s">
        <v>51</v>
      </c>
      <c r="E2454" t="s">
        <v>52</v>
      </c>
      <c r="F2454" t="s">
        <v>53</v>
      </c>
      <c r="G2454" t="s">
        <v>54</v>
      </c>
      <c r="H2454" s="35">
        <v>75</v>
      </c>
      <c r="I2454" s="32">
        <v>42586</v>
      </c>
      <c r="J2454" s="32">
        <v>42589</v>
      </c>
      <c r="K2454" t="s">
        <v>55</v>
      </c>
      <c r="L2454">
        <v>115</v>
      </c>
      <c r="M2454">
        <v>1</v>
      </c>
      <c r="N2454">
        <v>0</v>
      </c>
      <c r="O2454">
        <v>0</v>
      </c>
      <c r="Q2454" t="s">
        <v>90</v>
      </c>
    </row>
    <row r="2455" spans="1:19" ht="15.75" customHeight="1">
      <c r="A2455" t="s">
        <v>1160</v>
      </c>
      <c r="B2455" t="s">
        <v>6557</v>
      </c>
      <c r="C2455">
        <v>88858186</v>
      </c>
      <c r="D2455" t="s">
        <v>51</v>
      </c>
      <c r="E2455" t="s">
        <v>52</v>
      </c>
      <c r="F2455" t="s">
        <v>53</v>
      </c>
      <c r="G2455" t="s">
        <v>54</v>
      </c>
      <c r="H2455" s="35">
        <v>41.74</v>
      </c>
      <c r="I2455" s="32">
        <v>42524</v>
      </c>
      <c r="J2455" s="32">
        <v>42526</v>
      </c>
      <c r="K2455" t="s">
        <v>55</v>
      </c>
      <c r="L2455">
        <v>115</v>
      </c>
      <c r="M2455">
        <v>1</v>
      </c>
      <c r="N2455">
        <v>0</v>
      </c>
      <c r="O2455">
        <v>0</v>
      </c>
      <c r="Q2455" t="s">
        <v>60</v>
      </c>
    </row>
    <row r="2456" spans="1:19" ht="15.75" customHeight="1">
      <c r="A2456" t="s">
        <v>2321</v>
      </c>
      <c r="B2456" t="s">
        <v>6879</v>
      </c>
      <c r="C2456">
        <v>93155045</v>
      </c>
      <c r="D2456" t="s">
        <v>51</v>
      </c>
      <c r="E2456" t="s">
        <v>65</v>
      </c>
      <c r="F2456" t="s">
        <v>54</v>
      </c>
      <c r="G2456" t="s">
        <v>103</v>
      </c>
      <c r="H2456" s="35">
        <v>105</v>
      </c>
      <c r="I2456" s="32">
        <v>42591</v>
      </c>
      <c r="J2456" s="32">
        <v>42595</v>
      </c>
      <c r="K2456" t="s">
        <v>55</v>
      </c>
      <c r="L2456">
        <v>115</v>
      </c>
      <c r="M2456">
        <v>4</v>
      </c>
      <c r="N2456">
        <v>0</v>
      </c>
      <c r="O2456">
        <v>0</v>
      </c>
      <c r="P2456" t="s">
        <v>71</v>
      </c>
      <c r="S2456" t="s">
        <v>72</v>
      </c>
    </row>
    <row r="2457" spans="1:19" ht="15.75" customHeight="1">
      <c r="A2457" t="s">
        <v>305</v>
      </c>
      <c r="B2457" t="s">
        <v>306</v>
      </c>
      <c r="C2457">
        <v>76925772</v>
      </c>
      <c r="D2457" t="s">
        <v>51</v>
      </c>
      <c r="E2457" t="s">
        <v>65</v>
      </c>
      <c r="F2457" t="s">
        <v>54</v>
      </c>
      <c r="G2457" t="s">
        <v>80</v>
      </c>
      <c r="H2457" s="35">
        <v>70.55</v>
      </c>
      <c r="I2457" s="32">
        <v>42539</v>
      </c>
      <c r="J2457" s="32">
        <v>42540</v>
      </c>
      <c r="K2457" t="s">
        <v>55</v>
      </c>
      <c r="L2457">
        <v>114</v>
      </c>
      <c r="M2457">
        <v>2</v>
      </c>
      <c r="N2457">
        <v>2</v>
      </c>
      <c r="O2457">
        <v>0</v>
      </c>
      <c r="S2457" t="s">
        <v>81</v>
      </c>
    </row>
    <row r="2458" spans="1:19" ht="15.75" customHeight="1">
      <c r="A2458" t="s">
        <v>551</v>
      </c>
      <c r="B2458" t="s">
        <v>552</v>
      </c>
      <c r="C2458">
        <v>97450111</v>
      </c>
      <c r="D2458" t="s">
        <v>51</v>
      </c>
      <c r="E2458" t="s">
        <v>65</v>
      </c>
      <c r="F2458" t="s">
        <v>54</v>
      </c>
      <c r="G2458" t="s">
        <v>103</v>
      </c>
      <c r="H2458" s="35">
        <v>85</v>
      </c>
      <c r="I2458" s="32">
        <v>42584</v>
      </c>
      <c r="J2458" s="32">
        <v>42585</v>
      </c>
      <c r="K2458" t="s">
        <v>55</v>
      </c>
      <c r="L2458">
        <v>114</v>
      </c>
      <c r="M2458">
        <v>4</v>
      </c>
      <c r="N2458">
        <v>0</v>
      </c>
      <c r="O2458">
        <v>0</v>
      </c>
      <c r="P2458" t="s">
        <v>71</v>
      </c>
      <c r="S2458" t="s">
        <v>72</v>
      </c>
    </row>
    <row r="2459" spans="1:19" ht="15.75" customHeight="1">
      <c r="A2459" t="s">
        <v>241</v>
      </c>
      <c r="B2459" t="s">
        <v>742</v>
      </c>
      <c r="C2459">
        <v>99476623</v>
      </c>
      <c r="D2459" t="s">
        <v>51</v>
      </c>
      <c r="E2459" t="s">
        <v>52</v>
      </c>
      <c r="F2459" t="s">
        <v>53</v>
      </c>
      <c r="G2459" t="s">
        <v>54</v>
      </c>
      <c r="H2459" s="35">
        <v>43.48</v>
      </c>
      <c r="I2459" s="32">
        <v>42530</v>
      </c>
      <c r="J2459" s="32">
        <v>42533</v>
      </c>
      <c r="K2459" t="s">
        <v>55</v>
      </c>
      <c r="L2459">
        <v>114</v>
      </c>
      <c r="M2459">
        <v>1</v>
      </c>
      <c r="N2459">
        <v>0</v>
      </c>
      <c r="O2459">
        <v>0</v>
      </c>
      <c r="Q2459" t="s">
        <v>56</v>
      </c>
    </row>
    <row r="2460" spans="1:19" ht="15.75" customHeight="1">
      <c r="A2460" t="s">
        <v>841</v>
      </c>
      <c r="B2460" t="s">
        <v>842</v>
      </c>
      <c r="C2460">
        <v>80594487</v>
      </c>
      <c r="D2460" t="s">
        <v>51</v>
      </c>
      <c r="E2460" t="s">
        <v>65</v>
      </c>
      <c r="F2460" t="s">
        <v>54</v>
      </c>
      <c r="G2460" t="s">
        <v>93</v>
      </c>
      <c r="H2460" s="35">
        <v>70</v>
      </c>
      <c r="I2460" s="32">
        <v>42549</v>
      </c>
      <c r="J2460" s="32">
        <v>42551</v>
      </c>
      <c r="K2460" t="s">
        <v>55</v>
      </c>
      <c r="L2460">
        <v>114</v>
      </c>
      <c r="M2460">
        <v>2</v>
      </c>
      <c r="N2460">
        <v>2</v>
      </c>
      <c r="O2460">
        <v>0</v>
      </c>
    </row>
    <row r="2461" spans="1:19" ht="15.75" customHeight="1">
      <c r="A2461" t="s">
        <v>1018</v>
      </c>
      <c r="B2461" t="s">
        <v>1019</v>
      </c>
      <c r="C2461">
        <v>97435642</v>
      </c>
      <c r="D2461" t="s">
        <v>51</v>
      </c>
      <c r="E2461" t="s">
        <v>65</v>
      </c>
      <c r="F2461" t="s">
        <v>54</v>
      </c>
      <c r="G2461" t="s">
        <v>103</v>
      </c>
      <c r="H2461" s="35">
        <v>90</v>
      </c>
      <c r="I2461" s="32">
        <v>42585</v>
      </c>
      <c r="J2461" s="32">
        <v>42587</v>
      </c>
      <c r="K2461" t="s">
        <v>55</v>
      </c>
      <c r="L2461">
        <v>114</v>
      </c>
      <c r="M2461">
        <v>4</v>
      </c>
      <c r="N2461">
        <v>0</v>
      </c>
      <c r="O2461">
        <v>0</v>
      </c>
      <c r="P2461" t="s">
        <v>71</v>
      </c>
      <c r="S2461" t="s">
        <v>72</v>
      </c>
    </row>
    <row r="2462" spans="1:19" ht="15.75" customHeight="1">
      <c r="A2462" t="s">
        <v>1369</v>
      </c>
      <c r="B2462" t="s">
        <v>1370</v>
      </c>
      <c r="C2462">
        <v>54345443</v>
      </c>
      <c r="D2462" t="s">
        <v>51</v>
      </c>
      <c r="E2462" t="s">
        <v>52</v>
      </c>
      <c r="F2462" t="s">
        <v>54</v>
      </c>
      <c r="G2462" t="s">
        <v>54</v>
      </c>
      <c r="H2462" s="35">
        <v>55</v>
      </c>
      <c r="I2462" s="32">
        <v>42569</v>
      </c>
      <c r="J2462" s="32">
        <v>42572</v>
      </c>
      <c r="K2462" t="s">
        <v>55</v>
      </c>
      <c r="L2462">
        <v>114</v>
      </c>
      <c r="M2462">
        <v>1</v>
      </c>
      <c r="N2462">
        <v>0</v>
      </c>
      <c r="O2462">
        <v>0</v>
      </c>
    </row>
    <row r="2463" spans="1:19" ht="15.75" customHeight="1">
      <c r="A2463" t="s">
        <v>1439</v>
      </c>
      <c r="B2463" t="s">
        <v>1440</v>
      </c>
      <c r="C2463">
        <v>98657829</v>
      </c>
      <c r="D2463" t="s">
        <v>51</v>
      </c>
      <c r="E2463" t="s">
        <v>65</v>
      </c>
      <c r="F2463" t="s">
        <v>54</v>
      </c>
      <c r="G2463" t="s">
        <v>54</v>
      </c>
      <c r="H2463" s="35">
        <v>105</v>
      </c>
      <c r="I2463" s="32">
        <v>42580</v>
      </c>
      <c r="J2463" s="32">
        <v>42581</v>
      </c>
      <c r="K2463" t="s">
        <v>55</v>
      </c>
      <c r="L2463">
        <v>114</v>
      </c>
      <c r="M2463">
        <v>1</v>
      </c>
      <c r="N2463">
        <v>0</v>
      </c>
      <c r="O2463">
        <v>2</v>
      </c>
      <c r="S2463" t="s">
        <v>231</v>
      </c>
    </row>
    <row r="2464" spans="1:19" ht="15.75" customHeight="1">
      <c r="A2464" t="s">
        <v>99</v>
      </c>
      <c r="B2464" t="s">
        <v>1547</v>
      </c>
      <c r="C2464">
        <v>29616790</v>
      </c>
      <c r="D2464" t="s">
        <v>51</v>
      </c>
      <c r="E2464" t="s">
        <v>52</v>
      </c>
      <c r="F2464" t="s">
        <v>53</v>
      </c>
      <c r="G2464" t="s">
        <v>54</v>
      </c>
      <c r="H2464" s="35">
        <v>41.74</v>
      </c>
      <c r="I2464" s="32">
        <v>42511</v>
      </c>
      <c r="J2464" s="32">
        <v>42514</v>
      </c>
      <c r="K2464" t="s">
        <v>55</v>
      </c>
      <c r="L2464">
        <v>114</v>
      </c>
      <c r="M2464">
        <v>1</v>
      </c>
      <c r="N2464">
        <v>0</v>
      </c>
      <c r="O2464">
        <v>0</v>
      </c>
      <c r="Q2464" t="s">
        <v>60</v>
      </c>
    </row>
    <row r="2465" spans="1:19" ht="15.75" customHeight="1">
      <c r="A2465" t="s">
        <v>729</v>
      </c>
      <c r="B2465" t="s">
        <v>1613</v>
      </c>
      <c r="C2465">
        <v>68581535</v>
      </c>
      <c r="D2465" t="s">
        <v>51</v>
      </c>
      <c r="E2465" t="s">
        <v>65</v>
      </c>
      <c r="F2465" t="s">
        <v>54</v>
      </c>
      <c r="G2465" t="s">
        <v>93</v>
      </c>
      <c r="H2465" s="35">
        <v>70</v>
      </c>
      <c r="I2465" s="32">
        <v>42527</v>
      </c>
      <c r="J2465" s="32">
        <v>42530</v>
      </c>
      <c r="K2465" t="s">
        <v>55</v>
      </c>
      <c r="L2465">
        <v>114</v>
      </c>
      <c r="M2465">
        <v>2</v>
      </c>
      <c r="N2465">
        <v>2</v>
      </c>
      <c r="O2465">
        <v>0</v>
      </c>
    </row>
    <row r="2466" spans="1:19" ht="15.75" customHeight="1">
      <c r="A2466" t="s">
        <v>1664</v>
      </c>
      <c r="B2466" t="s">
        <v>1665</v>
      </c>
      <c r="C2466">
        <v>72278930</v>
      </c>
      <c r="D2466" t="s">
        <v>51</v>
      </c>
      <c r="E2466" t="s">
        <v>65</v>
      </c>
      <c r="F2466" t="s">
        <v>54</v>
      </c>
      <c r="G2466" t="s">
        <v>179</v>
      </c>
      <c r="H2466" s="35">
        <v>68.89</v>
      </c>
      <c r="I2466" s="32">
        <v>42538</v>
      </c>
      <c r="J2466" s="32">
        <v>42539</v>
      </c>
      <c r="K2466" t="s">
        <v>55</v>
      </c>
      <c r="L2466">
        <v>114</v>
      </c>
      <c r="M2466">
        <v>2</v>
      </c>
      <c r="N2466">
        <v>0</v>
      </c>
      <c r="O2466">
        <v>0</v>
      </c>
      <c r="S2466" t="s">
        <v>268</v>
      </c>
    </row>
    <row r="2467" spans="1:19" ht="15.75" customHeight="1">
      <c r="A2467" t="s">
        <v>1669</v>
      </c>
      <c r="B2467" t="s">
        <v>1670</v>
      </c>
      <c r="C2467">
        <v>58434157</v>
      </c>
      <c r="D2467" t="s">
        <v>51</v>
      </c>
      <c r="E2467" t="s">
        <v>65</v>
      </c>
      <c r="F2467" t="s">
        <v>54</v>
      </c>
      <c r="G2467" t="s">
        <v>117</v>
      </c>
      <c r="H2467" s="35">
        <v>68.48</v>
      </c>
      <c r="I2467" s="32">
        <v>42540</v>
      </c>
      <c r="J2467" s="32">
        <v>42541</v>
      </c>
      <c r="K2467" t="s">
        <v>55</v>
      </c>
      <c r="L2467">
        <v>114</v>
      </c>
      <c r="M2467">
        <v>4</v>
      </c>
      <c r="N2467">
        <v>0</v>
      </c>
      <c r="O2467">
        <v>0</v>
      </c>
      <c r="S2467" t="s">
        <v>81</v>
      </c>
    </row>
    <row r="2468" spans="1:19" ht="15.75" customHeight="1">
      <c r="A2468" t="s">
        <v>58</v>
      </c>
      <c r="B2468" t="s">
        <v>1959</v>
      </c>
      <c r="C2468">
        <v>14634871</v>
      </c>
      <c r="D2468" t="s">
        <v>51</v>
      </c>
      <c r="E2468" t="s">
        <v>52</v>
      </c>
      <c r="F2468" t="s">
        <v>53</v>
      </c>
      <c r="G2468" t="s">
        <v>54</v>
      </c>
      <c r="H2468" s="35">
        <v>41.74</v>
      </c>
      <c r="I2468" s="32">
        <v>42503</v>
      </c>
      <c r="J2468" s="32">
        <v>42506</v>
      </c>
      <c r="K2468" t="s">
        <v>55</v>
      </c>
      <c r="L2468">
        <v>114</v>
      </c>
      <c r="M2468">
        <v>1</v>
      </c>
      <c r="N2468">
        <v>0</v>
      </c>
      <c r="O2468">
        <v>0</v>
      </c>
      <c r="Q2468" t="s">
        <v>60</v>
      </c>
    </row>
    <row r="2469" spans="1:19" ht="15.75" customHeight="1">
      <c r="A2469" t="s">
        <v>2010</v>
      </c>
      <c r="B2469" t="s">
        <v>2011</v>
      </c>
      <c r="C2469">
        <v>66834044</v>
      </c>
      <c r="D2469" t="s">
        <v>51</v>
      </c>
      <c r="E2469" t="s">
        <v>65</v>
      </c>
      <c r="F2469" t="s">
        <v>54</v>
      </c>
      <c r="G2469" t="s">
        <v>54</v>
      </c>
      <c r="H2469" s="35">
        <v>80</v>
      </c>
      <c r="I2469" s="32">
        <v>42519</v>
      </c>
      <c r="J2469" s="32">
        <v>42520</v>
      </c>
      <c r="K2469" t="s">
        <v>55</v>
      </c>
      <c r="L2469">
        <v>114</v>
      </c>
      <c r="M2469">
        <v>2</v>
      </c>
      <c r="N2469">
        <v>2</v>
      </c>
      <c r="O2469">
        <v>0</v>
      </c>
    </row>
    <row r="2470" spans="1:19" ht="15.75" customHeight="1">
      <c r="A2470" t="s">
        <v>2162</v>
      </c>
      <c r="B2470" t="s">
        <v>2163</v>
      </c>
      <c r="C2470">
        <v>79083902</v>
      </c>
      <c r="D2470" t="s">
        <v>51</v>
      </c>
      <c r="E2470" t="s">
        <v>65</v>
      </c>
      <c r="F2470" t="s">
        <v>54</v>
      </c>
      <c r="G2470" t="s">
        <v>103</v>
      </c>
      <c r="H2470" s="35">
        <v>80</v>
      </c>
      <c r="I2470" s="32">
        <v>42551</v>
      </c>
      <c r="J2470" s="32">
        <v>42555</v>
      </c>
      <c r="K2470" t="s">
        <v>55</v>
      </c>
      <c r="L2470">
        <v>114</v>
      </c>
      <c r="M2470">
        <v>4</v>
      </c>
      <c r="N2470">
        <v>0</v>
      </c>
      <c r="O2470">
        <v>0</v>
      </c>
      <c r="P2470" t="s">
        <v>71</v>
      </c>
      <c r="S2470" t="s">
        <v>72</v>
      </c>
    </row>
    <row r="2471" spans="1:19" ht="15.75" customHeight="1">
      <c r="A2471" t="s">
        <v>2477</v>
      </c>
      <c r="B2471" t="s">
        <v>2478</v>
      </c>
      <c r="C2471">
        <v>69613663</v>
      </c>
      <c r="D2471" t="s">
        <v>51</v>
      </c>
      <c r="E2471" t="s">
        <v>65</v>
      </c>
      <c r="F2471" t="s">
        <v>54</v>
      </c>
      <c r="G2471" t="s">
        <v>54</v>
      </c>
      <c r="H2471" s="35">
        <v>80</v>
      </c>
      <c r="I2471" s="32">
        <v>42533</v>
      </c>
      <c r="J2471" s="32">
        <v>42536</v>
      </c>
      <c r="K2471" t="s">
        <v>55</v>
      </c>
      <c r="L2471">
        <v>114</v>
      </c>
      <c r="M2471">
        <v>2</v>
      </c>
      <c r="N2471">
        <v>0</v>
      </c>
      <c r="O2471">
        <v>0</v>
      </c>
      <c r="S2471" t="s">
        <v>231</v>
      </c>
    </row>
    <row r="2472" spans="1:19" ht="15.75" customHeight="1">
      <c r="A2472" t="s">
        <v>3191</v>
      </c>
      <c r="B2472" t="s">
        <v>3192</v>
      </c>
      <c r="C2472">
        <v>95301022</v>
      </c>
      <c r="D2472" t="s">
        <v>51</v>
      </c>
      <c r="E2472" t="s">
        <v>65</v>
      </c>
      <c r="F2472" t="s">
        <v>3193</v>
      </c>
      <c r="G2472" t="s">
        <v>80</v>
      </c>
      <c r="H2472" s="35">
        <v>68.77</v>
      </c>
      <c r="I2472" s="32">
        <v>42595</v>
      </c>
      <c r="J2472" s="32">
        <v>42602</v>
      </c>
      <c r="K2472" t="s">
        <v>55</v>
      </c>
      <c r="L2472">
        <v>114</v>
      </c>
      <c r="M2472">
        <v>2</v>
      </c>
      <c r="N2472">
        <v>2</v>
      </c>
      <c r="O2472">
        <v>0</v>
      </c>
      <c r="S2472" t="s">
        <v>81</v>
      </c>
    </row>
    <row r="2473" spans="1:19" ht="15.75" customHeight="1">
      <c r="A2473" t="s">
        <v>3215</v>
      </c>
      <c r="B2473" t="s">
        <v>3216</v>
      </c>
      <c r="C2473">
        <v>87718661</v>
      </c>
      <c r="D2473" t="s">
        <v>51</v>
      </c>
      <c r="E2473" t="s">
        <v>65</v>
      </c>
      <c r="F2473" t="s">
        <v>54</v>
      </c>
      <c r="G2473" t="s">
        <v>365</v>
      </c>
      <c r="H2473" s="35">
        <v>52.91</v>
      </c>
      <c r="I2473" s="32">
        <v>42506</v>
      </c>
      <c r="J2473" s="32">
        <v>42510</v>
      </c>
      <c r="K2473" t="s">
        <v>55</v>
      </c>
      <c r="L2473">
        <v>114</v>
      </c>
      <c r="M2473">
        <v>2</v>
      </c>
      <c r="N2473">
        <v>0</v>
      </c>
      <c r="O2473">
        <v>0</v>
      </c>
      <c r="S2473" t="s">
        <v>268</v>
      </c>
    </row>
    <row r="2474" spans="1:19" ht="15.75" customHeight="1">
      <c r="A2474" t="s">
        <v>442</v>
      </c>
      <c r="B2474" t="s">
        <v>3920</v>
      </c>
      <c r="C2474">
        <v>91522677</v>
      </c>
      <c r="D2474" t="s">
        <v>51</v>
      </c>
      <c r="E2474" t="s">
        <v>65</v>
      </c>
      <c r="F2474" t="s">
        <v>444</v>
      </c>
      <c r="G2474" t="s">
        <v>80</v>
      </c>
      <c r="H2474" s="35">
        <v>62.25</v>
      </c>
      <c r="I2474" s="32">
        <v>42568</v>
      </c>
      <c r="J2474" s="32">
        <v>42569</v>
      </c>
      <c r="K2474" t="s">
        <v>55</v>
      </c>
      <c r="L2474">
        <v>114</v>
      </c>
      <c r="M2474">
        <v>4</v>
      </c>
      <c r="N2474">
        <v>0</v>
      </c>
      <c r="O2474">
        <v>0</v>
      </c>
      <c r="S2474" t="s">
        <v>81</v>
      </c>
    </row>
    <row r="2475" spans="1:19" ht="15.75" customHeight="1">
      <c r="A2475" t="s">
        <v>3983</v>
      </c>
      <c r="B2475" t="s">
        <v>3984</v>
      </c>
      <c r="C2475">
        <v>89133496</v>
      </c>
      <c r="D2475" t="s">
        <v>51</v>
      </c>
      <c r="E2475" t="s">
        <v>65</v>
      </c>
      <c r="F2475" t="s">
        <v>54</v>
      </c>
      <c r="G2475" t="s">
        <v>103</v>
      </c>
      <c r="H2475" s="35">
        <v>110</v>
      </c>
      <c r="I2475" s="32">
        <v>42581</v>
      </c>
      <c r="J2475" s="32">
        <v>42584</v>
      </c>
      <c r="K2475" t="s">
        <v>55</v>
      </c>
      <c r="L2475">
        <v>114</v>
      </c>
      <c r="M2475">
        <v>4</v>
      </c>
      <c r="N2475">
        <v>0</v>
      </c>
      <c r="O2475">
        <v>0</v>
      </c>
      <c r="P2475" t="s">
        <v>71</v>
      </c>
      <c r="S2475" t="s">
        <v>72</v>
      </c>
    </row>
    <row r="2476" spans="1:19" ht="15.75" customHeight="1">
      <c r="A2476" t="s">
        <v>4031</v>
      </c>
      <c r="B2476" t="s">
        <v>4032</v>
      </c>
      <c r="C2476">
        <v>13593912</v>
      </c>
      <c r="D2476" t="s">
        <v>51</v>
      </c>
      <c r="E2476" t="s">
        <v>65</v>
      </c>
      <c r="F2476" t="s">
        <v>54</v>
      </c>
      <c r="G2476" t="s">
        <v>103</v>
      </c>
      <c r="H2476" s="35">
        <v>85</v>
      </c>
      <c r="I2476" s="32">
        <v>42591</v>
      </c>
      <c r="J2476" s="32">
        <v>42595</v>
      </c>
      <c r="K2476" t="s">
        <v>55</v>
      </c>
      <c r="L2476">
        <v>114</v>
      </c>
      <c r="M2476">
        <v>2</v>
      </c>
      <c r="N2476">
        <v>0</v>
      </c>
      <c r="O2476">
        <v>0</v>
      </c>
      <c r="P2476" t="s">
        <v>71</v>
      </c>
      <c r="S2476" t="s">
        <v>72</v>
      </c>
    </row>
    <row r="2477" spans="1:19" ht="15.75" customHeight="1">
      <c r="A2477" t="s">
        <v>4085</v>
      </c>
      <c r="B2477" t="s">
        <v>4090</v>
      </c>
      <c r="C2477">
        <v>61318234</v>
      </c>
      <c r="D2477" t="s">
        <v>64</v>
      </c>
      <c r="E2477" t="s">
        <v>65</v>
      </c>
      <c r="F2477" t="s">
        <v>54</v>
      </c>
      <c r="G2477" t="s">
        <v>54</v>
      </c>
      <c r="H2477" s="35">
        <v>80</v>
      </c>
      <c r="I2477" s="32">
        <v>42510</v>
      </c>
      <c r="J2477" s="32">
        <v>42512</v>
      </c>
      <c r="K2477" t="s">
        <v>55</v>
      </c>
      <c r="L2477">
        <v>114</v>
      </c>
      <c r="M2477">
        <v>2</v>
      </c>
      <c r="N2477">
        <v>0</v>
      </c>
      <c r="O2477">
        <v>0</v>
      </c>
      <c r="S2477" t="s">
        <v>231</v>
      </c>
    </row>
    <row r="2478" spans="1:19" ht="15.75" customHeight="1">
      <c r="A2478" t="s">
        <v>658</v>
      </c>
      <c r="B2478" t="s">
        <v>4100</v>
      </c>
      <c r="C2478">
        <v>57625145</v>
      </c>
      <c r="D2478" t="s">
        <v>51</v>
      </c>
      <c r="E2478" t="s">
        <v>52</v>
      </c>
      <c r="F2478" t="s">
        <v>53</v>
      </c>
      <c r="G2478" t="s">
        <v>54</v>
      </c>
      <c r="H2478" s="35">
        <v>41.74</v>
      </c>
      <c r="I2478" s="32">
        <v>42514</v>
      </c>
      <c r="J2478" s="32">
        <v>42515</v>
      </c>
      <c r="K2478" t="s">
        <v>55</v>
      </c>
      <c r="L2478">
        <v>114</v>
      </c>
      <c r="M2478">
        <v>1</v>
      </c>
      <c r="N2478">
        <v>0</v>
      </c>
      <c r="O2478">
        <v>0</v>
      </c>
      <c r="Q2478" t="s">
        <v>60</v>
      </c>
    </row>
    <row r="2479" spans="1:19" ht="15.75" customHeight="1">
      <c r="A2479" t="s">
        <v>4106</v>
      </c>
      <c r="B2479" t="s">
        <v>4107</v>
      </c>
      <c r="C2479">
        <v>65310825</v>
      </c>
      <c r="D2479" t="s">
        <v>51</v>
      </c>
      <c r="E2479" t="s">
        <v>65</v>
      </c>
      <c r="F2479" t="s">
        <v>54</v>
      </c>
      <c r="G2479" t="s">
        <v>93</v>
      </c>
      <c r="H2479" s="35">
        <v>88.33</v>
      </c>
      <c r="I2479" s="32">
        <v>42516</v>
      </c>
      <c r="J2479" s="32">
        <v>42519</v>
      </c>
      <c r="K2479" t="s">
        <v>55</v>
      </c>
      <c r="L2479">
        <v>114</v>
      </c>
      <c r="M2479">
        <v>2</v>
      </c>
      <c r="N2479">
        <v>0</v>
      </c>
      <c r="O2479">
        <v>0</v>
      </c>
    </row>
    <row r="2480" spans="1:19" ht="15.75" customHeight="1">
      <c r="A2480" t="s">
        <v>4188</v>
      </c>
      <c r="B2480" t="s">
        <v>4189</v>
      </c>
      <c r="C2480">
        <v>73468316</v>
      </c>
      <c r="D2480" t="s">
        <v>64</v>
      </c>
      <c r="E2480" t="s">
        <v>65</v>
      </c>
      <c r="F2480" t="s">
        <v>54</v>
      </c>
      <c r="G2480" t="s">
        <v>511</v>
      </c>
      <c r="H2480" s="35">
        <v>51</v>
      </c>
      <c r="I2480" s="32">
        <v>42533</v>
      </c>
      <c r="J2480" s="32">
        <v>42538</v>
      </c>
      <c r="K2480" t="s">
        <v>55</v>
      </c>
      <c r="L2480">
        <v>114</v>
      </c>
      <c r="M2480">
        <v>1</v>
      </c>
      <c r="N2480">
        <v>0</v>
      </c>
      <c r="O2480">
        <v>0</v>
      </c>
      <c r="P2480" t="s">
        <v>512</v>
      </c>
      <c r="S2480" t="s">
        <v>231</v>
      </c>
    </row>
    <row r="2481" spans="1:19" ht="15.75" customHeight="1">
      <c r="A2481" t="s">
        <v>4541</v>
      </c>
      <c r="B2481" t="s">
        <v>4542</v>
      </c>
      <c r="C2481">
        <v>67081641</v>
      </c>
      <c r="D2481" t="s">
        <v>51</v>
      </c>
      <c r="E2481" t="s">
        <v>65</v>
      </c>
      <c r="F2481" t="s">
        <v>54</v>
      </c>
      <c r="G2481" t="s">
        <v>93</v>
      </c>
      <c r="H2481" s="35">
        <v>81.430000000000007</v>
      </c>
      <c r="I2481" s="32">
        <v>42520</v>
      </c>
      <c r="J2481" s="32">
        <v>42527</v>
      </c>
      <c r="K2481" t="s">
        <v>55</v>
      </c>
      <c r="L2481">
        <v>114</v>
      </c>
      <c r="M2481">
        <v>2</v>
      </c>
      <c r="N2481">
        <v>0</v>
      </c>
      <c r="O2481">
        <v>0</v>
      </c>
    </row>
    <row r="2482" spans="1:19" ht="15.75" customHeight="1">
      <c r="A2482" t="s">
        <v>3368</v>
      </c>
      <c r="B2482" t="s">
        <v>4617</v>
      </c>
      <c r="C2482">
        <v>77502189</v>
      </c>
      <c r="D2482" t="s">
        <v>51</v>
      </c>
      <c r="E2482" t="s">
        <v>52</v>
      </c>
      <c r="F2482" t="s">
        <v>54</v>
      </c>
      <c r="G2482" t="s">
        <v>54</v>
      </c>
      <c r="H2482" s="35">
        <v>80</v>
      </c>
      <c r="I2482" s="32">
        <v>42541</v>
      </c>
      <c r="J2482" s="32">
        <v>42542</v>
      </c>
      <c r="K2482" t="s">
        <v>55</v>
      </c>
      <c r="L2482">
        <v>114</v>
      </c>
      <c r="M2482">
        <v>1</v>
      </c>
      <c r="N2482">
        <v>0</v>
      </c>
      <c r="O2482">
        <v>0</v>
      </c>
    </row>
    <row r="2483" spans="1:19" ht="15.75" customHeight="1">
      <c r="A2483" t="s">
        <v>3240</v>
      </c>
      <c r="B2483" t="s">
        <v>4948</v>
      </c>
      <c r="C2483">
        <v>15807623</v>
      </c>
      <c r="D2483" t="s">
        <v>64</v>
      </c>
      <c r="E2483" t="s">
        <v>65</v>
      </c>
      <c r="F2483" t="s">
        <v>54</v>
      </c>
      <c r="G2483" t="s">
        <v>511</v>
      </c>
      <c r="H2483" s="35">
        <v>51</v>
      </c>
      <c r="I2483" s="32">
        <v>42516</v>
      </c>
      <c r="J2483" s="32">
        <v>42520</v>
      </c>
      <c r="K2483" t="s">
        <v>55</v>
      </c>
      <c r="L2483">
        <v>114</v>
      </c>
      <c r="M2483">
        <v>2</v>
      </c>
      <c r="N2483">
        <v>1</v>
      </c>
      <c r="O2483">
        <v>1</v>
      </c>
      <c r="P2483" t="s">
        <v>3242</v>
      </c>
    </row>
    <row r="2484" spans="1:19" ht="15.75" customHeight="1">
      <c r="A2484" t="s">
        <v>3156</v>
      </c>
      <c r="B2484" t="s">
        <v>5313</v>
      </c>
      <c r="C2484">
        <v>93577369</v>
      </c>
      <c r="D2484" t="s">
        <v>51</v>
      </c>
      <c r="E2484" t="s">
        <v>65</v>
      </c>
      <c r="F2484" t="s">
        <v>54</v>
      </c>
      <c r="G2484" t="s">
        <v>103</v>
      </c>
      <c r="H2484" s="35">
        <v>95</v>
      </c>
      <c r="I2484" s="32">
        <v>42587</v>
      </c>
      <c r="J2484" s="32">
        <v>42591</v>
      </c>
      <c r="K2484" t="s">
        <v>55</v>
      </c>
      <c r="L2484">
        <v>114</v>
      </c>
      <c r="M2484">
        <v>4</v>
      </c>
      <c r="N2484">
        <v>0</v>
      </c>
      <c r="O2484">
        <v>0</v>
      </c>
      <c r="P2484" t="s">
        <v>71</v>
      </c>
      <c r="S2484" t="s">
        <v>72</v>
      </c>
    </row>
    <row r="2485" spans="1:19" ht="15.75" customHeight="1">
      <c r="A2485" t="s">
        <v>5855</v>
      </c>
      <c r="B2485" t="s">
        <v>5856</v>
      </c>
      <c r="C2485">
        <v>42776982</v>
      </c>
      <c r="D2485" t="s">
        <v>51</v>
      </c>
      <c r="E2485" t="s">
        <v>65</v>
      </c>
      <c r="F2485" t="s">
        <v>54</v>
      </c>
      <c r="G2485" t="s">
        <v>75</v>
      </c>
      <c r="H2485" s="35">
        <v>72.5</v>
      </c>
      <c r="I2485" s="32">
        <v>42542</v>
      </c>
      <c r="J2485" s="32">
        <v>42549</v>
      </c>
      <c r="K2485" t="s">
        <v>55</v>
      </c>
      <c r="L2485">
        <v>114</v>
      </c>
      <c r="M2485">
        <v>4</v>
      </c>
      <c r="N2485">
        <v>0</v>
      </c>
      <c r="O2485">
        <v>0</v>
      </c>
    </row>
    <row r="2486" spans="1:19" ht="15.75" customHeight="1">
      <c r="A2486" t="s">
        <v>3329</v>
      </c>
      <c r="B2486" t="s">
        <v>6242</v>
      </c>
      <c r="C2486">
        <v>10064340</v>
      </c>
      <c r="D2486" t="s">
        <v>51</v>
      </c>
      <c r="E2486" t="s">
        <v>65</v>
      </c>
      <c r="F2486" t="s">
        <v>54</v>
      </c>
      <c r="G2486" t="s">
        <v>628</v>
      </c>
      <c r="H2486" s="35">
        <v>70.55</v>
      </c>
      <c r="I2486" s="32">
        <v>42536</v>
      </c>
      <c r="J2486" s="32">
        <v>42538</v>
      </c>
      <c r="K2486" t="s">
        <v>55</v>
      </c>
      <c r="L2486">
        <v>114</v>
      </c>
      <c r="M2486">
        <v>3</v>
      </c>
      <c r="N2486">
        <v>0</v>
      </c>
      <c r="O2486">
        <v>0</v>
      </c>
      <c r="S2486" t="s">
        <v>231</v>
      </c>
    </row>
    <row r="2487" spans="1:19" ht="15.75" customHeight="1">
      <c r="A2487" t="s">
        <v>6727</v>
      </c>
      <c r="B2487" t="s">
        <v>6728</v>
      </c>
      <c r="C2487">
        <v>87934002</v>
      </c>
      <c r="D2487" t="s">
        <v>51</v>
      </c>
      <c r="E2487" t="s">
        <v>65</v>
      </c>
      <c r="F2487" t="s">
        <v>444</v>
      </c>
      <c r="G2487" t="s">
        <v>365</v>
      </c>
      <c r="H2487" s="35">
        <v>52.91</v>
      </c>
      <c r="I2487" s="32">
        <v>42563</v>
      </c>
      <c r="J2487" s="32">
        <v>42568</v>
      </c>
      <c r="K2487" t="s">
        <v>55</v>
      </c>
      <c r="L2487">
        <v>114</v>
      </c>
      <c r="M2487">
        <v>4</v>
      </c>
      <c r="N2487">
        <v>0</v>
      </c>
      <c r="O2487">
        <v>0</v>
      </c>
      <c r="S2487" t="s">
        <v>268</v>
      </c>
    </row>
    <row r="2488" spans="1:19" ht="15.75" customHeight="1">
      <c r="A2488" t="s">
        <v>76</v>
      </c>
      <c r="B2488" t="s">
        <v>77</v>
      </c>
      <c r="C2488">
        <v>31605877</v>
      </c>
      <c r="D2488" t="s">
        <v>51</v>
      </c>
      <c r="E2488" t="s">
        <v>52</v>
      </c>
      <c r="F2488" t="s">
        <v>53</v>
      </c>
      <c r="G2488" t="s">
        <v>54</v>
      </c>
      <c r="H2488" s="35">
        <v>41.74</v>
      </c>
      <c r="I2488" s="32">
        <v>42508</v>
      </c>
      <c r="J2488" s="32">
        <v>42509</v>
      </c>
      <c r="K2488" t="s">
        <v>55</v>
      </c>
      <c r="L2488">
        <v>112</v>
      </c>
      <c r="M2488">
        <v>1</v>
      </c>
      <c r="N2488">
        <v>0</v>
      </c>
      <c r="O2488">
        <v>0</v>
      </c>
      <c r="Q2488" t="s">
        <v>60</v>
      </c>
    </row>
    <row r="2489" spans="1:19" ht="15.75" customHeight="1">
      <c r="A2489" t="s">
        <v>139</v>
      </c>
      <c r="B2489" t="s">
        <v>140</v>
      </c>
      <c r="C2489">
        <v>49053391</v>
      </c>
      <c r="D2489" t="s">
        <v>51</v>
      </c>
      <c r="E2489" t="s">
        <v>65</v>
      </c>
      <c r="F2489" t="s">
        <v>54</v>
      </c>
      <c r="G2489" t="s">
        <v>75</v>
      </c>
      <c r="H2489" s="35">
        <v>78.75</v>
      </c>
      <c r="I2489" s="32">
        <v>42518</v>
      </c>
      <c r="J2489" s="32">
        <v>42519</v>
      </c>
      <c r="K2489" t="s">
        <v>55</v>
      </c>
      <c r="L2489">
        <v>112</v>
      </c>
      <c r="M2489">
        <v>2</v>
      </c>
      <c r="N2489">
        <v>0</v>
      </c>
      <c r="O2489">
        <v>0</v>
      </c>
    </row>
    <row r="2490" spans="1:19" ht="15.75" customHeight="1">
      <c r="A2490" t="s">
        <v>729</v>
      </c>
      <c r="B2490" t="s">
        <v>730</v>
      </c>
      <c r="C2490">
        <v>68581534</v>
      </c>
      <c r="D2490" t="s">
        <v>51</v>
      </c>
      <c r="E2490" t="s">
        <v>65</v>
      </c>
      <c r="F2490" t="s">
        <v>54</v>
      </c>
      <c r="G2490" t="s">
        <v>93</v>
      </c>
      <c r="H2490" s="35">
        <v>70</v>
      </c>
      <c r="I2490" s="32">
        <v>42527</v>
      </c>
      <c r="J2490" s="32">
        <v>42530</v>
      </c>
      <c r="K2490" t="s">
        <v>55</v>
      </c>
      <c r="L2490">
        <v>112</v>
      </c>
      <c r="M2490">
        <v>3</v>
      </c>
      <c r="N2490">
        <v>1</v>
      </c>
      <c r="O2490">
        <v>0</v>
      </c>
    </row>
    <row r="2491" spans="1:19" ht="15.75" customHeight="1">
      <c r="A2491" t="s">
        <v>863</v>
      </c>
      <c r="B2491" t="s">
        <v>864</v>
      </c>
      <c r="C2491">
        <v>36595544</v>
      </c>
      <c r="D2491" t="s">
        <v>51</v>
      </c>
      <c r="E2491" t="s">
        <v>52</v>
      </c>
      <c r="F2491" t="s">
        <v>54</v>
      </c>
      <c r="G2491" t="s">
        <v>54</v>
      </c>
      <c r="H2491" s="35">
        <v>55</v>
      </c>
      <c r="I2491" s="32">
        <v>42554</v>
      </c>
      <c r="J2491" s="32">
        <v>42561</v>
      </c>
      <c r="K2491" t="s">
        <v>55</v>
      </c>
      <c r="L2491">
        <v>112</v>
      </c>
      <c r="M2491">
        <v>1</v>
      </c>
      <c r="N2491">
        <v>0</v>
      </c>
      <c r="O2491">
        <v>0</v>
      </c>
    </row>
    <row r="2492" spans="1:19" ht="15.75" customHeight="1">
      <c r="A2492" t="s">
        <v>915</v>
      </c>
      <c r="B2492" t="s">
        <v>916</v>
      </c>
      <c r="C2492">
        <v>86684505</v>
      </c>
      <c r="D2492" t="s">
        <v>51</v>
      </c>
      <c r="E2492" t="s">
        <v>65</v>
      </c>
      <c r="F2492" t="s">
        <v>444</v>
      </c>
      <c r="G2492" t="s">
        <v>108</v>
      </c>
      <c r="H2492" s="35">
        <v>76.5</v>
      </c>
      <c r="I2492" s="32">
        <v>42565</v>
      </c>
      <c r="J2492" s="32">
        <v>42566</v>
      </c>
      <c r="K2492" t="s">
        <v>55</v>
      </c>
      <c r="L2492">
        <v>112</v>
      </c>
      <c r="M2492">
        <v>2</v>
      </c>
      <c r="N2492">
        <v>2</v>
      </c>
      <c r="O2492">
        <v>0</v>
      </c>
      <c r="P2492" t="s">
        <v>917</v>
      </c>
      <c r="S2492" t="s">
        <v>917</v>
      </c>
    </row>
    <row r="2493" spans="1:19" ht="15.75" customHeight="1">
      <c r="A2493" t="s">
        <v>1137</v>
      </c>
      <c r="B2493" t="s">
        <v>1138</v>
      </c>
      <c r="C2493">
        <v>66812594</v>
      </c>
      <c r="D2493" t="s">
        <v>51</v>
      </c>
      <c r="E2493" t="s">
        <v>65</v>
      </c>
      <c r="F2493" t="s">
        <v>54</v>
      </c>
      <c r="G2493" t="s">
        <v>103</v>
      </c>
      <c r="H2493" s="35">
        <v>80</v>
      </c>
      <c r="I2493" s="32">
        <v>42519</v>
      </c>
      <c r="J2493" s="32">
        <v>42520</v>
      </c>
      <c r="K2493" t="s">
        <v>55</v>
      </c>
      <c r="L2493">
        <v>112</v>
      </c>
      <c r="M2493">
        <v>2</v>
      </c>
      <c r="N2493">
        <v>0</v>
      </c>
      <c r="O2493">
        <v>0</v>
      </c>
      <c r="P2493" t="s">
        <v>71</v>
      </c>
      <c r="S2493" t="s">
        <v>72</v>
      </c>
    </row>
    <row r="2494" spans="1:19" ht="15.75" customHeight="1">
      <c r="A2494" t="s">
        <v>1352</v>
      </c>
      <c r="B2494" t="s">
        <v>1353</v>
      </c>
      <c r="C2494">
        <v>90100179</v>
      </c>
      <c r="D2494" t="s">
        <v>51</v>
      </c>
      <c r="E2494" t="s">
        <v>52</v>
      </c>
      <c r="F2494" t="s">
        <v>427</v>
      </c>
      <c r="G2494" t="s">
        <v>54</v>
      </c>
      <c r="H2494" s="35">
        <v>95</v>
      </c>
      <c r="I2494" s="32">
        <v>42566</v>
      </c>
      <c r="J2494" s="32">
        <v>42568</v>
      </c>
      <c r="K2494" t="s">
        <v>55</v>
      </c>
      <c r="L2494">
        <v>112</v>
      </c>
      <c r="M2494">
        <v>1</v>
      </c>
      <c r="N2494">
        <v>0</v>
      </c>
      <c r="O2494">
        <v>0</v>
      </c>
    </row>
    <row r="2495" spans="1:19" ht="15.75" customHeight="1">
      <c r="A2495" t="s">
        <v>1686</v>
      </c>
      <c r="B2495" t="s">
        <v>1687</v>
      </c>
      <c r="C2495">
        <v>78366738</v>
      </c>
      <c r="D2495" t="s">
        <v>51</v>
      </c>
      <c r="E2495" t="s">
        <v>65</v>
      </c>
      <c r="F2495" t="s">
        <v>54</v>
      </c>
      <c r="G2495" t="s">
        <v>80</v>
      </c>
      <c r="H2495" s="35">
        <v>62.25</v>
      </c>
      <c r="I2495" s="32">
        <v>42542</v>
      </c>
      <c r="J2495" s="32">
        <v>42543</v>
      </c>
      <c r="K2495" t="s">
        <v>55</v>
      </c>
      <c r="L2495">
        <v>112</v>
      </c>
      <c r="M2495">
        <v>2</v>
      </c>
      <c r="N2495">
        <v>0</v>
      </c>
      <c r="O2495">
        <v>0</v>
      </c>
      <c r="S2495" t="s">
        <v>81</v>
      </c>
    </row>
    <row r="2496" spans="1:19" ht="15.75" customHeight="1">
      <c r="A2496" t="s">
        <v>460</v>
      </c>
      <c r="B2496" t="s">
        <v>1822</v>
      </c>
      <c r="C2496">
        <v>31608905</v>
      </c>
      <c r="D2496" t="s">
        <v>51</v>
      </c>
      <c r="E2496" t="s">
        <v>52</v>
      </c>
      <c r="F2496" t="s">
        <v>53</v>
      </c>
      <c r="G2496" t="s">
        <v>54</v>
      </c>
      <c r="H2496" s="35">
        <v>41.74</v>
      </c>
      <c r="I2496" s="32">
        <v>42572</v>
      </c>
      <c r="J2496" s="32">
        <v>42575</v>
      </c>
      <c r="K2496" t="s">
        <v>55</v>
      </c>
      <c r="L2496">
        <v>112</v>
      </c>
      <c r="M2496">
        <v>1</v>
      </c>
      <c r="N2496">
        <v>0</v>
      </c>
      <c r="O2496">
        <v>0</v>
      </c>
      <c r="Q2496" t="s">
        <v>60</v>
      </c>
    </row>
    <row r="2497" spans="1:19" ht="15.75" customHeight="1">
      <c r="A2497" t="s">
        <v>1669</v>
      </c>
      <c r="B2497" t="s">
        <v>2507</v>
      </c>
      <c r="C2497">
        <v>58432625</v>
      </c>
      <c r="D2497" t="s">
        <v>51</v>
      </c>
      <c r="E2497" t="s">
        <v>65</v>
      </c>
      <c r="F2497" t="s">
        <v>54</v>
      </c>
      <c r="G2497" t="s">
        <v>117</v>
      </c>
      <c r="H2497" s="35">
        <v>68.48</v>
      </c>
      <c r="I2497" s="32">
        <v>42540</v>
      </c>
      <c r="J2497" s="32">
        <v>42541</v>
      </c>
      <c r="K2497" t="s">
        <v>55</v>
      </c>
      <c r="L2497">
        <v>112</v>
      </c>
      <c r="M2497">
        <v>4</v>
      </c>
      <c r="N2497">
        <v>0</v>
      </c>
      <c r="O2497">
        <v>0</v>
      </c>
      <c r="S2497" t="s">
        <v>81</v>
      </c>
    </row>
    <row r="2498" spans="1:19" ht="15.75" customHeight="1">
      <c r="A2498" t="s">
        <v>2754</v>
      </c>
      <c r="B2498" t="s">
        <v>2755</v>
      </c>
      <c r="C2498">
        <v>96618041</v>
      </c>
      <c r="D2498" t="s">
        <v>51</v>
      </c>
      <c r="E2498" t="s">
        <v>65</v>
      </c>
      <c r="F2498" t="s">
        <v>54</v>
      </c>
      <c r="G2498" t="s">
        <v>103</v>
      </c>
      <c r="H2498" s="35">
        <v>85</v>
      </c>
      <c r="I2498" s="32">
        <v>42584</v>
      </c>
      <c r="J2498" s="32">
        <v>42587</v>
      </c>
      <c r="K2498" t="s">
        <v>55</v>
      </c>
      <c r="L2498">
        <v>112</v>
      </c>
      <c r="M2498">
        <v>4</v>
      </c>
      <c r="N2498">
        <v>0</v>
      </c>
      <c r="O2498">
        <v>0</v>
      </c>
      <c r="P2498" t="s">
        <v>71</v>
      </c>
      <c r="S2498" t="s">
        <v>72</v>
      </c>
    </row>
    <row r="2499" spans="1:19" ht="15.75" customHeight="1">
      <c r="A2499" t="s">
        <v>515</v>
      </c>
      <c r="B2499" t="s">
        <v>3143</v>
      </c>
      <c r="C2499">
        <v>85046742</v>
      </c>
      <c r="D2499" t="s">
        <v>64</v>
      </c>
      <c r="E2499" t="s">
        <v>52</v>
      </c>
      <c r="F2499" t="s">
        <v>54</v>
      </c>
      <c r="G2499" t="s">
        <v>54</v>
      </c>
      <c r="H2499" s="35">
        <v>70</v>
      </c>
      <c r="I2499" s="32">
        <v>42583</v>
      </c>
      <c r="J2499" s="32">
        <v>42584</v>
      </c>
      <c r="K2499" t="s">
        <v>55</v>
      </c>
      <c r="L2499">
        <v>112</v>
      </c>
      <c r="M2499">
        <v>1</v>
      </c>
      <c r="N2499">
        <v>0</v>
      </c>
      <c r="O2499">
        <v>0</v>
      </c>
    </row>
    <row r="2500" spans="1:19" ht="15.75" customHeight="1">
      <c r="A2500" t="s">
        <v>3156</v>
      </c>
      <c r="B2500" t="s">
        <v>3157</v>
      </c>
      <c r="C2500">
        <v>93577369</v>
      </c>
      <c r="D2500" t="s">
        <v>51</v>
      </c>
      <c r="E2500" t="s">
        <v>65</v>
      </c>
      <c r="F2500" t="s">
        <v>54</v>
      </c>
      <c r="G2500" t="s">
        <v>103</v>
      </c>
      <c r="H2500" s="35">
        <v>95</v>
      </c>
      <c r="I2500" s="32">
        <v>42587</v>
      </c>
      <c r="J2500" s="32">
        <v>42591</v>
      </c>
      <c r="K2500" t="s">
        <v>55</v>
      </c>
      <c r="L2500">
        <v>112</v>
      </c>
      <c r="M2500">
        <v>4</v>
      </c>
      <c r="N2500">
        <v>0</v>
      </c>
      <c r="O2500">
        <v>0</v>
      </c>
      <c r="P2500" t="s">
        <v>71</v>
      </c>
      <c r="S2500" t="s">
        <v>72</v>
      </c>
    </row>
    <row r="2501" spans="1:19" ht="15.75" customHeight="1">
      <c r="A2501" t="s">
        <v>2477</v>
      </c>
      <c r="B2501" t="s">
        <v>3323</v>
      </c>
      <c r="C2501">
        <v>69613663</v>
      </c>
      <c r="D2501" t="s">
        <v>51</v>
      </c>
      <c r="E2501" t="s">
        <v>65</v>
      </c>
      <c r="F2501" t="s">
        <v>54</v>
      </c>
      <c r="G2501" t="s">
        <v>54</v>
      </c>
      <c r="H2501" s="35">
        <v>80</v>
      </c>
      <c r="I2501" s="32">
        <v>42533</v>
      </c>
      <c r="J2501" s="32">
        <v>42536</v>
      </c>
      <c r="K2501" t="s">
        <v>55</v>
      </c>
      <c r="L2501">
        <v>112</v>
      </c>
      <c r="M2501">
        <v>2</v>
      </c>
      <c r="N2501">
        <v>0</v>
      </c>
      <c r="O2501">
        <v>0</v>
      </c>
      <c r="S2501" t="s">
        <v>231</v>
      </c>
    </row>
    <row r="2502" spans="1:19" ht="15.75" customHeight="1">
      <c r="A2502" t="s">
        <v>3329</v>
      </c>
      <c r="B2502" t="s">
        <v>3330</v>
      </c>
      <c r="C2502">
        <v>10064340</v>
      </c>
      <c r="D2502" t="s">
        <v>51</v>
      </c>
      <c r="E2502" t="s">
        <v>65</v>
      </c>
      <c r="F2502" t="s">
        <v>54</v>
      </c>
      <c r="G2502" t="s">
        <v>628</v>
      </c>
      <c r="H2502" s="35">
        <v>70.55</v>
      </c>
      <c r="I2502" s="32">
        <v>42536</v>
      </c>
      <c r="J2502" s="32">
        <v>42538</v>
      </c>
      <c r="K2502" t="s">
        <v>55</v>
      </c>
      <c r="L2502">
        <v>112</v>
      </c>
      <c r="M2502">
        <v>3</v>
      </c>
      <c r="N2502">
        <v>0</v>
      </c>
      <c r="O2502">
        <v>0</v>
      </c>
      <c r="S2502" t="s">
        <v>231</v>
      </c>
    </row>
    <row r="2503" spans="1:19" ht="15.75" customHeight="1">
      <c r="A2503" t="s">
        <v>3357</v>
      </c>
      <c r="B2503" t="s">
        <v>3358</v>
      </c>
      <c r="C2503">
        <v>73839764</v>
      </c>
      <c r="D2503" t="s">
        <v>51</v>
      </c>
      <c r="E2503" t="s">
        <v>65</v>
      </c>
      <c r="F2503" t="s">
        <v>54</v>
      </c>
      <c r="G2503" t="s">
        <v>93</v>
      </c>
      <c r="H2503" s="35">
        <v>100</v>
      </c>
      <c r="I2503" s="32">
        <v>42538</v>
      </c>
      <c r="J2503" s="32">
        <v>42540</v>
      </c>
      <c r="K2503" t="s">
        <v>55</v>
      </c>
      <c r="L2503">
        <v>112</v>
      </c>
      <c r="M2503">
        <v>1</v>
      </c>
      <c r="N2503">
        <v>3</v>
      </c>
      <c r="O2503">
        <v>0</v>
      </c>
    </row>
    <row r="2504" spans="1:19" ht="15.75" customHeight="1">
      <c r="A2504" t="s">
        <v>3368</v>
      </c>
      <c r="B2504" t="s">
        <v>3369</v>
      </c>
      <c r="C2504">
        <v>77502145</v>
      </c>
      <c r="D2504" t="s">
        <v>51</v>
      </c>
      <c r="E2504" t="s">
        <v>52</v>
      </c>
      <c r="F2504" t="s">
        <v>54</v>
      </c>
      <c r="G2504" t="s">
        <v>54</v>
      </c>
      <c r="H2504" s="35">
        <v>80</v>
      </c>
      <c r="I2504" s="32">
        <v>42541</v>
      </c>
      <c r="J2504" s="32">
        <v>42542</v>
      </c>
      <c r="K2504" t="s">
        <v>55</v>
      </c>
      <c r="L2504">
        <v>112</v>
      </c>
      <c r="M2504">
        <v>1</v>
      </c>
      <c r="N2504">
        <v>0</v>
      </c>
      <c r="O2504">
        <v>0</v>
      </c>
    </row>
    <row r="2505" spans="1:19" ht="15.75" customHeight="1">
      <c r="A2505" t="s">
        <v>1369</v>
      </c>
      <c r="B2505" t="s">
        <v>3489</v>
      </c>
      <c r="C2505">
        <v>54346300</v>
      </c>
      <c r="D2505" t="s">
        <v>51</v>
      </c>
      <c r="E2505" t="s">
        <v>52</v>
      </c>
      <c r="F2505" t="s">
        <v>54</v>
      </c>
      <c r="G2505" t="s">
        <v>54</v>
      </c>
      <c r="H2505" s="35">
        <v>55</v>
      </c>
      <c r="I2505" s="32">
        <v>42569</v>
      </c>
      <c r="J2505" s="32">
        <v>42573</v>
      </c>
      <c r="K2505" t="s">
        <v>55</v>
      </c>
      <c r="L2505">
        <v>112</v>
      </c>
      <c r="M2505">
        <v>1</v>
      </c>
      <c r="N2505">
        <v>0</v>
      </c>
      <c r="O2505">
        <v>0</v>
      </c>
    </row>
    <row r="2506" spans="1:19" ht="15.75" customHeight="1">
      <c r="A2506" t="s">
        <v>115</v>
      </c>
      <c r="B2506" t="s">
        <v>3659</v>
      </c>
      <c r="C2506">
        <v>38844739</v>
      </c>
      <c r="D2506" t="s">
        <v>51</v>
      </c>
      <c r="E2506" t="s">
        <v>65</v>
      </c>
      <c r="F2506" t="s">
        <v>54</v>
      </c>
      <c r="G2506" t="s">
        <v>117</v>
      </c>
      <c r="H2506" s="35">
        <v>52.91</v>
      </c>
      <c r="I2506" s="32">
        <v>42512</v>
      </c>
      <c r="J2506" s="32">
        <v>42513</v>
      </c>
      <c r="K2506" t="s">
        <v>55</v>
      </c>
      <c r="L2506">
        <v>112</v>
      </c>
      <c r="M2506">
        <v>4</v>
      </c>
      <c r="N2506">
        <v>0</v>
      </c>
      <c r="O2506">
        <v>0</v>
      </c>
      <c r="S2506" t="s">
        <v>81</v>
      </c>
    </row>
    <row r="2507" spans="1:19" ht="15.75" customHeight="1">
      <c r="A2507" t="s">
        <v>3965</v>
      </c>
      <c r="B2507" t="s">
        <v>3966</v>
      </c>
      <c r="C2507">
        <v>93147122</v>
      </c>
      <c r="D2507" t="s">
        <v>51</v>
      </c>
      <c r="E2507" t="s">
        <v>65</v>
      </c>
      <c r="F2507" t="s">
        <v>54</v>
      </c>
      <c r="G2507" t="s">
        <v>103</v>
      </c>
      <c r="H2507" s="35">
        <v>100</v>
      </c>
      <c r="I2507" s="32">
        <v>42576</v>
      </c>
      <c r="J2507" s="32">
        <v>42578</v>
      </c>
      <c r="K2507" t="s">
        <v>55</v>
      </c>
      <c r="L2507">
        <v>112</v>
      </c>
      <c r="M2507">
        <v>2</v>
      </c>
      <c r="N2507">
        <v>0</v>
      </c>
      <c r="O2507">
        <v>0</v>
      </c>
      <c r="P2507" t="s">
        <v>71</v>
      </c>
      <c r="S2507" t="s">
        <v>72</v>
      </c>
    </row>
    <row r="2508" spans="1:19" ht="15.75" customHeight="1">
      <c r="A2508" t="s">
        <v>4085</v>
      </c>
      <c r="B2508" t="s">
        <v>4086</v>
      </c>
      <c r="C2508">
        <v>61317753</v>
      </c>
      <c r="D2508" t="s">
        <v>51</v>
      </c>
      <c r="E2508" t="s">
        <v>65</v>
      </c>
      <c r="F2508" t="s">
        <v>54</v>
      </c>
      <c r="G2508" t="s">
        <v>54</v>
      </c>
      <c r="H2508" s="35">
        <v>80</v>
      </c>
      <c r="I2508" s="32">
        <v>42510</v>
      </c>
      <c r="J2508" s="32">
        <v>42512</v>
      </c>
      <c r="K2508" t="s">
        <v>55</v>
      </c>
      <c r="L2508">
        <v>112</v>
      </c>
      <c r="M2508">
        <v>2</v>
      </c>
      <c r="N2508">
        <v>0</v>
      </c>
      <c r="O2508">
        <v>0</v>
      </c>
      <c r="S2508" t="s">
        <v>231</v>
      </c>
    </row>
    <row r="2509" spans="1:19" ht="15.75" customHeight="1">
      <c r="A2509" t="s">
        <v>4413</v>
      </c>
      <c r="B2509" t="s">
        <v>4414</v>
      </c>
      <c r="C2509">
        <v>97320542</v>
      </c>
      <c r="D2509" t="s">
        <v>51</v>
      </c>
      <c r="E2509" t="s">
        <v>52</v>
      </c>
      <c r="F2509" t="s">
        <v>54</v>
      </c>
      <c r="G2509" t="s">
        <v>54</v>
      </c>
      <c r="H2509" s="35">
        <v>100</v>
      </c>
      <c r="I2509" s="32">
        <v>42578</v>
      </c>
      <c r="J2509" s="32">
        <v>42579</v>
      </c>
      <c r="K2509" t="s">
        <v>55</v>
      </c>
      <c r="L2509">
        <v>112</v>
      </c>
      <c r="M2509">
        <v>1</v>
      </c>
      <c r="N2509">
        <v>0</v>
      </c>
      <c r="O2509">
        <v>0</v>
      </c>
    </row>
    <row r="2510" spans="1:19" ht="15.75" customHeight="1">
      <c r="A2510" t="s">
        <v>515</v>
      </c>
      <c r="B2510" t="s">
        <v>4827</v>
      </c>
      <c r="C2510">
        <v>85486217</v>
      </c>
      <c r="D2510" t="s">
        <v>51</v>
      </c>
      <c r="E2510" t="s">
        <v>65</v>
      </c>
      <c r="F2510" t="s">
        <v>54</v>
      </c>
      <c r="G2510" t="s">
        <v>103</v>
      </c>
      <c r="H2510" s="35">
        <v>85</v>
      </c>
      <c r="I2510" s="32">
        <v>42582</v>
      </c>
      <c r="J2510" s="32">
        <v>42583</v>
      </c>
      <c r="K2510" t="s">
        <v>55</v>
      </c>
      <c r="L2510">
        <v>112</v>
      </c>
      <c r="M2510">
        <v>4</v>
      </c>
      <c r="N2510">
        <v>0</v>
      </c>
      <c r="O2510">
        <v>0</v>
      </c>
      <c r="P2510" t="s">
        <v>71</v>
      </c>
      <c r="S2510" t="s">
        <v>72</v>
      </c>
    </row>
    <row r="2511" spans="1:19" ht="15.75" customHeight="1">
      <c r="A2511" t="s">
        <v>3191</v>
      </c>
      <c r="B2511" t="s">
        <v>4881</v>
      </c>
      <c r="C2511">
        <v>95293984</v>
      </c>
      <c r="D2511" t="s">
        <v>51</v>
      </c>
      <c r="E2511" t="s">
        <v>65</v>
      </c>
      <c r="F2511" t="s">
        <v>54</v>
      </c>
      <c r="G2511" t="s">
        <v>80</v>
      </c>
      <c r="H2511" s="35">
        <v>68.77</v>
      </c>
      <c r="I2511" s="32">
        <v>42595</v>
      </c>
      <c r="J2511" s="32">
        <v>42602</v>
      </c>
      <c r="K2511" t="s">
        <v>55</v>
      </c>
      <c r="L2511">
        <v>112</v>
      </c>
      <c r="M2511">
        <v>2</v>
      </c>
      <c r="N2511">
        <v>0</v>
      </c>
      <c r="O2511">
        <v>0</v>
      </c>
      <c r="S2511" t="s">
        <v>81</v>
      </c>
    </row>
    <row r="2512" spans="1:19" ht="15.75" customHeight="1">
      <c r="A2512" t="s">
        <v>210</v>
      </c>
      <c r="B2512" t="s">
        <v>5009</v>
      </c>
      <c r="C2512">
        <v>17485985</v>
      </c>
      <c r="D2512" t="s">
        <v>184</v>
      </c>
      <c r="E2512" t="s">
        <v>52</v>
      </c>
      <c r="F2512" t="s">
        <v>53</v>
      </c>
      <c r="G2512" t="s">
        <v>54</v>
      </c>
      <c r="H2512" s="35">
        <v>43.48</v>
      </c>
      <c r="I2512" s="32">
        <v>42525</v>
      </c>
      <c r="J2512" s="32">
        <v>42527</v>
      </c>
      <c r="K2512" t="s">
        <v>55</v>
      </c>
      <c r="L2512">
        <v>112</v>
      </c>
      <c r="M2512">
        <v>1</v>
      </c>
      <c r="N2512">
        <v>0</v>
      </c>
      <c r="O2512">
        <v>0</v>
      </c>
      <c r="Q2512" t="s">
        <v>56</v>
      </c>
    </row>
    <row r="2513" spans="1:19" ht="15.75" customHeight="1">
      <c r="A2513" t="s">
        <v>2182</v>
      </c>
      <c r="B2513" t="s">
        <v>5184</v>
      </c>
      <c r="C2513">
        <v>88208622</v>
      </c>
      <c r="D2513" t="s">
        <v>51</v>
      </c>
      <c r="E2513" t="s">
        <v>166</v>
      </c>
      <c r="F2513" t="s">
        <v>54</v>
      </c>
      <c r="G2513" t="s">
        <v>54</v>
      </c>
      <c r="H2513" s="35">
        <v>81</v>
      </c>
      <c r="I2513" s="32">
        <v>42561</v>
      </c>
      <c r="J2513" s="32">
        <v>42562</v>
      </c>
      <c r="K2513" t="s">
        <v>55</v>
      </c>
      <c r="L2513">
        <v>112</v>
      </c>
      <c r="M2513">
        <v>1</v>
      </c>
      <c r="N2513">
        <v>0</v>
      </c>
      <c r="O2513">
        <v>0</v>
      </c>
    </row>
    <row r="2514" spans="1:19" ht="15.75" customHeight="1">
      <c r="A2514" t="s">
        <v>617</v>
      </c>
      <c r="B2514" t="s">
        <v>5351</v>
      </c>
      <c r="C2514">
        <v>99472816</v>
      </c>
      <c r="D2514" t="s">
        <v>51</v>
      </c>
      <c r="E2514" t="s">
        <v>52</v>
      </c>
      <c r="F2514" t="s">
        <v>53</v>
      </c>
      <c r="G2514" t="s">
        <v>54</v>
      </c>
      <c r="H2514" s="35">
        <v>43.48</v>
      </c>
      <c r="I2514" s="32">
        <v>42504</v>
      </c>
      <c r="J2514" s="32">
        <v>42507</v>
      </c>
      <c r="K2514" t="s">
        <v>55</v>
      </c>
      <c r="L2514">
        <v>112</v>
      </c>
      <c r="M2514">
        <v>1</v>
      </c>
      <c r="N2514">
        <v>0</v>
      </c>
      <c r="O2514">
        <v>0</v>
      </c>
      <c r="Q2514" t="s">
        <v>56</v>
      </c>
    </row>
    <row r="2515" spans="1:19" ht="15.75" customHeight="1">
      <c r="A2515" t="s">
        <v>5590</v>
      </c>
      <c r="B2515" t="s">
        <v>5591</v>
      </c>
      <c r="C2515">
        <v>91269362</v>
      </c>
      <c r="D2515" t="s">
        <v>51</v>
      </c>
      <c r="E2515" t="s">
        <v>65</v>
      </c>
      <c r="F2515" t="s">
        <v>54</v>
      </c>
      <c r="G2515" t="s">
        <v>80</v>
      </c>
      <c r="H2515" s="35">
        <v>62.25</v>
      </c>
      <c r="I2515" s="32">
        <v>42568</v>
      </c>
      <c r="J2515" s="32">
        <v>42569</v>
      </c>
      <c r="K2515" t="s">
        <v>55</v>
      </c>
      <c r="L2515">
        <v>112</v>
      </c>
      <c r="M2515">
        <v>1</v>
      </c>
      <c r="N2515">
        <v>2</v>
      </c>
      <c r="O2515">
        <v>0</v>
      </c>
      <c r="S2515" t="s">
        <v>81</v>
      </c>
    </row>
    <row r="2516" spans="1:19" ht="15.75" customHeight="1">
      <c r="A2516" t="s">
        <v>5632</v>
      </c>
      <c r="B2516" t="s">
        <v>5633</v>
      </c>
      <c r="C2516">
        <v>92215465</v>
      </c>
      <c r="D2516" t="s">
        <v>51</v>
      </c>
      <c r="E2516" t="s">
        <v>65</v>
      </c>
      <c r="F2516" t="s">
        <v>54</v>
      </c>
      <c r="G2516" t="s">
        <v>103</v>
      </c>
      <c r="H2516" s="35">
        <v>80</v>
      </c>
      <c r="I2516" s="32">
        <v>42575</v>
      </c>
      <c r="J2516" s="32">
        <v>42576</v>
      </c>
      <c r="K2516" t="s">
        <v>55</v>
      </c>
      <c r="L2516">
        <v>112</v>
      </c>
      <c r="M2516">
        <v>4</v>
      </c>
      <c r="N2516">
        <v>0</v>
      </c>
      <c r="O2516">
        <v>0</v>
      </c>
      <c r="P2516" t="s">
        <v>71</v>
      </c>
      <c r="S2516" t="s">
        <v>72</v>
      </c>
    </row>
    <row r="2517" spans="1:19" ht="15.75" customHeight="1">
      <c r="A2517" t="s">
        <v>121</v>
      </c>
      <c r="B2517" t="s">
        <v>5757</v>
      </c>
      <c r="C2517">
        <v>17487371</v>
      </c>
      <c r="D2517" t="s">
        <v>51</v>
      </c>
      <c r="E2517" t="s">
        <v>52</v>
      </c>
      <c r="F2517" t="s">
        <v>53</v>
      </c>
      <c r="G2517" t="s">
        <v>54</v>
      </c>
      <c r="H2517" s="35">
        <v>43.48</v>
      </c>
      <c r="I2517" s="32">
        <v>42513</v>
      </c>
      <c r="J2517" s="32">
        <v>42515</v>
      </c>
      <c r="K2517" t="s">
        <v>55</v>
      </c>
      <c r="L2517">
        <v>112</v>
      </c>
      <c r="M2517">
        <v>1</v>
      </c>
      <c r="N2517">
        <v>0</v>
      </c>
      <c r="O2517">
        <v>0</v>
      </c>
      <c r="Q2517" t="s">
        <v>56</v>
      </c>
    </row>
    <row r="2518" spans="1:19" ht="15.75" customHeight="1">
      <c r="A2518" t="s">
        <v>5765</v>
      </c>
      <c r="B2518" t="s">
        <v>5766</v>
      </c>
      <c r="C2518">
        <v>63525082</v>
      </c>
      <c r="D2518" t="s">
        <v>51</v>
      </c>
      <c r="E2518" t="s">
        <v>52</v>
      </c>
      <c r="F2518" t="s">
        <v>54</v>
      </c>
      <c r="G2518" t="s">
        <v>54</v>
      </c>
      <c r="H2518" s="35">
        <v>60</v>
      </c>
      <c r="I2518" s="32">
        <v>42515</v>
      </c>
      <c r="J2518" s="32">
        <v>42518</v>
      </c>
      <c r="K2518" t="s">
        <v>55</v>
      </c>
      <c r="L2518">
        <v>112</v>
      </c>
      <c r="M2518">
        <v>1</v>
      </c>
      <c r="N2518">
        <v>0</v>
      </c>
      <c r="O2518">
        <v>0</v>
      </c>
    </row>
    <row r="2519" spans="1:19" ht="15.75" customHeight="1">
      <c r="A2519" t="s">
        <v>5883</v>
      </c>
      <c r="B2519" t="s">
        <v>5884</v>
      </c>
      <c r="C2519">
        <v>79623300</v>
      </c>
      <c r="D2519" t="s">
        <v>51</v>
      </c>
      <c r="E2519" t="s">
        <v>65</v>
      </c>
      <c r="F2519" t="s">
        <v>54</v>
      </c>
      <c r="G2519" t="s">
        <v>93</v>
      </c>
      <c r="H2519" s="35">
        <v>85</v>
      </c>
      <c r="I2519" s="32">
        <v>42547</v>
      </c>
      <c r="J2519" s="32">
        <v>42552</v>
      </c>
      <c r="K2519" t="s">
        <v>55</v>
      </c>
      <c r="L2519">
        <v>112</v>
      </c>
      <c r="M2519">
        <v>2</v>
      </c>
      <c r="N2519">
        <v>1</v>
      </c>
      <c r="O2519">
        <v>0</v>
      </c>
    </row>
    <row r="2520" spans="1:19" ht="15.75" customHeight="1">
      <c r="A2520" t="s">
        <v>5955</v>
      </c>
      <c r="B2520" t="s">
        <v>5956</v>
      </c>
      <c r="C2520">
        <v>85636277</v>
      </c>
      <c r="D2520" t="s">
        <v>51</v>
      </c>
      <c r="E2520" t="s">
        <v>65</v>
      </c>
      <c r="F2520" t="s">
        <v>54</v>
      </c>
      <c r="G2520" t="s">
        <v>103</v>
      </c>
      <c r="H2520" s="35">
        <v>100</v>
      </c>
      <c r="I2520" s="32">
        <v>42562</v>
      </c>
      <c r="J2520" s="32">
        <v>42565</v>
      </c>
      <c r="K2520" t="s">
        <v>55</v>
      </c>
      <c r="L2520">
        <v>112</v>
      </c>
      <c r="M2520">
        <v>4</v>
      </c>
      <c r="N2520">
        <v>0</v>
      </c>
      <c r="O2520">
        <v>0</v>
      </c>
      <c r="P2520" t="s">
        <v>71</v>
      </c>
      <c r="S2520" t="s">
        <v>72</v>
      </c>
    </row>
    <row r="2521" spans="1:19" ht="15.75" customHeight="1">
      <c r="A2521" t="s">
        <v>210</v>
      </c>
      <c r="B2521" t="s">
        <v>6197</v>
      </c>
      <c r="C2521">
        <v>70052306</v>
      </c>
      <c r="D2521" t="s">
        <v>51</v>
      </c>
      <c r="E2521" t="s">
        <v>52</v>
      </c>
      <c r="F2521" t="s">
        <v>54</v>
      </c>
      <c r="G2521" t="s">
        <v>54</v>
      </c>
      <c r="H2521" s="35">
        <v>43.48</v>
      </c>
      <c r="I2521" s="32">
        <v>42526</v>
      </c>
      <c r="J2521" s="32">
        <v>42527</v>
      </c>
      <c r="K2521" t="s">
        <v>55</v>
      </c>
      <c r="L2521">
        <v>112</v>
      </c>
      <c r="M2521">
        <v>1</v>
      </c>
      <c r="N2521">
        <v>0</v>
      </c>
      <c r="O2521">
        <v>0</v>
      </c>
      <c r="Q2521" t="s">
        <v>56</v>
      </c>
    </row>
    <row r="2522" spans="1:19" ht="15.75" customHeight="1">
      <c r="A2522" t="s">
        <v>6320</v>
      </c>
      <c r="B2522" t="s">
        <v>6321</v>
      </c>
      <c r="C2522">
        <v>81075606</v>
      </c>
      <c r="D2522" t="s">
        <v>51</v>
      </c>
      <c r="E2522" t="s">
        <v>65</v>
      </c>
      <c r="F2522" t="s">
        <v>54</v>
      </c>
      <c r="G2522" t="s">
        <v>93</v>
      </c>
      <c r="H2522" s="35">
        <v>110</v>
      </c>
      <c r="I2522" s="32">
        <v>42552</v>
      </c>
      <c r="J2522" s="32">
        <v>42554</v>
      </c>
      <c r="K2522" t="s">
        <v>55</v>
      </c>
      <c r="L2522">
        <v>112</v>
      </c>
      <c r="M2522">
        <v>1</v>
      </c>
      <c r="N2522">
        <v>2</v>
      </c>
      <c r="O2522">
        <v>0</v>
      </c>
    </row>
    <row r="2523" spans="1:19" ht="15.75" customHeight="1">
      <c r="A2523" t="s">
        <v>6538</v>
      </c>
      <c r="B2523" t="s">
        <v>6539</v>
      </c>
      <c r="C2523">
        <v>50840881</v>
      </c>
      <c r="D2523" t="s">
        <v>51</v>
      </c>
      <c r="E2523" t="s">
        <v>52</v>
      </c>
      <c r="F2523" t="s">
        <v>53</v>
      </c>
      <c r="G2523" t="s">
        <v>54</v>
      </c>
      <c r="H2523" s="35">
        <v>61</v>
      </c>
      <c r="I2523" s="32">
        <v>42520</v>
      </c>
      <c r="J2523" s="32">
        <v>42525</v>
      </c>
      <c r="K2523" t="s">
        <v>55</v>
      </c>
      <c r="L2523">
        <v>112</v>
      </c>
      <c r="M2523">
        <v>1</v>
      </c>
      <c r="N2523">
        <v>0</v>
      </c>
      <c r="O2523">
        <v>0</v>
      </c>
      <c r="Q2523" t="s">
        <v>90</v>
      </c>
    </row>
    <row r="2524" spans="1:19" ht="15.75" customHeight="1">
      <c r="A2524" t="s">
        <v>241</v>
      </c>
      <c r="B2524" t="s">
        <v>6574</v>
      </c>
      <c r="C2524">
        <v>99476462</v>
      </c>
      <c r="D2524" t="s">
        <v>51</v>
      </c>
      <c r="E2524" t="s">
        <v>52</v>
      </c>
      <c r="F2524" t="s">
        <v>53</v>
      </c>
      <c r="G2524" t="s">
        <v>54</v>
      </c>
      <c r="H2524" s="35">
        <v>43.48</v>
      </c>
      <c r="I2524" s="32">
        <v>42530</v>
      </c>
      <c r="J2524" s="32">
        <v>42533</v>
      </c>
      <c r="K2524" t="s">
        <v>55</v>
      </c>
      <c r="L2524">
        <v>112</v>
      </c>
      <c r="M2524">
        <v>1</v>
      </c>
      <c r="N2524">
        <v>0</v>
      </c>
      <c r="O2524">
        <v>0</v>
      </c>
      <c r="Q2524" t="s">
        <v>56</v>
      </c>
    </row>
    <row r="2525" spans="1:19" ht="15.75" customHeight="1">
      <c r="A2525" t="s">
        <v>6626</v>
      </c>
      <c r="B2525" t="s">
        <v>6627</v>
      </c>
      <c r="C2525">
        <v>72036255</v>
      </c>
      <c r="D2525" t="s">
        <v>51</v>
      </c>
      <c r="E2525" t="s">
        <v>65</v>
      </c>
      <c r="F2525" t="s">
        <v>54</v>
      </c>
      <c r="G2525" t="s">
        <v>80</v>
      </c>
      <c r="H2525" s="35">
        <v>78.849999999999994</v>
      </c>
      <c r="I2525" s="32">
        <v>42543</v>
      </c>
      <c r="J2525" s="32">
        <v>42546</v>
      </c>
      <c r="K2525" t="s">
        <v>55</v>
      </c>
      <c r="L2525">
        <v>112</v>
      </c>
      <c r="M2525">
        <v>2</v>
      </c>
      <c r="N2525">
        <v>2</v>
      </c>
      <c r="O2525">
        <v>0</v>
      </c>
      <c r="S2525" t="s">
        <v>268</v>
      </c>
    </row>
    <row r="2526" spans="1:19" ht="15.75" customHeight="1">
      <c r="A2526" t="s">
        <v>5876</v>
      </c>
      <c r="B2526" t="s">
        <v>6658</v>
      </c>
      <c r="C2526">
        <v>46753258</v>
      </c>
      <c r="D2526" t="s">
        <v>51</v>
      </c>
      <c r="E2526" t="s">
        <v>65</v>
      </c>
      <c r="F2526" t="s">
        <v>54</v>
      </c>
      <c r="G2526" t="s">
        <v>66</v>
      </c>
      <c r="H2526" s="35">
        <v>78.849999999999994</v>
      </c>
      <c r="I2526" s="32">
        <v>42546</v>
      </c>
      <c r="J2526" s="32">
        <v>42547</v>
      </c>
      <c r="K2526" t="s">
        <v>55</v>
      </c>
      <c r="L2526">
        <v>112</v>
      </c>
      <c r="M2526">
        <v>4</v>
      </c>
      <c r="N2526">
        <v>0</v>
      </c>
      <c r="O2526">
        <v>0</v>
      </c>
    </row>
    <row r="2527" spans="1:19" ht="15.75" customHeight="1">
      <c r="A2527" t="s">
        <v>515</v>
      </c>
      <c r="B2527" t="s">
        <v>6814</v>
      </c>
      <c r="C2527">
        <v>85645444</v>
      </c>
      <c r="D2527" t="s">
        <v>51</v>
      </c>
      <c r="E2527" t="s">
        <v>65</v>
      </c>
      <c r="F2527" t="s">
        <v>54</v>
      </c>
      <c r="G2527" t="s">
        <v>103</v>
      </c>
      <c r="H2527" s="35">
        <v>110</v>
      </c>
      <c r="I2527" s="32">
        <v>42579</v>
      </c>
      <c r="J2527" s="32">
        <v>42582</v>
      </c>
      <c r="K2527" t="s">
        <v>55</v>
      </c>
      <c r="L2527">
        <v>112</v>
      </c>
      <c r="M2527">
        <v>3</v>
      </c>
      <c r="N2527">
        <v>0</v>
      </c>
      <c r="O2527">
        <v>0</v>
      </c>
      <c r="P2527" t="s">
        <v>71</v>
      </c>
      <c r="S2527" t="s">
        <v>72</v>
      </c>
    </row>
    <row r="2528" spans="1:19" ht="15.75" customHeight="1">
      <c r="A2528" t="s">
        <v>6834</v>
      </c>
      <c r="B2528" t="s">
        <v>6835</v>
      </c>
      <c r="C2528">
        <v>10209547</v>
      </c>
      <c r="D2528" t="s">
        <v>51</v>
      </c>
      <c r="E2528" t="s">
        <v>52</v>
      </c>
      <c r="F2528" t="s">
        <v>427</v>
      </c>
      <c r="G2528" t="s">
        <v>54</v>
      </c>
      <c r="H2528" s="35">
        <v>95</v>
      </c>
      <c r="I2528" s="32">
        <v>42583</v>
      </c>
      <c r="J2528" s="32">
        <v>42584</v>
      </c>
      <c r="K2528" t="s">
        <v>55</v>
      </c>
      <c r="L2528">
        <v>112</v>
      </c>
      <c r="M2528">
        <v>1</v>
      </c>
      <c r="N2528">
        <v>0</v>
      </c>
      <c r="O2528">
        <v>0</v>
      </c>
    </row>
    <row r="2529" spans="1:19" ht="15.75" customHeight="1">
      <c r="A2529" t="s">
        <v>6873</v>
      </c>
      <c r="B2529" t="s">
        <v>6874</v>
      </c>
      <c r="C2529">
        <v>13593912</v>
      </c>
      <c r="D2529" t="s">
        <v>51</v>
      </c>
      <c r="E2529" t="s">
        <v>65</v>
      </c>
      <c r="F2529" t="s">
        <v>54</v>
      </c>
      <c r="G2529" t="s">
        <v>103</v>
      </c>
      <c r="H2529" s="35">
        <v>85</v>
      </c>
      <c r="I2529" s="32">
        <v>42591</v>
      </c>
      <c r="J2529" s="32">
        <v>42595</v>
      </c>
      <c r="K2529" t="s">
        <v>55</v>
      </c>
      <c r="L2529">
        <v>112</v>
      </c>
      <c r="M2529">
        <v>2</v>
      </c>
      <c r="N2529">
        <v>0</v>
      </c>
      <c r="O2529">
        <v>0</v>
      </c>
      <c r="P2529" t="s">
        <v>71</v>
      </c>
      <c r="S2529" t="s">
        <v>72</v>
      </c>
    </row>
    <row r="2530" spans="1:19" ht="15.75" customHeight="1">
      <c r="A2530" t="s">
        <v>115</v>
      </c>
      <c r="B2530" t="s">
        <v>116</v>
      </c>
      <c r="C2530">
        <v>38845529</v>
      </c>
      <c r="D2530" t="s">
        <v>51</v>
      </c>
      <c r="E2530" t="s">
        <v>65</v>
      </c>
      <c r="F2530" t="s">
        <v>54</v>
      </c>
      <c r="G2530" t="s">
        <v>117</v>
      </c>
      <c r="H2530" s="35">
        <v>52.91</v>
      </c>
      <c r="I2530" s="32">
        <v>42512</v>
      </c>
      <c r="J2530" s="32">
        <v>42513</v>
      </c>
      <c r="K2530" t="s">
        <v>55</v>
      </c>
      <c r="L2530">
        <v>111</v>
      </c>
      <c r="M2530">
        <v>4</v>
      </c>
      <c r="N2530">
        <v>0</v>
      </c>
      <c r="O2530">
        <v>0</v>
      </c>
      <c r="S2530" t="s">
        <v>81</v>
      </c>
    </row>
    <row r="2531" spans="1:19" ht="15.75" customHeight="1">
      <c r="A2531" t="s">
        <v>798</v>
      </c>
      <c r="B2531" t="s">
        <v>799</v>
      </c>
      <c r="C2531">
        <v>76376436</v>
      </c>
      <c r="D2531" t="s">
        <v>51</v>
      </c>
      <c r="E2531" t="s">
        <v>65</v>
      </c>
      <c r="F2531" t="s">
        <v>54</v>
      </c>
      <c r="G2531" t="s">
        <v>80</v>
      </c>
      <c r="H2531" s="35">
        <v>74.7</v>
      </c>
      <c r="I2531" s="32">
        <v>42539</v>
      </c>
      <c r="J2531" s="32">
        <v>42540</v>
      </c>
      <c r="K2531" t="s">
        <v>55</v>
      </c>
      <c r="L2531">
        <v>111</v>
      </c>
      <c r="M2531">
        <v>3</v>
      </c>
      <c r="N2531">
        <v>0</v>
      </c>
      <c r="O2531">
        <v>0</v>
      </c>
      <c r="S2531" t="s">
        <v>268</v>
      </c>
    </row>
    <row r="2532" spans="1:19" ht="15.75" customHeight="1">
      <c r="A2532" t="s">
        <v>1265</v>
      </c>
      <c r="B2532" t="s">
        <v>1266</v>
      </c>
      <c r="C2532">
        <v>80410673</v>
      </c>
      <c r="D2532" t="s">
        <v>51</v>
      </c>
      <c r="E2532" t="s">
        <v>65</v>
      </c>
      <c r="F2532" t="s">
        <v>54</v>
      </c>
      <c r="G2532" t="s">
        <v>93</v>
      </c>
      <c r="H2532" s="35">
        <v>85</v>
      </c>
      <c r="I2532" s="32">
        <v>42547</v>
      </c>
      <c r="J2532" s="32">
        <v>42548</v>
      </c>
      <c r="K2532" t="s">
        <v>55</v>
      </c>
      <c r="L2532">
        <v>111</v>
      </c>
      <c r="M2532">
        <v>2</v>
      </c>
      <c r="N2532">
        <v>1</v>
      </c>
      <c r="O2532">
        <v>0</v>
      </c>
    </row>
    <row r="2533" spans="1:19" ht="15.75" customHeight="1">
      <c r="A2533" t="s">
        <v>1474</v>
      </c>
      <c r="B2533" t="s">
        <v>1475</v>
      </c>
      <c r="C2533">
        <v>95412484</v>
      </c>
      <c r="D2533" t="s">
        <v>51</v>
      </c>
      <c r="E2533" t="s">
        <v>65</v>
      </c>
      <c r="F2533" t="s">
        <v>54</v>
      </c>
      <c r="G2533" t="s">
        <v>103</v>
      </c>
      <c r="H2533" s="35">
        <v>85</v>
      </c>
      <c r="I2533" s="32">
        <v>42589</v>
      </c>
      <c r="J2533" s="32">
        <v>42593</v>
      </c>
      <c r="K2533" t="s">
        <v>55</v>
      </c>
      <c r="L2533">
        <v>111</v>
      </c>
      <c r="M2533">
        <v>4</v>
      </c>
      <c r="N2533">
        <v>0</v>
      </c>
      <c r="O2533">
        <v>0</v>
      </c>
      <c r="P2533" t="s">
        <v>71</v>
      </c>
      <c r="S2533" t="s">
        <v>72</v>
      </c>
    </row>
    <row r="2534" spans="1:19" ht="15.75" customHeight="1">
      <c r="A2534" t="s">
        <v>617</v>
      </c>
      <c r="B2534" t="s">
        <v>1522</v>
      </c>
      <c r="C2534">
        <v>99472893</v>
      </c>
      <c r="D2534" t="s">
        <v>51</v>
      </c>
      <c r="E2534" t="s">
        <v>52</v>
      </c>
      <c r="F2534" t="s">
        <v>53</v>
      </c>
      <c r="G2534" t="s">
        <v>54</v>
      </c>
      <c r="H2534" s="35">
        <v>43.48</v>
      </c>
      <c r="I2534" s="32">
        <v>42504</v>
      </c>
      <c r="J2534" s="32">
        <v>42507</v>
      </c>
      <c r="K2534" t="s">
        <v>55</v>
      </c>
      <c r="L2534">
        <v>111</v>
      </c>
      <c r="M2534">
        <v>1</v>
      </c>
      <c r="N2534">
        <v>0</v>
      </c>
      <c r="O2534">
        <v>0</v>
      </c>
      <c r="Q2534" t="s">
        <v>56</v>
      </c>
    </row>
    <row r="2535" spans="1:19" ht="15.75" customHeight="1">
      <c r="A2535" t="s">
        <v>1662</v>
      </c>
      <c r="B2535" t="s">
        <v>1663</v>
      </c>
      <c r="C2535">
        <v>75899573</v>
      </c>
      <c r="D2535" t="s">
        <v>51</v>
      </c>
      <c r="E2535" t="s">
        <v>65</v>
      </c>
      <c r="F2535" t="s">
        <v>54</v>
      </c>
      <c r="G2535" t="s">
        <v>230</v>
      </c>
      <c r="H2535" s="35">
        <v>90</v>
      </c>
      <c r="I2535" s="32">
        <v>42538</v>
      </c>
      <c r="J2535" s="32">
        <v>42539</v>
      </c>
      <c r="K2535" t="s">
        <v>55</v>
      </c>
      <c r="L2535">
        <v>111</v>
      </c>
      <c r="M2535">
        <v>1</v>
      </c>
      <c r="N2535">
        <v>0</v>
      </c>
      <c r="O2535">
        <v>0</v>
      </c>
      <c r="S2535" t="s">
        <v>231</v>
      </c>
    </row>
    <row r="2536" spans="1:19" ht="15.75" customHeight="1">
      <c r="A2536" t="s">
        <v>1697</v>
      </c>
      <c r="B2536" t="s">
        <v>1698</v>
      </c>
      <c r="C2536">
        <v>38248857</v>
      </c>
      <c r="D2536" t="s">
        <v>51</v>
      </c>
      <c r="E2536" t="s">
        <v>65</v>
      </c>
      <c r="F2536" t="s">
        <v>54</v>
      </c>
      <c r="G2536" t="s">
        <v>75</v>
      </c>
      <c r="H2536" s="35">
        <v>73.12</v>
      </c>
      <c r="I2536" s="32">
        <v>42543</v>
      </c>
      <c r="J2536" s="32">
        <v>42547</v>
      </c>
      <c r="K2536" t="s">
        <v>55</v>
      </c>
      <c r="L2536">
        <v>111</v>
      </c>
      <c r="M2536">
        <v>2</v>
      </c>
      <c r="N2536">
        <v>0</v>
      </c>
      <c r="O2536">
        <v>0</v>
      </c>
    </row>
    <row r="2537" spans="1:19" ht="15.75" customHeight="1">
      <c r="A2537" t="s">
        <v>1736</v>
      </c>
      <c r="B2537" t="s">
        <v>1737</v>
      </c>
      <c r="C2537">
        <v>67612294</v>
      </c>
      <c r="D2537" t="s">
        <v>51</v>
      </c>
      <c r="E2537" t="s">
        <v>65</v>
      </c>
      <c r="F2537" t="s">
        <v>54</v>
      </c>
      <c r="G2537" t="s">
        <v>54</v>
      </c>
      <c r="H2537" s="35">
        <v>100</v>
      </c>
      <c r="I2537" s="32">
        <v>42551</v>
      </c>
      <c r="J2537" s="32">
        <v>42555</v>
      </c>
      <c r="K2537" t="s">
        <v>55</v>
      </c>
      <c r="L2537">
        <v>111</v>
      </c>
      <c r="M2537">
        <v>4</v>
      </c>
      <c r="N2537">
        <v>0</v>
      </c>
      <c r="O2537">
        <v>0</v>
      </c>
      <c r="S2537" t="s">
        <v>231</v>
      </c>
    </row>
    <row r="2538" spans="1:19" ht="15.75" customHeight="1">
      <c r="A2538" t="s">
        <v>1780</v>
      </c>
      <c r="B2538" t="s">
        <v>1781</v>
      </c>
      <c r="C2538">
        <v>85995801</v>
      </c>
      <c r="D2538" t="s">
        <v>51</v>
      </c>
      <c r="E2538" t="s">
        <v>65</v>
      </c>
      <c r="F2538" t="s">
        <v>54</v>
      </c>
      <c r="G2538" t="s">
        <v>103</v>
      </c>
      <c r="H2538" s="35">
        <v>80</v>
      </c>
      <c r="I2538" s="32">
        <v>42563</v>
      </c>
      <c r="J2538" s="32">
        <v>42565</v>
      </c>
      <c r="K2538" t="s">
        <v>55</v>
      </c>
      <c r="L2538">
        <v>111</v>
      </c>
      <c r="M2538">
        <v>4</v>
      </c>
      <c r="N2538">
        <v>0</v>
      </c>
      <c r="O2538">
        <v>0</v>
      </c>
      <c r="P2538" t="s">
        <v>71</v>
      </c>
      <c r="S2538" t="s">
        <v>72</v>
      </c>
    </row>
    <row r="2539" spans="1:19" ht="15.75" customHeight="1">
      <c r="A2539" t="s">
        <v>1955</v>
      </c>
      <c r="B2539" t="s">
        <v>1956</v>
      </c>
      <c r="C2539">
        <v>11282120</v>
      </c>
      <c r="D2539" t="s">
        <v>51</v>
      </c>
      <c r="E2539" t="s">
        <v>65</v>
      </c>
      <c r="F2539" t="s">
        <v>54</v>
      </c>
      <c r="G2539" t="s">
        <v>103</v>
      </c>
      <c r="H2539" s="35">
        <v>85</v>
      </c>
      <c r="I2539" s="32">
        <v>42597</v>
      </c>
      <c r="J2539" s="32">
        <v>42599</v>
      </c>
      <c r="K2539" t="s">
        <v>55</v>
      </c>
      <c r="L2539">
        <v>111</v>
      </c>
      <c r="M2539">
        <v>4</v>
      </c>
      <c r="N2539">
        <v>0</v>
      </c>
      <c r="O2539">
        <v>0</v>
      </c>
      <c r="P2539" t="s">
        <v>71</v>
      </c>
      <c r="S2539" t="s">
        <v>72</v>
      </c>
    </row>
    <row r="2540" spans="1:19" ht="15.75" customHeight="1">
      <c r="A2540" t="s">
        <v>2014</v>
      </c>
      <c r="B2540" t="s">
        <v>2015</v>
      </c>
      <c r="C2540">
        <v>66781452</v>
      </c>
      <c r="D2540" t="s">
        <v>51</v>
      </c>
      <c r="E2540" t="s">
        <v>65</v>
      </c>
      <c r="F2540" t="s">
        <v>54</v>
      </c>
      <c r="G2540" t="s">
        <v>103</v>
      </c>
      <c r="H2540" s="35">
        <v>80</v>
      </c>
      <c r="I2540" s="32">
        <v>42519</v>
      </c>
      <c r="J2540" s="32">
        <v>42520</v>
      </c>
      <c r="K2540" t="s">
        <v>55</v>
      </c>
      <c r="L2540">
        <v>111</v>
      </c>
      <c r="M2540">
        <v>2</v>
      </c>
      <c r="N2540">
        <v>0</v>
      </c>
      <c r="O2540">
        <v>0</v>
      </c>
      <c r="P2540" t="s">
        <v>71</v>
      </c>
      <c r="S2540" t="s">
        <v>72</v>
      </c>
    </row>
    <row r="2541" spans="1:19" ht="15.75" customHeight="1">
      <c r="A2541" t="s">
        <v>2667</v>
      </c>
      <c r="B2541" t="s">
        <v>2668</v>
      </c>
      <c r="C2541">
        <v>89822878</v>
      </c>
      <c r="D2541" t="s">
        <v>51</v>
      </c>
      <c r="E2541" t="s">
        <v>52</v>
      </c>
      <c r="F2541" t="s">
        <v>54</v>
      </c>
      <c r="G2541" t="s">
        <v>54</v>
      </c>
      <c r="H2541" s="35">
        <v>105</v>
      </c>
      <c r="I2541" s="32">
        <v>42567</v>
      </c>
      <c r="J2541" s="32">
        <v>42568</v>
      </c>
      <c r="K2541" t="s">
        <v>55</v>
      </c>
      <c r="L2541">
        <v>111</v>
      </c>
      <c r="M2541">
        <v>1</v>
      </c>
      <c r="N2541">
        <v>0</v>
      </c>
      <c r="O2541">
        <v>0</v>
      </c>
    </row>
    <row r="2542" spans="1:19" ht="15.75" customHeight="1">
      <c r="A2542" t="s">
        <v>476</v>
      </c>
      <c r="B2542" t="s">
        <v>2704</v>
      </c>
      <c r="C2542">
        <v>90912594</v>
      </c>
      <c r="D2542" t="s">
        <v>51</v>
      </c>
      <c r="E2542" t="s">
        <v>52</v>
      </c>
      <c r="F2542" t="s">
        <v>53</v>
      </c>
      <c r="G2542" t="s">
        <v>54</v>
      </c>
      <c r="H2542" s="35">
        <v>41.74</v>
      </c>
      <c r="I2542" s="32">
        <v>42574</v>
      </c>
      <c r="J2542" s="32">
        <v>42575</v>
      </c>
      <c r="K2542" t="s">
        <v>55</v>
      </c>
      <c r="L2542">
        <v>111</v>
      </c>
      <c r="M2542">
        <v>1</v>
      </c>
      <c r="N2542">
        <v>0</v>
      </c>
      <c r="O2542">
        <v>0</v>
      </c>
      <c r="Q2542" t="s">
        <v>60</v>
      </c>
    </row>
    <row r="2543" spans="1:19" ht="15.75" customHeight="1">
      <c r="A2543" t="s">
        <v>2782</v>
      </c>
      <c r="B2543" t="s">
        <v>2783</v>
      </c>
      <c r="C2543">
        <v>97239220</v>
      </c>
      <c r="D2543" t="s">
        <v>51</v>
      </c>
      <c r="E2543" t="s">
        <v>65</v>
      </c>
      <c r="F2543" t="s">
        <v>54</v>
      </c>
      <c r="G2543" t="s">
        <v>103</v>
      </c>
      <c r="H2543" s="35">
        <v>90</v>
      </c>
      <c r="I2543" s="32">
        <v>42593</v>
      </c>
      <c r="J2543" s="32">
        <v>42597</v>
      </c>
      <c r="K2543" t="s">
        <v>55</v>
      </c>
      <c r="L2543">
        <v>111</v>
      </c>
      <c r="M2543">
        <v>4</v>
      </c>
      <c r="N2543">
        <v>0</v>
      </c>
      <c r="O2543">
        <v>0</v>
      </c>
      <c r="P2543" t="s">
        <v>71</v>
      </c>
      <c r="S2543" t="s">
        <v>72</v>
      </c>
    </row>
    <row r="2544" spans="1:19" ht="15.75" customHeight="1">
      <c r="A2544" t="s">
        <v>3032</v>
      </c>
      <c r="B2544" t="s">
        <v>3033</v>
      </c>
      <c r="C2544">
        <v>29080585</v>
      </c>
      <c r="D2544" t="s">
        <v>51</v>
      </c>
      <c r="E2544" t="s">
        <v>65</v>
      </c>
      <c r="F2544" t="s">
        <v>427</v>
      </c>
      <c r="G2544" t="s">
        <v>179</v>
      </c>
      <c r="H2544" s="35">
        <v>63.72</v>
      </c>
      <c r="I2544" s="32">
        <v>42565</v>
      </c>
      <c r="J2544" s="32">
        <v>42567</v>
      </c>
      <c r="K2544" t="s">
        <v>55</v>
      </c>
      <c r="L2544">
        <v>111</v>
      </c>
      <c r="M2544">
        <v>2</v>
      </c>
      <c r="N2544">
        <v>2</v>
      </c>
      <c r="O2544">
        <v>0</v>
      </c>
      <c r="S2544" t="s">
        <v>81</v>
      </c>
    </row>
    <row r="2545" spans="1:19" ht="15.75" customHeight="1">
      <c r="A2545" t="s">
        <v>2673</v>
      </c>
      <c r="B2545" t="s">
        <v>3053</v>
      </c>
      <c r="C2545">
        <v>50840444</v>
      </c>
      <c r="D2545" t="s">
        <v>51</v>
      </c>
      <c r="E2545" t="s">
        <v>52</v>
      </c>
      <c r="F2545" t="s">
        <v>53</v>
      </c>
      <c r="G2545" t="s">
        <v>54</v>
      </c>
      <c r="H2545" s="35">
        <v>75.849999999999994</v>
      </c>
      <c r="I2545" s="32">
        <v>42568</v>
      </c>
      <c r="J2545" s="32">
        <v>42574</v>
      </c>
      <c r="K2545" t="s">
        <v>55</v>
      </c>
      <c r="L2545">
        <v>111</v>
      </c>
      <c r="M2545">
        <v>1</v>
      </c>
      <c r="N2545">
        <v>0</v>
      </c>
      <c r="O2545">
        <v>0</v>
      </c>
      <c r="Q2545" t="s">
        <v>90</v>
      </c>
    </row>
    <row r="2546" spans="1:19" ht="15.75" customHeight="1">
      <c r="A2546" t="s">
        <v>2420</v>
      </c>
      <c r="B2546" t="s">
        <v>3251</v>
      </c>
      <c r="C2546">
        <v>38442544</v>
      </c>
      <c r="D2546" t="s">
        <v>51</v>
      </c>
      <c r="E2546" t="s">
        <v>65</v>
      </c>
      <c r="F2546" t="s">
        <v>54</v>
      </c>
      <c r="G2546" t="s">
        <v>75</v>
      </c>
      <c r="H2546" s="35">
        <v>60</v>
      </c>
      <c r="I2546" s="32">
        <v>42520</v>
      </c>
      <c r="J2546" s="32">
        <v>42522</v>
      </c>
      <c r="K2546" t="s">
        <v>55</v>
      </c>
      <c r="L2546">
        <v>111</v>
      </c>
      <c r="M2546">
        <v>2</v>
      </c>
      <c r="N2546">
        <v>0</v>
      </c>
      <c r="O2546">
        <v>0</v>
      </c>
    </row>
    <row r="2547" spans="1:19" ht="15.75" customHeight="1">
      <c r="A2547" t="s">
        <v>223</v>
      </c>
      <c r="B2547" t="s">
        <v>3296</v>
      </c>
      <c r="C2547">
        <v>29624135</v>
      </c>
      <c r="D2547" t="s">
        <v>51</v>
      </c>
      <c r="E2547" t="s">
        <v>52</v>
      </c>
      <c r="F2547" t="s">
        <v>53</v>
      </c>
      <c r="G2547" t="s">
        <v>54</v>
      </c>
      <c r="H2547" s="35">
        <v>41.74</v>
      </c>
      <c r="I2547" s="32">
        <v>42527</v>
      </c>
      <c r="J2547" s="32">
        <v>42529</v>
      </c>
      <c r="K2547" t="s">
        <v>55</v>
      </c>
      <c r="L2547">
        <v>111</v>
      </c>
      <c r="M2547">
        <v>1</v>
      </c>
      <c r="N2547">
        <v>0</v>
      </c>
      <c r="O2547">
        <v>0</v>
      </c>
      <c r="Q2547" t="s">
        <v>60</v>
      </c>
    </row>
    <row r="2548" spans="1:19" ht="15.75" customHeight="1">
      <c r="A2548" t="s">
        <v>3333</v>
      </c>
      <c r="B2548" t="s">
        <v>3334</v>
      </c>
      <c r="C2548">
        <v>38028296</v>
      </c>
      <c r="D2548" t="s">
        <v>51</v>
      </c>
      <c r="E2548" t="s">
        <v>65</v>
      </c>
      <c r="F2548" t="s">
        <v>54</v>
      </c>
      <c r="G2548" t="s">
        <v>117</v>
      </c>
      <c r="H2548" s="35">
        <v>49.8</v>
      </c>
      <c r="I2548" s="32">
        <v>42536</v>
      </c>
      <c r="J2548" s="32">
        <v>42538</v>
      </c>
      <c r="K2548" t="s">
        <v>55</v>
      </c>
      <c r="L2548">
        <v>111</v>
      </c>
      <c r="M2548">
        <v>4</v>
      </c>
      <c r="N2548">
        <v>0</v>
      </c>
      <c r="O2548">
        <v>0</v>
      </c>
      <c r="S2548" t="s">
        <v>81</v>
      </c>
    </row>
    <row r="2549" spans="1:19" ht="15.75" customHeight="1">
      <c r="A2549" t="s">
        <v>121</v>
      </c>
      <c r="B2549" t="s">
        <v>3661</v>
      </c>
      <c r="C2549">
        <v>17487835</v>
      </c>
      <c r="D2549" t="s">
        <v>51</v>
      </c>
      <c r="E2549" t="s">
        <v>52</v>
      </c>
      <c r="F2549" t="s">
        <v>53</v>
      </c>
      <c r="G2549" t="s">
        <v>54</v>
      </c>
      <c r="H2549" s="35">
        <v>43.48</v>
      </c>
      <c r="I2549" s="32">
        <v>42513</v>
      </c>
      <c r="J2549" s="32">
        <v>42515</v>
      </c>
      <c r="K2549" t="s">
        <v>55</v>
      </c>
      <c r="L2549">
        <v>111</v>
      </c>
      <c r="M2549">
        <v>1</v>
      </c>
      <c r="N2549">
        <v>0</v>
      </c>
      <c r="O2549">
        <v>0</v>
      </c>
      <c r="Q2549" t="s">
        <v>60</v>
      </c>
    </row>
    <row r="2550" spans="1:19" ht="15.75" customHeight="1">
      <c r="A2550" t="s">
        <v>3667</v>
      </c>
      <c r="B2550" t="s">
        <v>3668</v>
      </c>
      <c r="C2550">
        <v>54797356</v>
      </c>
      <c r="D2550" t="s">
        <v>51</v>
      </c>
      <c r="E2550" t="s">
        <v>65</v>
      </c>
      <c r="F2550" t="s">
        <v>54</v>
      </c>
      <c r="G2550" t="s">
        <v>117</v>
      </c>
      <c r="H2550" s="35">
        <v>49.8</v>
      </c>
      <c r="I2550" s="32">
        <v>42515</v>
      </c>
      <c r="J2550" s="32">
        <v>42516</v>
      </c>
      <c r="K2550" t="s">
        <v>55</v>
      </c>
      <c r="L2550">
        <v>111</v>
      </c>
      <c r="M2550">
        <v>2</v>
      </c>
      <c r="N2550">
        <v>0</v>
      </c>
      <c r="O2550">
        <v>0</v>
      </c>
      <c r="S2550" t="s">
        <v>268</v>
      </c>
    </row>
    <row r="2551" spans="1:19" ht="15.75" customHeight="1">
      <c r="A2551" t="s">
        <v>3759</v>
      </c>
      <c r="B2551" t="s">
        <v>3760</v>
      </c>
      <c r="C2551">
        <v>73475186</v>
      </c>
      <c r="D2551" t="s">
        <v>51</v>
      </c>
      <c r="E2551" t="s">
        <v>65</v>
      </c>
      <c r="F2551" t="s">
        <v>54</v>
      </c>
      <c r="G2551" t="s">
        <v>54</v>
      </c>
      <c r="H2551" s="35">
        <v>85</v>
      </c>
      <c r="I2551" s="32">
        <v>42534</v>
      </c>
      <c r="J2551" s="32">
        <v>42536</v>
      </c>
      <c r="K2551" t="s">
        <v>55</v>
      </c>
      <c r="L2551">
        <v>111</v>
      </c>
      <c r="M2551">
        <v>2</v>
      </c>
      <c r="N2551">
        <v>1</v>
      </c>
      <c r="O2551">
        <v>0</v>
      </c>
    </row>
    <row r="2552" spans="1:19" ht="15.75" customHeight="1">
      <c r="A2552" t="s">
        <v>76</v>
      </c>
      <c r="B2552" t="s">
        <v>4076</v>
      </c>
      <c r="C2552">
        <v>31605996</v>
      </c>
      <c r="D2552" t="s">
        <v>51</v>
      </c>
      <c r="E2552" t="s">
        <v>52</v>
      </c>
      <c r="F2552" t="s">
        <v>53</v>
      </c>
      <c r="G2552" t="s">
        <v>54</v>
      </c>
      <c r="H2552" s="35">
        <v>41.74</v>
      </c>
      <c r="I2552" s="32">
        <v>42508</v>
      </c>
      <c r="J2552" s="32">
        <v>42509</v>
      </c>
      <c r="K2552" t="s">
        <v>55</v>
      </c>
      <c r="L2552">
        <v>111</v>
      </c>
      <c r="M2552">
        <v>1</v>
      </c>
      <c r="N2552">
        <v>0</v>
      </c>
      <c r="O2552">
        <v>0</v>
      </c>
      <c r="Q2552" t="s">
        <v>60</v>
      </c>
    </row>
    <row r="2553" spans="1:19" ht="15.75" customHeight="1">
      <c r="A2553" t="s">
        <v>4079</v>
      </c>
      <c r="B2553" t="s">
        <v>4080</v>
      </c>
      <c r="C2553">
        <v>61336424</v>
      </c>
      <c r="D2553" t="s">
        <v>51</v>
      </c>
      <c r="E2553" t="s">
        <v>65</v>
      </c>
      <c r="F2553" t="s">
        <v>54</v>
      </c>
      <c r="G2553" t="s">
        <v>80</v>
      </c>
      <c r="H2553" s="35">
        <v>70.55</v>
      </c>
      <c r="I2553" s="32">
        <v>42509</v>
      </c>
      <c r="J2553" s="32">
        <v>42512</v>
      </c>
      <c r="K2553" t="s">
        <v>55</v>
      </c>
      <c r="L2553">
        <v>111</v>
      </c>
      <c r="M2553">
        <v>2</v>
      </c>
      <c r="N2553">
        <v>0</v>
      </c>
      <c r="O2553">
        <v>1</v>
      </c>
      <c r="S2553" t="s">
        <v>293</v>
      </c>
    </row>
    <row r="2554" spans="1:19" ht="15.75" customHeight="1">
      <c r="A2554" t="s">
        <v>4184</v>
      </c>
      <c r="B2554" t="s">
        <v>4185</v>
      </c>
      <c r="C2554">
        <v>73665373</v>
      </c>
      <c r="D2554" t="s">
        <v>51</v>
      </c>
      <c r="E2554" t="s">
        <v>52</v>
      </c>
      <c r="F2554" t="s">
        <v>54</v>
      </c>
      <c r="G2554" t="s">
        <v>54</v>
      </c>
      <c r="H2554" s="35">
        <v>85</v>
      </c>
      <c r="I2554" s="32">
        <v>42533</v>
      </c>
      <c r="J2554" s="32">
        <v>42534</v>
      </c>
      <c r="K2554" t="s">
        <v>55</v>
      </c>
      <c r="L2554">
        <v>111</v>
      </c>
      <c r="M2554">
        <v>1</v>
      </c>
      <c r="N2554">
        <v>0</v>
      </c>
      <c r="O2554">
        <v>0</v>
      </c>
    </row>
    <row r="2555" spans="1:19" ht="15.75" customHeight="1">
      <c r="A2555" t="s">
        <v>4224</v>
      </c>
      <c r="B2555" t="s">
        <v>4225</v>
      </c>
      <c r="C2555">
        <v>64613539</v>
      </c>
      <c r="D2555" t="s">
        <v>51</v>
      </c>
      <c r="E2555" t="s">
        <v>52</v>
      </c>
      <c r="F2555" t="s">
        <v>54</v>
      </c>
      <c r="G2555" t="s">
        <v>54</v>
      </c>
      <c r="H2555" s="35">
        <v>90</v>
      </c>
      <c r="I2555" s="32">
        <v>42540</v>
      </c>
      <c r="J2555" s="32">
        <v>42543</v>
      </c>
      <c r="K2555" t="s">
        <v>55</v>
      </c>
      <c r="L2555">
        <v>111</v>
      </c>
      <c r="M2555">
        <v>1</v>
      </c>
      <c r="N2555">
        <v>0</v>
      </c>
      <c r="O2555">
        <v>0</v>
      </c>
    </row>
    <row r="2556" spans="1:19" ht="15.75" customHeight="1">
      <c r="A2556" t="s">
        <v>4409</v>
      </c>
      <c r="B2556" t="s">
        <v>4410</v>
      </c>
      <c r="C2556">
        <v>78928259</v>
      </c>
      <c r="D2556" t="s">
        <v>51</v>
      </c>
      <c r="E2556" t="s">
        <v>65</v>
      </c>
      <c r="F2556" t="s">
        <v>54</v>
      </c>
      <c r="G2556" t="s">
        <v>103</v>
      </c>
      <c r="H2556" s="35">
        <v>100</v>
      </c>
      <c r="I2556" s="32">
        <v>42578</v>
      </c>
      <c r="J2556" s="32">
        <v>42585</v>
      </c>
      <c r="K2556" t="s">
        <v>55</v>
      </c>
      <c r="L2556">
        <v>111</v>
      </c>
      <c r="M2556">
        <v>2</v>
      </c>
      <c r="N2556">
        <v>0</v>
      </c>
      <c r="O2556">
        <v>0</v>
      </c>
      <c r="P2556" t="s">
        <v>71</v>
      </c>
      <c r="S2556" t="s">
        <v>72</v>
      </c>
    </row>
    <row r="2557" spans="1:19" ht="15.75" customHeight="1">
      <c r="A2557" t="s">
        <v>4981</v>
      </c>
      <c r="B2557" t="s">
        <v>4982</v>
      </c>
      <c r="C2557">
        <v>67940864</v>
      </c>
      <c r="D2557" t="s">
        <v>51</v>
      </c>
      <c r="E2557" t="s">
        <v>65</v>
      </c>
      <c r="F2557" t="s">
        <v>54</v>
      </c>
      <c r="G2557" t="s">
        <v>80</v>
      </c>
      <c r="H2557" s="35">
        <v>66.400000000000006</v>
      </c>
      <c r="I2557" s="32">
        <v>42522</v>
      </c>
      <c r="J2557" s="32">
        <v>42525</v>
      </c>
      <c r="K2557" t="s">
        <v>55</v>
      </c>
      <c r="L2557">
        <v>111</v>
      </c>
      <c r="M2557">
        <v>3</v>
      </c>
      <c r="N2557">
        <v>0</v>
      </c>
      <c r="O2557">
        <v>0</v>
      </c>
      <c r="S2557" t="s">
        <v>81</v>
      </c>
    </row>
    <row r="2558" spans="1:19" ht="15.75" customHeight="1">
      <c r="A2558" t="s">
        <v>210</v>
      </c>
      <c r="B2558" t="s">
        <v>5007</v>
      </c>
      <c r="C2558">
        <v>17486079</v>
      </c>
      <c r="D2558" t="s">
        <v>184</v>
      </c>
      <c r="E2558" t="s">
        <v>52</v>
      </c>
      <c r="F2558" t="s">
        <v>53</v>
      </c>
      <c r="G2558" t="s">
        <v>54</v>
      </c>
      <c r="H2558" s="35">
        <v>43.48</v>
      </c>
      <c r="I2558" s="32">
        <v>42525</v>
      </c>
      <c r="J2558" s="32">
        <v>42527</v>
      </c>
      <c r="K2558" t="s">
        <v>55</v>
      </c>
      <c r="L2558">
        <v>111</v>
      </c>
      <c r="M2558">
        <v>1</v>
      </c>
      <c r="N2558">
        <v>0</v>
      </c>
      <c r="O2558">
        <v>0</v>
      </c>
      <c r="Q2558" t="s">
        <v>56</v>
      </c>
    </row>
    <row r="2559" spans="1:19" ht="15.75" customHeight="1">
      <c r="A2559" t="s">
        <v>5161</v>
      </c>
      <c r="B2559" t="s">
        <v>5162</v>
      </c>
      <c r="C2559">
        <v>22400837</v>
      </c>
      <c r="D2559" t="s">
        <v>184</v>
      </c>
      <c r="E2559" t="s">
        <v>52</v>
      </c>
      <c r="F2559" t="s">
        <v>54</v>
      </c>
      <c r="G2559" t="s">
        <v>54</v>
      </c>
      <c r="H2559" s="35">
        <v>55</v>
      </c>
      <c r="I2559" s="32">
        <v>42555</v>
      </c>
      <c r="J2559" s="32">
        <v>42560</v>
      </c>
      <c r="K2559" t="s">
        <v>55</v>
      </c>
      <c r="L2559">
        <v>111</v>
      </c>
      <c r="M2559">
        <v>1</v>
      </c>
      <c r="N2559">
        <v>0</v>
      </c>
      <c r="O2559">
        <v>0</v>
      </c>
      <c r="P2559" t="s">
        <v>869</v>
      </c>
    </row>
    <row r="2560" spans="1:19" ht="15.75" customHeight="1">
      <c r="A2560" t="s">
        <v>2207</v>
      </c>
      <c r="B2560" t="s">
        <v>5219</v>
      </c>
      <c r="C2560">
        <v>89880052</v>
      </c>
      <c r="D2560" t="s">
        <v>64</v>
      </c>
      <c r="E2560" t="s">
        <v>65</v>
      </c>
      <c r="F2560" t="s">
        <v>54</v>
      </c>
      <c r="G2560" t="s">
        <v>66</v>
      </c>
      <c r="H2560" s="35">
        <v>70.55</v>
      </c>
      <c r="I2560" s="32">
        <v>42567</v>
      </c>
      <c r="J2560" s="32">
        <v>42568</v>
      </c>
      <c r="K2560" t="s">
        <v>55</v>
      </c>
      <c r="L2560">
        <v>111</v>
      </c>
      <c r="M2560">
        <v>2</v>
      </c>
      <c r="N2560">
        <v>0</v>
      </c>
      <c r="O2560">
        <v>0</v>
      </c>
    </row>
    <row r="2561" spans="1:19" ht="15.75" customHeight="1">
      <c r="A2561" t="s">
        <v>3099</v>
      </c>
      <c r="B2561" t="s">
        <v>5640</v>
      </c>
      <c r="C2561">
        <v>91844413</v>
      </c>
      <c r="D2561" t="s">
        <v>51</v>
      </c>
      <c r="E2561" t="s">
        <v>65</v>
      </c>
      <c r="F2561" t="s">
        <v>54</v>
      </c>
      <c r="G2561" t="s">
        <v>103</v>
      </c>
      <c r="H2561" s="35">
        <v>80</v>
      </c>
      <c r="I2561" s="32">
        <v>42575</v>
      </c>
      <c r="J2561" s="32">
        <v>42577</v>
      </c>
      <c r="K2561" t="s">
        <v>55</v>
      </c>
      <c r="L2561">
        <v>111</v>
      </c>
      <c r="M2561">
        <v>4</v>
      </c>
      <c r="N2561">
        <v>0</v>
      </c>
      <c r="O2561">
        <v>0</v>
      </c>
      <c r="P2561" t="s">
        <v>71</v>
      </c>
      <c r="S2561" t="s">
        <v>72</v>
      </c>
    </row>
    <row r="2562" spans="1:19" ht="15.75" customHeight="1">
      <c r="A2562" t="s">
        <v>210</v>
      </c>
      <c r="B2562" t="s">
        <v>5804</v>
      </c>
      <c r="C2562">
        <v>70052828</v>
      </c>
      <c r="D2562" t="s">
        <v>51</v>
      </c>
      <c r="E2562" t="s">
        <v>52</v>
      </c>
      <c r="F2562" t="s">
        <v>53</v>
      </c>
      <c r="G2562" t="s">
        <v>54</v>
      </c>
      <c r="H2562" s="35">
        <v>43.48</v>
      </c>
      <c r="I2562" s="32">
        <v>42526</v>
      </c>
      <c r="J2562" s="32">
        <v>42527</v>
      </c>
      <c r="K2562" t="s">
        <v>55</v>
      </c>
      <c r="L2562">
        <v>111</v>
      </c>
      <c r="M2562">
        <v>1</v>
      </c>
      <c r="N2562">
        <v>0</v>
      </c>
      <c r="O2562">
        <v>0</v>
      </c>
    </row>
    <row r="2563" spans="1:19" ht="15.75" customHeight="1">
      <c r="A2563" t="s">
        <v>5964</v>
      </c>
      <c r="B2563" t="s">
        <v>5965</v>
      </c>
      <c r="C2563">
        <v>78137229</v>
      </c>
      <c r="D2563" t="s">
        <v>64</v>
      </c>
      <c r="E2563" t="s">
        <v>65</v>
      </c>
      <c r="F2563" t="s">
        <v>54</v>
      </c>
      <c r="G2563" t="s">
        <v>70</v>
      </c>
      <c r="H2563" s="35">
        <v>75</v>
      </c>
      <c r="I2563" s="32">
        <v>42562</v>
      </c>
      <c r="J2563" s="32">
        <v>42563</v>
      </c>
      <c r="K2563" t="s">
        <v>55</v>
      </c>
      <c r="L2563">
        <v>111</v>
      </c>
      <c r="M2563">
        <v>4</v>
      </c>
      <c r="N2563">
        <v>0</v>
      </c>
      <c r="O2563">
        <v>0</v>
      </c>
      <c r="P2563" t="s">
        <v>71</v>
      </c>
      <c r="S2563" t="s">
        <v>72</v>
      </c>
    </row>
    <row r="2564" spans="1:19" ht="15.75" customHeight="1">
      <c r="A2564" t="s">
        <v>6063</v>
      </c>
      <c r="B2564" t="s">
        <v>6064</v>
      </c>
      <c r="C2564">
        <v>93870620</v>
      </c>
      <c r="D2564" t="s">
        <v>51</v>
      </c>
      <c r="E2564" t="s">
        <v>65</v>
      </c>
      <c r="F2564" t="s">
        <v>54</v>
      </c>
      <c r="G2564" t="s">
        <v>93</v>
      </c>
      <c r="H2564" s="35">
        <v>91</v>
      </c>
      <c r="I2564" s="32">
        <v>42585</v>
      </c>
      <c r="J2564" s="32">
        <v>42590</v>
      </c>
      <c r="K2564" t="s">
        <v>55</v>
      </c>
      <c r="L2564">
        <v>111</v>
      </c>
      <c r="M2564">
        <v>3</v>
      </c>
      <c r="N2564">
        <v>1</v>
      </c>
      <c r="O2564">
        <v>0</v>
      </c>
    </row>
    <row r="2565" spans="1:19" ht="15.75" customHeight="1">
      <c r="A2565" t="s">
        <v>6211</v>
      </c>
      <c r="B2565" t="s">
        <v>6212</v>
      </c>
      <c r="C2565">
        <v>12755429</v>
      </c>
      <c r="D2565" t="s">
        <v>51</v>
      </c>
      <c r="E2565" t="s">
        <v>65</v>
      </c>
      <c r="F2565" t="s">
        <v>54</v>
      </c>
      <c r="G2565" t="s">
        <v>365</v>
      </c>
      <c r="H2565" s="35">
        <v>52.91</v>
      </c>
      <c r="I2565" s="32">
        <v>42529</v>
      </c>
      <c r="J2565" s="32">
        <v>42533</v>
      </c>
      <c r="K2565" t="s">
        <v>55</v>
      </c>
      <c r="L2565">
        <v>111</v>
      </c>
      <c r="M2565">
        <v>4</v>
      </c>
      <c r="N2565">
        <v>0</v>
      </c>
      <c r="O2565">
        <v>0</v>
      </c>
      <c r="S2565" t="s">
        <v>81</v>
      </c>
    </row>
    <row r="2566" spans="1:19" ht="15.75" customHeight="1">
      <c r="A2566" t="s">
        <v>492</v>
      </c>
      <c r="B2566" t="s">
        <v>6399</v>
      </c>
      <c r="C2566">
        <v>90914181</v>
      </c>
      <c r="D2566" t="s">
        <v>51</v>
      </c>
      <c r="E2566" t="s">
        <v>52</v>
      </c>
      <c r="F2566" t="s">
        <v>53</v>
      </c>
      <c r="G2566" t="s">
        <v>54</v>
      </c>
      <c r="H2566" s="35">
        <v>41.74</v>
      </c>
      <c r="I2566" s="32">
        <v>42577</v>
      </c>
      <c r="J2566" s="32">
        <v>42578</v>
      </c>
      <c r="K2566" t="s">
        <v>55</v>
      </c>
      <c r="L2566">
        <v>111</v>
      </c>
      <c r="M2566">
        <v>1</v>
      </c>
      <c r="N2566">
        <v>0</v>
      </c>
      <c r="O2566">
        <v>0</v>
      </c>
      <c r="Q2566" t="s">
        <v>60</v>
      </c>
    </row>
    <row r="2567" spans="1:19" ht="15.75" customHeight="1">
      <c r="A2567" t="s">
        <v>6522</v>
      </c>
      <c r="B2567" t="s">
        <v>6523</v>
      </c>
      <c r="C2567">
        <v>49000523</v>
      </c>
      <c r="D2567" t="s">
        <v>51</v>
      </c>
      <c r="E2567" t="s">
        <v>65</v>
      </c>
      <c r="F2567" t="s">
        <v>54</v>
      </c>
      <c r="G2567" t="s">
        <v>75</v>
      </c>
      <c r="H2567" s="35">
        <v>73.75</v>
      </c>
      <c r="I2567" s="32">
        <v>42516</v>
      </c>
      <c r="J2567" s="32">
        <v>42519</v>
      </c>
      <c r="K2567" t="s">
        <v>55</v>
      </c>
      <c r="L2567">
        <v>111</v>
      </c>
      <c r="M2567">
        <v>2</v>
      </c>
      <c r="N2567">
        <v>0</v>
      </c>
      <c r="O2567">
        <v>0</v>
      </c>
    </row>
    <row r="2568" spans="1:19" ht="15.75" customHeight="1">
      <c r="A2568" t="s">
        <v>875</v>
      </c>
      <c r="B2568" t="s">
        <v>6709</v>
      </c>
      <c r="C2568">
        <v>85091424</v>
      </c>
      <c r="D2568" t="s">
        <v>51</v>
      </c>
      <c r="E2568" t="s">
        <v>65</v>
      </c>
      <c r="F2568" t="s">
        <v>54</v>
      </c>
      <c r="G2568" t="s">
        <v>103</v>
      </c>
      <c r="H2568" s="35">
        <v>85</v>
      </c>
      <c r="I2568" s="32">
        <v>42556</v>
      </c>
      <c r="J2568" s="32">
        <v>42561</v>
      </c>
      <c r="K2568" t="s">
        <v>55</v>
      </c>
      <c r="L2568">
        <v>111</v>
      </c>
      <c r="M2568">
        <v>3</v>
      </c>
      <c r="N2568">
        <v>0</v>
      </c>
      <c r="O2568">
        <v>0</v>
      </c>
      <c r="P2568" t="s">
        <v>71</v>
      </c>
      <c r="S2568" t="s">
        <v>72</v>
      </c>
    </row>
    <row r="2569" spans="1:19" ht="15.75" customHeight="1">
      <c r="A2569" t="s">
        <v>210</v>
      </c>
      <c r="B2569" t="s">
        <v>218</v>
      </c>
      <c r="C2569">
        <v>70052787</v>
      </c>
      <c r="D2569" t="s">
        <v>51</v>
      </c>
      <c r="E2569" t="s">
        <v>52</v>
      </c>
      <c r="F2569" t="s">
        <v>53</v>
      </c>
      <c r="G2569" t="s">
        <v>54</v>
      </c>
      <c r="H2569" s="35">
        <v>43.48</v>
      </c>
      <c r="I2569" s="32">
        <v>42526</v>
      </c>
      <c r="J2569" s="32">
        <v>42527</v>
      </c>
      <c r="K2569" t="s">
        <v>55</v>
      </c>
      <c r="L2569">
        <v>110</v>
      </c>
      <c r="M2569">
        <v>1</v>
      </c>
      <c r="N2569">
        <v>0</v>
      </c>
      <c r="O2569">
        <v>0</v>
      </c>
    </row>
    <row r="2570" spans="1:19" ht="15.75" customHeight="1">
      <c r="A2570" t="s">
        <v>1054</v>
      </c>
      <c r="B2570" t="s">
        <v>1055</v>
      </c>
      <c r="C2570">
        <v>13699880</v>
      </c>
      <c r="D2570" t="s">
        <v>51</v>
      </c>
      <c r="E2570" t="s">
        <v>65</v>
      </c>
      <c r="F2570" t="s">
        <v>427</v>
      </c>
      <c r="G2570" t="s">
        <v>80</v>
      </c>
      <c r="H2570" s="35">
        <v>71.930000000000007</v>
      </c>
      <c r="I2570" s="32">
        <v>42592</v>
      </c>
      <c r="J2570" s="32">
        <v>42595</v>
      </c>
      <c r="K2570" t="s">
        <v>55</v>
      </c>
      <c r="L2570">
        <v>110</v>
      </c>
      <c r="M2570">
        <v>2</v>
      </c>
      <c r="N2570">
        <v>2</v>
      </c>
      <c r="O2570">
        <v>0</v>
      </c>
      <c r="S2570" t="s">
        <v>81</v>
      </c>
    </row>
    <row r="2571" spans="1:19" ht="15.75" customHeight="1">
      <c r="A2571" t="s">
        <v>617</v>
      </c>
      <c r="B2571" t="s">
        <v>1960</v>
      </c>
      <c r="C2571">
        <v>99472931</v>
      </c>
      <c r="D2571" t="s">
        <v>51</v>
      </c>
      <c r="E2571" t="s">
        <v>52</v>
      </c>
      <c r="F2571" t="s">
        <v>53</v>
      </c>
      <c r="G2571" t="s">
        <v>54</v>
      </c>
      <c r="H2571" s="35">
        <v>43.48</v>
      </c>
      <c r="I2571" s="32">
        <v>42504</v>
      </c>
      <c r="J2571" s="32">
        <v>42507</v>
      </c>
      <c r="K2571" t="s">
        <v>55</v>
      </c>
      <c r="L2571">
        <v>110</v>
      </c>
      <c r="M2571">
        <v>1</v>
      </c>
      <c r="N2571">
        <v>0</v>
      </c>
      <c r="O2571">
        <v>0</v>
      </c>
      <c r="Q2571" t="s">
        <v>56</v>
      </c>
    </row>
    <row r="2572" spans="1:19" ht="15.75" customHeight="1">
      <c r="A2572" t="s">
        <v>1990</v>
      </c>
      <c r="B2572" t="s">
        <v>1991</v>
      </c>
      <c r="C2572">
        <v>64895017</v>
      </c>
      <c r="D2572" t="s">
        <v>51</v>
      </c>
      <c r="E2572" t="s">
        <v>65</v>
      </c>
      <c r="F2572" t="s">
        <v>54</v>
      </c>
      <c r="G2572" t="s">
        <v>179</v>
      </c>
      <c r="H2572" s="35">
        <v>58.56</v>
      </c>
      <c r="I2572" s="32">
        <v>42515</v>
      </c>
      <c r="J2572" s="32">
        <v>42516</v>
      </c>
      <c r="K2572" t="s">
        <v>55</v>
      </c>
      <c r="L2572">
        <v>110</v>
      </c>
      <c r="M2572">
        <v>2</v>
      </c>
      <c r="N2572">
        <v>0</v>
      </c>
      <c r="O2572">
        <v>0</v>
      </c>
      <c r="S2572" t="s">
        <v>81</v>
      </c>
    </row>
    <row r="2573" spans="1:19" ht="15.75" customHeight="1">
      <c r="A2573" t="s">
        <v>2080</v>
      </c>
      <c r="B2573" t="s">
        <v>2081</v>
      </c>
      <c r="C2573">
        <v>61362254</v>
      </c>
      <c r="D2573" t="s">
        <v>51</v>
      </c>
      <c r="E2573" t="s">
        <v>52</v>
      </c>
      <c r="F2573" t="s">
        <v>53</v>
      </c>
      <c r="G2573" t="s">
        <v>54</v>
      </c>
      <c r="H2573" s="35">
        <v>66.680000000000007</v>
      </c>
      <c r="I2573" s="32">
        <v>42536</v>
      </c>
      <c r="J2573" s="32">
        <v>42539</v>
      </c>
      <c r="K2573" t="s">
        <v>55</v>
      </c>
      <c r="L2573">
        <v>110</v>
      </c>
      <c r="M2573">
        <v>1</v>
      </c>
      <c r="N2573">
        <v>0</v>
      </c>
      <c r="O2573">
        <v>0</v>
      </c>
      <c r="Q2573" t="s">
        <v>90</v>
      </c>
    </row>
    <row r="2574" spans="1:19" ht="15.75" customHeight="1">
      <c r="A2574" t="s">
        <v>2106</v>
      </c>
      <c r="B2574" t="s">
        <v>2107</v>
      </c>
      <c r="C2574">
        <v>73347011</v>
      </c>
      <c r="D2574" t="s">
        <v>51</v>
      </c>
      <c r="E2574" t="s">
        <v>166</v>
      </c>
      <c r="F2574" t="s">
        <v>54</v>
      </c>
      <c r="G2574" t="s">
        <v>54</v>
      </c>
      <c r="H2574" s="35">
        <v>90</v>
      </c>
      <c r="I2574" s="32">
        <v>42540</v>
      </c>
      <c r="J2574" s="32">
        <v>42545</v>
      </c>
      <c r="K2574" t="s">
        <v>55</v>
      </c>
      <c r="L2574">
        <v>110</v>
      </c>
      <c r="M2574">
        <v>1</v>
      </c>
      <c r="N2574">
        <v>0</v>
      </c>
      <c r="O2574">
        <v>0</v>
      </c>
    </row>
    <row r="2575" spans="1:19" ht="15.75" customHeight="1">
      <c r="A2575" t="s">
        <v>2420</v>
      </c>
      <c r="B2575" t="s">
        <v>2421</v>
      </c>
      <c r="C2575">
        <v>38442543</v>
      </c>
      <c r="D2575" t="s">
        <v>51</v>
      </c>
      <c r="E2575" t="s">
        <v>65</v>
      </c>
      <c r="F2575" t="s">
        <v>54</v>
      </c>
      <c r="G2575" t="s">
        <v>75</v>
      </c>
      <c r="H2575" s="35">
        <v>60</v>
      </c>
      <c r="I2575" s="32">
        <v>42520</v>
      </c>
      <c r="J2575" s="32">
        <v>42522</v>
      </c>
      <c r="K2575" t="s">
        <v>55</v>
      </c>
      <c r="L2575">
        <v>110</v>
      </c>
      <c r="M2575">
        <v>2</v>
      </c>
      <c r="N2575">
        <v>0</v>
      </c>
      <c r="O2575">
        <v>0</v>
      </c>
    </row>
    <row r="2576" spans="1:19" ht="15.75" customHeight="1">
      <c r="A2576" t="s">
        <v>2300</v>
      </c>
      <c r="B2576" t="s">
        <v>2758</v>
      </c>
      <c r="C2576">
        <v>84777705</v>
      </c>
      <c r="D2576" t="s">
        <v>51</v>
      </c>
      <c r="E2576" t="s">
        <v>65</v>
      </c>
      <c r="F2576" t="s">
        <v>54</v>
      </c>
      <c r="G2576" t="s">
        <v>179</v>
      </c>
      <c r="H2576" s="35">
        <v>58.56</v>
      </c>
      <c r="I2576" s="32">
        <v>42585</v>
      </c>
      <c r="J2576" s="32">
        <v>42586</v>
      </c>
      <c r="K2576" t="s">
        <v>55</v>
      </c>
      <c r="L2576">
        <v>110</v>
      </c>
      <c r="M2576">
        <v>2</v>
      </c>
      <c r="N2576">
        <v>1</v>
      </c>
      <c r="O2576">
        <v>0</v>
      </c>
      <c r="S2576" t="s">
        <v>81</v>
      </c>
    </row>
    <row r="2577" spans="1:19" ht="15.75" customHeight="1">
      <c r="A2577" t="s">
        <v>3099</v>
      </c>
      <c r="B2577" t="s">
        <v>3100</v>
      </c>
      <c r="C2577">
        <v>91844413</v>
      </c>
      <c r="D2577" t="s">
        <v>51</v>
      </c>
      <c r="E2577" t="s">
        <v>65</v>
      </c>
      <c r="F2577" t="s">
        <v>54</v>
      </c>
      <c r="G2577" t="s">
        <v>103</v>
      </c>
      <c r="H2577" s="35">
        <v>80</v>
      </c>
      <c r="I2577" s="32">
        <v>42575</v>
      </c>
      <c r="J2577" s="32">
        <v>42577</v>
      </c>
      <c r="K2577" t="s">
        <v>55</v>
      </c>
      <c r="L2577">
        <v>110</v>
      </c>
      <c r="M2577">
        <v>4</v>
      </c>
      <c r="N2577">
        <v>0</v>
      </c>
      <c r="O2577">
        <v>0</v>
      </c>
      <c r="P2577" t="s">
        <v>71</v>
      </c>
      <c r="S2577" t="s">
        <v>72</v>
      </c>
    </row>
    <row r="2578" spans="1:19" ht="15.75" customHeight="1">
      <c r="A2578" t="s">
        <v>76</v>
      </c>
      <c r="B2578" t="s">
        <v>3645</v>
      </c>
      <c r="C2578">
        <v>31606014</v>
      </c>
      <c r="D2578" t="s">
        <v>51</v>
      </c>
      <c r="E2578" t="s">
        <v>52</v>
      </c>
      <c r="F2578" t="s">
        <v>53</v>
      </c>
      <c r="G2578" t="s">
        <v>54</v>
      </c>
      <c r="H2578" s="35">
        <v>41.74</v>
      </c>
      <c r="I2578" s="32">
        <v>42508</v>
      </c>
      <c r="J2578" s="32">
        <v>42509</v>
      </c>
      <c r="K2578" t="s">
        <v>55</v>
      </c>
      <c r="L2578">
        <v>110</v>
      </c>
      <c r="M2578">
        <v>1</v>
      </c>
      <c r="N2578">
        <v>0</v>
      </c>
      <c r="O2578">
        <v>0</v>
      </c>
      <c r="Q2578" t="s">
        <v>60</v>
      </c>
    </row>
    <row r="2579" spans="1:19" ht="15.75" customHeight="1">
      <c r="A2579" t="s">
        <v>123</v>
      </c>
      <c r="B2579" t="s">
        <v>3663</v>
      </c>
      <c r="C2579">
        <v>20074342</v>
      </c>
      <c r="D2579" t="s">
        <v>51</v>
      </c>
      <c r="E2579" t="s">
        <v>52</v>
      </c>
      <c r="F2579" t="s">
        <v>53</v>
      </c>
      <c r="G2579" t="s">
        <v>54</v>
      </c>
      <c r="H2579" s="35">
        <v>43.48</v>
      </c>
      <c r="I2579" s="32">
        <v>42513</v>
      </c>
      <c r="J2579" s="32">
        <v>42515</v>
      </c>
      <c r="K2579" t="s">
        <v>55</v>
      </c>
      <c r="L2579">
        <v>110</v>
      </c>
      <c r="M2579">
        <v>1</v>
      </c>
      <c r="N2579">
        <v>0</v>
      </c>
      <c r="O2579">
        <v>0</v>
      </c>
      <c r="Q2579" t="s">
        <v>56</v>
      </c>
    </row>
    <row r="2580" spans="1:19" ht="15.75" customHeight="1">
      <c r="A2580" t="s">
        <v>3707</v>
      </c>
      <c r="B2580" t="s">
        <v>3708</v>
      </c>
      <c r="C2580">
        <v>68264217</v>
      </c>
      <c r="D2580" t="s">
        <v>51</v>
      </c>
      <c r="E2580" t="s">
        <v>52</v>
      </c>
      <c r="F2580" t="s">
        <v>54</v>
      </c>
      <c r="G2580" t="s">
        <v>54</v>
      </c>
      <c r="H2580" s="35">
        <v>75</v>
      </c>
      <c r="I2580" s="32">
        <v>42522</v>
      </c>
      <c r="J2580" s="32">
        <v>42525</v>
      </c>
      <c r="K2580" t="s">
        <v>55</v>
      </c>
      <c r="L2580">
        <v>110</v>
      </c>
      <c r="M2580">
        <v>1</v>
      </c>
      <c r="N2580">
        <v>0</v>
      </c>
      <c r="O2580">
        <v>0</v>
      </c>
    </row>
    <row r="2581" spans="1:19" ht="15.75" customHeight="1">
      <c r="A2581" t="s">
        <v>4015</v>
      </c>
      <c r="B2581" t="s">
        <v>4016</v>
      </c>
      <c r="C2581">
        <v>23905699</v>
      </c>
      <c r="D2581" t="s">
        <v>51</v>
      </c>
      <c r="E2581" t="s">
        <v>65</v>
      </c>
      <c r="F2581" t="s">
        <v>54</v>
      </c>
      <c r="G2581" t="s">
        <v>66</v>
      </c>
      <c r="H2581" s="35">
        <v>76.36</v>
      </c>
      <c r="I2581" s="32">
        <v>42586</v>
      </c>
      <c r="J2581" s="32">
        <v>42591</v>
      </c>
      <c r="K2581" t="s">
        <v>55</v>
      </c>
      <c r="L2581">
        <v>110</v>
      </c>
      <c r="M2581">
        <v>2</v>
      </c>
      <c r="N2581">
        <v>1</v>
      </c>
      <c r="O2581">
        <v>0</v>
      </c>
    </row>
    <row r="2582" spans="1:19" ht="15.75" customHeight="1">
      <c r="A2582" t="s">
        <v>139</v>
      </c>
      <c r="B2582" t="s">
        <v>4519</v>
      </c>
      <c r="C2582">
        <v>48998800</v>
      </c>
      <c r="D2582" t="s">
        <v>51</v>
      </c>
      <c r="E2582" t="s">
        <v>65</v>
      </c>
      <c r="F2582" t="s">
        <v>54</v>
      </c>
      <c r="G2582" t="s">
        <v>75</v>
      </c>
      <c r="H2582" s="35">
        <v>73.75</v>
      </c>
      <c r="I2582" s="32">
        <v>42516</v>
      </c>
      <c r="J2582" s="32">
        <v>42519</v>
      </c>
      <c r="K2582" t="s">
        <v>55</v>
      </c>
      <c r="L2582">
        <v>110</v>
      </c>
      <c r="M2582">
        <v>2</v>
      </c>
      <c r="N2582">
        <v>0</v>
      </c>
      <c r="O2582">
        <v>0</v>
      </c>
    </row>
    <row r="2583" spans="1:19" ht="15.75" customHeight="1">
      <c r="A2583" t="s">
        <v>3759</v>
      </c>
      <c r="B2583" t="s">
        <v>4579</v>
      </c>
      <c r="C2583">
        <v>73475186</v>
      </c>
      <c r="D2583" t="s">
        <v>51</v>
      </c>
      <c r="E2583" t="s">
        <v>65</v>
      </c>
      <c r="F2583" t="s">
        <v>54</v>
      </c>
      <c r="G2583" t="s">
        <v>54</v>
      </c>
      <c r="H2583" s="35">
        <v>85</v>
      </c>
      <c r="I2583" s="32">
        <v>42534</v>
      </c>
      <c r="J2583" s="32">
        <v>42536</v>
      </c>
      <c r="K2583" t="s">
        <v>55</v>
      </c>
      <c r="L2583">
        <v>110</v>
      </c>
      <c r="M2583">
        <v>2</v>
      </c>
      <c r="N2583">
        <v>0</v>
      </c>
      <c r="O2583">
        <v>1</v>
      </c>
    </row>
    <row r="2584" spans="1:19" ht="15.75" customHeight="1">
      <c r="A2584" t="s">
        <v>1265</v>
      </c>
      <c r="B2584" t="s">
        <v>4647</v>
      </c>
      <c r="C2584">
        <v>80410675</v>
      </c>
      <c r="D2584" t="s">
        <v>51</v>
      </c>
      <c r="E2584" t="s">
        <v>65</v>
      </c>
      <c r="F2584" t="s">
        <v>54</v>
      </c>
      <c r="G2584" t="s">
        <v>93</v>
      </c>
      <c r="H2584" s="35">
        <v>85</v>
      </c>
      <c r="I2584" s="32">
        <v>42547</v>
      </c>
      <c r="J2584" s="32">
        <v>42548</v>
      </c>
      <c r="K2584" t="s">
        <v>55</v>
      </c>
      <c r="L2584">
        <v>110</v>
      </c>
      <c r="M2584">
        <v>2</v>
      </c>
      <c r="N2584">
        <v>2</v>
      </c>
      <c r="O2584">
        <v>0</v>
      </c>
    </row>
    <row r="2585" spans="1:19" ht="15.75" customHeight="1">
      <c r="A2585" t="s">
        <v>4697</v>
      </c>
      <c r="B2585" t="s">
        <v>4698</v>
      </c>
      <c r="C2585">
        <v>85047396</v>
      </c>
      <c r="D2585" t="s">
        <v>51</v>
      </c>
      <c r="E2585" t="s">
        <v>166</v>
      </c>
      <c r="F2585" t="s">
        <v>54</v>
      </c>
      <c r="G2585" t="s">
        <v>54</v>
      </c>
      <c r="H2585" s="35">
        <v>90</v>
      </c>
      <c r="I2585" s="32">
        <v>42555</v>
      </c>
      <c r="J2585" s="32">
        <v>42559</v>
      </c>
      <c r="K2585" t="s">
        <v>55</v>
      </c>
      <c r="L2585">
        <v>110</v>
      </c>
      <c r="M2585">
        <v>1</v>
      </c>
      <c r="N2585">
        <v>0</v>
      </c>
      <c r="O2585">
        <v>0</v>
      </c>
    </row>
    <row r="2586" spans="1:19" ht="15.75" customHeight="1">
      <c r="A2586" t="s">
        <v>4860</v>
      </c>
      <c r="B2586" t="s">
        <v>4861</v>
      </c>
      <c r="C2586">
        <v>14224191</v>
      </c>
      <c r="D2586" t="s">
        <v>51</v>
      </c>
      <c r="E2586" t="s">
        <v>52</v>
      </c>
      <c r="F2586" t="s">
        <v>427</v>
      </c>
      <c r="G2586" t="s">
        <v>54</v>
      </c>
      <c r="H2586" s="35">
        <v>95</v>
      </c>
      <c r="I2586" s="32">
        <v>42591</v>
      </c>
      <c r="J2586" s="32">
        <v>42592</v>
      </c>
      <c r="K2586" t="s">
        <v>55</v>
      </c>
      <c r="L2586">
        <v>110</v>
      </c>
      <c r="M2586">
        <v>1</v>
      </c>
      <c r="N2586">
        <v>0</v>
      </c>
      <c r="O2586">
        <v>0</v>
      </c>
    </row>
    <row r="2587" spans="1:19" ht="15.75" customHeight="1">
      <c r="A2587" t="s">
        <v>4966</v>
      </c>
      <c r="B2587" t="s">
        <v>4967</v>
      </c>
      <c r="C2587">
        <v>66379651</v>
      </c>
      <c r="D2587" t="s">
        <v>51</v>
      </c>
      <c r="E2587" t="s">
        <v>65</v>
      </c>
      <c r="F2587" t="s">
        <v>54</v>
      </c>
      <c r="G2587" t="s">
        <v>80</v>
      </c>
      <c r="H2587" s="35">
        <v>66.400000000000006</v>
      </c>
      <c r="I2587" s="32">
        <v>42519</v>
      </c>
      <c r="J2587" s="32">
        <v>42520</v>
      </c>
      <c r="K2587" t="s">
        <v>55</v>
      </c>
      <c r="L2587">
        <v>110</v>
      </c>
      <c r="M2587">
        <v>1</v>
      </c>
      <c r="N2587">
        <v>2</v>
      </c>
      <c r="O2587">
        <v>0</v>
      </c>
      <c r="S2587" t="s">
        <v>81</v>
      </c>
    </row>
    <row r="2588" spans="1:19" ht="15.75" customHeight="1">
      <c r="A2588" t="s">
        <v>5078</v>
      </c>
      <c r="B2588" t="s">
        <v>5079</v>
      </c>
      <c r="C2588">
        <v>76376435</v>
      </c>
      <c r="D2588" t="s">
        <v>51</v>
      </c>
      <c r="E2588" t="s">
        <v>65</v>
      </c>
      <c r="F2588" t="s">
        <v>54</v>
      </c>
      <c r="G2588" t="s">
        <v>80</v>
      </c>
      <c r="H2588" s="35">
        <v>74.7</v>
      </c>
      <c r="I2588" s="32">
        <v>42539</v>
      </c>
      <c r="J2588" s="32">
        <v>42540</v>
      </c>
      <c r="K2588" t="s">
        <v>55</v>
      </c>
      <c r="L2588">
        <v>110</v>
      </c>
      <c r="M2588">
        <v>2</v>
      </c>
      <c r="N2588">
        <v>0</v>
      </c>
      <c r="O2588">
        <v>0</v>
      </c>
      <c r="S2588" t="s">
        <v>268</v>
      </c>
    </row>
    <row r="2589" spans="1:19" ht="15.75" customHeight="1">
      <c r="A2589" t="s">
        <v>4306</v>
      </c>
      <c r="B2589" t="s">
        <v>5180</v>
      </c>
      <c r="C2589">
        <v>85642942</v>
      </c>
      <c r="D2589" t="s">
        <v>184</v>
      </c>
      <c r="E2589" t="s">
        <v>65</v>
      </c>
      <c r="F2589" t="s">
        <v>54</v>
      </c>
      <c r="G2589" t="s">
        <v>103</v>
      </c>
      <c r="H2589" s="35">
        <v>90</v>
      </c>
      <c r="I2589" s="32">
        <v>42560</v>
      </c>
      <c r="J2589" s="32">
        <v>42562</v>
      </c>
      <c r="K2589" t="s">
        <v>55</v>
      </c>
      <c r="L2589">
        <v>110</v>
      </c>
      <c r="M2589">
        <v>4</v>
      </c>
      <c r="N2589">
        <v>0</v>
      </c>
      <c r="O2589">
        <v>0</v>
      </c>
      <c r="P2589" t="s">
        <v>71</v>
      </c>
      <c r="S2589" t="s">
        <v>72</v>
      </c>
    </row>
    <row r="2590" spans="1:19" ht="15.75" customHeight="1">
      <c r="A2590" t="s">
        <v>5195</v>
      </c>
      <c r="B2590" t="s">
        <v>5196</v>
      </c>
      <c r="C2590">
        <v>97233578</v>
      </c>
      <c r="D2590" t="s">
        <v>51</v>
      </c>
      <c r="E2590" t="s">
        <v>65</v>
      </c>
      <c r="F2590" t="s">
        <v>444</v>
      </c>
      <c r="G2590" t="s">
        <v>469</v>
      </c>
      <c r="H2590" s="35">
        <v>62.9</v>
      </c>
      <c r="I2590" s="32">
        <v>42562</v>
      </c>
      <c r="J2590" s="32">
        <v>42575</v>
      </c>
      <c r="K2590" t="s">
        <v>55</v>
      </c>
      <c r="L2590">
        <v>110</v>
      </c>
      <c r="M2590">
        <v>2</v>
      </c>
      <c r="N2590">
        <v>0</v>
      </c>
      <c r="O2590">
        <v>0</v>
      </c>
      <c r="P2590" t="s">
        <v>2885</v>
      </c>
      <c r="S2590" t="s">
        <v>2886</v>
      </c>
    </row>
    <row r="2591" spans="1:19" ht="15.75" customHeight="1">
      <c r="A2591" t="s">
        <v>5340</v>
      </c>
      <c r="B2591" t="s">
        <v>5341</v>
      </c>
      <c r="C2591">
        <v>16012912</v>
      </c>
      <c r="D2591" t="s">
        <v>51</v>
      </c>
      <c r="E2591" t="s">
        <v>65</v>
      </c>
      <c r="F2591" t="s">
        <v>54</v>
      </c>
      <c r="G2591" t="s">
        <v>103</v>
      </c>
      <c r="H2591" s="35">
        <v>100</v>
      </c>
      <c r="I2591" s="32">
        <v>42595</v>
      </c>
      <c r="J2591" s="32">
        <v>42596</v>
      </c>
      <c r="K2591" t="s">
        <v>55</v>
      </c>
      <c r="L2591">
        <v>110</v>
      </c>
      <c r="M2591">
        <v>4</v>
      </c>
      <c r="N2591">
        <v>0</v>
      </c>
      <c r="O2591">
        <v>0</v>
      </c>
      <c r="P2591" t="s">
        <v>71</v>
      </c>
      <c r="S2591" t="s">
        <v>72</v>
      </c>
    </row>
    <row r="2592" spans="1:19" ht="15.75" customHeight="1">
      <c r="A2592" t="s">
        <v>5362</v>
      </c>
      <c r="B2592" t="s">
        <v>5363</v>
      </c>
      <c r="C2592">
        <v>62329139</v>
      </c>
      <c r="D2592" t="s">
        <v>51</v>
      </c>
      <c r="E2592" t="s">
        <v>52</v>
      </c>
      <c r="F2592" t="s">
        <v>54</v>
      </c>
      <c r="G2592" t="s">
        <v>54</v>
      </c>
      <c r="H2592" s="35">
        <v>70</v>
      </c>
      <c r="I2592" s="32">
        <v>42509</v>
      </c>
      <c r="J2592" s="32">
        <v>42510</v>
      </c>
      <c r="K2592" t="s">
        <v>55</v>
      </c>
      <c r="L2592">
        <v>110</v>
      </c>
      <c r="M2592">
        <v>1</v>
      </c>
      <c r="N2592">
        <v>0</v>
      </c>
      <c r="O2592">
        <v>0</v>
      </c>
    </row>
    <row r="2593" spans="1:19" ht="15.75" customHeight="1">
      <c r="A2593" t="s">
        <v>1618</v>
      </c>
      <c r="B2593" t="s">
        <v>5442</v>
      </c>
      <c r="C2593">
        <v>63473450</v>
      </c>
      <c r="D2593" t="s">
        <v>51</v>
      </c>
      <c r="E2593" t="s">
        <v>52</v>
      </c>
      <c r="F2593" t="s">
        <v>53</v>
      </c>
      <c r="G2593" t="s">
        <v>54</v>
      </c>
      <c r="H2593" s="35">
        <v>41.74</v>
      </c>
      <c r="I2593" s="32">
        <v>42529</v>
      </c>
      <c r="J2593" s="32">
        <v>42530</v>
      </c>
      <c r="K2593" t="s">
        <v>55</v>
      </c>
      <c r="L2593">
        <v>110</v>
      </c>
      <c r="M2593">
        <v>1</v>
      </c>
      <c r="N2593">
        <v>0</v>
      </c>
      <c r="O2593">
        <v>0</v>
      </c>
      <c r="Q2593" t="s">
        <v>60</v>
      </c>
    </row>
    <row r="2594" spans="1:19" ht="15.75" customHeight="1">
      <c r="A2594" t="s">
        <v>210</v>
      </c>
      <c r="B2594" t="s">
        <v>5798</v>
      </c>
      <c r="C2594">
        <v>17486189</v>
      </c>
      <c r="D2594" t="s">
        <v>184</v>
      </c>
      <c r="E2594" t="s">
        <v>52</v>
      </c>
      <c r="F2594" t="s">
        <v>53</v>
      </c>
      <c r="G2594" t="s">
        <v>54</v>
      </c>
      <c r="H2594" s="35">
        <v>43.48</v>
      </c>
      <c r="I2594" s="32">
        <v>42525</v>
      </c>
      <c r="J2594" s="32">
        <v>42527</v>
      </c>
      <c r="K2594" t="s">
        <v>55</v>
      </c>
      <c r="L2594">
        <v>110</v>
      </c>
      <c r="M2594">
        <v>1</v>
      </c>
      <c r="N2594">
        <v>0</v>
      </c>
      <c r="O2594">
        <v>0</v>
      </c>
      <c r="Q2594" t="s">
        <v>56</v>
      </c>
    </row>
    <row r="2595" spans="1:19" ht="15.75" customHeight="1">
      <c r="A2595" t="s">
        <v>243</v>
      </c>
      <c r="B2595" t="s">
        <v>5812</v>
      </c>
      <c r="C2595">
        <v>22397704</v>
      </c>
      <c r="D2595" t="s">
        <v>51</v>
      </c>
      <c r="E2595" t="s">
        <v>52</v>
      </c>
      <c r="F2595" t="s">
        <v>53</v>
      </c>
      <c r="G2595" t="s">
        <v>54</v>
      </c>
      <c r="H2595" s="35">
        <v>41.74</v>
      </c>
      <c r="I2595" s="32">
        <v>42530</v>
      </c>
      <c r="J2595" s="32">
        <v>42533</v>
      </c>
      <c r="K2595" t="s">
        <v>55</v>
      </c>
      <c r="L2595">
        <v>110</v>
      </c>
      <c r="M2595">
        <v>1</v>
      </c>
      <c r="N2595">
        <v>0</v>
      </c>
      <c r="O2595">
        <v>0</v>
      </c>
      <c r="Q2595" t="s">
        <v>60</v>
      </c>
    </row>
    <row r="2596" spans="1:19" ht="15.75" customHeight="1">
      <c r="A2596" t="s">
        <v>5876</v>
      </c>
      <c r="B2596" t="s">
        <v>5877</v>
      </c>
      <c r="C2596">
        <v>46753259</v>
      </c>
      <c r="D2596" t="s">
        <v>51</v>
      </c>
      <c r="E2596" t="s">
        <v>65</v>
      </c>
      <c r="F2596" t="s">
        <v>54</v>
      </c>
      <c r="G2596" t="s">
        <v>66</v>
      </c>
      <c r="H2596" s="35">
        <v>78.849999999999994</v>
      </c>
      <c r="I2596" s="32">
        <v>42546</v>
      </c>
      <c r="J2596" s="32">
        <v>42547</v>
      </c>
      <c r="K2596" t="s">
        <v>55</v>
      </c>
      <c r="L2596">
        <v>110</v>
      </c>
      <c r="M2596">
        <v>4</v>
      </c>
      <c r="N2596">
        <v>0</v>
      </c>
      <c r="O2596">
        <v>0</v>
      </c>
    </row>
    <row r="2597" spans="1:19" ht="15.75" customHeight="1">
      <c r="A2597" t="s">
        <v>6033</v>
      </c>
      <c r="B2597" t="s">
        <v>6034</v>
      </c>
      <c r="C2597">
        <v>90414777</v>
      </c>
      <c r="D2597" t="s">
        <v>51</v>
      </c>
      <c r="E2597" t="s">
        <v>65</v>
      </c>
      <c r="F2597" t="s">
        <v>54</v>
      </c>
      <c r="G2597" t="s">
        <v>103</v>
      </c>
      <c r="H2597" s="35">
        <v>100</v>
      </c>
      <c r="I2597" s="32">
        <v>42577</v>
      </c>
      <c r="J2597" s="32">
        <v>42581</v>
      </c>
      <c r="K2597" t="s">
        <v>55</v>
      </c>
      <c r="L2597">
        <v>110</v>
      </c>
      <c r="M2597">
        <v>3</v>
      </c>
      <c r="N2597">
        <v>0</v>
      </c>
      <c r="O2597">
        <v>0</v>
      </c>
      <c r="P2597" t="s">
        <v>71</v>
      </c>
      <c r="S2597" t="s">
        <v>72</v>
      </c>
    </row>
    <row r="2598" spans="1:19" ht="15.75" customHeight="1">
      <c r="A2598" t="s">
        <v>648</v>
      </c>
      <c r="B2598" t="s">
        <v>6133</v>
      </c>
      <c r="C2598">
        <v>11867702</v>
      </c>
      <c r="D2598" t="s">
        <v>51</v>
      </c>
      <c r="E2598" t="s">
        <v>52</v>
      </c>
      <c r="F2598" t="s">
        <v>53</v>
      </c>
      <c r="G2598" t="s">
        <v>54</v>
      </c>
      <c r="H2598" s="35">
        <v>43.48</v>
      </c>
      <c r="I2598" s="32">
        <v>42510</v>
      </c>
      <c r="J2598" s="32">
        <v>42513</v>
      </c>
      <c r="K2598" t="s">
        <v>55</v>
      </c>
      <c r="L2598">
        <v>110</v>
      </c>
      <c r="M2598">
        <v>1</v>
      </c>
      <c r="N2598">
        <v>0</v>
      </c>
      <c r="O2598">
        <v>0</v>
      </c>
      <c r="Q2598" t="s">
        <v>56</v>
      </c>
    </row>
    <row r="2599" spans="1:19" ht="15.75" customHeight="1">
      <c r="A2599" t="s">
        <v>1736</v>
      </c>
      <c r="B2599" t="s">
        <v>6315</v>
      </c>
      <c r="C2599">
        <v>67612294</v>
      </c>
      <c r="D2599" t="s">
        <v>51</v>
      </c>
      <c r="E2599" t="s">
        <v>65</v>
      </c>
      <c r="F2599" t="s">
        <v>54</v>
      </c>
      <c r="G2599" t="s">
        <v>54</v>
      </c>
      <c r="H2599" s="35">
        <v>100</v>
      </c>
      <c r="I2599" s="32">
        <v>42551</v>
      </c>
      <c r="J2599" s="32">
        <v>42555</v>
      </c>
      <c r="K2599" t="s">
        <v>55</v>
      </c>
      <c r="L2599">
        <v>110</v>
      </c>
      <c r="M2599">
        <v>4</v>
      </c>
      <c r="N2599">
        <v>0</v>
      </c>
      <c r="O2599">
        <v>0</v>
      </c>
      <c r="S2599" t="s">
        <v>231</v>
      </c>
    </row>
    <row r="2600" spans="1:19" ht="15.75" customHeight="1">
      <c r="A2600" t="s">
        <v>6336</v>
      </c>
      <c r="B2600" t="s">
        <v>6337</v>
      </c>
      <c r="C2600">
        <v>84592913</v>
      </c>
      <c r="D2600" t="s">
        <v>51</v>
      </c>
      <c r="E2600" t="s">
        <v>65</v>
      </c>
      <c r="F2600" t="s">
        <v>54</v>
      </c>
      <c r="G2600" t="s">
        <v>66</v>
      </c>
      <c r="H2600" s="35">
        <v>74.7</v>
      </c>
      <c r="I2600" s="32">
        <v>42559</v>
      </c>
      <c r="J2600" s="32">
        <v>42560</v>
      </c>
      <c r="K2600" t="s">
        <v>55</v>
      </c>
      <c r="L2600">
        <v>110</v>
      </c>
      <c r="M2600">
        <v>2</v>
      </c>
      <c r="N2600">
        <v>0</v>
      </c>
      <c r="O2600">
        <v>0</v>
      </c>
    </row>
    <row r="2601" spans="1:19" ht="15.75" customHeight="1">
      <c r="A2601" t="s">
        <v>6418</v>
      </c>
      <c r="B2601" t="s">
        <v>6419</v>
      </c>
      <c r="C2601">
        <v>89133496</v>
      </c>
      <c r="D2601" t="s">
        <v>51</v>
      </c>
      <c r="E2601" t="s">
        <v>65</v>
      </c>
      <c r="F2601" t="s">
        <v>54</v>
      </c>
      <c r="G2601" t="s">
        <v>103</v>
      </c>
      <c r="H2601" s="35">
        <v>110</v>
      </c>
      <c r="I2601" s="32">
        <v>42581</v>
      </c>
      <c r="J2601" s="32">
        <v>42584</v>
      </c>
      <c r="K2601" t="s">
        <v>55</v>
      </c>
      <c r="L2601">
        <v>110</v>
      </c>
      <c r="M2601">
        <v>4</v>
      </c>
      <c r="N2601">
        <v>0</v>
      </c>
      <c r="O2601">
        <v>0</v>
      </c>
      <c r="P2601" t="s">
        <v>71</v>
      </c>
      <c r="S2601" t="s">
        <v>72</v>
      </c>
    </row>
    <row r="2602" spans="1:19" ht="15.75" customHeight="1">
      <c r="A2602" t="s">
        <v>551</v>
      </c>
      <c r="B2602" t="s">
        <v>6439</v>
      </c>
      <c r="C2602">
        <v>97450111</v>
      </c>
      <c r="D2602" t="s">
        <v>51</v>
      </c>
      <c r="E2602" t="s">
        <v>65</v>
      </c>
      <c r="F2602" t="s">
        <v>54</v>
      </c>
      <c r="G2602" t="s">
        <v>103</v>
      </c>
      <c r="H2602" s="35">
        <v>85</v>
      </c>
      <c r="I2602" s="32">
        <v>42584</v>
      </c>
      <c r="J2602" s="32">
        <v>42585</v>
      </c>
      <c r="K2602" t="s">
        <v>55</v>
      </c>
      <c r="L2602">
        <v>110</v>
      </c>
      <c r="M2602">
        <v>4</v>
      </c>
      <c r="N2602">
        <v>0</v>
      </c>
      <c r="O2602">
        <v>0</v>
      </c>
      <c r="P2602" t="s">
        <v>71</v>
      </c>
      <c r="S2602" t="s">
        <v>72</v>
      </c>
    </row>
    <row r="2603" spans="1:19" ht="15.75" customHeight="1">
      <c r="A2603" t="s">
        <v>6644</v>
      </c>
      <c r="B2603" t="s">
        <v>6645</v>
      </c>
      <c r="C2603">
        <v>57164767</v>
      </c>
      <c r="D2603" t="s">
        <v>51</v>
      </c>
      <c r="E2603" t="s">
        <v>65</v>
      </c>
      <c r="F2603" t="s">
        <v>54</v>
      </c>
      <c r="G2603" t="s">
        <v>358</v>
      </c>
      <c r="H2603" s="35">
        <v>93.75</v>
      </c>
      <c r="I2603" s="32">
        <v>42545</v>
      </c>
      <c r="J2603" s="32">
        <v>42546</v>
      </c>
      <c r="K2603" t="s">
        <v>55</v>
      </c>
      <c r="L2603">
        <v>110</v>
      </c>
      <c r="M2603">
        <v>2</v>
      </c>
      <c r="N2603">
        <v>0</v>
      </c>
      <c r="O2603">
        <v>0</v>
      </c>
      <c r="S2603" t="s">
        <v>231</v>
      </c>
    </row>
    <row r="2604" spans="1:19" ht="15.75" customHeight="1">
      <c r="A2604" t="s">
        <v>169</v>
      </c>
      <c r="B2604" t="s">
        <v>170</v>
      </c>
      <c r="C2604">
        <v>64005653</v>
      </c>
      <c r="D2604" t="s">
        <v>51</v>
      </c>
      <c r="E2604" t="s">
        <v>65</v>
      </c>
      <c r="F2604" t="s">
        <v>54</v>
      </c>
      <c r="G2604" t="s">
        <v>93</v>
      </c>
      <c r="H2604" s="35">
        <v>80</v>
      </c>
      <c r="I2604" s="32">
        <v>42522</v>
      </c>
      <c r="J2604" s="32">
        <v>42524</v>
      </c>
      <c r="K2604" t="s">
        <v>55</v>
      </c>
      <c r="L2604">
        <v>109</v>
      </c>
      <c r="M2604">
        <v>2</v>
      </c>
      <c r="N2604">
        <v>2</v>
      </c>
      <c r="O2604">
        <v>0</v>
      </c>
    </row>
    <row r="2605" spans="1:19" ht="15.75" customHeight="1">
      <c r="A2605" t="s">
        <v>221</v>
      </c>
      <c r="B2605" t="s">
        <v>222</v>
      </c>
      <c r="C2605">
        <v>69064030</v>
      </c>
      <c r="D2605" t="s">
        <v>51</v>
      </c>
      <c r="E2605" t="s">
        <v>65</v>
      </c>
      <c r="F2605" t="s">
        <v>54</v>
      </c>
      <c r="G2605" t="s">
        <v>93</v>
      </c>
      <c r="H2605" s="35">
        <v>75</v>
      </c>
      <c r="I2605" s="32">
        <v>42527</v>
      </c>
      <c r="J2605" s="32">
        <v>42530</v>
      </c>
      <c r="K2605" t="s">
        <v>55</v>
      </c>
      <c r="L2605">
        <v>109</v>
      </c>
      <c r="M2605">
        <v>2</v>
      </c>
      <c r="N2605">
        <v>2</v>
      </c>
      <c r="O2605">
        <v>0</v>
      </c>
    </row>
    <row r="2606" spans="1:19" ht="15.75" customHeight="1">
      <c r="A2606" t="s">
        <v>271</v>
      </c>
      <c r="B2606" t="s">
        <v>272</v>
      </c>
      <c r="C2606">
        <v>74221065</v>
      </c>
      <c r="D2606" t="s">
        <v>64</v>
      </c>
      <c r="E2606" t="s">
        <v>65</v>
      </c>
      <c r="F2606" t="s">
        <v>54</v>
      </c>
      <c r="G2606" t="s">
        <v>80</v>
      </c>
      <c r="H2606" s="35">
        <v>70.55</v>
      </c>
      <c r="I2606" s="32">
        <v>42535</v>
      </c>
      <c r="J2606" s="32">
        <v>42536</v>
      </c>
      <c r="K2606" t="s">
        <v>55</v>
      </c>
      <c r="L2606">
        <v>109</v>
      </c>
      <c r="M2606">
        <v>2</v>
      </c>
      <c r="N2606">
        <v>0</v>
      </c>
      <c r="O2606">
        <v>0</v>
      </c>
      <c r="S2606" t="s">
        <v>268</v>
      </c>
    </row>
    <row r="2607" spans="1:19" ht="15.75" customHeight="1">
      <c r="A2607" t="s">
        <v>553</v>
      </c>
      <c r="B2607" t="s">
        <v>554</v>
      </c>
      <c r="C2607">
        <v>97226004</v>
      </c>
      <c r="D2607" t="s">
        <v>51</v>
      </c>
      <c r="E2607" t="s">
        <v>65</v>
      </c>
      <c r="F2607" t="s">
        <v>54</v>
      </c>
      <c r="G2607" t="s">
        <v>93</v>
      </c>
      <c r="H2607" s="35">
        <v>88.33</v>
      </c>
      <c r="I2607" s="32">
        <v>42584</v>
      </c>
      <c r="J2607" s="32">
        <v>42587</v>
      </c>
      <c r="K2607" t="s">
        <v>55</v>
      </c>
      <c r="L2607">
        <v>109</v>
      </c>
      <c r="M2607">
        <v>2</v>
      </c>
      <c r="N2607">
        <v>0</v>
      </c>
      <c r="O2607">
        <v>0</v>
      </c>
    </row>
    <row r="2608" spans="1:19" ht="15.75" customHeight="1">
      <c r="A2608" t="s">
        <v>617</v>
      </c>
      <c r="B2608" t="s">
        <v>619</v>
      </c>
      <c r="C2608">
        <v>99472889</v>
      </c>
      <c r="D2608" t="s">
        <v>51</v>
      </c>
      <c r="E2608" t="s">
        <v>52</v>
      </c>
      <c r="F2608" t="s">
        <v>53</v>
      </c>
      <c r="G2608" t="s">
        <v>54</v>
      </c>
      <c r="H2608" s="35">
        <v>43.48</v>
      </c>
      <c r="I2608" s="32">
        <v>42504</v>
      </c>
      <c r="J2608" s="32">
        <v>42507</v>
      </c>
      <c r="K2608" t="s">
        <v>55</v>
      </c>
      <c r="L2608">
        <v>109</v>
      </c>
      <c r="M2608">
        <v>1</v>
      </c>
      <c r="N2608">
        <v>0</v>
      </c>
      <c r="O2608">
        <v>0</v>
      </c>
      <c r="Q2608" t="s">
        <v>56</v>
      </c>
    </row>
    <row r="2609" spans="1:19" ht="15.75" customHeight="1">
      <c r="A2609" t="s">
        <v>668</v>
      </c>
      <c r="B2609" t="s">
        <v>669</v>
      </c>
      <c r="C2609">
        <v>49753322</v>
      </c>
      <c r="D2609" t="s">
        <v>51</v>
      </c>
      <c r="E2609" t="s">
        <v>65</v>
      </c>
      <c r="F2609" t="s">
        <v>54</v>
      </c>
      <c r="G2609" t="s">
        <v>75</v>
      </c>
      <c r="H2609" s="35">
        <v>75</v>
      </c>
      <c r="I2609" s="32">
        <v>42516</v>
      </c>
      <c r="J2609" s="32">
        <v>42520</v>
      </c>
      <c r="K2609" t="s">
        <v>55</v>
      </c>
      <c r="L2609">
        <v>109</v>
      </c>
      <c r="M2609">
        <v>2</v>
      </c>
      <c r="N2609">
        <v>1</v>
      </c>
      <c r="O2609">
        <v>0</v>
      </c>
    </row>
    <row r="2610" spans="1:19" ht="15.75" customHeight="1">
      <c r="A2610" t="s">
        <v>771</v>
      </c>
      <c r="B2610" t="s">
        <v>772</v>
      </c>
      <c r="C2610">
        <v>74221197</v>
      </c>
      <c r="D2610" t="s">
        <v>51</v>
      </c>
      <c r="E2610" t="s">
        <v>65</v>
      </c>
      <c r="F2610" t="s">
        <v>54</v>
      </c>
      <c r="G2610" t="s">
        <v>80</v>
      </c>
      <c r="H2610" s="35">
        <v>70.55</v>
      </c>
      <c r="I2610" s="32">
        <v>42535</v>
      </c>
      <c r="J2610" s="32">
        <v>42536</v>
      </c>
      <c r="K2610" t="s">
        <v>55</v>
      </c>
      <c r="L2610">
        <v>109</v>
      </c>
      <c r="M2610">
        <v>2</v>
      </c>
      <c r="N2610">
        <v>0</v>
      </c>
      <c r="O2610">
        <v>0</v>
      </c>
      <c r="S2610" t="s">
        <v>268</v>
      </c>
    </row>
    <row r="2611" spans="1:19" ht="15.75" customHeight="1">
      <c r="A2611" t="s">
        <v>875</v>
      </c>
      <c r="B2611" t="s">
        <v>876</v>
      </c>
      <c r="C2611">
        <v>85091424</v>
      </c>
      <c r="D2611" t="s">
        <v>51</v>
      </c>
      <c r="E2611" t="s">
        <v>65</v>
      </c>
      <c r="F2611" t="s">
        <v>54</v>
      </c>
      <c r="G2611" t="s">
        <v>103</v>
      </c>
      <c r="H2611" s="35">
        <v>85</v>
      </c>
      <c r="I2611" s="32">
        <v>42556</v>
      </c>
      <c r="J2611" s="32">
        <v>42561</v>
      </c>
      <c r="K2611" t="s">
        <v>55</v>
      </c>
      <c r="L2611">
        <v>109</v>
      </c>
      <c r="M2611">
        <v>3</v>
      </c>
      <c r="N2611">
        <v>0</v>
      </c>
      <c r="O2611">
        <v>0</v>
      </c>
      <c r="P2611" t="s">
        <v>71</v>
      </c>
      <c r="S2611" t="s">
        <v>72</v>
      </c>
    </row>
    <row r="2612" spans="1:19" ht="15.75" customHeight="1">
      <c r="A2612" t="s">
        <v>1027</v>
      </c>
      <c r="B2612" t="s">
        <v>1028</v>
      </c>
      <c r="C2612">
        <v>79387882</v>
      </c>
      <c r="D2612" t="s">
        <v>51</v>
      </c>
      <c r="E2612" t="s">
        <v>65</v>
      </c>
      <c r="F2612" t="s">
        <v>54</v>
      </c>
      <c r="G2612" t="s">
        <v>103</v>
      </c>
      <c r="H2612" s="35">
        <v>110</v>
      </c>
      <c r="I2612" s="32">
        <v>42587</v>
      </c>
      <c r="J2612" s="32">
        <v>42589</v>
      </c>
      <c r="K2612" t="s">
        <v>55</v>
      </c>
      <c r="L2612">
        <v>109</v>
      </c>
      <c r="M2612">
        <v>4</v>
      </c>
      <c r="N2612">
        <v>0</v>
      </c>
      <c r="O2612">
        <v>0</v>
      </c>
      <c r="P2612" t="s">
        <v>71</v>
      </c>
      <c r="S2612" t="s">
        <v>72</v>
      </c>
    </row>
    <row r="2613" spans="1:19" ht="15.75" customHeight="1">
      <c r="A2613" t="s">
        <v>1068</v>
      </c>
      <c r="B2613" t="s">
        <v>1069</v>
      </c>
      <c r="C2613">
        <v>16231749</v>
      </c>
      <c r="D2613" t="s">
        <v>51</v>
      </c>
      <c r="E2613" t="s">
        <v>52</v>
      </c>
      <c r="F2613" t="s">
        <v>54</v>
      </c>
      <c r="G2613" t="s">
        <v>54</v>
      </c>
      <c r="H2613" s="35">
        <v>100</v>
      </c>
      <c r="I2613" s="32">
        <v>42595</v>
      </c>
      <c r="J2613" s="32">
        <v>42596</v>
      </c>
      <c r="K2613" t="s">
        <v>55</v>
      </c>
      <c r="L2613">
        <v>109</v>
      </c>
      <c r="M2613">
        <v>1</v>
      </c>
      <c r="N2613">
        <v>0</v>
      </c>
      <c r="O2613">
        <v>0</v>
      </c>
    </row>
    <row r="2614" spans="1:19" ht="15.75" customHeight="1">
      <c r="A2614" t="s">
        <v>1578</v>
      </c>
      <c r="B2614" t="s">
        <v>1579</v>
      </c>
      <c r="C2614">
        <v>56578287</v>
      </c>
      <c r="D2614" t="s">
        <v>51</v>
      </c>
      <c r="E2614" t="s">
        <v>65</v>
      </c>
      <c r="F2614" t="s">
        <v>54</v>
      </c>
      <c r="G2614" t="s">
        <v>117</v>
      </c>
      <c r="H2614" s="35">
        <v>52.91</v>
      </c>
      <c r="I2614" s="32">
        <v>42520</v>
      </c>
      <c r="J2614" s="32">
        <v>42522</v>
      </c>
      <c r="K2614" t="s">
        <v>55</v>
      </c>
      <c r="L2614">
        <v>109</v>
      </c>
      <c r="M2614">
        <v>4</v>
      </c>
      <c r="N2614">
        <v>0</v>
      </c>
      <c r="O2614">
        <v>0</v>
      </c>
      <c r="S2614" t="s">
        <v>268</v>
      </c>
    </row>
    <row r="2615" spans="1:19" ht="15.75" customHeight="1">
      <c r="A2615" t="s">
        <v>241</v>
      </c>
      <c r="B2615" t="s">
        <v>1627</v>
      </c>
      <c r="C2615">
        <v>99476577</v>
      </c>
      <c r="D2615" t="s">
        <v>51</v>
      </c>
      <c r="E2615" t="s">
        <v>52</v>
      </c>
      <c r="F2615" t="s">
        <v>53</v>
      </c>
      <c r="G2615" t="s">
        <v>54</v>
      </c>
      <c r="H2615" s="35">
        <v>43.48</v>
      </c>
      <c r="I2615" s="32">
        <v>42530</v>
      </c>
      <c r="J2615" s="32">
        <v>42533</v>
      </c>
      <c r="K2615" t="s">
        <v>55</v>
      </c>
      <c r="L2615">
        <v>109</v>
      </c>
      <c r="M2615">
        <v>1</v>
      </c>
      <c r="N2615">
        <v>0</v>
      </c>
      <c r="O2615">
        <v>0</v>
      </c>
      <c r="Q2615" t="s">
        <v>56</v>
      </c>
    </row>
    <row r="2616" spans="1:19" ht="15.75" customHeight="1">
      <c r="A2616" t="s">
        <v>1659</v>
      </c>
      <c r="B2616" t="s">
        <v>1660</v>
      </c>
      <c r="C2616">
        <v>75938114</v>
      </c>
      <c r="D2616" t="s">
        <v>51</v>
      </c>
      <c r="E2616" t="s">
        <v>65</v>
      </c>
      <c r="F2616" t="s">
        <v>54</v>
      </c>
      <c r="G2616" t="s">
        <v>761</v>
      </c>
      <c r="H2616" s="35">
        <v>76.5</v>
      </c>
      <c r="I2616" s="32">
        <v>42538</v>
      </c>
      <c r="J2616" s="32">
        <v>42539</v>
      </c>
      <c r="K2616" t="s">
        <v>55</v>
      </c>
      <c r="L2616">
        <v>109</v>
      </c>
      <c r="M2616">
        <v>1</v>
      </c>
      <c r="N2616">
        <v>0</v>
      </c>
      <c r="O2616">
        <v>0</v>
      </c>
      <c r="S2616" t="s">
        <v>762</v>
      </c>
    </row>
    <row r="2617" spans="1:19" ht="15.75" customHeight="1">
      <c r="A2617" t="s">
        <v>2077</v>
      </c>
      <c r="B2617" t="s">
        <v>2078</v>
      </c>
      <c r="C2617">
        <v>74302230</v>
      </c>
      <c r="D2617" t="s">
        <v>51</v>
      </c>
      <c r="E2617" t="s">
        <v>65</v>
      </c>
      <c r="F2617" t="s">
        <v>54</v>
      </c>
      <c r="G2617" t="s">
        <v>98</v>
      </c>
      <c r="H2617" s="35">
        <v>62.25</v>
      </c>
      <c r="I2617" s="32">
        <v>42536</v>
      </c>
      <c r="J2617" s="32">
        <v>42537</v>
      </c>
      <c r="K2617" t="s">
        <v>55</v>
      </c>
      <c r="L2617">
        <v>109</v>
      </c>
      <c r="M2617">
        <v>2</v>
      </c>
      <c r="N2617">
        <v>0</v>
      </c>
      <c r="O2617">
        <v>0</v>
      </c>
      <c r="P2617" t="s">
        <v>71</v>
      </c>
      <c r="S2617" t="s">
        <v>72</v>
      </c>
    </row>
    <row r="2618" spans="1:19" ht="15.75" customHeight="1">
      <c r="A2618" t="s">
        <v>99</v>
      </c>
      <c r="B2618" t="s">
        <v>2383</v>
      </c>
      <c r="C2618">
        <v>29617608</v>
      </c>
      <c r="D2618" t="s">
        <v>51</v>
      </c>
      <c r="E2618" t="s">
        <v>52</v>
      </c>
      <c r="F2618" t="s">
        <v>53</v>
      </c>
      <c r="G2618" t="s">
        <v>54</v>
      </c>
      <c r="H2618" s="35">
        <v>41.74</v>
      </c>
      <c r="I2618" s="32">
        <v>42511</v>
      </c>
      <c r="J2618" s="32">
        <v>42514</v>
      </c>
      <c r="K2618" t="s">
        <v>55</v>
      </c>
      <c r="L2618">
        <v>109</v>
      </c>
      <c r="M2618">
        <v>1</v>
      </c>
      <c r="N2618">
        <v>0</v>
      </c>
      <c r="O2618">
        <v>0</v>
      </c>
      <c r="Q2618" t="s">
        <v>60</v>
      </c>
    </row>
    <row r="2619" spans="1:19" ht="15.75" customHeight="1">
      <c r="A2619" t="s">
        <v>2443</v>
      </c>
      <c r="B2619" t="s">
        <v>2444</v>
      </c>
      <c r="C2619">
        <v>58678818</v>
      </c>
      <c r="D2619" t="s">
        <v>51</v>
      </c>
      <c r="E2619" t="s">
        <v>65</v>
      </c>
      <c r="F2619" t="s">
        <v>54</v>
      </c>
      <c r="G2619" t="s">
        <v>358</v>
      </c>
      <c r="H2619" s="35">
        <v>67.5</v>
      </c>
      <c r="I2619" s="32">
        <v>42524</v>
      </c>
      <c r="J2619" s="32">
        <v>42525</v>
      </c>
      <c r="K2619" t="s">
        <v>55</v>
      </c>
      <c r="L2619">
        <v>109</v>
      </c>
      <c r="M2619">
        <v>2</v>
      </c>
      <c r="N2619">
        <v>0</v>
      </c>
      <c r="O2619">
        <v>0</v>
      </c>
      <c r="P2619" t="s">
        <v>2445</v>
      </c>
      <c r="S2619" t="s">
        <v>2446</v>
      </c>
    </row>
    <row r="2620" spans="1:19" ht="15.75" customHeight="1">
      <c r="A2620" t="s">
        <v>2512</v>
      </c>
      <c r="B2620" t="s">
        <v>2513</v>
      </c>
      <c r="C2620">
        <v>78478651</v>
      </c>
      <c r="D2620" t="s">
        <v>51</v>
      </c>
      <c r="E2620" t="s">
        <v>65</v>
      </c>
      <c r="F2620" t="s">
        <v>54</v>
      </c>
      <c r="G2620" t="s">
        <v>80</v>
      </c>
      <c r="H2620" s="35">
        <v>62.25</v>
      </c>
      <c r="I2620" s="32">
        <v>42542</v>
      </c>
      <c r="J2620" s="32">
        <v>42543</v>
      </c>
      <c r="K2620" t="s">
        <v>55</v>
      </c>
      <c r="L2620">
        <v>109</v>
      </c>
      <c r="M2620">
        <v>2</v>
      </c>
      <c r="N2620">
        <v>2</v>
      </c>
      <c r="O2620">
        <v>0</v>
      </c>
      <c r="S2620" t="s">
        <v>268</v>
      </c>
    </row>
    <row r="2621" spans="1:19" ht="15.75" customHeight="1">
      <c r="A2621" t="s">
        <v>2568</v>
      </c>
      <c r="B2621" t="s">
        <v>2569</v>
      </c>
      <c r="C2621">
        <v>80840717</v>
      </c>
      <c r="D2621" t="s">
        <v>51</v>
      </c>
      <c r="E2621" t="s">
        <v>65</v>
      </c>
      <c r="F2621" t="s">
        <v>54</v>
      </c>
      <c r="G2621" t="s">
        <v>103</v>
      </c>
      <c r="H2621" s="35">
        <v>70</v>
      </c>
      <c r="I2621" s="32">
        <v>42549</v>
      </c>
      <c r="J2621" s="32">
        <v>42552</v>
      </c>
      <c r="K2621" t="s">
        <v>55</v>
      </c>
      <c r="L2621">
        <v>109</v>
      </c>
      <c r="M2621">
        <v>2</v>
      </c>
      <c r="N2621">
        <v>0</v>
      </c>
      <c r="O2621">
        <v>0</v>
      </c>
      <c r="P2621" t="s">
        <v>71</v>
      </c>
      <c r="S2621" t="s">
        <v>72</v>
      </c>
    </row>
    <row r="2622" spans="1:19" ht="15.75" customHeight="1">
      <c r="A2622" t="s">
        <v>1780</v>
      </c>
      <c r="B2622" t="s">
        <v>3019</v>
      </c>
      <c r="C2622">
        <v>85995801</v>
      </c>
      <c r="D2622" t="s">
        <v>51</v>
      </c>
      <c r="E2622" t="s">
        <v>65</v>
      </c>
      <c r="F2622" t="s">
        <v>54</v>
      </c>
      <c r="G2622" t="s">
        <v>103</v>
      </c>
      <c r="H2622" s="35">
        <v>80</v>
      </c>
      <c r="I2622" s="32">
        <v>42563</v>
      </c>
      <c r="J2622" s="32">
        <v>42565</v>
      </c>
      <c r="K2622" t="s">
        <v>55</v>
      </c>
      <c r="L2622">
        <v>109</v>
      </c>
      <c r="M2622">
        <v>4</v>
      </c>
      <c r="N2622">
        <v>0</v>
      </c>
      <c r="O2622">
        <v>0</v>
      </c>
      <c r="P2622" t="s">
        <v>71</v>
      </c>
      <c r="S2622" t="s">
        <v>72</v>
      </c>
    </row>
    <row r="2623" spans="1:19" ht="15.75" customHeight="1">
      <c r="A2623" t="s">
        <v>595</v>
      </c>
      <c r="B2623" t="s">
        <v>3182</v>
      </c>
      <c r="C2623">
        <v>13418315</v>
      </c>
      <c r="D2623" t="s">
        <v>51</v>
      </c>
      <c r="E2623" t="s">
        <v>65</v>
      </c>
      <c r="F2623" t="s">
        <v>54</v>
      </c>
      <c r="G2623" t="s">
        <v>93</v>
      </c>
      <c r="H2623" s="35">
        <v>100</v>
      </c>
      <c r="I2623" s="32">
        <v>42593</v>
      </c>
      <c r="J2623" s="32">
        <v>42594</v>
      </c>
      <c r="K2623" t="s">
        <v>55</v>
      </c>
      <c r="L2623">
        <v>109</v>
      </c>
      <c r="M2623">
        <v>2</v>
      </c>
      <c r="N2623">
        <v>0</v>
      </c>
      <c r="O2623">
        <v>0</v>
      </c>
    </row>
    <row r="2624" spans="1:19" ht="15.75" customHeight="1">
      <c r="A2624" t="s">
        <v>658</v>
      </c>
      <c r="B2624" t="s">
        <v>3232</v>
      </c>
      <c r="C2624">
        <v>57624102</v>
      </c>
      <c r="D2624" t="s">
        <v>51</v>
      </c>
      <c r="E2624" t="s">
        <v>52</v>
      </c>
      <c r="F2624" t="s">
        <v>53</v>
      </c>
      <c r="G2624" t="s">
        <v>54</v>
      </c>
      <c r="H2624" s="35">
        <v>41.74</v>
      </c>
      <c r="I2624" s="32">
        <v>42514</v>
      </c>
      <c r="J2624" s="32">
        <v>42515</v>
      </c>
      <c r="K2624" t="s">
        <v>55</v>
      </c>
      <c r="L2624">
        <v>109</v>
      </c>
      <c r="M2624">
        <v>1</v>
      </c>
      <c r="N2624">
        <v>0</v>
      </c>
      <c r="O2624">
        <v>0</v>
      </c>
      <c r="Q2624" t="s">
        <v>60</v>
      </c>
    </row>
    <row r="2625" spans="1:19" ht="15.75" customHeight="1">
      <c r="A2625" t="s">
        <v>3327</v>
      </c>
      <c r="B2625" t="s">
        <v>3328</v>
      </c>
      <c r="C2625">
        <v>74131085</v>
      </c>
      <c r="D2625" t="s">
        <v>64</v>
      </c>
      <c r="E2625" t="s">
        <v>52</v>
      </c>
      <c r="F2625" t="s">
        <v>54</v>
      </c>
      <c r="G2625" t="s">
        <v>54</v>
      </c>
      <c r="H2625" s="35">
        <v>60</v>
      </c>
      <c r="I2625" s="32">
        <v>42534</v>
      </c>
      <c r="J2625" s="32">
        <v>42538</v>
      </c>
      <c r="K2625" t="s">
        <v>55</v>
      </c>
      <c r="L2625">
        <v>109</v>
      </c>
      <c r="M2625">
        <v>1</v>
      </c>
      <c r="N2625">
        <v>0</v>
      </c>
      <c r="O2625">
        <v>0</v>
      </c>
      <c r="Q2625" t="s">
        <v>90</v>
      </c>
    </row>
    <row r="2626" spans="1:19" ht="15.75" customHeight="1">
      <c r="A2626" t="s">
        <v>3442</v>
      </c>
      <c r="B2626" t="s">
        <v>3443</v>
      </c>
      <c r="C2626">
        <v>85086990</v>
      </c>
      <c r="D2626" t="s">
        <v>51</v>
      </c>
      <c r="E2626" t="s">
        <v>166</v>
      </c>
      <c r="F2626" t="s">
        <v>54</v>
      </c>
      <c r="G2626" t="s">
        <v>54</v>
      </c>
      <c r="H2626" s="35">
        <v>90</v>
      </c>
      <c r="I2626" s="32">
        <v>42555</v>
      </c>
      <c r="J2626" s="32">
        <v>42556</v>
      </c>
      <c r="K2626" t="s">
        <v>55</v>
      </c>
      <c r="L2626">
        <v>109</v>
      </c>
      <c r="M2626">
        <v>1</v>
      </c>
      <c r="N2626">
        <v>0</v>
      </c>
      <c r="O2626">
        <v>0</v>
      </c>
    </row>
    <row r="2627" spans="1:19" ht="15.75" customHeight="1">
      <c r="A2627" t="s">
        <v>3904</v>
      </c>
      <c r="B2627" t="s">
        <v>3905</v>
      </c>
      <c r="C2627">
        <v>90215384</v>
      </c>
      <c r="D2627" t="s">
        <v>51</v>
      </c>
      <c r="E2627" t="s">
        <v>52</v>
      </c>
      <c r="F2627" t="s">
        <v>427</v>
      </c>
      <c r="G2627" t="s">
        <v>54</v>
      </c>
      <c r="H2627" s="35">
        <v>95</v>
      </c>
      <c r="I2627" s="32">
        <v>42565</v>
      </c>
      <c r="J2627" s="32">
        <v>42566</v>
      </c>
      <c r="K2627" t="s">
        <v>55</v>
      </c>
      <c r="L2627">
        <v>109</v>
      </c>
      <c r="M2627">
        <v>1</v>
      </c>
      <c r="N2627">
        <v>0</v>
      </c>
      <c r="O2627">
        <v>0</v>
      </c>
    </row>
    <row r="2628" spans="1:19" ht="15.75" customHeight="1">
      <c r="A2628" t="s">
        <v>4270</v>
      </c>
      <c r="B2628" t="s">
        <v>4271</v>
      </c>
      <c r="C2628">
        <v>14256334</v>
      </c>
      <c r="D2628" t="s">
        <v>51</v>
      </c>
      <c r="E2628" t="s">
        <v>65</v>
      </c>
      <c r="F2628" t="s">
        <v>54</v>
      </c>
      <c r="G2628" t="s">
        <v>365</v>
      </c>
      <c r="H2628" s="35">
        <v>52.91</v>
      </c>
      <c r="I2628" s="32">
        <v>42552</v>
      </c>
      <c r="J2628" s="32">
        <v>42555</v>
      </c>
      <c r="K2628" t="s">
        <v>55</v>
      </c>
      <c r="L2628">
        <v>109</v>
      </c>
      <c r="M2628">
        <v>2</v>
      </c>
      <c r="N2628">
        <v>2</v>
      </c>
      <c r="O2628">
        <v>0</v>
      </c>
      <c r="S2628" t="s">
        <v>81</v>
      </c>
    </row>
    <row r="2629" spans="1:19" ht="15.75" customHeight="1">
      <c r="A2629" t="s">
        <v>476</v>
      </c>
      <c r="B2629" t="s">
        <v>4384</v>
      </c>
      <c r="C2629">
        <v>90912612</v>
      </c>
      <c r="D2629" t="s">
        <v>51</v>
      </c>
      <c r="E2629" t="s">
        <v>52</v>
      </c>
      <c r="F2629" t="s">
        <v>53</v>
      </c>
      <c r="G2629" t="s">
        <v>54</v>
      </c>
      <c r="H2629" s="35">
        <v>41.74</v>
      </c>
      <c r="I2629" s="32">
        <v>42574</v>
      </c>
      <c r="J2629" s="32">
        <v>42575</v>
      </c>
      <c r="K2629" t="s">
        <v>55</v>
      </c>
      <c r="L2629">
        <v>109</v>
      </c>
      <c r="M2629">
        <v>1</v>
      </c>
      <c r="N2629">
        <v>0</v>
      </c>
      <c r="O2629">
        <v>0</v>
      </c>
      <c r="Q2629" t="s">
        <v>60</v>
      </c>
    </row>
    <row r="2630" spans="1:19" ht="15.75" customHeight="1">
      <c r="A2630" t="s">
        <v>4390</v>
      </c>
      <c r="B2630" t="s">
        <v>4391</v>
      </c>
      <c r="C2630">
        <v>91772163</v>
      </c>
      <c r="D2630" t="s">
        <v>51</v>
      </c>
      <c r="E2630" t="s">
        <v>65</v>
      </c>
      <c r="F2630" t="s">
        <v>427</v>
      </c>
      <c r="G2630" t="s">
        <v>54</v>
      </c>
      <c r="H2630" s="35">
        <v>80</v>
      </c>
      <c r="I2630" s="32">
        <v>42575</v>
      </c>
      <c r="J2630" s="32">
        <v>42579</v>
      </c>
      <c r="K2630" t="s">
        <v>55</v>
      </c>
      <c r="L2630">
        <v>109</v>
      </c>
      <c r="M2630">
        <v>1</v>
      </c>
      <c r="N2630">
        <v>2</v>
      </c>
      <c r="O2630">
        <v>0</v>
      </c>
      <c r="S2630" t="s">
        <v>231</v>
      </c>
    </row>
    <row r="2631" spans="1:19" ht="15.75" customHeight="1">
      <c r="A2631" t="s">
        <v>1428</v>
      </c>
      <c r="B2631" t="s">
        <v>4802</v>
      </c>
      <c r="C2631">
        <v>96924762</v>
      </c>
      <c r="D2631" t="s">
        <v>51</v>
      </c>
      <c r="E2631" t="s">
        <v>65</v>
      </c>
      <c r="F2631" t="s">
        <v>54</v>
      </c>
      <c r="G2631" t="s">
        <v>54</v>
      </c>
      <c r="H2631" s="35">
        <v>91.3</v>
      </c>
      <c r="I2631" s="32">
        <v>42579</v>
      </c>
      <c r="J2631" s="32">
        <v>42580</v>
      </c>
      <c r="K2631" t="s">
        <v>55</v>
      </c>
      <c r="L2631">
        <v>109</v>
      </c>
      <c r="M2631">
        <v>1</v>
      </c>
      <c r="N2631">
        <v>2</v>
      </c>
      <c r="O2631">
        <v>0</v>
      </c>
      <c r="S2631" t="s">
        <v>81</v>
      </c>
    </row>
    <row r="2632" spans="1:19" ht="15.75" customHeight="1">
      <c r="A2632" t="s">
        <v>210</v>
      </c>
      <c r="B2632" t="s">
        <v>5008</v>
      </c>
      <c r="C2632">
        <v>17486050</v>
      </c>
      <c r="D2632" t="s">
        <v>184</v>
      </c>
      <c r="E2632" t="s">
        <v>52</v>
      </c>
      <c r="F2632" t="s">
        <v>53</v>
      </c>
      <c r="G2632" t="s">
        <v>54</v>
      </c>
      <c r="H2632" s="35">
        <v>43.48</v>
      </c>
      <c r="I2632" s="32">
        <v>42525</v>
      </c>
      <c r="J2632" s="32">
        <v>42527</v>
      </c>
      <c r="K2632" t="s">
        <v>55</v>
      </c>
      <c r="L2632">
        <v>109</v>
      </c>
      <c r="M2632">
        <v>1</v>
      </c>
      <c r="N2632">
        <v>0</v>
      </c>
      <c r="O2632">
        <v>0</v>
      </c>
      <c r="Q2632" t="s">
        <v>56</v>
      </c>
    </row>
    <row r="2633" spans="1:19" ht="15.75" customHeight="1">
      <c r="A2633" t="s">
        <v>2673</v>
      </c>
      <c r="B2633" t="s">
        <v>5225</v>
      </c>
      <c r="C2633">
        <v>50840416</v>
      </c>
      <c r="D2633" t="s">
        <v>51</v>
      </c>
      <c r="E2633" t="s">
        <v>52</v>
      </c>
      <c r="F2633" t="s">
        <v>53</v>
      </c>
      <c r="G2633" t="s">
        <v>54</v>
      </c>
      <c r="H2633" s="35">
        <v>75.849999999999994</v>
      </c>
      <c r="I2633" s="32">
        <v>42568</v>
      </c>
      <c r="J2633" s="32">
        <v>42574</v>
      </c>
      <c r="K2633" t="s">
        <v>55</v>
      </c>
      <c r="L2633">
        <v>109</v>
      </c>
      <c r="M2633">
        <v>1</v>
      </c>
      <c r="N2633">
        <v>0</v>
      </c>
      <c r="O2633">
        <v>0</v>
      </c>
      <c r="Q2633" t="s">
        <v>90</v>
      </c>
    </row>
    <row r="2634" spans="1:19" ht="15.75" customHeight="1">
      <c r="A2634" t="s">
        <v>76</v>
      </c>
      <c r="B2634" t="s">
        <v>5361</v>
      </c>
      <c r="C2634">
        <v>31605928</v>
      </c>
      <c r="D2634" t="s">
        <v>51</v>
      </c>
      <c r="E2634" t="s">
        <v>52</v>
      </c>
      <c r="F2634" t="s">
        <v>53</v>
      </c>
      <c r="G2634" t="s">
        <v>54</v>
      </c>
      <c r="H2634" s="35">
        <v>41.74</v>
      </c>
      <c r="I2634" s="32">
        <v>42508</v>
      </c>
      <c r="J2634" s="32">
        <v>42509</v>
      </c>
      <c r="K2634" t="s">
        <v>55</v>
      </c>
      <c r="L2634">
        <v>109</v>
      </c>
      <c r="M2634">
        <v>1</v>
      </c>
      <c r="N2634">
        <v>0</v>
      </c>
      <c r="O2634">
        <v>0</v>
      </c>
      <c r="Q2634" t="s">
        <v>60</v>
      </c>
    </row>
    <row r="2635" spans="1:19" ht="15.75" customHeight="1">
      <c r="A2635" t="s">
        <v>5498</v>
      </c>
      <c r="B2635" t="s">
        <v>5499</v>
      </c>
      <c r="C2635">
        <v>37566291</v>
      </c>
      <c r="D2635" t="s">
        <v>51</v>
      </c>
      <c r="E2635" t="s">
        <v>65</v>
      </c>
      <c r="F2635" t="s">
        <v>54</v>
      </c>
      <c r="G2635" t="s">
        <v>358</v>
      </c>
      <c r="H2635" s="35">
        <v>71.25</v>
      </c>
      <c r="I2635" s="32">
        <v>42543</v>
      </c>
      <c r="J2635" s="32">
        <v>42549</v>
      </c>
      <c r="K2635" t="s">
        <v>55</v>
      </c>
      <c r="L2635">
        <v>109</v>
      </c>
      <c r="M2635">
        <v>2</v>
      </c>
      <c r="N2635">
        <v>1</v>
      </c>
      <c r="O2635">
        <v>1</v>
      </c>
    </row>
    <row r="2636" spans="1:19" ht="15.75" customHeight="1">
      <c r="A2636" t="s">
        <v>1470</v>
      </c>
      <c r="B2636" t="s">
        <v>5675</v>
      </c>
      <c r="C2636">
        <v>56936688</v>
      </c>
      <c r="D2636" t="s">
        <v>51</v>
      </c>
      <c r="E2636" t="s">
        <v>52</v>
      </c>
      <c r="F2636" t="s">
        <v>53</v>
      </c>
      <c r="G2636" t="s">
        <v>54</v>
      </c>
      <c r="H2636" s="35">
        <v>41.74</v>
      </c>
      <c r="I2636" s="32">
        <v>42589</v>
      </c>
      <c r="J2636" s="32">
        <v>42591</v>
      </c>
      <c r="K2636" t="s">
        <v>55</v>
      </c>
      <c r="L2636">
        <v>109</v>
      </c>
      <c r="M2636">
        <v>1</v>
      </c>
      <c r="N2636">
        <v>0</v>
      </c>
      <c r="O2636">
        <v>0</v>
      </c>
      <c r="Q2636" t="s">
        <v>60</v>
      </c>
    </row>
    <row r="2637" spans="1:19" ht="15.75" customHeight="1">
      <c r="A2637" t="s">
        <v>1068</v>
      </c>
      <c r="B2637" t="s">
        <v>5690</v>
      </c>
      <c r="C2637">
        <v>14694382</v>
      </c>
      <c r="D2637" t="s">
        <v>51</v>
      </c>
      <c r="E2637" t="s">
        <v>52</v>
      </c>
      <c r="F2637" t="s">
        <v>427</v>
      </c>
      <c r="G2637" t="s">
        <v>54</v>
      </c>
      <c r="H2637" s="35">
        <v>85</v>
      </c>
      <c r="I2637" s="32">
        <v>42594</v>
      </c>
      <c r="J2637" s="32">
        <v>42595</v>
      </c>
      <c r="K2637" t="s">
        <v>55</v>
      </c>
      <c r="L2637">
        <v>109</v>
      </c>
      <c r="M2637">
        <v>1</v>
      </c>
      <c r="N2637">
        <v>0</v>
      </c>
      <c r="O2637">
        <v>0</v>
      </c>
    </row>
    <row r="2638" spans="1:19" ht="15.75" customHeight="1">
      <c r="A2638" t="s">
        <v>5726</v>
      </c>
      <c r="B2638" t="s">
        <v>5727</v>
      </c>
      <c r="C2638">
        <v>62086758</v>
      </c>
      <c r="D2638" t="s">
        <v>51</v>
      </c>
      <c r="E2638" t="s">
        <v>166</v>
      </c>
      <c r="F2638" t="s">
        <v>54</v>
      </c>
      <c r="G2638" t="s">
        <v>54</v>
      </c>
      <c r="H2638" s="35">
        <v>70</v>
      </c>
      <c r="I2638" s="32">
        <v>42509</v>
      </c>
      <c r="J2638" s="32">
        <v>42510</v>
      </c>
      <c r="K2638" t="s">
        <v>55</v>
      </c>
      <c r="L2638">
        <v>109</v>
      </c>
      <c r="M2638">
        <v>1</v>
      </c>
      <c r="N2638">
        <v>0</v>
      </c>
      <c r="O2638">
        <v>0</v>
      </c>
    </row>
    <row r="2639" spans="1:19" ht="15.75" customHeight="1">
      <c r="A2639" t="s">
        <v>5759</v>
      </c>
      <c r="B2639" t="s">
        <v>5760</v>
      </c>
      <c r="C2639">
        <v>65111033</v>
      </c>
      <c r="D2639" t="s">
        <v>51</v>
      </c>
      <c r="E2639" t="s">
        <v>166</v>
      </c>
      <c r="F2639" t="s">
        <v>54</v>
      </c>
      <c r="G2639" t="s">
        <v>54</v>
      </c>
      <c r="H2639" s="35">
        <v>90</v>
      </c>
      <c r="I2639" s="32">
        <v>42515</v>
      </c>
      <c r="J2639" s="32">
        <v>42516</v>
      </c>
      <c r="K2639" t="s">
        <v>55</v>
      </c>
      <c r="L2639">
        <v>109</v>
      </c>
      <c r="M2639">
        <v>1</v>
      </c>
      <c r="N2639">
        <v>0</v>
      </c>
      <c r="O2639">
        <v>0</v>
      </c>
    </row>
    <row r="2640" spans="1:19" ht="15.75" customHeight="1">
      <c r="A2640" t="s">
        <v>210</v>
      </c>
      <c r="B2640" t="s">
        <v>5803</v>
      </c>
      <c r="C2640">
        <v>70052841</v>
      </c>
      <c r="D2640" t="s">
        <v>51</v>
      </c>
      <c r="E2640" t="s">
        <v>52</v>
      </c>
      <c r="F2640" t="s">
        <v>53</v>
      </c>
      <c r="G2640" t="s">
        <v>54</v>
      </c>
      <c r="H2640" s="35">
        <v>43.48</v>
      </c>
      <c r="I2640" s="32">
        <v>42526</v>
      </c>
      <c r="J2640" s="32">
        <v>42527</v>
      </c>
      <c r="K2640" t="s">
        <v>55</v>
      </c>
      <c r="L2640">
        <v>109</v>
      </c>
      <c r="M2640">
        <v>1</v>
      </c>
      <c r="N2640">
        <v>0</v>
      </c>
      <c r="O2640">
        <v>0</v>
      </c>
    </row>
    <row r="2641" spans="1:19" ht="15.75" customHeight="1">
      <c r="A2641" t="s">
        <v>5476</v>
      </c>
      <c r="B2641" t="s">
        <v>5828</v>
      </c>
      <c r="C2641">
        <v>75605353</v>
      </c>
      <c r="D2641" t="s">
        <v>51</v>
      </c>
      <c r="E2641" t="s">
        <v>65</v>
      </c>
      <c r="F2641" t="s">
        <v>54</v>
      </c>
      <c r="G2641" t="s">
        <v>80</v>
      </c>
      <c r="H2641" s="35">
        <v>58.1</v>
      </c>
      <c r="I2641" s="32">
        <v>42537</v>
      </c>
      <c r="J2641" s="32">
        <v>42538</v>
      </c>
      <c r="K2641" t="s">
        <v>55</v>
      </c>
      <c r="L2641">
        <v>109</v>
      </c>
      <c r="M2641">
        <v>2</v>
      </c>
      <c r="N2641">
        <v>0</v>
      </c>
      <c r="O2641">
        <v>0</v>
      </c>
      <c r="S2641" t="s">
        <v>81</v>
      </c>
    </row>
    <row r="2642" spans="1:19" ht="15.75" customHeight="1">
      <c r="A2642" t="s">
        <v>6130</v>
      </c>
      <c r="B2642" t="s">
        <v>6131</v>
      </c>
      <c r="C2642">
        <v>61801631</v>
      </c>
      <c r="D2642" t="s">
        <v>51</v>
      </c>
      <c r="E2642" t="s">
        <v>52</v>
      </c>
      <c r="F2642" t="s">
        <v>54</v>
      </c>
      <c r="G2642" t="s">
        <v>54</v>
      </c>
      <c r="H2642" s="35">
        <v>80</v>
      </c>
      <c r="I2642" s="32">
        <v>42510</v>
      </c>
      <c r="J2642" s="32">
        <v>42511</v>
      </c>
      <c r="K2642" t="s">
        <v>55</v>
      </c>
      <c r="L2642">
        <v>109</v>
      </c>
      <c r="M2642">
        <v>1</v>
      </c>
      <c r="N2642">
        <v>0</v>
      </c>
      <c r="O2642">
        <v>0</v>
      </c>
    </row>
    <row r="2643" spans="1:19" ht="15.75" customHeight="1">
      <c r="A2643" t="s">
        <v>6349</v>
      </c>
      <c r="B2643" t="s">
        <v>6350</v>
      </c>
      <c r="C2643">
        <v>78137229</v>
      </c>
      <c r="D2643" t="s">
        <v>51</v>
      </c>
      <c r="E2643" t="s">
        <v>65</v>
      </c>
      <c r="F2643" t="s">
        <v>54</v>
      </c>
      <c r="G2643" t="s">
        <v>70</v>
      </c>
      <c r="H2643" s="35">
        <v>75</v>
      </c>
      <c r="I2643" s="32">
        <v>42562</v>
      </c>
      <c r="J2643" s="32">
        <v>42563</v>
      </c>
      <c r="K2643" t="s">
        <v>55</v>
      </c>
      <c r="L2643">
        <v>109</v>
      </c>
      <c r="M2643">
        <v>3</v>
      </c>
      <c r="N2643">
        <v>0</v>
      </c>
      <c r="O2643">
        <v>0</v>
      </c>
      <c r="P2643" t="s">
        <v>71</v>
      </c>
      <c r="S2643" t="s">
        <v>72</v>
      </c>
    </row>
    <row r="2644" spans="1:19" ht="15.75" customHeight="1">
      <c r="A2644" t="s">
        <v>6455</v>
      </c>
      <c r="B2644" t="s">
        <v>6456</v>
      </c>
      <c r="C2644">
        <v>95412488</v>
      </c>
      <c r="D2644" t="s">
        <v>51</v>
      </c>
      <c r="E2644" t="s">
        <v>65</v>
      </c>
      <c r="F2644" t="s">
        <v>54</v>
      </c>
      <c r="G2644" t="s">
        <v>103</v>
      </c>
      <c r="H2644" s="35">
        <v>85</v>
      </c>
      <c r="I2644" s="32">
        <v>42589</v>
      </c>
      <c r="J2644" s="32">
        <v>42593</v>
      </c>
      <c r="K2644" t="s">
        <v>87</v>
      </c>
      <c r="L2644">
        <v>109</v>
      </c>
      <c r="M2644">
        <v>2</v>
      </c>
      <c r="N2644">
        <v>0</v>
      </c>
      <c r="O2644">
        <v>0</v>
      </c>
      <c r="P2644" t="s">
        <v>71</v>
      </c>
      <c r="S2644" t="s">
        <v>72</v>
      </c>
    </row>
    <row r="2645" spans="1:19" ht="15.75" customHeight="1">
      <c r="A2645" t="s">
        <v>6748</v>
      </c>
      <c r="B2645" t="s">
        <v>6749</v>
      </c>
      <c r="C2645">
        <v>84982253</v>
      </c>
      <c r="D2645" t="s">
        <v>51</v>
      </c>
      <c r="E2645" t="s">
        <v>65</v>
      </c>
      <c r="F2645" t="s">
        <v>54</v>
      </c>
      <c r="G2645" t="s">
        <v>511</v>
      </c>
      <c r="H2645" s="35">
        <v>91.3</v>
      </c>
      <c r="I2645" s="32">
        <v>42566</v>
      </c>
      <c r="J2645" s="32">
        <v>42568</v>
      </c>
      <c r="K2645" t="s">
        <v>55</v>
      </c>
      <c r="L2645">
        <v>109</v>
      </c>
      <c r="M2645">
        <v>1</v>
      </c>
      <c r="N2645">
        <v>0</v>
      </c>
      <c r="O2645">
        <v>0</v>
      </c>
      <c r="S2645" t="s">
        <v>81</v>
      </c>
    </row>
    <row r="2646" spans="1:19" ht="15.75" customHeight="1">
      <c r="A2646" t="s">
        <v>6042</v>
      </c>
      <c r="B2646" t="s">
        <v>6817</v>
      </c>
      <c r="C2646">
        <v>91505738</v>
      </c>
      <c r="D2646" t="s">
        <v>51</v>
      </c>
      <c r="E2646" t="s">
        <v>65</v>
      </c>
      <c r="F2646" t="s">
        <v>54</v>
      </c>
      <c r="G2646" t="s">
        <v>93</v>
      </c>
      <c r="H2646" s="35">
        <v>103.75</v>
      </c>
      <c r="I2646" s="32">
        <v>42580</v>
      </c>
      <c r="J2646" s="32">
        <v>42584</v>
      </c>
      <c r="K2646" t="s">
        <v>55</v>
      </c>
      <c r="L2646">
        <v>109</v>
      </c>
      <c r="M2646">
        <v>2</v>
      </c>
      <c r="N2646">
        <v>2</v>
      </c>
      <c r="O2646">
        <v>0</v>
      </c>
    </row>
    <row r="2647" spans="1:19" ht="15.75" customHeight="1">
      <c r="A2647" t="s">
        <v>6891</v>
      </c>
      <c r="B2647" t="s">
        <v>6892</v>
      </c>
      <c r="C2647">
        <v>14922889</v>
      </c>
      <c r="D2647" t="s">
        <v>51</v>
      </c>
      <c r="E2647" t="s">
        <v>65</v>
      </c>
      <c r="F2647" t="s">
        <v>54</v>
      </c>
      <c r="G2647" t="s">
        <v>103</v>
      </c>
      <c r="H2647" s="35">
        <v>63.75</v>
      </c>
      <c r="I2647" s="32">
        <v>42596</v>
      </c>
      <c r="J2647" s="32">
        <v>42597</v>
      </c>
      <c r="K2647" t="s">
        <v>55</v>
      </c>
      <c r="L2647">
        <v>109</v>
      </c>
      <c r="M2647">
        <v>4</v>
      </c>
      <c r="N2647">
        <v>0</v>
      </c>
      <c r="O2647">
        <v>0</v>
      </c>
      <c r="P2647" t="s">
        <v>71</v>
      </c>
      <c r="S2647" t="s">
        <v>72</v>
      </c>
    </row>
    <row r="2648" spans="1:19" ht="15.75" customHeight="1">
      <c r="A2648" t="s">
        <v>133</v>
      </c>
      <c r="B2648" t="s">
        <v>134</v>
      </c>
      <c r="C2648">
        <v>49753323</v>
      </c>
      <c r="D2648" t="s">
        <v>51</v>
      </c>
      <c r="E2648" t="s">
        <v>65</v>
      </c>
      <c r="F2648" t="s">
        <v>54</v>
      </c>
      <c r="G2648" t="s">
        <v>75</v>
      </c>
      <c r="H2648" s="35">
        <v>75</v>
      </c>
      <c r="I2648" s="32">
        <v>42516</v>
      </c>
      <c r="J2648" s="32">
        <v>42520</v>
      </c>
      <c r="K2648" t="s">
        <v>55</v>
      </c>
      <c r="L2648">
        <v>108</v>
      </c>
      <c r="M2648">
        <v>2</v>
      </c>
      <c r="N2648">
        <v>2</v>
      </c>
      <c r="O2648">
        <v>0</v>
      </c>
    </row>
    <row r="2649" spans="1:19" ht="15.75" customHeight="1">
      <c r="A2649" t="s">
        <v>363</v>
      </c>
      <c r="B2649" t="s">
        <v>364</v>
      </c>
      <c r="C2649">
        <v>99439476</v>
      </c>
      <c r="D2649" t="s">
        <v>51</v>
      </c>
      <c r="E2649" t="s">
        <v>65</v>
      </c>
      <c r="F2649" t="s">
        <v>54</v>
      </c>
      <c r="G2649" t="s">
        <v>365</v>
      </c>
      <c r="H2649" s="35">
        <v>52.91</v>
      </c>
      <c r="I2649" s="32">
        <v>42552</v>
      </c>
      <c r="J2649" s="32">
        <v>42560</v>
      </c>
      <c r="K2649" t="s">
        <v>55</v>
      </c>
      <c r="L2649">
        <v>108</v>
      </c>
      <c r="M2649">
        <v>2</v>
      </c>
      <c r="N2649">
        <v>2</v>
      </c>
      <c r="O2649">
        <v>0</v>
      </c>
      <c r="S2649" t="s">
        <v>81</v>
      </c>
    </row>
    <row r="2650" spans="1:19" ht="15.75" customHeight="1">
      <c r="A2650" t="s">
        <v>212</v>
      </c>
      <c r="B2650" t="s">
        <v>725</v>
      </c>
      <c r="C2650">
        <v>70049422</v>
      </c>
      <c r="D2650" t="s">
        <v>51</v>
      </c>
      <c r="E2650" t="s">
        <v>52</v>
      </c>
      <c r="F2650" t="s">
        <v>54</v>
      </c>
      <c r="G2650" t="s">
        <v>54</v>
      </c>
      <c r="H2650" s="35">
        <v>41.74</v>
      </c>
      <c r="I2650" s="32">
        <v>42526</v>
      </c>
      <c r="J2650" s="32">
        <v>42528</v>
      </c>
      <c r="K2650" t="s">
        <v>55</v>
      </c>
      <c r="L2650">
        <v>108</v>
      </c>
      <c r="M2650">
        <v>1</v>
      </c>
      <c r="N2650">
        <v>0</v>
      </c>
      <c r="O2650">
        <v>0</v>
      </c>
    </row>
    <row r="2651" spans="1:19" ht="15.75" customHeight="1">
      <c r="A2651" t="s">
        <v>734</v>
      </c>
      <c r="B2651" t="s">
        <v>735</v>
      </c>
      <c r="C2651">
        <v>70642101</v>
      </c>
      <c r="D2651" t="s">
        <v>51</v>
      </c>
      <c r="E2651" t="s">
        <v>65</v>
      </c>
      <c r="F2651" t="s">
        <v>54</v>
      </c>
      <c r="G2651" t="s">
        <v>103</v>
      </c>
      <c r="H2651" s="35">
        <v>80</v>
      </c>
      <c r="I2651" s="32">
        <v>42528</v>
      </c>
      <c r="J2651" s="32">
        <v>42529</v>
      </c>
      <c r="K2651" t="s">
        <v>55</v>
      </c>
      <c r="L2651">
        <v>108</v>
      </c>
      <c r="M2651">
        <v>2</v>
      </c>
      <c r="N2651">
        <v>0</v>
      </c>
      <c r="O2651">
        <v>0</v>
      </c>
      <c r="P2651" t="s">
        <v>71</v>
      </c>
      <c r="S2651" t="s">
        <v>72</v>
      </c>
    </row>
    <row r="2652" spans="1:19" ht="15.75" customHeight="1">
      <c r="A2652" t="s">
        <v>617</v>
      </c>
      <c r="B2652" t="s">
        <v>1084</v>
      </c>
      <c r="C2652">
        <v>99472885</v>
      </c>
      <c r="D2652" t="s">
        <v>51</v>
      </c>
      <c r="E2652" t="s">
        <v>52</v>
      </c>
      <c r="F2652" t="s">
        <v>53</v>
      </c>
      <c r="G2652" t="s">
        <v>54</v>
      </c>
      <c r="H2652" s="35">
        <v>43.48</v>
      </c>
      <c r="I2652" s="32">
        <v>42504</v>
      </c>
      <c r="J2652" s="32">
        <v>42507</v>
      </c>
      <c r="K2652" t="s">
        <v>55</v>
      </c>
      <c r="L2652">
        <v>108</v>
      </c>
      <c r="M2652">
        <v>1</v>
      </c>
      <c r="N2652">
        <v>0</v>
      </c>
      <c r="O2652">
        <v>0</v>
      </c>
      <c r="Q2652" t="s">
        <v>56</v>
      </c>
    </row>
    <row r="2653" spans="1:19" ht="15.75" customHeight="1">
      <c r="A2653" t="s">
        <v>1428</v>
      </c>
      <c r="B2653" t="s">
        <v>1429</v>
      </c>
      <c r="C2653">
        <v>96924763</v>
      </c>
      <c r="D2653" t="s">
        <v>51</v>
      </c>
      <c r="E2653" t="s">
        <v>65</v>
      </c>
      <c r="F2653" t="s">
        <v>54</v>
      </c>
      <c r="G2653" t="s">
        <v>80</v>
      </c>
      <c r="H2653" s="35">
        <v>91.3</v>
      </c>
      <c r="I2653" s="32">
        <v>42579</v>
      </c>
      <c r="J2653" s="32">
        <v>42580</v>
      </c>
      <c r="K2653" t="s">
        <v>55</v>
      </c>
      <c r="L2653">
        <v>108</v>
      </c>
      <c r="M2653">
        <v>2</v>
      </c>
      <c r="N2653">
        <v>0</v>
      </c>
      <c r="O2653">
        <v>0</v>
      </c>
      <c r="S2653" t="s">
        <v>81</v>
      </c>
    </row>
    <row r="2654" spans="1:19" ht="15.75" customHeight="1">
      <c r="A2654" t="s">
        <v>1492</v>
      </c>
      <c r="B2654" t="s">
        <v>1493</v>
      </c>
      <c r="C2654">
        <v>98100941</v>
      </c>
      <c r="D2654" t="s">
        <v>51</v>
      </c>
      <c r="E2654" t="s">
        <v>65</v>
      </c>
      <c r="F2654" t="s">
        <v>54</v>
      </c>
      <c r="G2654" t="s">
        <v>103</v>
      </c>
      <c r="H2654" s="35">
        <v>90</v>
      </c>
      <c r="I2654" s="32">
        <v>42593</v>
      </c>
      <c r="J2654" s="32">
        <v>42596</v>
      </c>
      <c r="K2654" t="s">
        <v>55</v>
      </c>
      <c r="L2654">
        <v>108</v>
      </c>
      <c r="M2654">
        <v>4</v>
      </c>
      <c r="N2654">
        <v>0</v>
      </c>
      <c r="O2654">
        <v>0</v>
      </c>
      <c r="P2654" t="s">
        <v>71</v>
      </c>
      <c r="S2654" t="s">
        <v>72</v>
      </c>
    </row>
    <row r="2655" spans="1:19" ht="15.75" customHeight="1">
      <c r="A2655" t="s">
        <v>1871</v>
      </c>
      <c r="B2655" t="s">
        <v>1872</v>
      </c>
      <c r="C2655">
        <v>97322765</v>
      </c>
      <c r="D2655" t="s">
        <v>51</v>
      </c>
      <c r="E2655" t="s">
        <v>52</v>
      </c>
      <c r="F2655" t="s">
        <v>54</v>
      </c>
      <c r="G2655" t="s">
        <v>54</v>
      </c>
      <c r="H2655" s="35">
        <v>100</v>
      </c>
      <c r="I2655" s="32">
        <v>42578</v>
      </c>
      <c r="J2655" s="32">
        <v>42579</v>
      </c>
      <c r="K2655" t="s">
        <v>55</v>
      </c>
      <c r="L2655">
        <v>108</v>
      </c>
      <c r="M2655">
        <v>1</v>
      </c>
      <c r="N2655">
        <v>0</v>
      </c>
      <c r="O2655">
        <v>0</v>
      </c>
    </row>
    <row r="2656" spans="1:19" ht="15.75" customHeight="1">
      <c r="A2656" t="s">
        <v>212</v>
      </c>
      <c r="B2656" t="s">
        <v>2040</v>
      </c>
      <c r="C2656">
        <v>14635833</v>
      </c>
      <c r="D2656" t="s">
        <v>184</v>
      </c>
      <c r="E2656" t="s">
        <v>52</v>
      </c>
      <c r="F2656" t="s">
        <v>53</v>
      </c>
      <c r="G2656" t="s">
        <v>54</v>
      </c>
      <c r="H2656" s="35">
        <v>41.74</v>
      </c>
      <c r="I2656" s="32">
        <v>42525</v>
      </c>
      <c r="J2656" s="32">
        <v>42528</v>
      </c>
      <c r="K2656" t="s">
        <v>55</v>
      </c>
      <c r="L2656">
        <v>108</v>
      </c>
      <c r="M2656">
        <v>1</v>
      </c>
      <c r="N2656">
        <v>0</v>
      </c>
      <c r="O2656">
        <v>0</v>
      </c>
      <c r="Q2656" t="s">
        <v>60</v>
      </c>
    </row>
    <row r="2657" spans="1:19" ht="15.75" customHeight="1">
      <c r="A2657" t="s">
        <v>1097</v>
      </c>
      <c r="B2657" t="s">
        <v>2374</v>
      </c>
      <c r="C2657">
        <v>99481215</v>
      </c>
      <c r="D2657" t="s">
        <v>51</v>
      </c>
      <c r="E2657" t="s">
        <v>52</v>
      </c>
      <c r="F2657" t="s">
        <v>53</v>
      </c>
      <c r="G2657" t="s">
        <v>54</v>
      </c>
      <c r="H2657" s="35">
        <v>41.74</v>
      </c>
      <c r="I2657" s="32">
        <v>42508</v>
      </c>
      <c r="J2657" s="32">
        <v>42510</v>
      </c>
      <c r="K2657" t="s">
        <v>55</v>
      </c>
      <c r="L2657">
        <v>108</v>
      </c>
      <c r="M2657">
        <v>1</v>
      </c>
      <c r="N2657">
        <v>0</v>
      </c>
      <c r="O2657">
        <v>0</v>
      </c>
      <c r="Q2657" t="s">
        <v>60</v>
      </c>
    </row>
    <row r="2658" spans="1:19" ht="15.75" customHeight="1">
      <c r="A2658" t="s">
        <v>2381</v>
      </c>
      <c r="B2658" t="s">
        <v>2382</v>
      </c>
      <c r="C2658">
        <v>61311870</v>
      </c>
      <c r="D2658" t="s">
        <v>51</v>
      </c>
      <c r="E2658" t="s">
        <v>65</v>
      </c>
      <c r="F2658" t="s">
        <v>54</v>
      </c>
      <c r="G2658" t="s">
        <v>80</v>
      </c>
      <c r="H2658" s="35">
        <v>66.400000000000006</v>
      </c>
      <c r="I2658" s="32">
        <v>42510</v>
      </c>
      <c r="J2658" s="32">
        <v>42512</v>
      </c>
      <c r="K2658" t="s">
        <v>55</v>
      </c>
      <c r="L2658">
        <v>108</v>
      </c>
      <c r="M2658">
        <v>2</v>
      </c>
      <c r="N2658">
        <v>2</v>
      </c>
      <c r="O2658">
        <v>0</v>
      </c>
      <c r="S2658" t="s">
        <v>81</v>
      </c>
    </row>
    <row r="2659" spans="1:19" ht="15.75" customHeight="1">
      <c r="A2659" t="s">
        <v>2155</v>
      </c>
      <c r="B2659" t="s">
        <v>2571</v>
      </c>
      <c r="C2659">
        <v>81983950</v>
      </c>
      <c r="D2659" t="s">
        <v>51</v>
      </c>
      <c r="E2659" t="s">
        <v>52</v>
      </c>
      <c r="F2659" t="s">
        <v>54</v>
      </c>
      <c r="G2659" t="s">
        <v>54</v>
      </c>
      <c r="H2659" s="35">
        <v>50</v>
      </c>
      <c r="I2659" s="32">
        <v>42550</v>
      </c>
      <c r="J2659" s="32">
        <v>42552</v>
      </c>
      <c r="K2659" t="s">
        <v>55</v>
      </c>
      <c r="L2659">
        <v>108</v>
      </c>
      <c r="M2659">
        <v>1</v>
      </c>
      <c r="N2659">
        <v>0</v>
      </c>
      <c r="O2659">
        <v>0</v>
      </c>
    </row>
    <row r="2660" spans="1:19" ht="15.75" customHeight="1">
      <c r="A2660" t="s">
        <v>2656</v>
      </c>
      <c r="B2660" t="s">
        <v>2657</v>
      </c>
      <c r="C2660">
        <v>68900344</v>
      </c>
      <c r="D2660" t="s">
        <v>51</v>
      </c>
      <c r="E2660" t="s">
        <v>65</v>
      </c>
      <c r="F2660" t="s">
        <v>427</v>
      </c>
      <c r="G2660" t="s">
        <v>80</v>
      </c>
      <c r="H2660" s="35">
        <v>91.3</v>
      </c>
      <c r="I2660" s="32">
        <v>42566</v>
      </c>
      <c r="J2660" s="32">
        <v>42568</v>
      </c>
      <c r="K2660" t="s">
        <v>55</v>
      </c>
      <c r="L2660">
        <v>108</v>
      </c>
      <c r="M2660">
        <v>1</v>
      </c>
      <c r="N2660">
        <v>3</v>
      </c>
      <c r="O2660">
        <v>0</v>
      </c>
      <c r="S2660" t="s">
        <v>268</v>
      </c>
    </row>
    <row r="2661" spans="1:19" ht="15.75" customHeight="1">
      <c r="A2661" t="s">
        <v>2673</v>
      </c>
      <c r="B2661" t="s">
        <v>2674</v>
      </c>
      <c r="C2661">
        <v>50840473</v>
      </c>
      <c r="D2661" t="s">
        <v>51</v>
      </c>
      <c r="E2661" t="s">
        <v>52</v>
      </c>
      <c r="F2661" t="s">
        <v>53</v>
      </c>
      <c r="G2661" t="s">
        <v>54</v>
      </c>
      <c r="H2661" s="35">
        <v>75.849999999999994</v>
      </c>
      <c r="I2661" s="32">
        <v>42568</v>
      </c>
      <c r="J2661" s="32">
        <v>42574</v>
      </c>
      <c r="K2661" t="s">
        <v>55</v>
      </c>
      <c r="L2661">
        <v>108</v>
      </c>
      <c r="M2661">
        <v>1</v>
      </c>
      <c r="N2661">
        <v>0</v>
      </c>
      <c r="O2661">
        <v>0</v>
      </c>
      <c r="Q2661" t="s">
        <v>90</v>
      </c>
    </row>
    <row r="2662" spans="1:19" ht="15.75" customHeight="1">
      <c r="A2662" t="s">
        <v>2924</v>
      </c>
      <c r="B2662" t="s">
        <v>2925</v>
      </c>
      <c r="C2662">
        <v>75913869</v>
      </c>
      <c r="D2662" t="s">
        <v>51</v>
      </c>
      <c r="E2662" t="s">
        <v>65</v>
      </c>
      <c r="F2662" t="s">
        <v>54</v>
      </c>
      <c r="G2662" t="s">
        <v>93</v>
      </c>
      <c r="H2662" s="35">
        <v>90</v>
      </c>
      <c r="I2662" s="32">
        <v>42539</v>
      </c>
      <c r="J2662" s="32">
        <v>42540</v>
      </c>
      <c r="K2662" t="s">
        <v>55</v>
      </c>
      <c r="L2662">
        <v>108</v>
      </c>
      <c r="M2662">
        <v>2</v>
      </c>
      <c r="N2662">
        <v>2</v>
      </c>
      <c r="O2662">
        <v>0</v>
      </c>
    </row>
    <row r="2663" spans="1:19" ht="15.75" customHeight="1">
      <c r="A2663" t="s">
        <v>123</v>
      </c>
      <c r="B2663" t="s">
        <v>3231</v>
      </c>
      <c r="C2663">
        <v>20073904</v>
      </c>
      <c r="D2663" t="s">
        <v>51</v>
      </c>
      <c r="E2663" t="s">
        <v>52</v>
      </c>
      <c r="F2663" t="s">
        <v>53</v>
      </c>
      <c r="G2663" t="s">
        <v>54</v>
      </c>
      <c r="H2663" s="35">
        <v>43.48</v>
      </c>
      <c r="I2663" s="32">
        <v>42513</v>
      </c>
      <c r="J2663" s="32">
        <v>42515</v>
      </c>
      <c r="K2663" t="s">
        <v>55</v>
      </c>
      <c r="L2663">
        <v>108</v>
      </c>
      <c r="M2663">
        <v>1</v>
      </c>
      <c r="N2663">
        <v>0</v>
      </c>
      <c r="O2663">
        <v>0</v>
      </c>
      <c r="Q2663" t="s">
        <v>56</v>
      </c>
    </row>
    <row r="2664" spans="1:19" ht="15.75" customHeight="1">
      <c r="A2664" t="s">
        <v>2246</v>
      </c>
      <c r="B2664" t="s">
        <v>3526</v>
      </c>
      <c r="C2664">
        <v>69073809</v>
      </c>
      <c r="D2664" t="s">
        <v>51</v>
      </c>
      <c r="E2664" t="s">
        <v>65</v>
      </c>
      <c r="F2664" t="s">
        <v>54</v>
      </c>
      <c r="G2664" t="s">
        <v>103</v>
      </c>
      <c r="H2664" s="35">
        <v>110</v>
      </c>
      <c r="I2664" s="32">
        <v>42574</v>
      </c>
      <c r="J2664" s="32">
        <v>42578</v>
      </c>
      <c r="K2664" t="s">
        <v>55</v>
      </c>
      <c r="L2664">
        <v>108</v>
      </c>
      <c r="M2664">
        <v>2</v>
      </c>
      <c r="N2664">
        <v>0</v>
      </c>
      <c r="O2664">
        <v>0</v>
      </c>
      <c r="P2664" t="s">
        <v>71</v>
      </c>
      <c r="S2664" t="s">
        <v>72</v>
      </c>
    </row>
    <row r="2665" spans="1:19" ht="15.75" customHeight="1">
      <c r="A2665" t="s">
        <v>3736</v>
      </c>
      <c r="B2665" t="s">
        <v>3737</v>
      </c>
      <c r="C2665">
        <v>68390341</v>
      </c>
      <c r="D2665" t="s">
        <v>51</v>
      </c>
      <c r="E2665" t="s">
        <v>65</v>
      </c>
      <c r="F2665" t="s">
        <v>54</v>
      </c>
      <c r="G2665" t="s">
        <v>80</v>
      </c>
      <c r="H2665" s="35">
        <v>58.1</v>
      </c>
      <c r="I2665" s="32">
        <v>42529</v>
      </c>
      <c r="J2665" s="32">
        <v>42531</v>
      </c>
      <c r="K2665" t="s">
        <v>55</v>
      </c>
      <c r="L2665">
        <v>108</v>
      </c>
      <c r="M2665">
        <v>2</v>
      </c>
      <c r="N2665">
        <v>0</v>
      </c>
      <c r="O2665">
        <v>2</v>
      </c>
      <c r="S2665" t="s">
        <v>293</v>
      </c>
    </row>
    <row r="2666" spans="1:19" ht="15.75" customHeight="1">
      <c r="A2666" t="s">
        <v>4244</v>
      </c>
      <c r="B2666" t="s">
        <v>4245</v>
      </c>
      <c r="C2666">
        <v>37566291</v>
      </c>
      <c r="D2666" t="s">
        <v>51</v>
      </c>
      <c r="E2666" t="s">
        <v>65</v>
      </c>
      <c r="F2666" t="s">
        <v>54</v>
      </c>
      <c r="G2666" t="s">
        <v>358</v>
      </c>
      <c r="H2666" s="35">
        <v>71.25</v>
      </c>
      <c r="I2666" s="32">
        <v>42543</v>
      </c>
      <c r="J2666" s="32">
        <v>42549</v>
      </c>
      <c r="K2666" t="s">
        <v>55</v>
      </c>
      <c r="L2666">
        <v>108</v>
      </c>
      <c r="M2666">
        <v>2</v>
      </c>
      <c r="N2666">
        <v>1</v>
      </c>
      <c r="O2666">
        <v>0</v>
      </c>
    </row>
    <row r="2667" spans="1:19" ht="15.75" customHeight="1">
      <c r="A2667" t="s">
        <v>4303</v>
      </c>
      <c r="B2667" t="s">
        <v>4304</v>
      </c>
      <c r="C2667">
        <v>85568427</v>
      </c>
      <c r="D2667" t="s">
        <v>51</v>
      </c>
      <c r="E2667" t="s">
        <v>65</v>
      </c>
      <c r="F2667" t="s">
        <v>54</v>
      </c>
      <c r="G2667" t="s">
        <v>103</v>
      </c>
      <c r="H2667" s="35">
        <v>90</v>
      </c>
      <c r="I2667" s="32">
        <v>42560</v>
      </c>
      <c r="J2667" s="32">
        <v>42566</v>
      </c>
      <c r="K2667" t="s">
        <v>55</v>
      </c>
      <c r="L2667">
        <v>108</v>
      </c>
      <c r="M2667">
        <v>4</v>
      </c>
      <c r="N2667">
        <v>0</v>
      </c>
      <c r="O2667">
        <v>0</v>
      </c>
      <c r="P2667" t="s">
        <v>71</v>
      </c>
      <c r="S2667" t="s">
        <v>72</v>
      </c>
    </row>
    <row r="2668" spans="1:19" ht="15.75" customHeight="1">
      <c r="A2668" t="s">
        <v>553</v>
      </c>
      <c r="B2668" t="s">
        <v>4429</v>
      </c>
      <c r="C2668">
        <v>97226006</v>
      </c>
      <c r="D2668" t="s">
        <v>51</v>
      </c>
      <c r="E2668" t="s">
        <v>65</v>
      </c>
      <c r="F2668" t="s">
        <v>54</v>
      </c>
      <c r="G2668" t="s">
        <v>93</v>
      </c>
      <c r="H2668" s="35">
        <v>88.33</v>
      </c>
      <c r="I2668" s="32">
        <v>42584</v>
      </c>
      <c r="J2668" s="32">
        <v>42587</v>
      </c>
      <c r="K2668" t="s">
        <v>55</v>
      </c>
      <c r="L2668">
        <v>108</v>
      </c>
      <c r="M2668">
        <v>2</v>
      </c>
      <c r="N2668">
        <v>1</v>
      </c>
      <c r="O2668">
        <v>0</v>
      </c>
    </row>
    <row r="2669" spans="1:19" ht="15.75" customHeight="1">
      <c r="A2669" t="s">
        <v>1027</v>
      </c>
      <c r="B2669" t="s">
        <v>4845</v>
      </c>
      <c r="C2669">
        <v>79387882</v>
      </c>
      <c r="D2669" t="s">
        <v>51</v>
      </c>
      <c r="E2669" t="s">
        <v>65</v>
      </c>
      <c r="F2669" t="s">
        <v>54</v>
      </c>
      <c r="G2669" t="s">
        <v>103</v>
      </c>
      <c r="H2669" s="35">
        <v>110</v>
      </c>
      <c r="I2669" s="32">
        <v>42587</v>
      </c>
      <c r="J2669" s="32">
        <v>42589</v>
      </c>
      <c r="K2669" t="s">
        <v>55</v>
      </c>
      <c r="L2669">
        <v>108</v>
      </c>
      <c r="M2669">
        <v>4</v>
      </c>
      <c r="N2669">
        <v>0</v>
      </c>
      <c r="O2669">
        <v>0</v>
      </c>
      <c r="P2669" t="s">
        <v>71</v>
      </c>
      <c r="S2669" t="s">
        <v>72</v>
      </c>
    </row>
    <row r="2670" spans="1:19" ht="15.75" customHeight="1">
      <c r="A2670" t="s">
        <v>4890</v>
      </c>
      <c r="B2670" t="s">
        <v>4891</v>
      </c>
      <c r="C2670">
        <v>16816024</v>
      </c>
      <c r="D2670" t="s">
        <v>51</v>
      </c>
      <c r="E2670" t="s">
        <v>52</v>
      </c>
      <c r="F2670" t="s">
        <v>54</v>
      </c>
      <c r="G2670" t="s">
        <v>54</v>
      </c>
      <c r="H2670" s="35">
        <v>80</v>
      </c>
      <c r="I2670" s="32">
        <v>42596</v>
      </c>
      <c r="J2670" s="32">
        <v>42600</v>
      </c>
      <c r="K2670" t="s">
        <v>55</v>
      </c>
      <c r="L2670">
        <v>108</v>
      </c>
      <c r="M2670">
        <v>1</v>
      </c>
      <c r="N2670">
        <v>0</v>
      </c>
      <c r="O2670">
        <v>0</v>
      </c>
    </row>
    <row r="2671" spans="1:19" ht="15.75" customHeight="1">
      <c r="A2671" t="s">
        <v>5036</v>
      </c>
      <c r="B2671" t="s">
        <v>5037</v>
      </c>
      <c r="C2671">
        <v>35396551</v>
      </c>
      <c r="D2671" t="s">
        <v>51</v>
      </c>
      <c r="E2671" t="s">
        <v>65</v>
      </c>
      <c r="F2671" t="s">
        <v>54</v>
      </c>
      <c r="G2671" t="s">
        <v>54</v>
      </c>
      <c r="H2671" s="35">
        <v>85</v>
      </c>
      <c r="I2671" s="32">
        <v>42531</v>
      </c>
      <c r="J2671" s="32">
        <v>42533</v>
      </c>
      <c r="K2671" t="s">
        <v>55</v>
      </c>
      <c r="L2671">
        <v>108</v>
      </c>
      <c r="M2671">
        <v>2</v>
      </c>
      <c r="N2671">
        <v>0</v>
      </c>
      <c r="O2671">
        <v>2</v>
      </c>
      <c r="S2671" t="s">
        <v>5038</v>
      </c>
    </row>
    <row r="2672" spans="1:19" ht="15.75" customHeight="1">
      <c r="A2672" t="s">
        <v>5131</v>
      </c>
      <c r="B2672" t="s">
        <v>5132</v>
      </c>
      <c r="C2672">
        <v>78565901</v>
      </c>
      <c r="D2672" t="s">
        <v>51</v>
      </c>
      <c r="E2672" t="s">
        <v>65</v>
      </c>
      <c r="F2672" t="s">
        <v>54</v>
      </c>
      <c r="G2672" t="s">
        <v>103</v>
      </c>
      <c r="H2672" s="35">
        <v>75</v>
      </c>
      <c r="I2672" s="32">
        <v>42549</v>
      </c>
      <c r="J2672" s="32">
        <v>42550</v>
      </c>
      <c r="K2672" t="s">
        <v>55</v>
      </c>
      <c r="L2672">
        <v>108</v>
      </c>
      <c r="M2672">
        <v>4</v>
      </c>
      <c r="N2672">
        <v>0</v>
      </c>
      <c r="O2672">
        <v>0</v>
      </c>
      <c r="P2672" t="s">
        <v>71</v>
      </c>
      <c r="S2672" t="s">
        <v>72</v>
      </c>
    </row>
    <row r="2673" spans="1:19" ht="15.75" customHeight="1">
      <c r="A2673" t="s">
        <v>113</v>
      </c>
      <c r="B2673" t="s">
        <v>5379</v>
      </c>
      <c r="C2673">
        <v>58867426</v>
      </c>
      <c r="D2673" t="s">
        <v>51</v>
      </c>
      <c r="E2673" t="s">
        <v>52</v>
      </c>
      <c r="F2673" t="s">
        <v>53</v>
      </c>
      <c r="G2673" t="s">
        <v>54</v>
      </c>
      <c r="H2673" s="35">
        <v>41.74</v>
      </c>
      <c r="I2673" s="32">
        <v>42512</v>
      </c>
      <c r="J2673" s="32">
        <v>42513</v>
      </c>
      <c r="K2673" t="s">
        <v>55</v>
      </c>
      <c r="L2673">
        <v>108</v>
      </c>
      <c r="M2673">
        <v>1</v>
      </c>
      <c r="N2673">
        <v>0</v>
      </c>
      <c r="O2673">
        <v>0</v>
      </c>
      <c r="Q2673" t="s">
        <v>60</v>
      </c>
    </row>
    <row r="2674" spans="1:19" ht="15.75" customHeight="1">
      <c r="A2674" t="s">
        <v>5417</v>
      </c>
      <c r="B2674" t="s">
        <v>5418</v>
      </c>
      <c r="C2674">
        <v>11283795</v>
      </c>
      <c r="D2674" t="s">
        <v>51</v>
      </c>
      <c r="E2674" t="s">
        <v>65</v>
      </c>
      <c r="F2674" t="s">
        <v>54</v>
      </c>
      <c r="G2674" t="s">
        <v>66</v>
      </c>
      <c r="H2674" s="35">
        <v>71.77</v>
      </c>
      <c r="I2674" s="32">
        <v>42521</v>
      </c>
      <c r="J2674" s="32">
        <v>42525</v>
      </c>
      <c r="K2674" t="s">
        <v>55</v>
      </c>
      <c r="L2674">
        <v>108</v>
      </c>
      <c r="M2674">
        <v>2</v>
      </c>
      <c r="N2674">
        <v>0</v>
      </c>
      <c r="O2674">
        <v>0</v>
      </c>
    </row>
    <row r="2675" spans="1:19" ht="15.75" customHeight="1">
      <c r="A2675" t="s">
        <v>6042</v>
      </c>
      <c r="B2675" t="s">
        <v>6043</v>
      </c>
      <c r="C2675">
        <v>91505739</v>
      </c>
      <c r="D2675" t="s">
        <v>51</v>
      </c>
      <c r="E2675" t="s">
        <v>65</v>
      </c>
      <c r="F2675" t="s">
        <v>54</v>
      </c>
      <c r="G2675" t="s">
        <v>93</v>
      </c>
      <c r="H2675" s="35">
        <v>103.75</v>
      </c>
      <c r="I2675" s="32">
        <v>42580</v>
      </c>
      <c r="J2675" s="32">
        <v>42584</v>
      </c>
      <c r="K2675" t="s">
        <v>55</v>
      </c>
      <c r="L2675">
        <v>108</v>
      </c>
      <c r="M2675">
        <v>2</v>
      </c>
      <c r="N2675">
        <v>1</v>
      </c>
      <c r="O2675">
        <v>0</v>
      </c>
    </row>
    <row r="2676" spans="1:19" ht="15.75" customHeight="1">
      <c r="A2676" t="s">
        <v>6234</v>
      </c>
      <c r="B2676" t="s">
        <v>6235</v>
      </c>
      <c r="C2676">
        <v>69350646</v>
      </c>
      <c r="D2676" t="s">
        <v>51</v>
      </c>
      <c r="E2676" t="s">
        <v>65</v>
      </c>
      <c r="F2676" t="s">
        <v>54</v>
      </c>
      <c r="G2676" t="s">
        <v>179</v>
      </c>
      <c r="H2676" s="35">
        <v>62.86</v>
      </c>
      <c r="I2676" s="32">
        <v>42535</v>
      </c>
      <c r="J2676" s="32">
        <v>42539</v>
      </c>
      <c r="K2676" t="s">
        <v>55</v>
      </c>
      <c r="L2676">
        <v>108</v>
      </c>
      <c r="M2676">
        <v>2</v>
      </c>
      <c r="N2676">
        <v>2</v>
      </c>
      <c r="O2676">
        <v>0</v>
      </c>
      <c r="S2676" t="s">
        <v>268</v>
      </c>
    </row>
    <row r="2677" spans="1:19" ht="15.75" customHeight="1">
      <c r="A2677" t="s">
        <v>6271</v>
      </c>
      <c r="B2677" t="s">
        <v>6272</v>
      </c>
      <c r="C2677">
        <v>67318853</v>
      </c>
      <c r="D2677" t="s">
        <v>184</v>
      </c>
      <c r="E2677" t="s">
        <v>65</v>
      </c>
      <c r="F2677" t="s">
        <v>54</v>
      </c>
      <c r="G2677" t="s">
        <v>54</v>
      </c>
      <c r="H2677" s="35">
        <v>85</v>
      </c>
      <c r="I2677" s="32">
        <v>42542</v>
      </c>
      <c r="J2677" s="32">
        <v>42545</v>
      </c>
      <c r="K2677" t="s">
        <v>55</v>
      </c>
      <c r="L2677">
        <v>108</v>
      </c>
      <c r="M2677">
        <v>2</v>
      </c>
      <c r="N2677">
        <v>0</v>
      </c>
      <c r="O2677">
        <v>0</v>
      </c>
      <c r="S2677" t="s">
        <v>231</v>
      </c>
    </row>
    <row r="2678" spans="1:19" ht="15.75" customHeight="1">
      <c r="A2678" t="s">
        <v>6858</v>
      </c>
      <c r="B2678" t="s">
        <v>6859</v>
      </c>
      <c r="C2678">
        <v>95412522</v>
      </c>
      <c r="D2678" t="s">
        <v>51</v>
      </c>
      <c r="E2678" t="s">
        <v>65</v>
      </c>
      <c r="F2678" t="s">
        <v>54</v>
      </c>
      <c r="G2678" t="s">
        <v>103</v>
      </c>
      <c r="H2678" s="35">
        <v>85</v>
      </c>
      <c r="I2678" s="32">
        <v>42589</v>
      </c>
      <c r="J2678" s="32">
        <v>42593</v>
      </c>
      <c r="K2678" t="s">
        <v>55</v>
      </c>
      <c r="L2678">
        <v>108</v>
      </c>
      <c r="M2678">
        <v>4</v>
      </c>
      <c r="N2678">
        <v>0</v>
      </c>
      <c r="O2678">
        <v>0</v>
      </c>
      <c r="P2678" t="s">
        <v>71</v>
      </c>
      <c r="S2678" t="s">
        <v>72</v>
      </c>
    </row>
    <row r="2679" spans="1:19" ht="15.75" customHeight="1">
      <c r="A2679" t="s">
        <v>155</v>
      </c>
      <c r="B2679" t="s">
        <v>193</v>
      </c>
      <c r="C2679">
        <v>69067083</v>
      </c>
      <c r="D2679" t="s">
        <v>64</v>
      </c>
      <c r="E2679" t="s">
        <v>65</v>
      </c>
      <c r="F2679" t="s">
        <v>54</v>
      </c>
      <c r="G2679" t="s">
        <v>108</v>
      </c>
      <c r="H2679" s="35">
        <v>76.5</v>
      </c>
      <c r="I2679" s="32">
        <v>42524</v>
      </c>
      <c r="J2679" s="32">
        <v>42525</v>
      </c>
      <c r="K2679" t="s">
        <v>55</v>
      </c>
      <c r="L2679">
        <v>107</v>
      </c>
      <c r="M2679">
        <v>1</v>
      </c>
      <c r="N2679">
        <v>0</v>
      </c>
      <c r="O2679">
        <v>0</v>
      </c>
      <c r="P2679" t="s">
        <v>157</v>
      </c>
      <c r="S2679" t="s">
        <v>157</v>
      </c>
    </row>
    <row r="2680" spans="1:19" ht="15.75" customHeight="1">
      <c r="A2680" t="s">
        <v>607</v>
      </c>
      <c r="B2680" t="s">
        <v>608</v>
      </c>
      <c r="C2680">
        <v>13658614</v>
      </c>
      <c r="D2680" t="s">
        <v>51</v>
      </c>
      <c r="E2680" t="s">
        <v>65</v>
      </c>
      <c r="F2680" t="s">
        <v>54</v>
      </c>
      <c r="G2680" t="s">
        <v>54</v>
      </c>
      <c r="H2680" s="35">
        <v>85</v>
      </c>
      <c r="I2680" s="32">
        <v>42596</v>
      </c>
      <c r="J2680" s="32">
        <v>42600</v>
      </c>
      <c r="K2680" t="s">
        <v>55</v>
      </c>
      <c r="L2680">
        <v>107</v>
      </c>
      <c r="M2680">
        <v>1</v>
      </c>
      <c r="N2680">
        <v>0</v>
      </c>
      <c r="O2680">
        <v>0</v>
      </c>
      <c r="S2680" t="s">
        <v>231</v>
      </c>
    </row>
    <row r="2681" spans="1:19" ht="15.75" customHeight="1">
      <c r="A2681" t="s">
        <v>646</v>
      </c>
      <c r="B2681" t="s">
        <v>647</v>
      </c>
      <c r="C2681">
        <v>61803094</v>
      </c>
      <c r="D2681" t="s">
        <v>51</v>
      </c>
      <c r="E2681" t="s">
        <v>65</v>
      </c>
      <c r="F2681" t="s">
        <v>54</v>
      </c>
      <c r="G2681" t="s">
        <v>80</v>
      </c>
      <c r="H2681" s="35">
        <v>66.400000000000006</v>
      </c>
      <c r="I2681" s="32">
        <v>42510</v>
      </c>
      <c r="J2681" s="32">
        <v>42512</v>
      </c>
      <c r="K2681" t="s">
        <v>55</v>
      </c>
      <c r="L2681">
        <v>107</v>
      </c>
      <c r="M2681">
        <v>2</v>
      </c>
      <c r="N2681">
        <v>0</v>
      </c>
      <c r="O2681">
        <v>0</v>
      </c>
      <c r="S2681" t="s">
        <v>293</v>
      </c>
    </row>
    <row r="2682" spans="1:19" ht="15.75" customHeight="1">
      <c r="A2682" t="s">
        <v>873</v>
      </c>
      <c r="B2682" t="s">
        <v>874</v>
      </c>
      <c r="C2682">
        <v>84943015</v>
      </c>
      <c r="D2682" t="s">
        <v>51</v>
      </c>
      <c r="E2682" t="s">
        <v>52</v>
      </c>
      <c r="F2682" t="s">
        <v>54</v>
      </c>
      <c r="G2682" t="s">
        <v>54</v>
      </c>
      <c r="H2682" s="35">
        <v>95</v>
      </c>
      <c r="I2682" s="32">
        <v>42555</v>
      </c>
      <c r="J2682" s="32">
        <v>42557</v>
      </c>
      <c r="K2682" t="s">
        <v>55</v>
      </c>
      <c r="L2682">
        <v>107</v>
      </c>
      <c r="M2682">
        <v>1</v>
      </c>
      <c r="N2682">
        <v>0</v>
      </c>
      <c r="O2682">
        <v>0</v>
      </c>
    </row>
    <row r="2683" spans="1:19" ht="15.75" customHeight="1">
      <c r="A2683" t="s">
        <v>877</v>
      </c>
      <c r="B2683" t="s">
        <v>878</v>
      </c>
      <c r="C2683">
        <v>85617734</v>
      </c>
      <c r="D2683" t="s">
        <v>51</v>
      </c>
      <c r="E2683" t="s">
        <v>65</v>
      </c>
      <c r="F2683" t="s">
        <v>54</v>
      </c>
      <c r="G2683" t="s">
        <v>54</v>
      </c>
      <c r="H2683" s="35">
        <v>80</v>
      </c>
      <c r="I2683" s="32">
        <v>42557</v>
      </c>
      <c r="J2683" s="32">
        <v>42558</v>
      </c>
      <c r="K2683" t="s">
        <v>55</v>
      </c>
      <c r="L2683">
        <v>107</v>
      </c>
      <c r="M2683">
        <v>1</v>
      </c>
      <c r="N2683">
        <v>0</v>
      </c>
      <c r="O2683">
        <v>0</v>
      </c>
    </row>
    <row r="2684" spans="1:19" ht="15.75" customHeight="1">
      <c r="A2684" t="s">
        <v>985</v>
      </c>
      <c r="B2684" t="s">
        <v>986</v>
      </c>
      <c r="C2684">
        <v>58481014</v>
      </c>
      <c r="D2684" t="s">
        <v>51</v>
      </c>
      <c r="E2684" t="s">
        <v>65</v>
      </c>
      <c r="F2684" t="s">
        <v>427</v>
      </c>
      <c r="G2684" t="s">
        <v>75</v>
      </c>
      <c r="H2684" s="35">
        <v>90</v>
      </c>
      <c r="I2684" s="32">
        <v>42580</v>
      </c>
      <c r="J2684" s="32">
        <v>42582</v>
      </c>
      <c r="K2684" t="s">
        <v>55</v>
      </c>
      <c r="L2684">
        <v>107</v>
      </c>
      <c r="M2684">
        <v>4</v>
      </c>
      <c r="N2684">
        <v>0</v>
      </c>
      <c r="O2684">
        <v>0</v>
      </c>
    </row>
    <row r="2685" spans="1:19" ht="15.75" customHeight="1">
      <c r="A2685" t="s">
        <v>1201</v>
      </c>
      <c r="B2685" t="s">
        <v>1202</v>
      </c>
      <c r="C2685">
        <v>48126134</v>
      </c>
      <c r="D2685" t="s">
        <v>51</v>
      </c>
      <c r="E2685" t="s">
        <v>52</v>
      </c>
      <c r="F2685" t="s">
        <v>54</v>
      </c>
      <c r="G2685" t="s">
        <v>54</v>
      </c>
      <c r="H2685" s="35">
        <v>70</v>
      </c>
      <c r="I2685" s="32">
        <v>42536</v>
      </c>
      <c r="J2685" s="32">
        <v>42539</v>
      </c>
      <c r="K2685" t="s">
        <v>55</v>
      </c>
      <c r="L2685">
        <v>107</v>
      </c>
      <c r="M2685">
        <v>1</v>
      </c>
      <c r="N2685">
        <v>0</v>
      </c>
      <c r="O2685">
        <v>0</v>
      </c>
    </row>
    <row r="2686" spans="1:19" ht="15.75" customHeight="1">
      <c r="A2686" t="s">
        <v>1224</v>
      </c>
      <c r="B2686" t="s">
        <v>1225</v>
      </c>
      <c r="C2686">
        <v>77253838</v>
      </c>
      <c r="D2686" t="s">
        <v>64</v>
      </c>
      <c r="E2686" t="s">
        <v>166</v>
      </c>
      <c r="F2686" t="s">
        <v>54</v>
      </c>
      <c r="G2686" t="s">
        <v>54</v>
      </c>
      <c r="H2686" s="35">
        <v>90</v>
      </c>
      <c r="I2686" s="32">
        <v>42540</v>
      </c>
      <c r="J2686" s="32">
        <v>42541</v>
      </c>
      <c r="K2686" t="s">
        <v>55</v>
      </c>
      <c r="L2686">
        <v>107</v>
      </c>
      <c r="M2686">
        <v>1</v>
      </c>
      <c r="N2686">
        <v>0</v>
      </c>
      <c r="O2686">
        <v>0</v>
      </c>
    </row>
    <row r="2687" spans="1:19" ht="15.75" customHeight="1">
      <c r="A2687" t="s">
        <v>1293</v>
      </c>
      <c r="B2687" t="s">
        <v>1294</v>
      </c>
      <c r="C2687">
        <v>83716821</v>
      </c>
      <c r="D2687" t="s">
        <v>51</v>
      </c>
      <c r="E2687" t="s">
        <v>65</v>
      </c>
      <c r="F2687" t="s">
        <v>54</v>
      </c>
      <c r="G2687" t="s">
        <v>80</v>
      </c>
      <c r="H2687" s="35">
        <v>81.62</v>
      </c>
      <c r="I2687" s="32">
        <v>42552</v>
      </c>
      <c r="J2687" s="32">
        <v>42555</v>
      </c>
      <c r="K2687" t="s">
        <v>55</v>
      </c>
      <c r="L2687">
        <v>107</v>
      </c>
      <c r="M2687">
        <v>2</v>
      </c>
      <c r="N2687">
        <v>2</v>
      </c>
      <c r="O2687">
        <v>0</v>
      </c>
      <c r="S2687" t="s">
        <v>81</v>
      </c>
    </row>
    <row r="2688" spans="1:19" ht="15.75" customHeight="1">
      <c r="A2688" t="s">
        <v>1376</v>
      </c>
      <c r="B2688" t="s">
        <v>1377</v>
      </c>
      <c r="C2688">
        <v>89769575</v>
      </c>
      <c r="D2688" t="s">
        <v>51</v>
      </c>
      <c r="E2688" t="s">
        <v>52</v>
      </c>
      <c r="F2688" t="s">
        <v>54</v>
      </c>
      <c r="G2688" t="s">
        <v>54</v>
      </c>
      <c r="H2688" s="35">
        <v>65</v>
      </c>
      <c r="I2688" s="32">
        <v>42571</v>
      </c>
      <c r="J2688" s="32">
        <v>42573</v>
      </c>
      <c r="K2688" t="s">
        <v>55</v>
      </c>
      <c r="L2688">
        <v>107</v>
      </c>
      <c r="M2688">
        <v>1</v>
      </c>
      <c r="N2688">
        <v>0</v>
      </c>
      <c r="O2688">
        <v>0</v>
      </c>
    </row>
    <row r="2689" spans="1:19" ht="15.75" customHeight="1">
      <c r="A2689" t="s">
        <v>354</v>
      </c>
      <c r="B2689" t="s">
        <v>1423</v>
      </c>
      <c r="C2689">
        <v>97086971</v>
      </c>
      <c r="D2689" t="s">
        <v>51</v>
      </c>
      <c r="E2689" t="s">
        <v>52</v>
      </c>
      <c r="F2689" t="s">
        <v>427</v>
      </c>
      <c r="G2689" t="s">
        <v>54</v>
      </c>
      <c r="H2689" s="35">
        <v>95</v>
      </c>
      <c r="I2689" s="32">
        <v>42578</v>
      </c>
      <c r="J2689" s="32">
        <v>42579</v>
      </c>
      <c r="K2689" t="s">
        <v>55</v>
      </c>
      <c r="L2689">
        <v>107</v>
      </c>
      <c r="M2689">
        <v>1</v>
      </c>
      <c r="N2689">
        <v>0</v>
      </c>
      <c r="O2689">
        <v>0</v>
      </c>
    </row>
    <row r="2690" spans="1:19" ht="15.75" customHeight="1">
      <c r="A2690" t="s">
        <v>155</v>
      </c>
      <c r="B2690" t="s">
        <v>1590</v>
      </c>
      <c r="C2690">
        <v>68767865</v>
      </c>
      <c r="D2690" t="s">
        <v>64</v>
      </c>
      <c r="E2690" t="s">
        <v>65</v>
      </c>
      <c r="F2690" t="s">
        <v>54</v>
      </c>
      <c r="G2690" t="s">
        <v>54</v>
      </c>
      <c r="H2690" s="35">
        <v>75</v>
      </c>
      <c r="I2690" s="32">
        <v>42523</v>
      </c>
      <c r="J2690" s="32">
        <v>42524</v>
      </c>
      <c r="K2690" t="s">
        <v>55</v>
      </c>
      <c r="L2690">
        <v>107</v>
      </c>
      <c r="M2690">
        <v>2</v>
      </c>
      <c r="N2690">
        <v>0</v>
      </c>
      <c r="O2690">
        <v>0</v>
      </c>
      <c r="P2690" t="s">
        <v>157</v>
      </c>
      <c r="S2690" t="s">
        <v>157</v>
      </c>
    </row>
    <row r="2691" spans="1:19" ht="15.75" customHeight="1">
      <c r="A2691" t="s">
        <v>1877</v>
      </c>
      <c r="B2691" t="s">
        <v>1878</v>
      </c>
      <c r="C2691">
        <v>97435341</v>
      </c>
      <c r="D2691" t="s">
        <v>51</v>
      </c>
      <c r="E2691" t="s">
        <v>65</v>
      </c>
      <c r="F2691" t="s">
        <v>54</v>
      </c>
      <c r="G2691" t="s">
        <v>103</v>
      </c>
      <c r="H2691" s="35">
        <v>110</v>
      </c>
      <c r="I2691" s="32">
        <v>42579</v>
      </c>
      <c r="J2691" s="32">
        <v>42580</v>
      </c>
      <c r="K2691" t="s">
        <v>55</v>
      </c>
      <c r="L2691">
        <v>107</v>
      </c>
      <c r="M2691">
        <v>4</v>
      </c>
      <c r="N2691">
        <v>0</v>
      </c>
      <c r="O2691">
        <v>0</v>
      </c>
      <c r="P2691" t="s">
        <v>71</v>
      </c>
      <c r="S2691" t="s">
        <v>72</v>
      </c>
    </row>
    <row r="2692" spans="1:19" ht="15.75" customHeight="1">
      <c r="A2692" t="s">
        <v>1992</v>
      </c>
      <c r="B2692" t="s">
        <v>1993</v>
      </c>
      <c r="C2692">
        <v>62397296</v>
      </c>
      <c r="D2692" t="s">
        <v>51</v>
      </c>
      <c r="E2692" t="s">
        <v>52</v>
      </c>
      <c r="F2692" t="s">
        <v>53</v>
      </c>
      <c r="G2692" t="s">
        <v>54</v>
      </c>
      <c r="H2692" s="35">
        <v>69</v>
      </c>
      <c r="I2692" s="32">
        <v>42515</v>
      </c>
      <c r="J2692" s="32">
        <v>42520</v>
      </c>
      <c r="K2692" t="s">
        <v>55</v>
      </c>
      <c r="L2692">
        <v>107</v>
      </c>
      <c r="M2692">
        <v>1</v>
      </c>
      <c r="N2692">
        <v>0</v>
      </c>
      <c r="O2692">
        <v>0</v>
      </c>
      <c r="Q2692" t="s">
        <v>90</v>
      </c>
    </row>
    <row r="2693" spans="1:19" ht="15.75" customHeight="1">
      <c r="A2693" t="s">
        <v>2055</v>
      </c>
      <c r="B2693" t="s">
        <v>2056</v>
      </c>
      <c r="C2693">
        <v>71823849</v>
      </c>
      <c r="D2693" t="s">
        <v>51</v>
      </c>
      <c r="E2693" t="s">
        <v>52</v>
      </c>
      <c r="F2693" t="s">
        <v>54</v>
      </c>
      <c r="G2693" t="s">
        <v>54</v>
      </c>
      <c r="H2693" s="35">
        <v>80</v>
      </c>
      <c r="I2693" s="32">
        <v>42529</v>
      </c>
      <c r="J2693" s="32">
        <v>42530</v>
      </c>
      <c r="K2693" t="s">
        <v>55</v>
      </c>
      <c r="L2693">
        <v>107</v>
      </c>
      <c r="M2693">
        <v>1</v>
      </c>
      <c r="N2693">
        <v>0</v>
      </c>
      <c r="O2693">
        <v>0</v>
      </c>
    </row>
    <row r="2694" spans="1:19" ht="15.75" customHeight="1">
      <c r="A2694" t="s">
        <v>2218</v>
      </c>
      <c r="B2694" t="s">
        <v>2219</v>
      </c>
      <c r="C2694">
        <v>90804476</v>
      </c>
      <c r="D2694" t="s">
        <v>51</v>
      </c>
      <c r="E2694" t="s">
        <v>65</v>
      </c>
      <c r="F2694" t="s">
        <v>54</v>
      </c>
      <c r="G2694" t="s">
        <v>103</v>
      </c>
      <c r="H2694" s="35">
        <v>75</v>
      </c>
      <c r="I2694" s="32">
        <v>42568</v>
      </c>
      <c r="J2694" s="32">
        <v>42569</v>
      </c>
      <c r="K2694" t="s">
        <v>55</v>
      </c>
      <c r="L2694">
        <v>107</v>
      </c>
      <c r="M2694">
        <v>4</v>
      </c>
      <c r="N2694">
        <v>0</v>
      </c>
      <c r="O2694">
        <v>0</v>
      </c>
      <c r="P2694" t="s">
        <v>71</v>
      </c>
      <c r="S2694" t="s">
        <v>72</v>
      </c>
    </row>
    <row r="2695" spans="1:19" ht="15.75" customHeight="1">
      <c r="A2695" t="s">
        <v>2227</v>
      </c>
      <c r="B2695" t="s">
        <v>2228</v>
      </c>
      <c r="C2695">
        <v>93138281</v>
      </c>
      <c r="D2695" t="s">
        <v>51</v>
      </c>
      <c r="E2695" t="s">
        <v>166</v>
      </c>
      <c r="F2695" t="s">
        <v>54</v>
      </c>
      <c r="G2695" t="s">
        <v>54</v>
      </c>
      <c r="H2695" s="35">
        <v>110</v>
      </c>
      <c r="I2695" s="32">
        <v>42570</v>
      </c>
      <c r="J2695" s="32">
        <v>42571</v>
      </c>
      <c r="K2695" t="s">
        <v>55</v>
      </c>
      <c r="L2695">
        <v>107</v>
      </c>
      <c r="M2695">
        <v>1</v>
      </c>
      <c r="N2695">
        <v>0</v>
      </c>
      <c r="O2695">
        <v>0</v>
      </c>
    </row>
    <row r="2696" spans="1:19" ht="15.75" customHeight="1">
      <c r="A2696" t="s">
        <v>2311</v>
      </c>
      <c r="B2696" t="s">
        <v>2312</v>
      </c>
      <c r="C2696">
        <v>42748470</v>
      </c>
      <c r="D2696" t="s">
        <v>51</v>
      </c>
      <c r="E2696" t="s">
        <v>65</v>
      </c>
      <c r="F2696" t="s">
        <v>54</v>
      </c>
      <c r="G2696" t="s">
        <v>75</v>
      </c>
      <c r="H2696" s="35">
        <v>68.91</v>
      </c>
      <c r="I2696" s="32">
        <v>42588</v>
      </c>
      <c r="J2696" s="32">
        <v>42596</v>
      </c>
      <c r="K2696" t="s">
        <v>55</v>
      </c>
      <c r="L2696">
        <v>107</v>
      </c>
      <c r="M2696">
        <v>4</v>
      </c>
      <c r="N2696">
        <v>0</v>
      </c>
      <c r="O2696">
        <v>0</v>
      </c>
    </row>
    <row r="2697" spans="1:19" ht="15.75" customHeight="1">
      <c r="A2697" t="s">
        <v>2391</v>
      </c>
      <c r="B2697" t="s">
        <v>2392</v>
      </c>
      <c r="C2697">
        <v>64572179</v>
      </c>
      <c r="D2697" t="s">
        <v>51</v>
      </c>
      <c r="E2697" t="s">
        <v>166</v>
      </c>
      <c r="F2697" t="s">
        <v>54</v>
      </c>
      <c r="G2697" t="s">
        <v>54</v>
      </c>
      <c r="H2697" s="35">
        <v>85</v>
      </c>
      <c r="I2697" s="32">
        <v>42514</v>
      </c>
      <c r="J2697" s="32">
        <v>42515</v>
      </c>
      <c r="K2697" t="s">
        <v>55</v>
      </c>
      <c r="L2697">
        <v>107</v>
      </c>
      <c r="M2697">
        <v>1</v>
      </c>
      <c r="N2697">
        <v>0</v>
      </c>
      <c r="O2697">
        <v>0</v>
      </c>
    </row>
    <row r="2698" spans="1:19" ht="15.75" customHeight="1">
      <c r="A2698" t="s">
        <v>2462</v>
      </c>
      <c r="B2698" t="s">
        <v>2463</v>
      </c>
      <c r="C2698">
        <v>67738867</v>
      </c>
      <c r="D2698" t="s">
        <v>51</v>
      </c>
      <c r="E2698" t="s">
        <v>65</v>
      </c>
      <c r="F2698" t="s">
        <v>54</v>
      </c>
      <c r="G2698" t="s">
        <v>2464</v>
      </c>
      <c r="H2698" s="35">
        <v>70</v>
      </c>
      <c r="I2698" s="32">
        <v>42527</v>
      </c>
      <c r="J2698" s="32">
        <v>42528</v>
      </c>
      <c r="K2698" t="s">
        <v>55</v>
      </c>
      <c r="L2698">
        <v>107</v>
      </c>
      <c r="M2698">
        <v>2</v>
      </c>
      <c r="N2698">
        <v>1</v>
      </c>
      <c r="O2698">
        <v>1</v>
      </c>
      <c r="S2698" t="s">
        <v>231</v>
      </c>
    </row>
    <row r="2699" spans="1:19" ht="15.75" customHeight="1">
      <c r="A2699" t="s">
        <v>2475</v>
      </c>
      <c r="B2699" t="s">
        <v>2476</v>
      </c>
      <c r="C2699">
        <v>70239878</v>
      </c>
      <c r="D2699" t="s">
        <v>51</v>
      </c>
      <c r="E2699" t="s">
        <v>65</v>
      </c>
      <c r="F2699" t="s">
        <v>54</v>
      </c>
      <c r="G2699" t="s">
        <v>761</v>
      </c>
      <c r="H2699" s="35">
        <v>80.75</v>
      </c>
      <c r="I2699" s="32">
        <v>42531</v>
      </c>
      <c r="J2699" s="32">
        <v>42533</v>
      </c>
      <c r="K2699" t="s">
        <v>55</v>
      </c>
      <c r="L2699">
        <v>107</v>
      </c>
      <c r="M2699">
        <v>1</v>
      </c>
      <c r="N2699">
        <v>0</v>
      </c>
      <c r="O2699">
        <v>0</v>
      </c>
      <c r="S2699" t="s">
        <v>762</v>
      </c>
    </row>
    <row r="2700" spans="1:19" ht="15.75" customHeight="1">
      <c r="A2700" t="s">
        <v>2500</v>
      </c>
      <c r="B2700" t="s">
        <v>2501</v>
      </c>
      <c r="C2700">
        <v>76886875</v>
      </c>
      <c r="D2700" t="s">
        <v>51</v>
      </c>
      <c r="E2700" t="s">
        <v>65</v>
      </c>
      <c r="F2700" t="s">
        <v>54</v>
      </c>
      <c r="G2700" t="s">
        <v>93</v>
      </c>
      <c r="H2700" s="35">
        <v>87.5</v>
      </c>
      <c r="I2700" s="32">
        <v>42539</v>
      </c>
      <c r="J2700" s="32">
        <v>42540</v>
      </c>
      <c r="K2700" t="s">
        <v>55</v>
      </c>
      <c r="L2700">
        <v>107</v>
      </c>
      <c r="M2700">
        <v>2</v>
      </c>
      <c r="N2700">
        <v>0</v>
      </c>
      <c r="O2700">
        <v>0</v>
      </c>
    </row>
    <row r="2701" spans="1:19" ht="15.75" customHeight="1">
      <c r="A2701" t="s">
        <v>2535</v>
      </c>
      <c r="B2701" t="s">
        <v>2536</v>
      </c>
      <c r="C2701">
        <v>70220860</v>
      </c>
      <c r="D2701" t="s">
        <v>51</v>
      </c>
      <c r="E2701" t="s">
        <v>65</v>
      </c>
      <c r="F2701" t="s">
        <v>54</v>
      </c>
      <c r="G2701" t="s">
        <v>54</v>
      </c>
      <c r="H2701" s="35">
        <v>100</v>
      </c>
      <c r="I2701" s="32">
        <v>42545</v>
      </c>
      <c r="J2701" s="32">
        <v>42546</v>
      </c>
      <c r="K2701" t="s">
        <v>55</v>
      </c>
      <c r="L2701">
        <v>107</v>
      </c>
      <c r="M2701">
        <v>2</v>
      </c>
      <c r="N2701">
        <v>2</v>
      </c>
      <c r="O2701">
        <v>0</v>
      </c>
      <c r="S2701" t="s">
        <v>231</v>
      </c>
    </row>
    <row r="2702" spans="1:19" ht="15.75" customHeight="1">
      <c r="A2702" t="s">
        <v>2545</v>
      </c>
      <c r="B2702" t="s">
        <v>2546</v>
      </c>
      <c r="C2702">
        <v>79896116</v>
      </c>
      <c r="D2702" t="s">
        <v>51</v>
      </c>
      <c r="E2702" t="s">
        <v>65</v>
      </c>
      <c r="F2702" t="s">
        <v>54</v>
      </c>
      <c r="G2702" t="s">
        <v>103</v>
      </c>
      <c r="H2702" s="35">
        <v>100</v>
      </c>
      <c r="I2702" s="32">
        <v>42546</v>
      </c>
      <c r="J2702" s="32">
        <v>42547</v>
      </c>
      <c r="K2702" t="s">
        <v>55</v>
      </c>
      <c r="L2702">
        <v>107</v>
      </c>
      <c r="M2702">
        <v>4</v>
      </c>
      <c r="N2702">
        <v>0</v>
      </c>
      <c r="O2702">
        <v>0</v>
      </c>
      <c r="P2702" t="s">
        <v>71</v>
      </c>
      <c r="S2702" t="s">
        <v>72</v>
      </c>
    </row>
    <row r="2703" spans="1:19" ht="15.75" customHeight="1">
      <c r="A2703" t="s">
        <v>2659</v>
      </c>
      <c r="B2703" t="s">
        <v>2660</v>
      </c>
      <c r="C2703">
        <v>68900341</v>
      </c>
      <c r="D2703" t="s">
        <v>51</v>
      </c>
      <c r="E2703" t="s">
        <v>65</v>
      </c>
      <c r="F2703" t="s">
        <v>427</v>
      </c>
      <c r="G2703" t="s">
        <v>80</v>
      </c>
      <c r="H2703" s="35">
        <v>91.3</v>
      </c>
      <c r="I2703" s="32">
        <v>42566</v>
      </c>
      <c r="J2703" s="32">
        <v>42568</v>
      </c>
      <c r="K2703" t="s">
        <v>55</v>
      </c>
      <c r="L2703">
        <v>107</v>
      </c>
      <c r="M2703">
        <v>2</v>
      </c>
      <c r="N2703">
        <v>2</v>
      </c>
      <c r="O2703">
        <v>0</v>
      </c>
      <c r="S2703" t="s">
        <v>268</v>
      </c>
    </row>
    <row r="2704" spans="1:19" ht="15.75" customHeight="1">
      <c r="A2704" t="s">
        <v>2846</v>
      </c>
      <c r="B2704" t="s">
        <v>2847</v>
      </c>
      <c r="C2704">
        <v>64109738</v>
      </c>
      <c r="D2704" t="s">
        <v>51</v>
      </c>
      <c r="E2704" t="s">
        <v>65</v>
      </c>
      <c r="F2704" t="s">
        <v>54</v>
      </c>
      <c r="G2704" t="s">
        <v>103</v>
      </c>
      <c r="H2704" s="35">
        <v>70</v>
      </c>
      <c r="I2704" s="32">
        <v>42513</v>
      </c>
      <c r="J2704" s="32">
        <v>42514</v>
      </c>
      <c r="K2704" t="s">
        <v>55</v>
      </c>
      <c r="L2704">
        <v>107</v>
      </c>
      <c r="M2704">
        <v>2</v>
      </c>
      <c r="N2704">
        <v>0</v>
      </c>
      <c r="O2704">
        <v>0</v>
      </c>
      <c r="P2704" t="s">
        <v>71</v>
      </c>
      <c r="S2704" t="s">
        <v>72</v>
      </c>
    </row>
    <row r="2705" spans="1:19" ht="15.75" customHeight="1">
      <c r="A2705" t="s">
        <v>3294</v>
      </c>
      <c r="B2705" t="s">
        <v>3295</v>
      </c>
      <c r="C2705">
        <v>70276898</v>
      </c>
      <c r="D2705" t="s">
        <v>51</v>
      </c>
      <c r="E2705" t="s">
        <v>166</v>
      </c>
      <c r="F2705" t="s">
        <v>54</v>
      </c>
      <c r="G2705" t="s">
        <v>54</v>
      </c>
      <c r="H2705" s="35">
        <v>70</v>
      </c>
      <c r="I2705" s="32">
        <v>42526</v>
      </c>
      <c r="J2705" s="32">
        <v>42527</v>
      </c>
      <c r="K2705" t="s">
        <v>55</v>
      </c>
      <c r="L2705">
        <v>107</v>
      </c>
      <c r="M2705">
        <v>1</v>
      </c>
      <c r="N2705">
        <v>0</v>
      </c>
      <c r="O2705">
        <v>0</v>
      </c>
    </row>
    <row r="2706" spans="1:19" ht="15.75" customHeight="1">
      <c r="A2706" t="s">
        <v>3732</v>
      </c>
      <c r="B2706" t="s">
        <v>3733</v>
      </c>
      <c r="C2706">
        <v>70820510</v>
      </c>
      <c r="D2706" t="s">
        <v>51</v>
      </c>
      <c r="E2706" t="s">
        <v>65</v>
      </c>
      <c r="F2706" t="s">
        <v>54</v>
      </c>
      <c r="G2706" t="s">
        <v>80</v>
      </c>
      <c r="H2706" s="35">
        <v>66.400000000000006</v>
      </c>
      <c r="I2706" s="32">
        <v>42528</v>
      </c>
      <c r="J2706" s="32">
        <v>42529</v>
      </c>
      <c r="K2706" t="s">
        <v>55</v>
      </c>
      <c r="L2706">
        <v>107</v>
      </c>
      <c r="M2706">
        <v>4</v>
      </c>
      <c r="N2706">
        <v>0</v>
      </c>
      <c r="O2706">
        <v>0</v>
      </c>
      <c r="S2706" t="s">
        <v>293</v>
      </c>
    </row>
    <row r="2707" spans="1:19" ht="15.75" customHeight="1">
      <c r="A2707" t="s">
        <v>3987</v>
      </c>
      <c r="B2707" t="s">
        <v>3988</v>
      </c>
      <c r="C2707">
        <v>81685989</v>
      </c>
      <c r="D2707" t="s">
        <v>51</v>
      </c>
      <c r="E2707" t="s">
        <v>52</v>
      </c>
      <c r="F2707" t="s">
        <v>53</v>
      </c>
      <c r="G2707" t="s">
        <v>54</v>
      </c>
      <c r="H2707" s="35">
        <v>70</v>
      </c>
      <c r="I2707" s="32">
        <v>42582</v>
      </c>
      <c r="J2707" s="32">
        <v>42584</v>
      </c>
      <c r="K2707" t="s">
        <v>55</v>
      </c>
      <c r="L2707">
        <v>107</v>
      </c>
      <c r="M2707">
        <v>1</v>
      </c>
      <c r="N2707">
        <v>0</v>
      </c>
      <c r="O2707">
        <v>0</v>
      </c>
      <c r="Q2707" t="s">
        <v>90</v>
      </c>
    </row>
    <row r="2708" spans="1:19" ht="15.75" customHeight="1">
      <c r="A2708" t="s">
        <v>4172</v>
      </c>
      <c r="B2708" t="s">
        <v>4173</v>
      </c>
      <c r="C2708">
        <v>71662801</v>
      </c>
      <c r="D2708" t="s">
        <v>51</v>
      </c>
      <c r="E2708" t="s">
        <v>65</v>
      </c>
      <c r="F2708" t="s">
        <v>54</v>
      </c>
      <c r="G2708" t="s">
        <v>103</v>
      </c>
      <c r="H2708" s="35">
        <v>75</v>
      </c>
      <c r="I2708" s="32">
        <v>42530</v>
      </c>
      <c r="J2708" s="32">
        <v>42531</v>
      </c>
      <c r="K2708" t="s">
        <v>55</v>
      </c>
      <c r="L2708">
        <v>107</v>
      </c>
      <c r="M2708">
        <v>2</v>
      </c>
      <c r="N2708">
        <v>0</v>
      </c>
      <c r="O2708">
        <v>0</v>
      </c>
      <c r="P2708" t="s">
        <v>71</v>
      </c>
      <c r="S2708" t="s">
        <v>72</v>
      </c>
    </row>
    <row r="2709" spans="1:19" ht="15.75" customHeight="1">
      <c r="A2709" t="s">
        <v>4353</v>
      </c>
      <c r="B2709" t="s">
        <v>4354</v>
      </c>
      <c r="C2709">
        <v>91356256</v>
      </c>
      <c r="D2709" t="s">
        <v>51</v>
      </c>
      <c r="E2709" t="s">
        <v>65</v>
      </c>
      <c r="F2709" t="s">
        <v>427</v>
      </c>
      <c r="G2709" t="s">
        <v>80</v>
      </c>
      <c r="H2709" s="35">
        <v>74.7</v>
      </c>
      <c r="I2709" s="32">
        <v>42569</v>
      </c>
      <c r="J2709" s="32">
        <v>42570</v>
      </c>
      <c r="K2709" t="s">
        <v>55</v>
      </c>
      <c r="L2709">
        <v>107</v>
      </c>
      <c r="M2709">
        <v>2</v>
      </c>
      <c r="N2709">
        <v>2</v>
      </c>
      <c r="O2709">
        <v>0</v>
      </c>
      <c r="S2709" t="s">
        <v>268</v>
      </c>
    </row>
    <row r="2710" spans="1:19" ht="15.75" customHeight="1">
      <c r="A2710" t="s">
        <v>1588</v>
      </c>
      <c r="B2710" t="s">
        <v>4549</v>
      </c>
      <c r="C2710">
        <v>68290192</v>
      </c>
      <c r="D2710" t="s">
        <v>51</v>
      </c>
      <c r="E2710" t="s">
        <v>52</v>
      </c>
      <c r="F2710" t="s">
        <v>54</v>
      </c>
      <c r="G2710" t="s">
        <v>54</v>
      </c>
      <c r="H2710" s="35">
        <v>75</v>
      </c>
      <c r="I2710" s="32">
        <v>42522</v>
      </c>
      <c r="J2710" s="32">
        <v>42523</v>
      </c>
      <c r="K2710" t="s">
        <v>55</v>
      </c>
      <c r="L2710">
        <v>107</v>
      </c>
      <c r="M2710">
        <v>1</v>
      </c>
      <c r="N2710">
        <v>0</v>
      </c>
      <c r="O2710">
        <v>0</v>
      </c>
    </row>
    <row r="2711" spans="1:19" ht="15.75" customHeight="1">
      <c r="A2711" t="s">
        <v>839</v>
      </c>
      <c r="B2711" t="s">
        <v>4618</v>
      </c>
      <c r="C2711">
        <v>77896598</v>
      </c>
      <c r="D2711" t="s">
        <v>51</v>
      </c>
      <c r="E2711" t="s">
        <v>65</v>
      </c>
      <c r="F2711" t="s">
        <v>54</v>
      </c>
      <c r="G2711" t="s">
        <v>230</v>
      </c>
      <c r="H2711" s="35">
        <v>70</v>
      </c>
      <c r="I2711" s="32">
        <v>42541</v>
      </c>
      <c r="J2711" s="32">
        <v>42544</v>
      </c>
      <c r="K2711" t="s">
        <v>55</v>
      </c>
      <c r="L2711">
        <v>107</v>
      </c>
      <c r="M2711">
        <v>1</v>
      </c>
      <c r="N2711">
        <v>0</v>
      </c>
      <c r="O2711">
        <v>0</v>
      </c>
      <c r="Q2711" t="s">
        <v>90</v>
      </c>
      <c r="S2711" t="s">
        <v>231</v>
      </c>
    </row>
    <row r="2712" spans="1:19" ht="15.75" customHeight="1">
      <c r="A2712" t="s">
        <v>2521</v>
      </c>
      <c r="B2712" t="s">
        <v>4621</v>
      </c>
      <c r="C2712">
        <v>77955332</v>
      </c>
      <c r="D2712" t="s">
        <v>64</v>
      </c>
      <c r="E2712" t="s">
        <v>65</v>
      </c>
      <c r="F2712" t="s">
        <v>54</v>
      </c>
      <c r="G2712" t="s">
        <v>54</v>
      </c>
      <c r="H2712" s="35">
        <v>75</v>
      </c>
      <c r="I2712" s="32">
        <v>42541</v>
      </c>
      <c r="J2712" s="32">
        <v>42542</v>
      </c>
      <c r="K2712" t="s">
        <v>55</v>
      </c>
      <c r="L2712">
        <v>107</v>
      </c>
      <c r="M2712">
        <v>1</v>
      </c>
      <c r="N2712">
        <v>3</v>
      </c>
      <c r="O2712">
        <v>0</v>
      </c>
    </row>
    <row r="2713" spans="1:19" ht="15.75" customHeight="1">
      <c r="A2713" t="s">
        <v>4710</v>
      </c>
      <c r="B2713" t="s">
        <v>4711</v>
      </c>
      <c r="C2713">
        <v>24809331</v>
      </c>
      <c r="D2713" t="s">
        <v>64</v>
      </c>
      <c r="E2713" t="s">
        <v>52</v>
      </c>
      <c r="F2713" t="s">
        <v>54</v>
      </c>
      <c r="G2713" t="s">
        <v>54</v>
      </c>
      <c r="H2713" s="35">
        <v>75</v>
      </c>
      <c r="I2713" s="32">
        <v>42560</v>
      </c>
      <c r="J2713" s="32">
        <v>42565</v>
      </c>
      <c r="K2713" t="s">
        <v>55</v>
      </c>
      <c r="L2713">
        <v>107</v>
      </c>
      <c r="M2713">
        <v>3</v>
      </c>
      <c r="N2713">
        <v>0</v>
      </c>
      <c r="O2713">
        <v>0</v>
      </c>
    </row>
    <row r="2714" spans="1:19" ht="15.75" customHeight="1">
      <c r="A2714" t="s">
        <v>4784</v>
      </c>
      <c r="B2714" t="s">
        <v>4785</v>
      </c>
      <c r="C2714">
        <v>84193999</v>
      </c>
      <c r="D2714" t="s">
        <v>51</v>
      </c>
      <c r="E2714" t="s">
        <v>65</v>
      </c>
      <c r="F2714" t="s">
        <v>54</v>
      </c>
      <c r="G2714" t="s">
        <v>103</v>
      </c>
      <c r="H2714" s="35">
        <v>100</v>
      </c>
      <c r="I2714" s="32">
        <v>42576</v>
      </c>
      <c r="J2714" s="32">
        <v>42578</v>
      </c>
      <c r="K2714" t="s">
        <v>55</v>
      </c>
      <c r="L2714">
        <v>107</v>
      </c>
      <c r="M2714">
        <v>4</v>
      </c>
      <c r="N2714">
        <v>0</v>
      </c>
      <c r="O2714">
        <v>0</v>
      </c>
      <c r="P2714" t="s">
        <v>71</v>
      </c>
      <c r="S2714" t="s">
        <v>72</v>
      </c>
    </row>
    <row r="2715" spans="1:19" ht="15.75" customHeight="1">
      <c r="A2715" t="s">
        <v>5301</v>
      </c>
      <c r="B2715" t="s">
        <v>5302</v>
      </c>
      <c r="C2715">
        <v>96142877</v>
      </c>
      <c r="D2715" t="s">
        <v>51</v>
      </c>
      <c r="E2715" t="s">
        <v>65</v>
      </c>
      <c r="F2715" t="s">
        <v>54</v>
      </c>
      <c r="G2715" t="s">
        <v>103</v>
      </c>
      <c r="H2715" s="35">
        <v>85</v>
      </c>
      <c r="I2715" s="32">
        <v>42584</v>
      </c>
      <c r="J2715" s="32">
        <v>42585</v>
      </c>
      <c r="K2715" t="s">
        <v>55</v>
      </c>
      <c r="L2715">
        <v>107</v>
      </c>
      <c r="M2715">
        <v>4</v>
      </c>
      <c r="N2715">
        <v>0</v>
      </c>
      <c r="O2715">
        <v>0</v>
      </c>
      <c r="P2715" t="s">
        <v>71</v>
      </c>
      <c r="S2715" t="s">
        <v>72</v>
      </c>
    </row>
    <row r="2716" spans="1:19" ht="15.75" customHeight="1">
      <c r="A2716" t="s">
        <v>617</v>
      </c>
      <c r="B2716" t="s">
        <v>5354</v>
      </c>
      <c r="C2716">
        <v>99472891</v>
      </c>
      <c r="D2716" t="s">
        <v>51</v>
      </c>
      <c r="E2716" t="s">
        <v>52</v>
      </c>
      <c r="F2716" t="s">
        <v>53</v>
      </c>
      <c r="G2716" t="s">
        <v>54</v>
      </c>
      <c r="H2716" s="35">
        <v>43.48</v>
      </c>
      <c r="I2716" s="32">
        <v>42504</v>
      </c>
      <c r="J2716" s="32">
        <v>42507</v>
      </c>
      <c r="K2716" t="s">
        <v>55</v>
      </c>
      <c r="L2716">
        <v>107</v>
      </c>
      <c r="M2716">
        <v>1</v>
      </c>
      <c r="N2716">
        <v>0</v>
      </c>
      <c r="O2716">
        <v>0</v>
      </c>
      <c r="Q2716" t="s">
        <v>56</v>
      </c>
    </row>
    <row r="2717" spans="1:19" ht="15.75" customHeight="1">
      <c r="A2717" t="s">
        <v>1097</v>
      </c>
      <c r="B2717" t="s">
        <v>5725</v>
      </c>
      <c r="C2717">
        <v>99481206</v>
      </c>
      <c r="D2717" t="s">
        <v>51</v>
      </c>
      <c r="E2717" t="s">
        <v>52</v>
      </c>
      <c r="F2717" t="s">
        <v>53</v>
      </c>
      <c r="G2717" t="s">
        <v>54</v>
      </c>
      <c r="H2717" s="35">
        <v>41.74</v>
      </c>
      <c r="I2717" s="32">
        <v>42508</v>
      </c>
      <c r="J2717" s="32">
        <v>42510</v>
      </c>
      <c r="K2717" t="s">
        <v>55</v>
      </c>
      <c r="L2717">
        <v>107</v>
      </c>
      <c r="M2717">
        <v>1</v>
      </c>
      <c r="N2717">
        <v>0</v>
      </c>
      <c r="O2717">
        <v>0</v>
      </c>
      <c r="Q2717" t="s">
        <v>60</v>
      </c>
    </row>
    <row r="2718" spans="1:19" ht="15.75" customHeight="1">
      <c r="A2718" t="s">
        <v>4584</v>
      </c>
      <c r="B2718" t="s">
        <v>5824</v>
      </c>
      <c r="C2718">
        <v>74221075</v>
      </c>
      <c r="D2718" t="s">
        <v>64</v>
      </c>
      <c r="E2718" t="s">
        <v>65</v>
      </c>
      <c r="F2718" t="s">
        <v>54</v>
      </c>
      <c r="G2718" t="s">
        <v>80</v>
      </c>
      <c r="H2718" s="35">
        <v>70.55</v>
      </c>
      <c r="I2718" s="32">
        <v>42535</v>
      </c>
      <c r="J2718" s="32">
        <v>42536</v>
      </c>
      <c r="K2718" t="s">
        <v>55</v>
      </c>
      <c r="L2718">
        <v>107</v>
      </c>
      <c r="M2718">
        <v>2</v>
      </c>
      <c r="N2718">
        <v>0</v>
      </c>
      <c r="O2718">
        <v>0</v>
      </c>
      <c r="S2718" t="s">
        <v>268</v>
      </c>
    </row>
    <row r="2719" spans="1:19" ht="15.75" customHeight="1">
      <c r="A2719" t="s">
        <v>5930</v>
      </c>
      <c r="B2719" t="s">
        <v>5931</v>
      </c>
      <c r="C2719">
        <v>84713168</v>
      </c>
      <c r="D2719" t="s">
        <v>51</v>
      </c>
      <c r="E2719" t="s">
        <v>65</v>
      </c>
      <c r="F2719" t="s">
        <v>54</v>
      </c>
      <c r="G2719" t="s">
        <v>54</v>
      </c>
      <c r="H2719" s="35">
        <v>90</v>
      </c>
      <c r="I2719" s="32">
        <v>42558</v>
      </c>
      <c r="J2719" s="32">
        <v>42560</v>
      </c>
      <c r="K2719" t="s">
        <v>55</v>
      </c>
      <c r="L2719">
        <v>107</v>
      </c>
      <c r="M2719">
        <v>2</v>
      </c>
      <c r="N2719">
        <v>0</v>
      </c>
      <c r="O2719">
        <v>0</v>
      </c>
      <c r="S2719" t="s">
        <v>231</v>
      </c>
    </row>
    <row r="2720" spans="1:19" ht="15.75" customHeight="1">
      <c r="A2720" t="s">
        <v>5942</v>
      </c>
      <c r="B2720" t="s">
        <v>5943</v>
      </c>
      <c r="C2720">
        <v>87491756</v>
      </c>
      <c r="D2720" t="s">
        <v>51</v>
      </c>
      <c r="E2720" t="s">
        <v>65</v>
      </c>
      <c r="F2720" t="s">
        <v>54</v>
      </c>
      <c r="G2720" t="s">
        <v>54</v>
      </c>
      <c r="H2720" s="35">
        <v>65</v>
      </c>
      <c r="I2720" s="32">
        <v>42560</v>
      </c>
      <c r="J2720" s="32">
        <v>42561</v>
      </c>
      <c r="K2720" t="s">
        <v>55</v>
      </c>
      <c r="L2720">
        <v>107</v>
      </c>
      <c r="M2720">
        <v>1</v>
      </c>
      <c r="N2720">
        <v>0</v>
      </c>
      <c r="O2720">
        <v>0</v>
      </c>
      <c r="S2720" t="s">
        <v>231</v>
      </c>
    </row>
    <row r="2721" spans="1:19" ht="15.75" customHeight="1">
      <c r="A2721" t="s">
        <v>2684</v>
      </c>
      <c r="B2721" t="s">
        <v>6394</v>
      </c>
      <c r="C2721">
        <v>85109361</v>
      </c>
      <c r="D2721" t="s">
        <v>51</v>
      </c>
      <c r="E2721" t="s">
        <v>65</v>
      </c>
      <c r="F2721" t="s">
        <v>54</v>
      </c>
      <c r="G2721" t="s">
        <v>54</v>
      </c>
      <c r="H2721" s="35">
        <v>90</v>
      </c>
      <c r="I2721" s="32">
        <v>42575</v>
      </c>
      <c r="J2721" s="32">
        <v>42576</v>
      </c>
      <c r="K2721" t="s">
        <v>55</v>
      </c>
      <c r="L2721">
        <v>107</v>
      </c>
      <c r="M2721">
        <v>2</v>
      </c>
      <c r="N2721">
        <v>1</v>
      </c>
      <c r="O2721">
        <v>0</v>
      </c>
      <c r="S2721" t="s">
        <v>231</v>
      </c>
    </row>
    <row r="2722" spans="1:19" ht="15.75" customHeight="1">
      <c r="A2722" t="s">
        <v>6510</v>
      </c>
      <c r="B2722" t="s">
        <v>6511</v>
      </c>
      <c r="C2722">
        <v>63661586</v>
      </c>
      <c r="D2722" t="s">
        <v>51</v>
      </c>
      <c r="E2722" t="s">
        <v>166</v>
      </c>
      <c r="F2722" t="s">
        <v>54</v>
      </c>
      <c r="G2722" t="s">
        <v>54</v>
      </c>
      <c r="H2722" s="35">
        <v>0</v>
      </c>
      <c r="I2722" s="32">
        <v>42512</v>
      </c>
      <c r="J2722" s="32">
        <v>42513</v>
      </c>
      <c r="K2722" t="s">
        <v>55</v>
      </c>
      <c r="L2722">
        <v>107</v>
      </c>
      <c r="M2722">
        <v>1</v>
      </c>
      <c r="N2722">
        <v>0</v>
      </c>
      <c r="O2722">
        <v>0</v>
      </c>
    </row>
    <row r="2723" spans="1:19" ht="15.75" customHeight="1">
      <c r="A2723" t="s">
        <v>6633</v>
      </c>
      <c r="B2723" t="s">
        <v>6634</v>
      </c>
      <c r="C2723">
        <v>77364506</v>
      </c>
      <c r="D2723" t="s">
        <v>51</v>
      </c>
      <c r="E2723" t="s">
        <v>65</v>
      </c>
      <c r="F2723" t="s">
        <v>54</v>
      </c>
      <c r="G2723" t="s">
        <v>93</v>
      </c>
      <c r="H2723" s="35">
        <v>80</v>
      </c>
      <c r="I2723" s="32">
        <v>42544</v>
      </c>
      <c r="J2723" s="32">
        <v>42545</v>
      </c>
      <c r="K2723" t="s">
        <v>55</v>
      </c>
      <c r="L2723">
        <v>107</v>
      </c>
      <c r="M2723">
        <v>2</v>
      </c>
      <c r="N2723">
        <v>2</v>
      </c>
      <c r="O2723">
        <v>0</v>
      </c>
    </row>
    <row r="2724" spans="1:19" ht="15.75" customHeight="1">
      <c r="A2724" t="s">
        <v>2545</v>
      </c>
      <c r="B2724" t="s">
        <v>6662</v>
      </c>
      <c r="C2724">
        <v>80770402</v>
      </c>
      <c r="D2724" t="s">
        <v>51</v>
      </c>
      <c r="E2724" t="s">
        <v>52</v>
      </c>
      <c r="F2724" t="s">
        <v>54</v>
      </c>
      <c r="G2724" t="s">
        <v>54</v>
      </c>
      <c r="H2724" s="35">
        <v>85</v>
      </c>
      <c r="I2724" s="32">
        <v>42547</v>
      </c>
      <c r="J2724" s="32">
        <v>42552</v>
      </c>
      <c r="K2724" t="s">
        <v>55</v>
      </c>
      <c r="L2724">
        <v>107</v>
      </c>
      <c r="M2724">
        <v>2</v>
      </c>
      <c r="N2724">
        <v>2</v>
      </c>
      <c r="O2724">
        <v>0</v>
      </c>
    </row>
    <row r="2725" spans="1:19" ht="15.75" customHeight="1">
      <c r="A2725" t="s">
        <v>6725</v>
      </c>
      <c r="B2725" t="s">
        <v>6726</v>
      </c>
      <c r="C2725">
        <v>86105512</v>
      </c>
      <c r="D2725" t="s">
        <v>184</v>
      </c>
      <c r="E2725" t="s">
        <v>65</v>
      </c>
      <c r="F2725" t="s">
        <v>54</v>
      </c>
      <c r="G2725" t="s">
        <v>103</v>
      </c>
      <c r="H2725" s="35">
        <v>85</v>
      </c>
      <c r="I2725" s="32">
        <v>42562</v>
      </c>
      <c r="J2725" s="32">
        <v>42564</v>
      </c>
      <c r="K2725" t="s">
        <v>55</v>
      </c>
      <c r="L2725">
        <v>107</v>
      </c>
      <c r="M2725">
        <v>4</v>
      </c>
      <c r="N2725">
        <v>0</v>
      </c>
      <c r="O2725">
        <v>0</v>
      </c>
      <c r="P2725" t="s">
        <v>71</v>
      </c>
      <c r="S2725" t="s">
        <v>72</v>
      </c>
    </row>
    <row r="2726" spans="1:19" ht="15.75" customHeight="1">
      <c r="A2726" t="s">
        <v>3471</v>
      </c>
      <c r="B2726" t="s">
        <v>6729</v>
      </c>
      <c r="C2726">
        <v>86115009</v>
      </c>
      <c r="D2726" t="s">
        <v>51</v>
      </c>
      <c r="E2726" t="s">
        <v>65</v>
      </c>
      <c r="F2726" t="s">
        <v>54</v>
      </c>
      <c r="G2726" t="s">
        <v>103</v>
      </c>
      <c r="H2726" s="35">
        <v>80</v>
      </c>
      <c r="I2726" s="32">
        <v>42563</v>
      </c>
      <c r="J2726" s="32">
        <v>42566</v>
      </c>
      <c r="K2726" t="s">
        <v>55</v>
      </c>
      <c r="L2726">
        <v>107</v>
      </c>
      <c r="M2726">
        <v>4</v>
      </c>
      <c r="N2726">
        <v>0</v>
      </c>
      <c r="O2726">
        <v>0</v>
      </c>
      <c r="P2726" t="s">
        <v>71</v>
      </c>
      <c r="S2726" t="s">
        <v>72</v>
      </c>
    </row>
    <row r="2727" spans="1:19" ht="15.75" customHeight="1">
      <c r="A2727" t="s">
        <v>2684</v>
      </c>
      <c r="B2727" t="s">
        <v>6781</v>
      </c>
      <c r="C2727">
        <v>85105510</v>
      </c>
      <c r="D2727" t="s">
        <v>51</v>
      </c>
      <c r="E2727" t="s">
        <v>65</v>
      </c>
      <c r="F2727" t="s">
        <v>54</v>
      </c>
      <c r="G2727" t="s">
        <v>3940</v>
      </c>
      <c r="H2727" s="35">
        <v>82.5</v>
      </c>
      <c r="I2727" s="32">
        <v>42573</v>
      </c>
      <c r="J2727" s="32">
        <v>42575</v>
      </c>
      <c r="K2727" t="s">
        <v>55</v>
      </c>
      <c r="L2727">
        <v>107</v>
      </c>
      <c r="M2727">
        <v>2</v>
      </c>
      <c r="N2727">
        <v>1</v>
      </c>
      <c r="O2727">
        <v>0</v>
      </c>
      <c r="S2727" t="s">
        <v>231</v>
      </c>
    </row>
    <row r="2728" spans="1:19" ht="15.75" customHeight="1">
      <c r="A2728" t="s">
        <v>6843</v>
      </c>
      <c r="B2728" t="s">
        <v>6844</v>
      </c>
      <c r="C2728">
        <v>88690318</v>
      </c>
      <c r="D2728" t="s">
        <v>51</v>
      </c>
      <c r="E2728" t="s">
        <v>65</v>
      </c>
      <c r="F2728" t="s">
        <v>54</v>
      </c>
      <c r="G2728" t="s">
        <v>80</v>
      </c>
      <c r="H2728" s="35">
        <v>92.68</v>
      </c>
      <c r="I2728" s="32">
        <v>42585</v>
      </c>
      <c r="J2728" s="32">
        <v>42588</v>
      </c>
      <c r="K2728" t="s">
        <v>55</v>
      </c>
      <c r="L2728">
        <v>107</v>
      </c>
      <c r="M2728">
        <v>2</v>
      </c>
      <c r="N2728">
        <v>0</v>
      </c>
      <c r="O2728">
        <v>0</v>
      </c>
      <c r="S2728" t="s">
        <v>81</v>
      </c>
    </row>
    <row r="2729" spans="1:19" ht="15.75" customHeight="1">
      <c r="A2729" t="s">
        <v>208</v>
      </c>
      <c r="B2729" t="s">
        <v>209</v>
      </c>
      <c r="C2729">
        <v>54688682</v>
      </c>
      <c r="D2729" t="s">
        <v>51</v>
      </c>
      <c r="E2729" t="s">
        <v>65</v>
      </c>
      <c r="F2729" t="s">
        <v>54</v>
      </c>
      <c r="G2729" t="s">
        <v>93</v>
      </c>
      <c r="H2729" s="35">
        <v>85</v>
      </c>
      <c r="I2729" s="32">
        <v>42525</v>
      </c>
      <c r="J2729" s="32">
        <v>42526</v>
      </c>
      <c r="K2729" t="s">
        <v>55</v>
      </c>
      <c r="L2729">
        <v>106</v>
      </c>
      <c r="M2729">
        <v>2</v>
      </c>
      <c r="N2729">
        <v>2</v>
      </c>
      <c r="O2729">
        <v>0</v>
      </c>
    </row>
    <row r="2730" spans="1:19" ht="15.75" customHeight="1">
      <c r="A2730" t="s">
        <v>564</v>
      </c>
      <c r="B2730" t="s">
        <v>565</v>
      </c>
      <c r="C2730">
        <v>98704696</v>
      </c>
      <c r="D2730" t="s">
        <v>51</v>
      </c>
      <c r="E2730" t="s">
        <v>52</v>
      </c>
      <c r="F2730" t="s">
        <v>54</v>
      </c>
      <c r="G2730" t="s">
        <v>54</v>
      </c>
      <c r="H2730" s="35">
        <v>95</v>
      </c>
      <c r="I2730" s="32">
        <v>42587</v>
      </c>
      <c r="J2730" s="32">
        <v>42589</v>
      </c>
      <c r="K2730" t="s">
        <v>55</v>
      </c>
      <c r="L2730">
        <v>106</v>
      </c>
      <c r="M2730">
        <v>1</v>
      </c>
      <c r="N2730">
        <v>0</v>
      </c>
      <c r="O2730">
        <v>0</v>
      </c>
    </row>
    <row r="2731" spans="1:19" ht="15.75" customHeight="1">
      <c r="A2731" t="s">
        <v>781</v>
      </c>
      <c r="B2731" t="s">
        <v>782</v>
      </c>
      <c r="C2731">
        <v>71324956</v>
      </c>
      <c r="D2731" t="s">
        <v>51</v>
      </c>
      <c r="E2731" t="s">
        <v>65</v>
      </c>
      <c r="F2731" t="s">
        <v>54</v>
      </c>
      <c r="G2731" t="s">
        <v>179</v>
      </c>
      <c r="H2731" s="35">
        <v>59.97</v>
      </c>
      <c r="I2731" s="32">
        <v>42536</v>
      </c>
      <c r="J2731" s="32">
        <v>42537</v>
      </c>
      <c r="K2731" t="s">
        <v>55</v>
      </c>
      <c r="L2731">
        <v>106</v>
      </c>
      <c r="M2731">
        <v>2</v>
      </c>
      <c r="N2731">
        <v>0</v>
      </c>
      <c r="O2731">
        <v>0</v>
      </c>
      <c r="S2731" t="s">
        <v>762</v>
      </c>
    </row>
    <row r="2732" spans="1:19" ht="15.75" customHeight="1">
      <c r="A2732" t="s">
        <v>1072</v>
      </c>
      <c r="B2732" t="s">
        <v>1073</v>
      </c>
      <c r="C2732">
        <v>98033492</v>
      </c>
      <c r="D2732" t="s">
        <v>184</v>
      </c>
      <c r="E2732" t="s">
        <v>65</v>
      </c>
      <c r="F2732" t="s">
        <v>54</v>
      </c>
      <c r="G2732" t="s">
        <v>93</v>
      </c>
      <c r="H2732" s="35">
        <v>85</v>
      </c>
      <c r="I2732" s="32">
        <v>42596</v>
      </c>
      <c r="J2732" s="32">
        <v>42599</v>
      </c>
      <c r="K2732" t="s">
        <v>55</v>
      </c>
      <c r="L2732">
        <v>106</v>
      </c>
      <c r="M2732">
        <v>3</v>
      </c>
      <c r="N2732">
        <v>0</v>
      </c>
      <c r="O2732">
        <v>0</v>
      </c>
    </row>
    <row r="2733" spans="1:19" ht="15.75" customHeight="1">
      <c r="A2733" t="s">
        <v>1241</v>
      </c>
      <c r="B2733" t="s">
        <v>1242</v>
      </c>
      <c r="C2733">
        <v>67879400</v>
      </c>
      <c r="D2733" t="s">
        <v>51</v>
      </c>
      <c r="E2733" t="s">
        <v>52</v>
      </c>
      <c r="F2733" t="s">
        <v>54</v>
      </c>
      <c r="G2733" t="s">
        <v>54</v>
      </c>
      <c r="H2733" s="35">
        <v>100</v>
      </c>
      <c r="I2733" s="32">
        <v>42543</v>
      </c>
      <c r="J2733" s="32">
        <v>42547</v>
      </c>
      <c r="K2733" t="s">
        <v>55</v>
      </c>
      <c r="L2733">
        <v>106</v>
      </c>
      <c r="M2733">
        <v>1</v>
      </c>
      <c r="N2733">
        <v>0</v>
      </c>
      <c r="O2733">
        <v>0</v>
      </c>
    </row>
    <row r="2734" spans="1:19" ht="15.75" customHeight="1">
      <c r="A2734" t="s">
        <v>1350</v>
      </c>
      <c r="B2734" t="s">
        <v>1351</v>
      </c>
      <c r="C2734">
        <v>69533058</v>
      </c>
      <c r="D2734" t="s">
        <v>51</v>
      </c>
      <c r="E2734" t="s">
        <v>65</v>
      </c>
      <c r="F2734" t="s">
        <v>54</v>
      </c>
      <c r="G2734" t="s">
        <v>103</v>
      </c>
      <c r="H2734" s="35">
        <v>110</v>
      </c>
      <c r="I2734" s="32">
        <v>42566</v>
      </c>
      <c r="J2734" s="32">
        <v>42568</v>
      </c>
      <c r="K2734" t="s">
        <v>55</v>
      </c>
      <c r="L2734">
        <v>106</v>
      </c>
      <c r="M2734">
        <v>2</v>
      </c>
      <c r="N2734">
        <v>0</v>
      </c>
      <c r="O2734">
        <v>0</v>
      </c>
      <c r="P2734" t="s">
        <v>71</v>
      </c>
      <c r="S2734" t="s">
        <v>72</v>
      </c>
    </row>
    <row r="2735" spans="1:19" ht="15.75" customHeight="1">
      <c r="A2735" t="s">
        <v>1588</v>
      </c>
      <c r="B2735" t="s">
        <v>1589</v>
      </c>
      <c r="C2735">
        <v>68287708</v>
      </c>
      <c r="D2735" t="s">
        <v>64</v>
      </c>
      <c r="E2735" t="s">
        <v>52</v>
      </c>
      <c r="F2735" t="s">
        <v>54</v>
      </c>
      <c r="G2735" t="s">
        <v>54</v>
      </c>
      <c r="H2735" s="35">
        <v>80</v>
      </c>
      <c r="I2735" s="32">
        <v>42522</v>
      </c>
      <c r="J2735" s="32">
        <v>42523</v>
      </c>
      <c r="K2735" t="s">
        <v>55</v>
      </c>
      <c r="L2735">
        <v>106</v>
      </c>
      <c r="M2735">
        <v>1</v>
      </c>
      <c r="N2735">
        <v>0</v>
      </c>
      <c r="O2735">
        <v>0</v>
      </c>
    </row>
    <row r="2736" spans="1:19" ht="15.75" customHeight="1">
      <c r="A2736" t="s">
        <v>1738</v>
      </c>
      <c r="B2736" t="s">
        <v>1739</v>
      </c>
      <c r="C2736">
        <v>83220081</v>
      </c>
      <c r="D2736" t="s">
        <v>51</v>
      </c>
      <c r="E2736" t="s">
        <v>166</v>
      </c>
      <c r="F2736" t="s">
        <v>54</v>
      </c>
      <c r="G2736" t="s">
        <v>54</v>
      </c>
      <c r="H2736" s="35">
        <v>95</v>
      </c>
      <c r="I2736" s="32">
        <v>42551</v>
      </c>
      <c r="J2736" s="32">
        <v>42552</v>
      </c>
      <c r="K2736" t="s">
        <v>55</v>
      </c>
      <c r="L2736">
        <v>106</v>
      </c>
      <c r="M2736">
        <v>1</v>
      </c>
      <c r="N2736">
        <v>0</v>
      </c>
      <c r="O2736">
        <v>0</v>
      </c>
    </row>
    <row r="2737" spans="1:19" ht="15.75" customHeight="1">
      <c r="A2737" t="s">
        <v>1742</v>
      </c>
      <c r="B2737" t="s">
        <v>1743</v>
      </c>
      <c r="C2737">
        <v>83532004</v>
      </c>
      <c r="D2737" t="s">
        <v>51</v>
      </c>
      <c r="E2737" t="s">
        <v>52</v>
      </c>
      <c r="F2737" t="s">
        <v>54</v>
      </c>
      <c r="G2737" t="s">
        <v>54</v>
      </c>
      <c r="H2737" s="35">
        <v>95</v>
      </c>
      <c r="I2737" s="32">
        <v>42552</v>
      </c>
      <c r="J2737" s="32">
        <v>42553</v>
      </c>
      <c r="K2737" t="s">
        <v>55</v>
      </c>
      <c r="L2737">
        <v>106</v>
      </c>
      <c r="M2737">
        <v>1</v>
      </c>
      <c r="N2737">
        <v>0</v>
      </c>
      <c r="O2737">
        <v>0</v>
      </c>
    </row>
    <row r="2738" spans="1:19" ht="15.75" customHeight="1">
      <c r="A2738" t="s">
        <v>1866</v>
      </c>
      <c r="B2738" t="s">
        <v>1867</v>
      </c>
      <c r="C2738">
        <v>96843108</v>
      </c>
      <c r="D2738" t="s">
        <v>51</v>
      </c>
      <c r="E2738" t="s">
        <v>166</v>
      </c>
      <c r="F2738" t="s">
        <v>54</v>
      </c>
      <c r="G2738" t="s">
        <v>54</v>
      </c>
      <c r="H2738" s="35">
        <v>95</v>
      </c>
      <c r="I2738" s="32">
        <v>42577</v>
      </c>
      <c r="J2738" s="32">
        <v>42579</v>
      </c>
      <c r="K2738" t="s">
        <v>67</v>
      </c>
      <c r="L2738">
        <v>106</v>
      </c>
      <c r="M2738">
        <v>1</v>
      </c>
      <c r="N2738">
        <v>0</v>
      </c>
      <c r="O2738">
        <v>0</v>
      </c>
    </row>
    <row r="2739" spans="1:19" ht="15.75" customHeight="1">
      <c r="A2739" t="s">
        <v>1885</v>
      </c>
      <c r="B2739" t="s">
        <v>1886</v>
      </c>
      <c r="C2739">
        <v>94776892</v>
      </c>
      <c r="D2739" t="s">
        <v>51</v>
      </c>
      <c r="E2739" t="s">
        <v>65</v>
      </c>
      <c r="F2739" t="s">
        <v>54</v>
      </c>
      <c r="G2739" t="s">
        <v>93</v>
      </c>
      <c r="H2739" s="35">
        <v>110</v>
      </c>
      <c r="I2739" s="32">
        <v>42580</v>
      </c>
      <c r="J2739" s="32">
        <v>42582</v>
      </c>
      <c r="K2739" t="s">
        <v>55</v>
      </c>
      <c r="L2739">
        <v>106</v>
      </c>
      <c r="M2739">
        <v>2</v>
      </c>
      <c r="N2739">
        <v>0</v>
      </c>
      <c r="O2739">
        <v>0</v>
      </c>
    </row>
    <row r="2740" spans="1:19" ht="15.75" customHeight="1">
      <c r="A2740" t="s">
        <v>1072</v>
      </c>
      <c r="B2740" t="s">
        <v>1954</v>
      </c>
      <c r="C2740">
        <v>17120458</v>
      </c>
      <c r="D2740" t="s">
        <v>51</v>
      </c>
      <c r="E2740" t="s">
        <v>52</v>
      </c>
      <c r="F2740" t="s">
        <v>427</v>
      </c>
      <c r="G2740" t="s">
        <v>54</v>
      </c>
      <c r="H2740" s="35">
        <v>0</v>
      </c>
      <c r="I2740" s="32">
        <v>42597</v>
      </c>
      <c r="J2740" s="32">
        <v>42599</v>
      </c>
      <c r="K2740" t="s">
        <v>55</v>
      </c>
      <c r="L2740">
        <v>106</v>
      </c>
      <c r="M2740">
        <v>3</v>
      </c>
      <c r="N2740">
        <v>0</v>
      </c>
      <c r="O2740">
        <v>0</v>
      </c>
    </row>
    <row r="2741" spans="1:19" ht="15.75" customHeight="1">
      <c r="A2741" t="s">
        <v>2046</v>
      </c>
      <c r="B2741" t="s">
        <v>2047</v>
      </c>
      <c r="C2741">
        <v>70508843</v>
      </c>
      <c r="D2741" t="s">
        <v>51</v>
      </c>
      <c r="E2741" t="s">
        <v>52</v>
      </c>
      <c r="F2741" t="s">
        <v>54</v>
      </c>
      <c r="G2741" t="s">
        <v>54</v>
      </c>
      <c r="H2741" s="35">
        <v>85</v>
      </c>
      <c r="I2741" s="32">
        <v>42527</v>
      </c>
      <c r="J2741" s="32">
        <v>42529</v>
      </c>
      <c r="K2741" t="s">
        <v>55</v>
      </c>
      <c r="L2741">
        <v>106</v>
      </c>
      <c r="M2741">
        <v>1</v>
      </c>
      <c r="N2741">
        <v>0</v>
      </c>
      <c r="O2741">
        <v>0</v>
      </c>
    </row>
    <row r="2742" spans="1:19" ht="15.75" customHeight="1">
      <c r="A2742" t="s">
        <v>2246</v>
      </c>
      <c r="B2742" t="s">
        <v>2247</v>
      </c>
      <c r="C2742">
        <v>69073809</v>
      </c>
      <c r="D2742" t="s">
        <v>51</v>
      </c>
      <c r="E2742" t="s">
        <v>65</v>
      </c>
      <c r="F2742" t="s">
        <v>54</v>
      </c>
      <c r="G2742" t="s">
        <v>103</v>
      </c>
      <c r="H2742" s="35">
        <v>105</v>
      </c>
      <c r="I2742" s="32">
        <v>42574</v>
      </c>
      <c r="J2742" s="32">
        <v>42578</v>
      </c>
      <c r="K2742" t="s">
        <v>55</v>
      </c>
      <c r="L2742">
        <v>106</v>
      </c>
      <c r="M2742">
        <v>2</v>
      </c>
      <c r="N2742">
        <v>0</v>
      </c>
      <c r="O2742">
        <v>0</v>
      </c>
      <c r="P2742" t="s">
        <v>71</v>
      </c>
      <c r="S2742" t="s">
        <v>72</v>
      </c>
    </row>
    <row r="2743" spans="1:19" ht="15.75" customHeight="1">
      <c r="A2743" t="s">
        <v>2337</v>
      </c>
      <c r="B2743" t="s">
        <v>2338</v>
      </c>
      <c r="C2743">
        <v>13418314</v>
      </c>
      <c r="D2743" t="s">
        <v>51</v>
      </c>
      <c r="E2743" t="s">
        <v>65</v>
      </c>
      <c r="F2743" t="s">
        <v>54</v>
      </c>
      <c r="G2743" t="s">
        <v>80</v>
      </c>
      <c r="H2743" s="35">
        <v>100</v>
      </c>
      <c r="I2743" s="32">
        <v>42593</v>
      </c>
      <c r="J2743" s="32">
        <v>42594</v>
      </c>
      <c r="K2743" t="s">
        <v>55</v>
      </c>
      <c r="L2743">
        <v>106</v>
      </c>
      <c r="M2743">
        <v>2</v>
      </c>
      <c r="N2743">
        <v>0</v>
      </c>
      <c r="O2743">
        <v>0</v>
      </c>
    </row>
    <row r="2744" spans="1:19" ht="15.75" customHeight="1">
      <c r="A2744" t="s">
        <v>2352</v>
      </c>
      <c r="B2744" t="s">
        <v>2353</v>
      </c>
      <c r="C2744">
        <v>16012241</v>
      </c>
      <c r="D2744" t="s">
        <v>51</v>
      </c>
      <c r="E2744" t="s">
        <v>65</v>
      </c>
      <c r="F2744" t="s">
        <v>54</v>
      </c>
      <c r="G2744" t="s">
        <v>103</v>
      </c>
      <c r="H2744" s="35">
        <v>100</v>
      </c>
      <c r="I2744" s="32">
        <v>42595</v>
      </c>
      <c r="J2744" s="32">
        <v>42596</v>
      </c>
      <c r="K2744" t="s">
        <v>55</v>
      </c>
      <c r="L2744">
        <v>106</v>
      </c>
      <c r="M2744">
        <v>1</v>
      </c>
      <c r="N2744">
        <v>0</v>
      </c>
      <c r="O2744">
        <v>0</v>
      </c>
      <c r="P2744" t="s">
        <v>71</v>
      </c>
      <c r="S2744" t="s">
        <v>72</v>
      </c>
    </row>
    <row r="2745" spans="1:19" ht="15.75" customHeight="1">
      <c r="A2745" t="s">
        <v>2502</v>
      </c>
      <c r="B2745" t="s">
        <v>2503</v>
      </c>
      <c r="C2745">
        <v>76207423</v>
      </c>
      <c r="D2745" t="s">
        <v>51</v>
      </c>
      <c r="E2745" t="s">
        <v>65</v>
      </c>
      <c r="F2745" t="s">
        <v>54</v>
      </c>
      <c r="G2745" t="s">
        <v>103</v>
      </c>
      <c r="H2745" s="35">
        <v>90</v>
      </c>
      <c r="I2745" s="32">
        <v>42539</v>
      </c>
      <c r="J2745" s="32">
        <v>42540</v>
      </c>
      <c r="K2745" t="s">
        <v>55</v>
      </c>
      <c r="L2745">
        <v>106</v>
      </c>
      <c r="M2745">
        <v>2</v>
      </c>
      <c r="N2745">
        <v>0</v>
      </c>
      <c r="O2745">
        <v>0</v>
      </c>
      <c r="P2745" t="s">
        <v>71</v>
      </c>
      <c r="S2745" t="s">
        <v>72</v>
      </c>
    </row>
    <row r="2746" spans="1:19" ht="15.75" customHeight="1">
      <c r="A2746" t="s">
        <v>2737</v>
      </c>
      <c r="B2746" t="s">
        <v>2738</v>
      </c>
      <c r="C2746">
        <v>96624211</v>
      </c>
      <c r="D2746" t="s">
        <v>51</v>
      </c>
      <c r="E2746" t="s">
        <v>52</v>
      </c>
      <c r="F2746" t="s">
        <v>427</v>
      </c>
      <c r="G2746" t="s">
        <v>54</v>
      </c>
      <c r="H2746" s="35">
        <v>85</v>
      </c>
      <c r="I2746" s="32">
        <v>42582</v>
      </c>
      <c r="J2746" s="32">
        <v>42586</v>
      </c>
      <c r="K2746" t="s">
        <v>55</v>
      </c>
      <c r="L2746">
        <v>106</v>
      </c>
      <c r="M2746">
        <v>1</v>
      </c>
      <c r="N2746">
        <v>0</v>
      </c>
      <c r="O2746">
        <v>0</v>
      </c>
    </row>
    <row r="2747" spans="1:19" ht="15.75" customHeight="1">
      <c r="A2747" t="s">
        <v>2966</v>
      </c>
      <c r="B2747" t="s">
        <v>2967</v>
      </c>
      <c r="C2747">
        <v>80170799</v>
      </c>
      <c r="D2747" t="s">
        <v>51</v>
      </c>
      <c r="E2747" t="s">
        <v>52</v>
      </c>
      <c r="F2747" t="s">
        <v>54</v>
      </c>
      <c r="G2747" t="s">
        <v>54</v>
      </c>
      <c r="H2747" s="35">
        <v>70</v>
      </c>
      <c r="I2747" s="32">
        <v>42550</v>
      </c>
      <c r="J2747" s="32">
        <v>42552</v>
      </c>
      <c r="K2747" t="s">
        <v>55</v>
      </c>
      <c r="L2747">
        <v>106</v>
      </c>
      <c r="M2747">
        <v>1</v>
      </c>
      <c r="N2747">
        <v>0</v>
      </c>
      <c r="O2747">
        <v>0</v>
      </c>
    </row>
    <row r="2748" spans="1:19" ht="15.75" customHeight="1">
      <c r="A2748" t="s">
        <v>2989</v>
      </c>
      <c r="B2748" t="s">
        <v>2990</v>
      </c>
      <c r="C2748">
        <v>93026223</v>
      </c>
      <c r="D2748" t="s">
        <v>51</v>
      </c>
      <c r="E2748" t="s">
        <v>52</v>
      </c>
      <c r="F2748" t="s">
        <v>54</v>
      </c>
      <c r="G2748" t="s">
        <v>54</v>
      </c>
      <c r="H2748" s="35">
        <v>55</v>
      </c>
      <c r="I2748" s="32">
        <v>42556</v>
      </c>
      <c r="J2748" s="32">
        <v>42561</v>
      </c>
      <c r="K2748" t="s">
        <v>55</v>
      </c>
      <c r="L2748">
        <v>106</v>
      </c>
      <c r="M2748">
        <v>1</v>
      </c>
      <c r="N2748">
        <v>0</v>
      </c>
      <c r="O2748">
        <v>0</v>
      </c>
    </row>
    <row r="2749" spans="1:19" ht="15.75" customHeight="1">
      <c r="A2749" t="s">
        <v>617</v>
      </c>
      <c r="B2749" t="s">
        <v>3213</v>
      </c>
      <c r="C2749">
        <v>99472906</v>
      </c>
      <c r="D2749" t="s">
        <v>51</v>
      </c>
      <c r="E2749" t="s">
        <v>52</v>
      </c>
      <c r="F2749" t="s">
        <v>53</v>
      </c>
      <c r="G2749" t="s">
        <v>54</v>
      </c>
      <c r="H2749" s="35">
        <v>43.48</v>
      </c>
      <c r="I2749" s="32">
        <v>42504</v>
      </c>
      <c r="J2749" s="32">
        <v>42507</v>
      </c>
      <c r="K2749" t="s">
        <v>55</v>
      </c>
      <c r="L2749">
        <v>106</v>
      </c>
      <c r="M2749">
        <v>1</v>
      </c>
      <c r="N2749">
        <v>0</v>
      </c>
      <c r="O2749">
        <v>0</v>
      </c>
      <c r="Q2749" t="s">
        <v>56</v>
      </c>
    </row>
    <row r="2750" spans="1:19" ht="15.75" customHeight="1">
      <c r="A2750" t="s">
        <v>3240</v>
      </c>
      <c r="B2750" t="s">
        <v>3241</v>
      </c>
      <c r="C2750">
        <v>15807623</v>
      </c>
      <c r="D2750" t="s">
        <v>64</v>
      </c>
      <c r="E2750" t="s">
        <v>65</v>
      </c>
      <c r="F2750" t="s">
        <v>54</v>
      </c>
      <c r="G2750" t="s">
        <v>511</v>
      </c>
      <c r="H2750" s="35">
        <v>51</v>
      </c>
      <c r="I2750" s="32">
        <v>42516</v>
      </c>
      <c r="J2750" s="32">
        <v>42520</v>
      </c>
      <c r="K2750" t="s">
        <v>55</v>
      </c>
      <c r="L2750">
        <v>106</v>
      </c>
      <c r="M2750">
        <v>2</v>
      </c>
      <c r="N2750">
        <v>2</v>
      </c>
      <c r="O2750">
        <v>0</v>
      </c>
      <c r="P2750" t="s">
        <v>3242</v>
      </c>
    </row>
    <row r="2751" spans="1:19" ht="15.75" customHeight="1">
      <c r="A2751" t="s">
        <v>753</v>
      </c>
      <c r="B2751" t="s">
        <v>3319</v>
      </c>
      <c r="C2751">
        <v>29637397</v>
      </c>
      <c r="D2751" t="s">
        <v>51</v>
      </c>
      <c r="E2751" t="s">
        <v>52</v>
      </c>
      <c r="F2751" t="s">
        <v>53</v>
      </c>
      <c r="G2751" t="s">
        <v>54</v>
      </c>
      <c r="H2751" s="35">
        <v>41.74</v>
      </c>
      <c r="I2751" s="32">
        <v>42532</v>
      </c>
      <c r="J2751" s="32">
        <v>42535</v>
      </c>
      <c r="K2751" t="s">
        <v>55</v>
      </c>
      <c r="L2751">
        <v>106</v>
      </c>
      <c r="M2751">
        <v>1</v>
      </c>
      <c r="N2751">
        <v>0</v>
      </c>
      <c r="O2751">
        <v>0</v>
      </c>
      <c r="Q2751" t="s">
        <v>60</v>
      </c>
    </row>
    <row r="2752" spans="1:19" ht="15.75" customHeight="1">
      <c r="A2752" t="s">
        <v>3342</v>
      </c>
      <c r="B2752" t="s">
        <v>3343</v>
      </c>
      <c r="C2752">
        <v>75945775</v>
      </c>
      <c r="D2752" t="s">
        <v>51</v>
      </c>
      <c r="E2752" t="s">
        <v>166</v>
      </c>
      <c r="F2752" t="s">
        <v>54</v>
      </c>
      <c r="G2752" t="s">
        <v>54</v>
      </c>
      <c r="H2752" s="35">
        <v>70</v>
      </c>
      <c r="I2752" s="32">
        <v>42537</v>
      </c>
      <c r="J2752" s="32">
        <v>42539</v>
      </c>
      <c r="K2752" t="s">
        <v>55</v>
      </c>
      <c r="L2752">
        <v>106</v>
      </c>
      <c r="M2752">
        <v>1</v>
      </c>
      <c r="N2752">
        <v>0</v>
      </c>
      <c r="O2752">
        <v>0</v>
      </c>
    </row>
    <row r="2753" spans="1:19" ht="15.75" customHeight="1">
      <c r="A2753" t="s">
        <v>3466</v>
      </c>
      <c r="B2753" t="s">
        <v>3467</v>
      </c>
      <c r="C2753">
        <v>86676804</v>
      </c>
      <c r="D2753" t="s">
        <v>51</v>
      </c>
      <c r="E2753" t="s">
        <v>65</v>
      </c>
      <c r="F2753" t="s">
        <v>54</v>
      </c>
      <c r="G2753" t="s">
        <v>93</v>
      </c>
      <c r="H2753" s="35">
        <v>70</v>
      </c>
      <c r="I2753" s="32">
        <v>42561</v>
      </c>
      <c r="J2753" s="32">
        <v>42562</v>
      </c>
      <c r="K2753" t="s">
        <v>55</v>
      </c>
      <c r="L2753">
        <v>106</v>
      </c>
      <c r="M2753">
        <v>2</v>
      </c>
      <c r="N2753">
        <v>2</v>
      </c>
      <c r="O2753">
        <v>0</v>
      </c>
    </row>
    <row r="2754" spans="1:19" ht="15.75" customHeight="1">
      <c r="A2754" t="s">
        <v>3473</v>
      </c>
      <c r="B2754" t="s">
        <v>3474</v>
      </c>
      <c r="C2754">
        <v>83120942</v>
      </c>
      <c r="D2754" t="s">
        <v>51</v>
      </c>
      <c r="E2754" t="s">
        <v>65</v>
      </c>
      <c r="F2754" t="s">
        <v>54</v>
      </c>
      <c r="G2754" t="s">
        <v>98</v>
      </c>
      <c r="H2754" s="35">
        <v>78.849999999999994</v>
      </c>
      <c r="I2754" s="32">
        <v>42563</v>
      </c>
      <c r="J2754" s="32">
        <v>42564</v>
      </c>
      <c r="K2754" t="s">
        <v>55</v>
      </c>
      <c r="L2754">
        <v>106</v>
      </c>
      <c r="M2754">
        <v>4</v>
      </c>
      <c r="N2754">
        <v>0</v>
      </c>
      <c r="O2754">
        <v>0</v>
      </c>
      <c r="P2754" t="s">
        <v>71</v>
      </c>
      <c r="S2754" t="s">
        <v>72</v>
      </c>
    </row>
    <row r="2755" spans="1:19" ht="15.75" customHeight="1">
      <c r="A2755" t="s">
        <v>3652</v>
      </c>
      <c r="B2755" t="s">
        <v>3653</v>
      </c>
      <c r="C2755">
        <v>62400922</v>
      </c>
      <c r="D2755" t="s">
        <v>51</v>
      </c>
      <c r="E2755" t="s">
        <v>65</v>
      </c>
      <c r="F2755" t="s">
        <v>54</v>
      </c>
      <c r="G2755" t="s">
        <v>103</v>
      </c>
      <c r="H2755" s="35">
        <v>85</v>
      </c>
      <c r="I2755" s="32">
        <v>42510</v>
      </c>
      <c r="J2755" s="32">
        <v>42511</v>
      </c>
      <c r="K2755" t="s">
        <v>55</v>
      </c>
      <c r="L2755">
        <v>106</v>
      </c>
      <c r="M2755">
        <v>2</v>
      </c>
      <c r="N2755">
        <v>0</v>
      </c>
      <c r="O2755">
        <v>0</v>
      </c>
      <c r="P2755" t="s">
        <v>71</v>
      </c>
      <c r="S2755" t="s">
        <v>72</v>
      </c>
    </row>
    <row r="2756" spans="1:19" ht="15.75" customHeight="1">
      <c r="A2756" t="s">
        <v>99</v>
      </c>
      <c r="B2756" t="s">
        <v>3657</v>
      </c>
      <c r="C2756">
        <v>29617569</v>
      </c>
      <c r="D2756" t="s">
        <v>51</v>
      </c>
      <c r="E2756" t="s">
        <v>52</v>
      </c>
      <c r="F2756" t="s">
        <v>53</v>
      </c>
      <c r="G2756" t="s">
        <v>54</v>
      </c>
      <c r="H2756" s="35">
        <v>41.74</v>
      </c>
      <c r="I2756" s="32">
        <v>42511</v>
      </c>
      <c r="J2756" s="32">
        <v>42514</v>
      </c>
      <c r="K2756" t="s">
        <v>55</v>
      </c>
      <c r="L2756">
        <v>106</v>
      </c>
      <c r="M2756">
        <v>1</v>
      </c>
      <c r="N2756">
        <v>0</v>
      </c>
      <c r="O2756">
        <v>0</v>
      </c>
      <c r="Q2756" t="s">
        <v>60</v>
      </c>
    </row>
    <row r="2757" spans="1:19" ht="15.75" customHeight="1">
      <c r="A2757" t="s">
        <v>4469</v>
      </c>
      <c r="B2757" t="s">
        <v>4470</v>
      </c>
      <c r="C2757">
        <v>13652261</v>
      </c>
      <c r="D2757" t="s">
        <v>51</v>
      </c>
      <c r="E2757" t="s">
        <v>65</v>
      </c>
      <c r="F2757" t="s">
        <v>54</v>
      </c>
      <c r="G2757" t="s">
        <v>93</v>
      </c>
      <c r="H2757" s="35">
        <v>90</v>
      </c>
      <c r="I2757" s="32">
        <v>42594</v>
      </c>
      <c r="J2757" s="32">
        <v>42595</v>
      </c>
      <c r="K2757" t="s">
        <v>55</v>
      </c>
      <c r="L2757">
        <v>106</v>
      </c>
      <c r="M2757">
        <v>2</v>
      </c>
      <c r="N2757">
        <v>0</v>
      </c>
      <c r="O2757">
        <v>0</v>
      </c>
    </row>
    <row r="2758" spans="1:19" ht="15.75" customHeight="1">
      <c r="A2758" t="s">
        <v>76</v>
      </c>
      <c r="B2758" t="s">
        <v>4506</v>
      </c>
      <c r="C2758">
        <v>31606020</v>
      </c>
      <c r="D2758" t="s">
        <v>51</v>
      </c>
      <c r="E2758" t="s">
        <v>52</v>
      </c>
      <c r="F2758" t="s">
        <v>53</v>
      </c>
      <c r="G2758" t="s">
        <v>54</v>
      </c>
      <c r="H2758" s="35">
        <v>41.74</v>
      </c>
      <c r="I2758" s="32">
        <v>42508</v>
      </c>
      <c r="J2758" s="32">
        <v>42509</v>
      </c>
      <c r="K2758" t="s">
        <v>55</v>
      </c>
      <c r="L2758">
        <v>106</v>
      </c>
      <c r="M2758">
        <v>1</v>
      </c>
      <c r="N2758">
        <v>0</v>
      </c>
      <c r="O2758">
        <v>0</v>
      </c>
      <c r="Q2758" t="s">
        <v>60</v>
      </c>
    </row>
    <row r="2759" spans="1:19" ht="15.75" customHeight="1">
      <c r="A2759" t="s">
        <v>4520</v>
      </c>
      <c r="B2759" t="s">
        <v>4521</v>
      </c>
      <c r="C2759">
        <v>64939333</v>
      </c>
      <c r="D2759" t="s">
        <v>51</v>
      </c>
      <c r="E2759" t="s">
        <v>65</v>
      </c>
      <c r="F2759" t="s">
        <v>54</v>
      </c>
      <c r="G2759" t="s">
        <v>93</v>
      </c>
      <c r="H2759" s="35">
        <v>88.33</v>
      </c>
      <c r="I2759" s="32">
        <v>42516</v>
      </c>
      <c r="J2759" s="32">
        <v>42519</v>
      </c>
      <c r="K2759" t="s">
        <v>55</v>
      </c>
      <c r="L2759">
        <v>106</v>
      </c>
      <c r="M2759">
        <v>2</v>
      </c>
      <c r="N2759">
        <v>0</v>
      </c>
      <c r="O2759">
        <v>0</v>
      </c>
    </row>
    <row r="2760" spans="1:19" ht="15.75" customHeight="1">
      <c r="A2760" t="s">
        <v>4550</v>
      </c>
      <c r="B2760" t="s">
        <v>4551</v>
      </c>
      <c r="C2760">
        <v>66380652</v>
      </c>
      <c r="D2760" t="s">
        <v>51</v>
      </c>
      <c r="E2760" t="s">
        <v>65</v>
      </c>
      <c r="F2760" t="s">
        <v>54</v>
      </c>
      <c r="G2760" t="s">
        <v>93</v>
      </c>
      <c r="H2760" s="35">
        <v>75</v>
      </c>
      <c r="I2760" s="32">
        <v>42522</v>
      </c>
      <c r="J2760" s="32">
        <v>42524</v>
      </c>
      <c r="K2760" t="s">
        <v>55</v>
      </c>
      <c r="L2760">
        <v>106</v>
      </c>
      <c r="M2760">
        <v>1</v>
      </c>
      <c r="N2760">
        <v>0</v>
      </c>
      <c r="O2760">
        <v>0</v>
      </c>
    </row>
    <row r="2761" spans="1:19" ht="15.75" customHeight="1">
      <c r="A2761" t="s">
        <v>4679</v>
      </c>
      <c r="B2761" t="s">
        <v>4680</v>
      </c>
      <c r="C2761">
        <v>79006251</v>
      </c>
      <c r="D2761" t="s">
        <v>51</v>
      </c>
      <c r="E2761" t="s">
        <v>65</v>
      </c>
      <c r="F2761" t="s">
        <v>54</v>
      </c>
      <c r="G2761" t="s">
        <v>103</v>
      </c>
      <c r="H2761" s="35">
        <v>110</v>
      </c>
      <c r="I2761" s="32">
        <v>42553</v>
      </c>
      <c r="J2761" s="32">
        <v>42555</v>
      </c>
      <c r="K2761" t="s">
        <v>55</v>
      </c>
      <c r="L2761">
        <v>106</v>
      </c>
      <c r="M2761">
        <v>4</v>
      </c>
      <c r="N2761">
        <v>0</v>
      </c>
      <c r="O2761">
        <v>0</v>
      </c>
      <c r="P2761" t="s">
        <v>71</v>
      </c>
      <c r="S2761" t="s">
        <v>72</v>
      </c>
    </row>
    <row r="2762" spans="1:19" ht="15.75" customHeight="1">
      <c r="A2762" t="s">
        <v>1350</v>
      </c>
      <c r="B2762" t="s">
        <v>4736</v>
      </c>
      <c r="C2762">
        <v>81608125</v>
      </c>
      <c r="D2762" t="s">
        <v>51</v>
      </c>
      <c r="E2762" t="s">
        <v>65</v>
      </c>
      <c r="F2762" t="s">
        <v>444</v>
      </c>
      <c r="G2762" t="s">
        <v>54</v>
      </c>
      <c r="H2762" s="35">
        <v>105</v>
      </c>
      <c r="I2762" s="32">
        <v>42565</v>
      </c>
      <c r="J2762" s="32">
        <v>42566</v>
      </c>
      <c r="K2762" t="s">
        <v>55</v>
      </c>
      <c r="L2762">
        <v>106</v>
      </c>
      <c r="M2762">
        <v>2</v>
      </c>
      <c r="N2762">
        <v>2</v>
      </c>
      <c r="O2762">
        <v>0</v>
      </c>
      <c r="S2762" t="s">
        <v>231</v>
      </c>
    </row>
    <row r="2763" spans="1:19" ht="15.75" customHeight="1">
      <c r="A2763" t="s">
        <v>4803</v>
      </c>
      <c r="B2763" t="s">
        <v>4804</v>
      </c>
      <c r="C2763">
        <v>96380812</v>
      </c>
      <c r="D2763" t="s">
        <v>51</v>
      </c>
      <c r="E2763" t="s">
        <v>65</v>
      </c>
      <c r="F2763" t="s">
        <v>54</v>
      </c>
      <c r="G2763" t="s">
        <v>103</v>
      </c>
      <c r="H2763" s="35">
        <v>110</v>
      </c>
      <c r="I2763" s="32">
        <v>42579</v>
      </c>
      <c r="J2763" s="32">
        <v>42580</v>
      </c>
      <c r="K2763" t="s">
        <v>55</v>
      </c>
      <c r="L2763">
        <v>106</v>
      </c>
      <c r="M2763">
        <v>4</v>
      </c>
      <c r="N2763">
        <v>0</v>
      </c>
      <c r="O2763">
        <v>0</v>
      </c>
      <c r="P2763" t="s">
        <v>71</v>
      </c>
      <c r="S2763" t="s">
        <v>72</v>
      </c>
    </row>
    <row r="2764" spans="1:19" ht="15.75" customHeight="1">
      <c r="A2764" t="s">
        <v>4997</v>
      </c>
      <c r="B2764" t="s">
        <v>4998</v>
      </c>
      <c r="C2764">
        <v>69165643</v>
      </c>
      <c r="D2764" t="s">
        <v>51</v>
      </c>
      <c r="E2764" t="s">
        <v>65</v>
      </c>
      <c r="F2764" t="s">
        <v>54</v>
      </c>
      <c r="G2764" t="s">
        <v>103</v>
      </c>
      <c r="H2764" s="35">
        <v>90</v>
      </c>
      <c r="I2764" s="32">
        <v>42524</v>
      </c>
      <c r="J2764" s="32">
        <v>42525</v>
      </c>
      <c r="K2764" t="s">
        <v>55</v>
      </c>
      <c r="L2764">
        <v>106</v>
      </c>
      <c r="M2764">
        <v>2</v>
      </c>
      <c r="N2764">
        <v>0</v>
      </c>
      <c r="O2764">
        <v>0</v>
      </c>
      <c r="P2764" t="s">
        <v>71</v>
      </c>
      <c r="S2764" t="s">
        <v>72</v>
      </c>
    </row>
    <row r="2765" spans="1:19" ht="15.75" customHeight="1">
      <c r="A2765" t="s">
        <v>5025</v>
      </c>
      <c r="B2765" t="s">
        <v>5026</v>
      </c>
      <c r="C2765">
        <v>70283485</v>
      </c>
      <c r="D2765" t="s">
        <v>51</v>
      </c>
      <c r="E2765" t="s">
        <v>65</v>
      </c>
      <c r="F2765" t="s">
        <v>54</v>
      </c>
      <c r="G2765" t="s">
        <v>103</v>
      </c>
      <c r="H2765" s="35">
        <v>75</v>
      </c>
      <c r="I2765" s="32">
        <v>42529</v>
      </c>
      <c r="J2765" s="32">
        <v>42531</v>
      </c>
      <c r="K2765" t="s">
        <v>55</v>
      </c>
      <c r="L2765">
        <v>106</v>
      </c>
      <c r="M2765">
        <v>2</v>
      </c>
      <c r="N2765">
        <v>0</v>
      </c>
      <c r="O2765">
        <v>0</v>
      </c>
      <c r="P2765" t="s">
        <v>71</v>
      </c>
      <c r="S2765" t="s">
        <v>72</v>
      </c>
    </row>
    <row r="2766" spans="1:19" ht="15.75" customHeight="1">
      <c r="A2766" t="s">
        <v>354</v>
      </c>
      <c r="B2766" t="s">
        <v>5421</v>
      </c>
      <c r="C2766">
        <v>67436940</v>
      </c>
      <c r="D2766" t="s">
        <v>64</v>
      </c>
      <c r="E2766" t="s">
        <v>52</v>
      </c>
      <c r="F2766" t="s">
        <v>54</v>
      </c>
      <c r="G2766" t="s">
        <v>54</v>
      </c>
      <c r="H2766" s="35">
        <v>90</v>
      </c>
      <c r="I2766" s="32">
        <v>42521</v>
      </c>
      <c r="J2766" s="32">
        <v>42522</v>
      </c>
      <c r="K2766" t="s">
        <v>55</v>
      </c>
      <c r="L2766">
        <v>106</v>
      </c>
      <c r="M2766">
        <v>1</v>
      </c>
      <c r="N2766">
        <v>0</v>
      </c>
      <c r="O2766">
        <v>0</v>
      </c>
    </row>
    <row r="2767" spans="1:19" ht="15.75" customHeight="1">
      <c r="A2767" t="s">
        <v>2673</v>
      </c>
      <c r="B2767" t="s">
        <v>5990</v>
      </c>
      <c r="C2767">
        <v>50841295</v>
      </c>
      <c r="D2767" t="s">
        <v>51</v>
      </c>
      <c r="E2767" t="s">
        <v>52</v>
      </c>
      <c r="F2767" t="s">
        <v>53</v>
      </c>
      <c r="G2767" t="s">
        <v>54</v>
      </c>
      <c r="H2767" s="35">
        <v>75.849999999999994</v>
      </c>
      <c r="I2767" s="32">
        <v>42568</v>
      </c>
      <c r="J2767" s="32">
        <v>42574</v>
      </c>
      <c r="K2767" t="s">
        <v>55</v>
      </c>
      <c r="L2767">
        <v>106</v>
      </c>
      <c r="M2767">
        <v>1</v>
      </c>
      <c r="N2767">
        <v>0</v>
      </c>
      <c r="O2767">
        <v>0</v>
      </c>
      <c r="Q2767" t="s">
        <v>90</v>
      </c>
    </row>
    <row r="2768" spans="1:19" ht="15.75" customHeight="1">
      <c r="A2768" t="s">
        <v>6199</v>
      </c>
      <c r="B2768" t="s">
        <v>6200</v>
      </c>
      <c r="C2768">
        <v>70217965</v>
      </c>
      <c r="D2768" t="s">
        <v>64</v>
      </c>
      <c r="E2768" t="s">
        <v>52</v>
      </c>
      <c r="F2768" t="s">
        <v>54</v>
      </c>
      <c r="G2768" t="s">
        <v>54</v>
      </c>
      <c r="H2768" s="35">
        <v>90</v>
      </c>
      <c r="I2768" s="32">
        <v>42526</v>
      </c>
      <c r="J2768" s="32">
        <v>42528</v>
      </c>
      <c r="K2768" t="s">
        <v>55</v>
      </c>
      <c r="L2768">
        <v>106</v>
      </c>
      <c r="M2768">
        <v>1</v>
      </c>
      <c r="N2768">
        <v>0</v>
      </c>
      <c r="O2768">
        <v>0</v>
      </c>
    </row>
    <row r="2769" spans="1:19" ht="15.75" customHeight="1">
      <c r="A2769" t="s">
        <v>6291</v>
      </c>
      <c r="B2769" t="s">
        <v>6292</v>
      </c>
      <c r="C2769">
        <v>65489610</v>
      </c>
      <c r="D2769" t="s">
        <v>51</v>
      </c>
      <c r="E2769" t="s">
        <v>65</v>
      </c>
      <c r="F2769" t="s">
        <v>54</v>
      </c>
      <c r="G2769" t="s">
        <v>80</v>
      </c>
      <c r="H2769" s="35">
        <v>66.400000000000006</v>
      </c>
      <c r="I2769" s="32">
        <v>42547</v>
      </c>
      <c r="J2769" s="32">
        <v>42549</v>
      </c>
      <c r="K2769" t="s">
        <v>55</v>
      </c>
      <c r="L2769">
        <v>106</v>
      </c>
      <c r="M2769">
        <v>2</v>
      </c>
      <c r="N2769">
        <v>0</v>
      </c>
      <c r="O2769">
        <v>0</v>
      </c>
      <c r="S2769" t="s">
        <v>268</v>
      </c>
    </row>
    <row r="2770" spans="1:19" ht="15.75" customHeight="1">
      <c r="A2770" t="s">
        <v>6534</v>
      </c>
      <c r="B2770" t="s">
        <v>6535</v>
      </c>
      <c r="C2770">
        <v>67040979</v>
      </c>
      <c r="D2770" t="s">
        <v>51</v>
      </c>
      <c r="E2770" t="s">
        <v>65</v>
      </c>
      <c r="F2770" t="s">
        <v>54</v>
      </c>
      <c r="G2770" t="s">
        <v>80</v>
      </c>
      <c r="H2770" s="35">
        <v>62.25</v>
      </c>
      <c r="I2770" s="32">
        <v>42519</v>
      </c>
      <c r="J2770" s="32">
        <v>42520</v>
      </c>
      <c r="K2770" t="s">
        <v>55</v>
      </c>
      <c r="L2770">
        <v>106</v>
      </c>
      <c r="M2770">
        <v>2</v>
      </c>
      <c r="N2770">
        <v>0</v>
      </c>
      <c r="O2770">
        <v>0</v>
      </c>
      <c r="S2770" t="s">
        <v>81</v>
      </c>
    </row>
    <row r="2771" spans="1:19" ht="15.75" customHeight="1">
      <c r="A2771" t="s">
        <v>6672</v>
      </c>
      <c r="B2771" t="s">
        <v>6673</v>
      </c>
      <c r="C2771">
        <v>78856211</v>
      </c>
      <c r="D2771" t="s">
        <v>51</v>
      </c>
      <c r="E2771" t="s">
        <v>65</v>
      </c>
      <c r="F2771" t="s">
        <v>54</v>
      </c>
      <c r="G2771" t="s">
        <v>103</v>
      </c>
      <c r="H2771" s="35">
        <v>70</v>
      </c>
      <c r="I2771" s="32">
        <v>42549</v>
      </c>
      <c r="J2771" s="32">
        <v>42550</v>
      </c>
      <c r="K2771" t="s">
        <v>55</v>
      </c>
      <c r="L2771">
        <v>106</v>
      </c>
      <c r="M2771">
        <v>4</v>
      </c>
      <c r="N2771">
        <v>0</v>
      </c>
      <c r="O2771">
        <v>0</v>
      </c>
      <c r="P2771" t="s">
        <v>71</v>
      </c>
      <c r="S2771" t="s">
        <v>72</v>
      </c>
    </row>
    <row r="2772" spans="1:19" ht="15.75" customHeight="1">
      <c r="A2772" t="s">
        <v>6734</v>
      </c>
      <c r="B2772" t="s">
        <v>6735</v>
      </c>
      <c r="C2772">
        <v>83984810</v>
      </c>
      <c r="D2772" t="s">
        <v>51</v>
      </c>
      <c r="E2772" t="s">
        <v>65</v>
      </c>
      <c r="F2772" t="s">
        <v>54</v>
      </c>
      <c r="G2772" t="s">
        <v>103</v>
      </c>
      <c r="H2772" s="35">
        <v>90</v>
      </c>
      <c r="I2772" s="32">
        <v>42564</v>
      </c>
      <c r="J2772" s="32">
        <v>42565</v>
      </c>
      <c r="K2772" t="s">
        <v>55</v>
      </c>
      <c r="L2772">
        <v>106</v>
      </c>
      <c r="M2772">
        <v>4</v>
      </c>
      <c r="N2772">
        <v>0</v>
      </c>
      <c r="O2772">
        <v>0</v>
      </c>
      <c r="P2772" t="s">
        <v>71</v>
      </c>
      <c r="S2772" t="s">
        <v>72</v>
      </c>
    </row>
    <row r="2773" spans="1:19" ht="15.75" customHeight="1">
      <c r="A2773" t="s">
        <v>1140</v>
      </c>
      <c r="B2773" t="s">
        <v>6869</v>
      </c>
      <c r="C2773">
        <v>93870755</v>
      </c>
      <c r="D2773" t="s">
        <v>51</v>
      </c>
      <c r="E2773" t="s">
        <v>65</v>
      </c>
      <c r="F2773" t="s">
        <v>54</v>
      </c>
      <c r="G2773" t="s">
        <v>54</v>
      </c>
      <c r="H2773" s="35">
        <v>73.319999999999993</v>
      </c>
      <c r="I2773" s="32">
        <v>42590</v>
      </c>
      <c r="J2773" s="32">
        <v>42593</v>
      </c>
      <c r="K2773" t="s">
        <v>55</v>
      </c>
      <c r="L2773">
        <v>106</v>
      </c>
      <c r="M2773">
        <v>2</v>
      </c>
      <c r="N2773">
        <v>2</v>
      </c>
      <c r="O2773">
        <v>0</v>
      </c>
      <c r="S2773" t="s">
        <v>268</v>
      </c>
    </row>
    <row r="2774" spans="1:19" ht="15.75" customHeight="1">
      <c r="A2774" t="s">
        <v>281</v>
      </c>
      <c r="B2774" t="s">
        <v>282</v>
      </c>
      <c r="C2774">
        <v>38697697</v>
      </c>
      <c r="D2774" t="s">
        <v>51</v>
      </c>
      <c r="E2774" t="s">
        <v>52</v>
      </c>
      <c r="F2774" t="s">
        <v>54</v>
      </c>
      <c r="G2774" t="s">
        <v>54</v>
      </c>
      <c r="H2774" s="35">
        <v>70</v>
      </c>
      <c r="I2774" s="32">
        <v>42536</v>
      </c>
      <c r="J2774" s="32">
        <v>42539</v>
      </c>
      <c r="K2774" t="s">
        <v>150</v>
      </c>
      <c r="L2774">
        <v>105</v>
      </c>
      <c r="M2774">
        <v>1</v>
      </c>
      <c r="N2774">
        <v>0</v>
      </c>
      <c r="O2774">
        <v>0</v>
      </c>
    </row>
    <row r="2775" spans="1:19" ht="15.75" customHeight="1">
      <c r="A2775" t="s">
        <v>605</v>
      </c>
      <c r="B2775" t="s">
        <v>606</v>
      </c>
      <c r="C2775">
        <v>13655732</v>
      </c>
      <c r="D2775" t="s">
        <v>51</v>
      </c>
      <c r="E2775" t="s">
        <v>65</v>
      </c>
      <c r="F2775" t="s">
        <v>54</v>
      </c>
      <c r="G2775" t="s">
        <v>103</v>
      </c>
      <c r="H2775" s="35">
        <v>90</v>
      </c>
      <c r="I2775" s="32">
        <v>42595</v>
      </c>
      <c r="J2775" s="32">
        <v>42596</v>
      </c>
      <c r="K2775" t="s">
        <v>150</v>
      </c>
      <c r="L2775">
        <v>105</v>
      </c>
      <c r="M2775">
        <v>1</v>
      </c>
      <c r="N2775">
        <v>0</v>
      </c>
      <c r="O2775">
        <v>0</v>
      </c>
      <c r="P2775" t="s">
        <v>71</v>
      </c>
      <c r="S2775" t="s">
        <v>72</v>
      </c>
    </row>
    <row r="2776" spans="1:19" ht="15.75" customHeight="1">
      <c r="A2776" t="s">
        <v>748</v>
      </c>
      <c r="B2776" t="s">
        <v>749</v>
      </c>
      <c r="C2776">
        <v>65201251</v>
      </c>
      <c r="D2776" t="s">
        <v>51</v>
      </c>
      <c r="E2776" t="s">
        <v>65</v>
      </c>
      <c r="F2776" t="s">
        <v>54</v>
      </c>
      <c r="G2776" t="s">
        <v>93</v>
      </c>
      <c r="H2776" s="35">
        <v>90</v>
      </c>
      <c r="I2776" s="32">
        <v>42530</v>
      </c>
      <c r="J2776" s="32">
        <v>42533</v>
      </c>
      <c r="K2776" t="s">
        <v>150</v>
      </c>
      <c r="L2776">
        <v>105</v>
      </c>
      <c r="M2776">
        <v>2</v>
      </c>
      <c r="N2776">
        <v>1</v>
      </c>
      <c r="O2776">
        <v>0</v>
      </c>
    </row>
    <row r="2777" spans="1:19" ht="15.75" customHeight="1">
      <c r="A2777" t="s">
        <v>1003</v>
      </c>
      <c r="B2777" t="s">
        <v>1004</v>
      </c>
      <c r="C2777">
        <v>93560328</v>
      </c>
      <c r="D2777" t="s">
        <v>51</v>
      </c>
      <c r="E2777" t="s">
        <v>65</v>
      </c>
      <c r="F2777" t="s">
        <v>54</v>
      </c>
      <c r="G2777" t="s">
        <v>93</v>
      </c>
      <c r="H2777" s="35">
        <v>85</v>
      </c>
      <c r="I2777" s="32">
        <v>42583</v>
      </c>
      <c r="J2777" s="32">
        <v>42585</v>
      </c>
      <c r="K2777" t="s">
        <v>150</v>
      </c>
      <c r="L2777">
        <v>105</v>
      </c>
      <c r="M2777">
        <v>2</v>
      </c>
      <c r="N2777">
        <v>2</v>
      </c>
      <c r="O2777">
        <v>0</v>
      </c>
    </row>
    <row r="2778" spans="1:19" ht="15.75" customHeight="1">
      <c r="A2778" t="s">
        <v>670</v>
      </c>
      <c r="B2778" t="s">
        <v>1139</v>
      </c>
      <c r="C2778">
        <v>67009164</v>
      </c>
      <c r="D2778" t="s">
        <v>51</v>
      </c>
      <c r="E2778" t="s">
        <v>65</v>
      </c>
      <c r="F2778" t="s">
        <v>54</v>
      </c>
      <c r="G2778" t="s">
        <v>80</v>
      </c>
      <c r="H2778" s="35">
        <v>62.25</v>
      </c>
      <c r="I2778" s="32">
        <v>42519</v>
      </c>
      <c r="J2778" s="32">
        <v>42520</v>
      </c>
      <c r="K2778" t="s">
        <v>150</v>
      </c>
      <c r="L2778">
        <v>105</v>
      </c>
      <c r="M2778">
        <v>2</v>
      </c>
      <c r="N2778">
        <v>2</v>
      </c>
      <c r="O2778">
        <v>0</v>
      </c>
      <c r="S2778" t="s">
        <v>81</v>
      </c>
    </row>
    <row r="2779" spans="1:19" ht="15.75" customHeight="1">
      <c r="A2779" t="s">
        <v>1171</v>
      </c>
      <c r="B2779" t="s">
        <v>1172</v>
      </c>
      <c r="C2779">
        <v>71405165</v>
      </c>
      <c r="D2779" t="s">
        <v>51</v>
      </c>
      <c r="E2779" t="s">
        <v>52</v>
      </c>
      <c r="F2779" t="s">
        <v>53</v>
      </c>
      <c r="G2779" t="s">
        <v>54</v>
      </c>
      <c r="H2779" s="35">
        <v>70</v>
      </c>
      <c r="I2779" s="32">
        <v>42528</v>
      </c>
      <c r="J2779" s="32">
        <v>42529</v>
      </c>
      <c r="K2779" t="s">
        <v>150</v>
      </c>
      <c r="L2779">
        <v>105</v>
      </c>
      <c r="M2779">
        <v>1</v>
      </c>
      <c r="N2779">
        <v>0</v>
      </c>
      <c r="O2779">
        <v>0</v>
      </c>
    </row>
    <row r="2780" spans="1:19" ht="15.75" customHeight="1">
      <c r="A2780" t="s">
        <v>1179</v>
      </c>
      <c r="B2780" t="s">
        <v>1180</v>
      </c>
      <c r="C2780">
        <v>66386252</v>
      </c>
      <c r="D2780" t="s">
        <v>51</v>
      </c>
      <c r="E2780" t="s">
        <v>65</v>
      </c>
      <c r="F2780" t="s">
        <v>54</v>
      </c>
      <c r="G2780" t="s">
        <v>80</v>
      </c>
      <c r="H2780" s="35">
        <v>58.1</v>
      </c>
      <c r="I2780" s="32">
        <v>42529</v>
      </c>
      <c r="J2780" s="32">
        <v>42530</v>
      </c>
      <c r="K2780" t="s">
        <v>150</v>
      </c>
      <c r="L2780">
        <v>105</v>
      </c>
      <c r="M2780">
        <v>2</v>
      </c>
      <c r="N2780">
        <v>2</v>
      </c>
      <c r="O2780">
        <v>0</v>
      </c>
      <c r="S2780" t="s">
        <v>81</v>
      </c>
    </row>
    <row r="2781" spans="1:19" ht="15.75" customHeight="1">
      <c r="A2781" t="s">
        <v>755</v>
      </c>
      <c r="B2781" t="s">
        <v>1597</v>
      </c>
      <c r="C2781">
        <v>57121615</v>
      </c>
      <c r="D2781" t="s">
        <v>51</v>
      </c>
      <c r="E2781" t="s">
        <v>65</v>
      </c>
      <c r="F2781" t="s">
        <v>54</v>
      </c>
      <c r="G2781" t="s">
        <v>93</v>
      </c>
      <c r="H2781" s="35">
        <v>90</v>
      </c>
      <c r="I2781" s="32">
        <v>42524</v>
      </c>
      <c r="J2781" s="32">
        <v>42526</v>
      </c>
      <c r="K2781" t="s">
        <v>150</v>
      </c>
      <c r="L2781">
        <v>105</v>
      </c>
      <c r="M2781">
        <v>2</v>
      </c>
      <c r="N2781">
        <v>2</v>
      </c>
      <c r="O2781">
        <v>0</v>
      </c>
    </row>
    <row r="2782" spans="1:19" ht="15.75" customHeight="1">
      <c r="A2782" t="s">
        <v>2223</v>
      </c>
      <c r="B2782" t="s">
        <v>2224</v>
      </c>
      <c r="C2782">
        <v>73185204</v>
      </c>
      <c r="D2782" t="s">
        <v>51</v>
      </c>
      <c r="E2782" t="s">
        <v>65</v>
      </c>
      <c r="F2782" t="s">
        <v>54</v>
      </c>
      <c r="G2782" t="s">
        <v>511</v>
      </c>
      <c r="H2782" s="35">
        <v>60</v>
      </c>
      <c r="I2782" s="32">
        <v>42569</v>
      </c>
      <c r="J2782" s="32">
        <v>42573</v>
      </c>
      <c r="K2782" t="s">
        <v>150</v>
      </c>
      <c r="L2782">
        <v>105</v>
      </c>
      <c r="M2782">
        <v>2</v>
      </c>
      <c r="N2782">
        <v>0</v>
      </c>
      <c r="O2782">
        <v>0</v>
      </c>
      <c r="P2782" t="s">
        <v>512</v>
      </c>
      <c r="S2782" t="s">
        <v>231</v>
      </c>
    </row>
    <row r="2783" spans="1:19" ht="15.75" customHeight="1">
      <c r="A2783" t="s">
        <v>2274</v>
      </c>
      <c r="B2783" t="s">
        <v>2275</v>
      </c>
      <c r="C2783">
        <v>93576584</v>
      </c>
      <c r="D2783" t="s">
        <v>51</v>
      </c>
      <c r="E2783" t="s">
        <v>65</v>
      </c>
      <c r="F2783" t="s">
        <v>54</v>
      </c>
      <c r="G2783" t="s">
        <v>80</v>
      </c>
      <c r="H2783" s="35">
        <v>91.3</v>
      </c>
      <c r="I2783" s="32">
        <v>42580</v>
      </c>
      <c r="J2783" s="32">
        <v>42582</v>
      </c>
      <c r="K2783" t="s">
        <v>150</v>
      </c>
      <c r="L2783">
        <v>105</v>
      </c>
      <c r="M2783">
        <v>2</v>
      </c>
      <c r="N2783">
        <v>2</v>
      </c>
      <c r="O2783">
        <v>0</v>
      </c>
      <c r="S2783" t="s">
        <v>81</v>
      </c>
    </row>
    <row r="2784" spans="1:19" ht="15.75" customHeight="1">
      <c r="A2784" t="s">
        <v>2409</v>
      </c>
      <c r="B2784" t="s">
        <v>2410</v>
      </c>
      <c r="C2784">
        <v>65073519</v>
      </c>
      <c r="D2784" t="s">
        <v>51</v>
      </c>
      <c r="E2784" t="s">
        <v>65</v>
      </c>
      <c r="F2784" t="s">
        <v>54</v>
      </c>
      <c r="G2784" t="s">
        <v>93</v>
      </c>
      <c r="H2784" s="35">
        <v>95</v>
      </c>
      <c r="I2784" s="32">
        <v>42517</v>
      </c>
      <c r="J2784" s="32">
        <v>42518</v>
      </c>
      <c r="K2784" t="s">
        <v>150</v>
      </c>
      <c r="L2784">
        <v>105</v>
      </c>
      <c r="M2784">
        <v>1</v>
      </c>
      <c r="N2784">
        <v>0</v>
      </c>
      <c r="O2784">
        <v>0</v>
      </c>
    </row>
    <row r="2785" spans="1:19" ht="15.75" customHeight="1">
      <c r="A2785" t="s">
        <v>2543</v>
      </c>
      <c r="B2785" t="s">
        <v>2544</v>
      </c>
      <c r="C2785">
        <v>65397432</v>
      </c>
      <c r="D2785" t="s">
        <v>51</v>
      </c>
      <c r="E2785" t="s">
        <v>65</v>
      </c>
      <c r="F2785" t="s">
        <v>54</v>
      </c>
      <c r="G2785" t="s">
        <v>93</v>
      </c>
      <c r="H2785" s="35">
        <v>100</v>
      </c>
      <c r="I2785" s="32">
        <v>42546</v>
      </c>
      <c r="J2785" s="32">
        <v>42548</v>
      </c>
      <c r="K2785" t="s">
        <v>150</v>
      </c>
      <c r="L2785">
        <v>105</v>
      </c>
      <c r="M2785">
        <v>2</v>
      </c>
      <c r="N2785">
        <v>0</v>
      </c>
      <c r="O2785">
        <v>0</v>
      </c>
    </row>
    <row r="2786" spans="1:19" ht="15.75" customHeight="1">
      <c r="A2786" t="s">
        <v>942</v>
      </c>
      <c r="B2786" t="s">
        <v>2658</v>
      </c>
      <c r="C2786">
        <v>84152197</v>
      </c>
      <c r="D2786" t="s">
        <v>51</v>
      </c>
      <c r="E2786" t="s">
        <v>65</v>
      </c>
      <c r="F2786" t="s">
        <v>444</v>
      </c>
      <c r="G2786" t="s">
        <v>80</v>
      </c>
      <c r="H2786" s="35">
        <v>85.77</v>
      </c>
      <c r="I2786" s="32">
        <v>42566</v>
      </c>
      <c r="J2786" s="32">
        <v>42569</v>
      </c>
      <c r="K2786" t="s">
        <v>150</v>
      </c>
      <c r="L2786">
        <v>105</v>
      </c>
      <c r="M2786">
        <v>2</v>
      </c>
      <c r="N2786">
        <v>0</v>
      </c>
      <c r="O2786">
        <v>0</v>
      </c>
      <c r="S2786" t="s">
        <v>81</v>
      </c>
    </row>
    <row r="2787" spans="1:19" ht="15.75" customHeight="1">
      <c r="A2787" t="s">
        <v>3020</v>
      </c>
      <c r="B2787" t="s">
        <v>3021</v>
      </c>
      <c r="C2787">
        <v>89301551</v>
      </c>
      <c r="D2787" t="s">
        <v>51</v>
      </c>
      <c r="E2787" t="s">
        <v>166</v>
      </c>
      <c r="F2787" t="s">
        <v>54</v>
      </c>
      <c r="G2787" t="s">
        <v>54</v>
      </c>
      <c r="H2787" s="35">
        <v>75</v>
      </c>
      <c r="I2787" s="32">
        <v>42563</v>
      </c>
      <c r="J2787" s="32">
        <v>42564</v>
      </c>
      <c r="K2787" t="s">
        <v>150</v>
      </c>
      <c r="L2787">
        <v>105</v>
      </c>
      <c r="M2787">
        <v>1</v>
      </c>
      <c r="N2787">
        <v>0</v>
      </c>
      <c r="O2787">
        <v>0</v>
      </c>
      <c r="P2787" t="s">
        <v>3022</v>
      </c>
      <c r="Q2787" t="s">
        <v>90</v>
      </c>
      <c r="S2787" t="s">
        <v>770</v>
      </c>
    </row>
    <row r="2788" spans="1:19" ht="15.75" customHeight="1">
      <c r="A2788" t="s">
        <v>3124</v>
      </c>
      <c r="B2788" t="s">
        <v>3125</v>
      </c>
      <c r="C2788">
        <v>84633278</v>
      </c>
      <c r="D2788" t="s">
        <v>51</v>
      </c>
      <c r="E2788" t="s">
        <v>65</v>
      </c>
      <c r="F2788" t="s">
        <v>54</v>
      </c>
      <c r="G2788" t="s">
        <v>80</v>
      </c>
      <c r="H2788" s="35">
        <v>87.15</v>
      </c>
      <c r="I2788" s="32">
        <v>42579</v>
      </c>
      <c r="J2788" s="32">
        <v>42580</v>
      </c>
      <c r="K2788" t="s">
        <v>150</v>
      </c>
      <c r="L2788">
        <v>105</v>
      </c>
      <c r="M2788">
        <v>2</v>
      </c>
      <c r="N2788">
        <v>1</v>
      </c>
      <c r="O2788">
        <v>0</v>
      </c>
      <c r="S2788" t="s">
        <v>81</v>
      </c>
    </row>
    <row r="2789" spans="1:19" ht="15.75" customHeight="1">
      <c r="A2789" t="s">
        <v>3267</v>
      </c>
      <c r="B2789" t="s">
        <v>3268</v>
      </c>
      <c r="C2789">
        <v>68602332</v>
      </c>
      <c r="D2789" t="s">
        <v>51</v>
      </c>
      <c r="E2789" t="s">
        <v>65</v>
      </c>
      <c r="F2789" t="s">
        <v>54</v>
      </c>
      <c r="G2789" t="s">
        <v>103</v>
      </c>
      <c r="H2789" s="35">
        <v>75</v>
      </c>
      <c r="I2789" s="32">
        <v>42523</v>
      </c>
      <c r="J2789" s="32">
        <v>42524</v>
      </c>
      <c r="K2789" t="s">
        <v>150</v>
      </c>
      <c r="L2789">
        <v>105</v>
      </c>
      <c r="M2789">
        <v>2</v>
      </c>
      <c r="N2789">
        <v>0</v>
      </c>
      <c r="O2789">
        <v>0</v>
      </c>
      <c r="P2789" t="s">
        <v>71</v>
      </c>
      <c r="S2789" t="s">
        <v>72</v>
      </c>
    </row>
    <row r="2790" spans="1:19" ht="15.75" customHeight="1">
      <c r="A2790" t="s">
        <v>3377</v>
      </c>
      <c r="B2790" t="s">
        <v>3378</v>
      </c>
      <c r="C2790">
        <v>67439400</v>
      </c>
      <c r="D2790" t="s">
        <v>51</v>
      </c>
      <c r="E2790" t="s">
        <v>65</v>
      </c>
      <c r="F2790" t="s">
        <v>54</v>
      </c>
      <c r="G2790" t="s">
        <v>93</v>
      </c>
      <c r="H2790" s="35">
        <v>90</v>
      </c>
      <c r="I2790" s="32">
        <v>42542</v>
      </c>
      <c r="J2790" s="32">
        <v>42545</v>
      </c>
      <c r="K2790" t="s">
        <v>150</v>
      </c>
      <c r="L2790">
        <v>105</v>
      </c>
      <c r="M2790">
        <v>2</v>
      </c>
      <c r="N2790">
        <v>2</v>
      </c>
      <c r="O2790">
        <v>0</v>
      </c>
    </row>
    <row r="2791" spans="1:19" ht="15.75" customHeight="1">
      <c r="A2791" t="s">
        <v>3431</v>
      </c>
      <c r="B2791" t="s">
        <v>3432</v>
      </c>
      <c r="C2791">
        <v>83657143</v>
      </c>
      <c r="D2791" t="s">
        <v>51</v>
      </c>
      <c r="E2791" t="s">
        <v>52</v>
      </c>
      <c r="F2791" t="s">
        <v>54</v>
      </c>
      <c r="G2791" t="s">
        <v>54</v>
      </c>
      <c r="H2791" s="35">
        <v>110</v>
      </c>
      <c r="I2791" s="32">
        <v>42553</v>
      </c>
      <c r="J2791" s="32">
        <v>42554</v>
      </c>
      <c r="K2791" t="s">
        <v>150</v>
      </c>
      <c r="L2791">
        <v>105</v>
      </c>
      <c r="M2791">
        <v>1</v>
      </c>
      <c r="N2791">
        <v>0</v>
      </c>
      <c r="O2791">
        <v>0</v>
      </c>
    </row>
    <row r="2792" spans="1:19" ht="15.75" customHeight="1">
      <c r="A2792" t="s">
        <v>3850</v>
      </c>
      <c r="B2792" t="s">
        <v>3851</v>
      </c>
      <c r="C2792">
        <v>83324175</v>
      </c>
      <c r="D2792" t="s">
        <v>51</v>
      </c>
      <c r="E2792" t="s">
        <v>65</v>
      </c>
      <c r="F2792" t="s">
        <v>54</v>
      </c>
      <c r="G2792" t="s">
        <v>80</v>
      </c>
      <c r="H2792" s="35">
        <v>91.3</v>
      </c>
      <c r="I2792" s="32">
        <v>42552</v>
      </c>
      <c r="J2792" s="32">
        <v>42553</v>
      </c>
      <c r="K2792" t="s">
        <v>150</v>
      </c>
      <c r="L2792">
        <v>105</v>
      </c>
      <c r="M2792">
        <v>1</v>
      </c>
      <c r="N2792">
        <v>0</v>
      </c>
      <c r="O2792">
        <v>0</v>
      </c>
      <c r="S2792" t="s">
        <v>81</v>
      </c>
    </row>
    <row r="2793" spans="1:19" ht="15.75" customHeight="1">
      <c r="A2793" t="s">
        <v>617</v>
      </c>
      <c r="B2793" t="s">
        <v>4071</v>
      </c>
      <c r="C2793">
        <v>99472935</v>
      </c>
      <c r="D2793" t="s">
        <v>51</v>
      </c>
      <c r="E2793" t="s">
        <v>52</v>
      </c>
      <c r="F2793" t="s">
        <v>53</v>
      </c>
      <c r="G2793" t="s">
        <v>54</v>
      </c>
      <c r="H2793" s="35">
        <v>43.48</v>
      </c>
      <c r="I2793" s="32">
        <v>42504</v>
      </c>
      <c r="J2793" s="32">
        <v>42507</v>
      </c>
      <c r="K2793" t="s">
        <v>150</v>
      </c>
      <c r="L2793">
        <v>105</v>
      </c>
      <c r="M2793">
        <v>1</v>
      </c>
      <c r="N2793">
        <v>0</v>
      </c>
      <c r="O2793">
        <v>0</v>
      </c>
      <c r="Q2793" t="s">
        <v>56</v>
      </c>
    </row>
    <row r="2794" spans="1:19" ht="15.75" customHeight="1">
      <c r="A2794" t="s">
        <v>4329</v>
      </c>
      <c r="B2794" t="s">
        <v>4330</v>
      </c>
      <c r="C2794">
        <v>84038709</v>
      </c>
      <c r="D2794" t="s">
        <v>51</v>
      </c>
      <c r="E2794" t="s">
        <v>65</v>
      </c>
      <c r="F2794" t="s">
        <v>427</v>
      </c>
      <c r="G2794" t="s">
        <v>80</v>
      </c>
      <c r="H2794" s="35">
        <v>83</v>
      </c>
      <c r="I2794" s="32">
        <v>42564</v>
      </c>
      <c r="J2794" s="32">
        <v>42566</v>
      </c>
      <c r="K2794" t="s">
        <v>150</v>
      </c>
      <c r="L2794">
        <v>105</v>
      </c>
      <c r="M2794">
        <v>2</v>
      </c>
      <c r="N2794">
        <v>1</v>
      </c>
      <c r="O2794">
        <v>0</v>
      </c>
      <c r="S2794" t="s">
        <v>268</v>
      </c>
    </row>
    <row r="2795" spans="1:19" ht="15.75" customHeight="1">
      <c r="A2795" t="s">
        <v>4691</v>
      </c>
      <c r="B2795" t="s">
        <v>4692</v>
      </c>
      <c r="C2795">
        <v>97513361</v>
      </c>
      <c r="D2795" t="s">
        <v>51</v>
      </c>
      <c r="E2795" t="s">
        <v>65</v>
      </c>
      <c r="F2795" t="s">
        <v>54</v>
      </c>
      <c r="G2795" t="s">
        <v>66</v>
      </c>
      <c r="H2795" s="35">
        <v>70.55</v>
      </c>
      <c r="I2795" s="32">
        <v>42554</v>
      </c>
      <c r="J2795" s="32">
        <v>42556</v>
      </c>
      <c r="K2795" t="s">
        <v>150</v>
      </c>
      <c r="L2795">
        <v>105</v>
      </c>
      <c r="M2795">
        <v>2</v>
      </c>
      <c r="N2795">
        <v>0</v>
      </c>
      <c r="O2795">
        <v>0</v>
      </c>
    </row>
    <row r="2796" spans="1:19" ht="15.75" customHeight="1">
      <c r="A2796" t="s">
        <v>3124</v>
      </c>
      <c r="B2796" t="s">
        <v>4800</v>
      </c>
      <c r="C2796">
        <v>71991938</v>
      </c>
      <c r="D2796" t="s">
        <v>51</v>
      </c>
      <c r="E2796" t="s">
        <v>65</v>
      </c>
      <c r="F2796" t="s">
        <v>54</v>
      </c>
      <c r="G2796" t="s">
        <v>117</v>
      </c>
      <c r="H2796" s="35">
        <v>60.14</v>
      </c>
      <c r="I2796" s="32">
        <v>42578</v>
      </c>
      <c r="J2796" s="32">
        <v>42579</v>
      </c>
      <c r="K2796" t="s">
        <v>150</v>
      </c>
      <c r="L2796">
        <v>105</v>
      </c>
      <c r="M2796">
        <v>2</v>
      </c>
      <c r="N2796">
        <v>0</v>
      </c>
      <c r="O2796">
        <v>0</v>
      </c>
      <c r="S2796" t="s">
        <v>81</v>
      </c>
    </row>
    <row r="2797" spans="1:19" ht="15.75" customHeight="1">
      <c r="A2797" t="s">
        <v>4843</v>
      </c>
      <c r="B2797" t="s">
        <v>4844</v>
      </c>
      <c r="C2797">
        <v>97258774</v>
      </c>
      <c r="D2797" t="s">
        <v>51</v>
      </c>
      <c r="E2797" t="s">
        <v>65</v>
      </c>
      <c r="F2797" t="s">
        <v>54</v>
      </c>
      <c r="G2797" t="s">
        <v>93</v>
      </c>
      <c r="H2797" s="35">
        <v>90</v>
      </c>
      <c r="I2797" s="32">
        <v>42585</v>
      </c>
      <c r="J2797" s="32">
        <v>42587</v>
      </c>
      <c r="K2797" t="s">
        <v>150</v>
      </c>
      <c r="L2797">
        <v>105</v>
      </c>
      <c r="M2797">
        <v>2</v>
      </c>
      <c r="N2797">
        <v>2</v>
      </c>
      <c r="O2797">
        <v>0</v>
      </c>
    </row>
    <row r="2798" spans="1:19" ht="15.75" customHeight="1">
      <c r="A2798" t="s">
        <v>1476</v>
      </c>
      <c r="B2798" t="s">
        <v>4852</v>
      </c>
      <c r="C2798">
        <v>97351989</v>
      </c>
      <c r="D2798" t="s">
        <v>51</v>
      </c>
      <c r="E2798" t="s">
        <v>52</v>
      </c>
      <c r="F2798" t="s">
        <v>54</v>
      </c>
      <c r="G2798" t="s">
        <v>54</v>
      </c>
      <c r="H2798" s="35">
        <v>85</v>
      </c>
      <c r="I2798" s="32">
        <v>42589</v>
      </c>
      <c r="J2798" s="32">
        <v>42595</v>
      </c>
      <c r="K2798" t="s">
        <v>150</v>
      </c>
      <c r="L2798">
        <v>105</v>
      </c>
      <c r="M2798">
        <v>1</v>
      </c>
      <c r="N2798">
        <v>0</v>
      </c>
      <c r="O2798">
        <v>0</v>
      </c>
    </row>
    <row r="2799" spans="1:19" ht="15.75" customHeight="1">
      <c r="A2799" t="s">
        <v>4920</v>
      </c>
      <c r="B2799" t="s">
        <v>4921</v>
      </c>
      <c r="C2799">
        <v>60203127</v>
      </c>
      <c r="D2799" t="s">
        <v>51</v>
      </c>
      <c r="E2799" t="s">
        <v>65</v>
      </c>
      <c r="F2799" t="s">
        <v>54</v>
      </c>
      <c r="G2799" t="s">
        <v>628</v>
      </c>
      <c r="H2799" s="35">
        <v>70.55</v>
      </c>
      <c r="I2799" s="32">
        <v>42509</v>
      </c>
      <c r="J2799" s="32">
        <v>42511</v>
      </c>
      <c r="K2799" t="s">
        <v>150</v>
      </c>
      <c r="L2799">
        <v>105</v>
      </c>
      <c r="M2799">
        <v>1</v>
      </c>
      <c r="N2799">
        <v>0</v>
      </c>
      <c r="O2799">
        <v>0</v>
      </c>
      <c r="S2799" t="s">
        <v>231</v>
      </c>
    </row>
    <row r="2800" spans="1:19" ht="15.75" customHeight="1">
      <c r="A2800" t="s">
        <v>5084</v>
      </c>
      <c r="B2800" t="s">
        <v>5085</v>
      </c>
      <c r="C2800">
        <v>71305391</v>
      </c>
      <c r="D2800" t="s">
        <v>51</v>
      </c>
      <c r="E2800" t="s">
        <v>65</v>
      </c>
      <c r="F2800" t="s">
        <v>54</v>
      </c>
      <c r="G2800" t="s">
        <v>93</v>
      </c>
      <c r="H2800" s="35">
        <v>85</v>
      </c>
      <c r="I2800" s="32">
        <v>42540</v>
      </c>
      <c r="J2800" s="32">
        <v>42542</v>
      </c>
      <c r="K2800" t="s">
        <v>150</v>
      </c>
      <c r="L2800">
        <v>105</v>
      </c>
      <c r="M2800">
        <v>3</v>
      </c>
      <c r="N2800">
        <v>1</v>
      </c>
      <c r="O2800">
        <v>0</v>
      </c>
    </row>
    <row r="2801" spans="1:19" ht="15.75" customHeight="1">
      <c r="A2801" t="s">
        <v>5133</v>
      </c>
      <c r="B2801" t="s">
        <v>5134</v>
      </c>
      <c r="C2801">
        <v>82646493</v>
      </c>
      <c r="D2801" t="s">
        <v>51</v>
      </c>
      <c r="E2801" t="s">
        <v>65</v>
      </c>
      <c r="F2801" t="s">
        <v>54</v>
      </c>
      <c r="G2801" t="s">
        <v>108</v>
      </c>
      <c r="H2801" s="35">
        <v>59.5</v>
      </c>
      <c r="I2801" s="32">
        <v>42550</v>
      </c>
      <c r="J2801" s="32">
        <v>42552</v>
      </c>
      <c r="K2801" t="s">
        <v>150</v>
      </c>
      <c r="L2801">
        <v>105</v>
      </c>
      <c r="M2801">
        <v>1</v>
      </c>
      <c r="N2801">
        <v>1</v>
      </c>
      <c r="O2801">
        <v>0</v>
      </c>
      <c r="P2801" t="s">
        <v>3412</v>
      </c>
    </row>
    <row r="2802" spans="1:19" ht="15.75" customHeight="1">
      <c r="A2802" t="s">
        <v>5163</v>
      </c>
      <c r="B2802" t="s">
        <v>5164</v>
      </c>
      <c r="C2802">
        <v>85991681</v>
      </c>
      <c r="D2802" t="s">
        <v>51</v>
      </c>
      <c r="E2802" t="s">
        <v>52</v>
      </c>
      <c r="F2802" t="s">
        <v>54</v>
      </c>
      <c r="G2802" t="s">
        <v>54</v>
      </c>
      <c r="H2802" s="35">
        <v>85</v>
      </c>
      <c r="I2802" s="32">
        <v>42557</v>
      </c>
      <c r="J2802" s="32">
        <v>42558</v>
      </c>
      <c r="K2802" t="s">
        <v>150</v>
      </c>
      <c r="L2802">
        <v>105</v>
      </c>
      <c r="M2802">
        <v>1</v>
      </c>
      <c r="N2802">
        <v>0</v>
      </c>
      <c r="O2802">
        <v>0</v>
      </c>
    </row>
    <row r="2803" spans="1:19" ht="15.75" customHeight="1">
      <c r="A2803" t="s">
        <v>5288</v>
      </c>
      <c r="B2803" t="s">
        <v>5289</v>
      </c>
      <c r="C2803">
        <v>98882496</v>
      </c>
      <c r="D2803" t="s">
        <v>51</v>
      </c>
      <c r="E2803" t="s">
        <v>65</v>
      </c>
      <c r="F2803" t="s">
        <v>54</v>
      </c>
      <c r="G2803" t="s">
        <v>80</v>
      </c>
      <c r="H2803" s="35">
        <v>70.55</v>
      </c>
      <c r="I2803" s="32">
        <v>42582</v>
      </c>
      <c r="J2803" s="32">
        <v>42583</v>
      </c>
      <c r="K2803" t="s">
        <v>150</v>
      </c>
      <c r="L2803">
        <v>105</v>
      </c>
      <c r="M2803">
        <v>2</v>
      </c>
      <c r="N2803">
        <v>2</v>
      </c>
      <c r="O2803">
        <v>0</v>
      </c>
      <c r="S2803" t="s">
        <v>81</v>
      </c>
    </row>
    <row r="2804" spans="1:19" ht="15.75" customHeight="1">
      <c r="A2804" t="s">
        <v>4516</v>
      </c>
      <c r="B2804" t="s">
        <v>5389</v>
      </c>
      <c r="C2804">
        <v>64469379</v>
      </c>
      <c r="D2804" t="s">
        <v>184</v>
      </c>
      <c r="E2804" t="s">
        <v>65</v>
      </c>
      <c r="F2804" t="s">
        <v>54</v>
      </c>
      <c r="G2804" t="s">
        <v>628</v>
      </c>
      <c r="H2804" s="35">
        <v>70.55</v>
      </c>
      <c r="I2804" s="32">
        <v>42515</v>
      </c>
      <c r="J2804" s="32">
        <v>42516</v>
      </c>
      <c r="K2804" t="s">
        <v>150</v>
      </c>
      <c r="L2804">
        <v>105</v>
      </c>
      <c r="M2804">
        <v>1</v>
      </c>
      <c r="N2804">
        <v>0</v>
      </c>
      <c r="O2804">
        <v>0</v>
      </c>
      <c r="S2804" t="s">
        <v>231</v>
      </c>
    </row>
    <row r="2805" spans="1:19" ht="15.75" customHeight="1">
      <c r="A2805" t="s">
        <v>5407</v>
      </c>
      <c r="B2805" t="s">
        <v>5408</v>
      </c>
      <c r="C2805">
        <v>65438679</v>
      </c>
      <c r="D2805" t="s">
        <v>51</v>
      </c>
      <c r="E2805" t="s">
        <v>65</v>
      </c>
      <c r="F2805" t="s">
        <v>54</v>
      </c>
      <c r="G2805" t="s">
        <v>93</v>
      </c>
      <c r="H2805" s="35">
        <v>95</v>
      </c>
      <c r="I2805" s="32">
        <v>42518</v>
      </c>
      <c r="J2805" s="32">
        <v>42519</v>
      </c>
      <c r="K2805" t="s">
        <v>150</v>
      </c>
      <c r="L2805">
        <v>105</v>
      </c>
      <c r="M2805">
        <v>2</v>
      </c>
      <c r="N2805">
        <v>1</v>
      </c>
      <c r="O2805">
        <v>0</v>
      </c>
    </row>
    <row r="2806" spans="1:19" ht="15.75" customHeight="1">
      <c r="A2806" t="s">
        <v>2919</v>
      </c>
      <c r="B2806" t="s">
        <v>5480</v>
      </c>
      <c r="C2806">
        <v>76700522</v>
      </c>
      <c r="D2806" t="s">
        <v>51</v>
      </c>
      <c r="E2806" t="s">
        <v>65</v>
      </c>
      <c r="F2806" t="s">
        <v>54</v>
      </c>
      <c r="G2806" t="s">
        <v>80</v>
      </c>
      <c r="H2806" s="35">
        <v>74.7</v>
      </c>
      <c r="I2806" s="32">
        <v>42539</v>
      </c>
      <c r="J2806" s="32">
        <v>42540</v>
      </c>
      <c r="K2806" t="s">
        <v>150</v>
      </c>
      <c r="L2806">
        <v>105</v>
      </c>
      <c r="M2806">
        <v>2</v>
      </c>
      <c r="N2806">
        <v>2</v>
      </c>
      <c r="O2806">
        <v>0</v>
      </c>
      <c r="S2806" t="s">
        <v>81</v>
      </c>
    </row>
    <row r="2807" spans="1:19" ht="15.75" customHeight="1">
      <c r="A2807" t="s">
        <v>5743</v>
      </c>
      <c r="B2807" t="s">
        <v>5744</v>
      </c>
      <c r="C2807">
        <v>62550114</v>
      </c>
      <c r="D2807" t="s">
        <v>51</v>
      </c>
      <c r="E2807" t="s">
        <v>65</v>
      </c>
      <c r="F2807" t="s">
        <v>54</v>
      </c>
      <c r="G2807" t="s">
        <v>108</v>
      </c>
      <c r="H2807" s="35">
        <v>72.25</v>
      </c>
      <c r="I2807" s="32">
        <v>42511</v>
      </c>
      <c r="J2807" s="32">
        <v>42512</v>
      </c>
      <c r="K2807" t="s">
        <v>150</v>
      </c>
      <c r="L2807">
        <v>105</v>
      </c>
      <c r="M2807">
        <v>3</v>
      </c>
      <c r="N2807">
        <v>1</v>
      </c>
      <c r="O2807">
        <v>0</v>
      </c>
      <c r="P2807" t="s">
        <v>5745</v>
      </c>
    </row>
    <row r="2808" spans="1:19" ht="15.75" customHeight="1">
      <c r="A2808" t="s">
        <v>2246</v>
      </c>
      <c r="B2808" t="s">
        <v>6386</v>
      </c>
      <c r="C2808">
        <v>69073809</v>
      </c>
      <c r="D2808" t="s">
        <v>51</v>
      </c>
      <c r="E2808" t="s">
        <v>65</v>
      </c>
      <c r="F2808" t="s">
        <v>54</v>
      </c>
      <c r="G2808" t="s">
        <v>103</v>
      </c>
      <c r="H2808" s="35">
        <v>110</v>
      </c>
      <c r="I2808" s="32">
        <v>42574</v>
      </c>
      <c r="J2808" s="32">
        <v>42578</v>
      </c>
      <c r="K2808" t="s">
        <v>150</v>
      </c>
      <c r="L2808">
        <v>105</v>
      </c>
      <c r="M2808">
        <v>2</v>
      </c>
      <c r="N2808">
        <v>0</v>
      </c>
      <c r="O2808">
        <v>0</v>
      </c>
      <c r="P2808" t="s">
        <v>71</v>
      </c>
      <c r="S2808" t="s">
        <v>72</v>
      </c>
    </row>
    <row r="2809" spans="1:19" ht="15.75" customHeight="1">
      <c r="A2809" t="s">
        <v>6566</v>
      </c>
      <c r="B2809" t="s">
        <v>6567</v>
      </c>
      <c r="C2809">
        <v>70899365</v>
      </c>
      <c r="D2809" t="s">
        <v>51</v>
      </c>
      <c r="E2809" t="s">
        <v>65</v>
      </c>
      <c r="F2809" t="s">
        <v>54</v>
      </c>
      <c r="G2809" t="s">
        <v>103</v>
      </c>
      <c r="H2809" s="35">
        <v>75</v>
      </c>
      <c r="I2809" s="32">
        <v>42527</v>
      </c>
      <c r="J2809" s="32">
        <v>42528</v>
      </c>
      <c r="K2809" t="s">
        <v>150</v>
      </c>
      <c r="L2809">
        <v>105</v>
      </c>
      <c r="M2809">
        <v>1</v>
      </c>
      <c r="N2809">
        <v>0</v>
      </c>
      <c r="O2809">
        <v>0</v>
      </c>
      <c r="P2809" t="s">
        <v>71</v>
      </c>
      <c r="S2809" t="s">
        <v>72</v>
      </c>
    </row>
    <row r="2810" spans="1:19" ht="15.75" customHeight="1">
      <c r="A2810" t="s">
        <v>6649</v>
      </c>
      <c r="B2810" t="s">
        <v>6650</v>
      </c>
      <c r="C2810">
        <v>73872870</v>
      </c>
      <c r="D2810" t="s">
        <v>51</v>
      </c>
      <c r="E2810" t="s">
        <v>65</v>
      </c>
      <c r="F2810" t="s">
        <v>54</v>
      </c>
      <c r="G2810" t="s">
        <v>93</v>
      </c>
      <c r="H2810" s="35">
        <v>100</v>
      </c>
      <c r="I2810" s="32">
        <v>42545</v>
      </c>
      <c r="J2810" s="32">
        <v>42546</v>
      </c>
      <c r="K2810" t="s">
        <v>150</v>
      </c>
      <c r="L2810">
        <v>105</v>
      </c>
      <c r="M2810">
        <v>2</v>
      </c>
      <c r="N2810">
        <v>2</v>
      </c>
      <c r="O2810">
        <v>0</v>
      </c>
    </row>
    <row r="2811" spans="1:19" ht="15.75" customHeight="1">
      <c r="A2811" t="s">
        <v>6712</v>
      </c>
      <c r="B2811" t="s">
        <v>6713</v>
      </c>
      <c r="C2811">
        <v>84710255</v>
      </c>
      <c r="D2811" t="s">
        <v>51</v>
      </c>
      <c r="E2811" t="s">
        <v>65</v>
      </c>
      <c r="F2811" t="s">
        <v>54</v>
      </c>
      <c r="G2811" t="s">
        <v>93</v>
      </c>
      <c r="H2811" s="35">
        <v>95</v>
      </c>
      <c r="I2811" s="32">
        <v>42559</v>
      </c>
      <c r="J2811" s="32">
        <v>42561</v>
      </c>
      <c r="K2811" t="s">
        <v>150</v>
      </c>
      <c r="L2811">
        <v>105</v>
      </c>
      <c r="M2811">
        <v>2</v>
      </c>
      <c r="N2811">
        <v>0</v>
      </c>
      <c r="O2811">
        <v>0</v>
      </c>
    </row>
    <row r="2812" spans="1:19" ht="15.75" customHeight="1">
      <c r="A2812" t="s">
        <v>145</v>
      </c>
      <c r="B2812" t="s">
        <v>149</v>
      </c>
      <c r="C2812">
        <v>66580979</v>
      </c>
      <c r="D2812" t="s">
        <v>51</v>
      </c>
      <c r="E2812" t="s">
        <v>65</v>
      </c>
      <c r="F2812" t="s">
        <v>54</v>
      </c>
      <c r="G2812" t="s">
        <v>93</v>
      </c>
      <c r="H2812" s="35">
        <v>75</v>
      </c>
      <c r="I2812" s="32">
        <v>42520</v>
      </c>
      <c r="J2812" s="32">
        <v>42521</v>
      </c>
      <c r="K2812" t="s">
        <v>150</v>
      </c>
      <c r="L2812">
        <v>104</v>
      </c>
      <c r="M2812">
        <v>3</v>
      </c>
      <c r="N2812">
        <v>1</v>
      </c>
      <c r="O2812">
        <v>0</v>
      </c>
    </row>
    <row r="2813" spans="1:19" ht="15.75" customHeight="1">
      <c r="A2813" t="s">
        <v>249</v>
      </c>
      <c r="B2813" t="s">
        <v>250</v>
      </c>
      <c r="C2813">
        <v>72485406</v>
      </c>
      <c r="D2813" t="s">
        <v>51</v>
      </c>
      <c r="E2813" t="s">
        <v>65</v>
      </c>
      <c r="F2813" t="s">
        <v>54</v>
      </c>
      <c r="G2813" t="s">
        <v>54</v>
      </c>
      <c r="H2813" s="35">
        <v>95</v>
      </c>
      <c r="I2813" s="32">
        <v>42531</v>
      </c>
      <c r="J2813" s="32">
        <v>42532</v>
      </c>
      <c r="K2813" t="s">
        <v>150</v>
      </c>
      <c r="L2813">
        <v>104</v>
      </c>
      <c r="M2813">
        <v>2</v>
      </c>
      <c r="N2813">
        <v>0</v>
      </c>
      <c r="O2813">
        <v>0</v>
      </c>
    </row>
    <row r="2814" spans="1:19" ht="15.75" customHeight="1">
      <c r="A2814" t="s">
        <v>517</v>
      </c>
      <c r="B2814" t="s">
        <v>518</v>
      </c>
      <c r="C2814">
        <v>96988067</v>
      </c>
      <c r="D2814" t="s">
        <v>51</v>
      </c>
      <c r="E2814" t="s">
        <v>65</v>
      </c>
      <c r="F2814" t="s">
        <v>54</v>
      </c>
      <c r="G2814" t="s">
        <v>80</v>
      </c>
      <c r="H2814" s="35">
        <v>91.3</v>
      </c>
      <c r="I2814" s="32">
        <v>42580</v>
      </c>
      <c r="J2814" s="32">
        <v>42581</v>
      </c>
      <c r="K2814" t="s">
        <v>150</v>
      </c>
      <c r="L2814">
        <v>104</v>
      </c>
      <c r="M2814">
        <v>2</v>
      </c>
      <c r="N2814">
        <v>2</v>
      </c>
      <c r="O2814">
        <v>0</v>
      </c>
      <c r="S2814" t="s">
        <v>81</v>
      </c>
    </row>
    <row r="2815" spans="1:19" ht="15.75" customHeight="1">
      <c r="A2815" t="s">
        <v>555</v>
      </c>
      <c r="B2815" t="s">
        <v>556</v>
      </c>
      <c r="C2815">
        <v>87540908</v>
      </c>
      <c r="D2815" t="s">
        <v>51</v>
      </c>
      <c r="E2815" t="s">
        <v>65</v>
      </c>
      <c r="F2815" t="s">
        <v>54</v>
      </c>
      <c r="G2815" t="s">
        <v>93</v>
      </c>
      <c r="H2815" s="35">
        <v>111.67</v>
      </c>
      <c r="I2815" s="32">
        <v>42585</v>
      </c>
      <c r="J2815" s="32">
        <v>42588</v>
      </c>
      <c r="K2815" t="s">
        <v>150</v>
      </c>
      <c r="L2815">
        <v>104</v>
      </c>
      <c r="M2815">
        <v>2</v>
      </c>
      <c r="N2815">
        <v>2</v>
      </c>
      <c r="O2815">
        <v>0</v>
      </c>
    </row>
    <row r="2816" spans="1:19" ht="15.75" customHeight="1">
      <c r="A2816" t="s">
        <v>617</v>
      </c>
      <c r="B2816" t="s">
        <v>618</v>
      </c>
      <c r="C2816">
        <v>99472919</v>
      </c>
      <c r="D2816" t="s">
        <v>51</v>
      </c>
      <c r="E2816" t="s">
        <v>52</v>
      </c>
      <c r="F2816" t="s">
        <v>53</v>
      </c>
      <c r="G2816" t="s">
        <v>54</v>
      </c>
      <c r="H2816" s="35">
        <v>43.48</v>
      </c>
      <c r="I2816" s="32">
        <v>42504</v>
      </c>
      <c r="J2816" s="32">
        <v>42507</v>
      </c>
      <c r="K2816" t="s">
        <v>150</v>
      </c>
      <c r="L2816">
        <v>104</v>
      </c>
      <c r="M2816">
        <v>1</v>
      </c>
      <c r="N2816">
        <v>0</v>
      </c>
      <c r="O2816">
        <v>0</v>
      </c>
      <c r="Q2816" t="s">
        <v>56</v>
      </c>
    </row>
    <row r="2817" spans="1:19" ht="15.75" customHeight="1">
      <c r="A2817" t="s">
        <v>816</v>
      </c>
      <c r="B2817" t="s">
        <v>817</v>
      </c>
      <c r="C2817">
        <v>78134359</v>
      </c>
      <c r="D2817" t="s">
        <v>184</v>
      </c>
      <c r="E2817" t="s">
        <v>65</v>
      </c>
      <c r="F2817" t="s">
        <v>54</v>
      </c>
      <c r="G2817" t="s">
        <v>80</v>
      </c>
      <c r="H2817" s="35">
        <v>72.62</v>
      </c>
      <c r="I2817" s="32">
        <v>42542</v>
      </c>
      <c r="J2817" s="32">
        <v>42544</v>
      </c>
      <c r="K2817" t="s">
        <v>150</v>
      </c>
      <c r="L2817">
        <v>104</v>
      </c>
      <c r="M2817">
        <v>2</v>
      </c>
      <c r="N2817">
        <v>0</v>
      </c>
      <c r="O2817">
        <v>0</v>
      </c>
      <c r="S2817" t="s">
        <v>81</v>
      </c>
    </row>
    <row r="2818" spans="1:19" ht="15.75" customHeight="1">
      <c r="A2818" t="s">
        <v>942</v>
      </c>
      <c r="B2818" t="s">
        <v>943</v>
      </c>
      <c r="C2818">
        <v>92227856</v>
      </c>
      <c r="D2818" t="s">
        <v>51</v>
      </c>
      <c r="E2818" t="s">
        <v>52</v>
      </c>
      <c r="F2818" t="s">
        <v>427</v>
      </c>
      <c r="G2818" t="s">
        <v>54</v>
      </c>
      <c r="H2818" s="35">
        <v>85</v>
      </c>
      <c r="I2818" s="32">
        <v>42569</v>
      </c>
      <c r="J2818" s="32">
        <v>42570</v>
      </c>
      <c r="K2818" t="s">
        <v>150</v>
      </c>
      <c r="L2818">
        <v>104</v>
      </c>
      <c r="M2818">
        <v>1</v>
      </c>
      <c r="N2818">
        <v>0</v>
      </c>
      <c r="O2818">
        <v>0</v>
      </c>
    </row>
    <row r="2819" spans="1:19" ht="15.75" customHeight="1">
      <c r="A2819" t="s">
        <v>966</v>
      </c>
      <c r="B2819" t="s">
        <v>967</v>
      </c>
      <c r="C2819">
        <v>88630569</v>
      </c>
      <c r="D2819" t="s">
        <v>51</v>
      </c>
      <c r="E2819" t="s">
        <v>65</v>
      </c>
      <c r="F2819" t="s">
        <v>54</v>
      </c>
      <c r="G2819" t="s">
        <v>93</v>
      </c>
      <c r="H2819" s="35">
        <v>90</v>
      </c>
      <c r="I2819" s="32">
        <v>42575</v>
      </c>
      <c r="J2819" s="32">
        <v>42577</v>
      </c>
      <c r="K2819" t="s">
        <v>150</v>
      </c>
      <c r="L2819">
        <v>104</v>
      </c>
      <c r="M2819">
        <v>2</v>
      </c>
      <c r="N2819">
        <v>0</v>
      </c>
      <c r="O2819">
        <v>0</v>
      </c>
    </row>
    <row r="2820" spans="1:19" ht="15.75" customHeight="1">
      <c r="A2820" t="s">
        <v>989</v>
      </c>
      <c r="B2820" t="s">
        <v>990</v>
      </c>
      <c r="C2820">
        <v>96385806</v>
      </c>
      <c r="D2820" t="s">
        <v>51</v>
      </c>
      <c r="E2820" t="s">
        <v>65</v>
      </c>
      <c r="F2820" t="s">
        <v>54</v>
      </c>
      <c r="G2820" t="s">
        <v>93</v>
      </c>
      <c r="H2820" s="35">
        <v>110</v>
      </c>
      <c r="I2820" s="32">
        <v>42581</v>
      </c>
      <c r="J2820" s="32">
        <v>42582</v>
      </c>
      <c r="K2820" t="s">
        <v>150</v>
      </c>
      <c r="L2820">
        <v>104</v>
      </c>
      <c r="M2820">
        <v>4</v>
      </c>
      <c r="N2820">
        <v>0</v>
      </c>
      <c r="O2820">
        <v>0</v>
      </c>
    </row>
    <row r="2821" spans="1:19" ht="15.75" customHeight="1">
      <c r="A2821" t="s">
        <v>753</v>
      </c>
      <c r="B2821" t="s">
        <v>1185</v>
      </c>
      <c r="C2821">
        <v>29637450</v>
      </c>
      <c r="D2821" t="s">
        <v>51</v>
      </c>
      <c r="E2821" t="s">
        <v>52</v>
      </c>
      <c r="F2821" t="s">
        <v>53</v>
      </c>
      <c r="G2821" t="s">
        <v>54</v>
      </c>
      <c r="H2821" s="35">
        <v>41.74</v>
      </c>
      <c r="I2821" s="32">
        <v>42532</v>
      </c>
      <c r="J2821" s="32">
        <v>42535</v>
      </c>
      <c r="K2821" t="s">
        <v>150</v>
      </c>
      <c r="L2821">
        <v>104</v>
      </c>
      <c r="M2821">
        <v>1</v>
      </c>
      <c r="N2821">
        <v>0</v>
      </c>
      <c r="O2821">
        <v>0</v>
      </c>
      <c r="Q2821" t="s">
        <v>60</v>
      </c>
    </row>
    <row r="2822" spans="1:19" ht="15.75" customHeight="1">
      <c r="A2822" t="s">
        <v>1761</v>
      </c>
      <c r="B2822" t="s">
        <v>1762</v>
      </c>
      <c r="C2822">
        <v>81163000</v>
      </c>
      <c r="D2822" t="s">
        <v>51</v>
      </c>
      <c r="E2822" t="s">
        <v>65</v>
      </c>
      <c r="F2822" t="s">
        <v>54</v>
      </c>
      <c r="G2822" t="s">
        <v>54</v>
      </c>
      <c r="H2822" s="35">
        <v>110</v>
      </c>
      <c r="I2822" s="32">
        <v>42559</v>
      </c>
      <c r="J2822" s="32">
        <v>42561</v>
      </c>
      <c r="K2822" t="s">
        <v>150</v>
      </c>
      <c r="L2822">
        <v>104</v>
      </c>
      <c r="M2822">
        <v>1</v>
      </c>
      <c r="N2822">
        <v>0</v>
      </c>
      <c r="O2822">
        <v>0</v>
      </c>
      <c r="S2822" t="s">
        <v>231</v>
      </c>
    </row>
    <row r="2823" spans="1:19" ht="15.75" customHeight="1">
      <c r="A2823" t="s">
        <v>2049</v>
      </c>
      <c r="B2823" t="s">
        <v>2050</v>
      </c>
      <c r="C2823">
        <v>66933591</v>
      </c>
      <c r="D2823" t="s">
        <v>51</v>
      </c>
      <c r="E2823" t="s">
        <v>65</v>
      </c>
      <c r="F2823" t="s">
        <v>54</v>
      </c>
      <c r="G2823" t="s">
        <v>80</v>
      </c>
      <c r="H2823" s="35">
        <v>53.95</v>
      </c>
      <c r="I2823" s="32">
        <v>42528</v>
      </c>
      <c r="J2823" s="32">
        <v>42529</v>
      </c>
      <c r="K2823" t="s">
        <v>150</v>
      </c>
      <c r="L2823">
        <v>104</v>
      </c>
      <c r="M2823">
        <v>1</v>
      </c>
      <c r="N2823">
        <v>0</v>
      </c>
      <c r="O2823">
        <v>0</v>
      </c>
      <c r="S2823" t="s">
        <v>81</v>
      </c>
    </row>
    <row r="2824" spans="1:19" ht="15.75" customHeight="1">
      <c r="A2824" t="s">
        <v>2157</v>
      </c>
      <c r="B2824" t="s">
        <v>2158</v>
      </c>
      <c r="C2824">
        <v>72371185</v>
      </c>
      <c r="D2824" t="s">
        <v>51</v>
      </c>
      <c r="E2824" t="s">
        <v>65</v>
      </c>
      <c r="F2824" t="s">
        <v>54</v>
      </c>
      <c r="G2824" t="s">
        <v>80</v>
      </c>
      <c r="H2824" s="35">
        <v>81.62</v>
      </c>
      <c r="I2824" s="32">
        <v>42550</v>
      </c>
      <c r="J2824" s="32">
        <v>42553</v>
      </c>
      <c r="K2824" t="s">
        <v>150</v>
      </c>
      <c r="L2824">
        <v>104</v>
      </c>
      <c r="M2824">
        <v>3</v>
      </c>
      <c r="N2824">
        <v>0</v>
      </c>
      <c r="O2824">
        <v>0</v>
      </c>
      <c r="S2824" t="s">
        <v>268</v>
      </c>
    </row>
    <row r="2825" spans="1:19" ht="15.75" customHeight="1">
      <c r="A2825" t="s">
        <v>2264</v>
      </c>
      <c r="B2825" t="s">
        <v>2265</v>
      </c>
      <c r="C2825">
        <v>90622458</v>
      </c>
      <c r="D2825" t="s">
        <v>51</v>
      </c>
      <c r="E2825" t="s">
        <v>65</v>
      </c>
      <c r="F2825" t="s">
        <v>54</v>
      </c>
      <c r="G2825" t="s">
        <v>93</v>
      </c>
      <c r="H2825" s="35">
        <v>100</v>
      </c>
      <c r="I2825" s="32">
        <v>42578</v>
      </c>
      <c r="J2825" s="32">
        <v>42579</v>
      </c>
      <c r="K2825" t="s">
        <v>150</v>
      </c>
      <c r="L2825">
        <v>104</v>
      </c>
      <c r="M2825">
        <v>2</v>
      </c>
      <c r="N2825">
        <v>0</v>
      </c>
      <c r="O2825">
        <v>0</v>
      </c>
    </row>
    <row r="2826" spans="1:19" ht="15.75" customHeight="1">
      <c r="A2826" t="s">
        <v>2739</v>
      </c>
      <c r="B2826" t="s">
        <v>2740</v>
      </c>
      <c r="C2826">
        <v>99145965</v>
      </c>
      <c r="D2826" t="s">
        <v>51</v>
      </c>
      <c r="E2826" t="s">
        <v>65</v>
      </c>
      <c r="F2826" t="s">
        <v>54</v>
      </c>
      <c r="G2826" t="s">
        <v>80</v>
      </c>
      <c r="H2826" s="35">
        <v>70.55</v>
      </c>
      <c r="I2826" s="32">
        <v>42583</v>
      </c>
      <c r="J2826" s="32">
        <v>42585</v>
      </c>
      <c r="K2826" t="s">
        <v>150</v>
      </c>
      <c r="L2826">
        <v>104</v>
      </c>
      <c r="M2826">
        <v>1</v>
      </c>
      <c r="N2826">
        <v>0</v>
      </c>
      <c r="O2826">
        <v>0</v>
      </c>
      <c r="S2826" t="s">
        <v>268</v>
      </c>
    </row>
    <row r="2827" spans="1:19" ht="15.75" customHeight="1">
      <c r="A2827" t="s">
        <v>2786</v>
      </c>
      <c r="B2827" t="s">
        <v>2787</v>
      </c>
      <c r="C2827">
        <v>98807667</v>
      </c>
      <c r="D2827" t="s">
        <v>51</v>
      </c>
      <c r="E2827" t="s">
        <v>65</v>
      </c>
      <c r="F2827" t="s">
        <v>54</v>
      </c>
      <c r="G2827" t="s">
        <v>93</v>
      </c>
      <c r="H2827" s="35">
        <v>96.67</v>
      </c>
      <c r="I2827" s="32">
        <v>42593</v>
      </c>
      <c r="J2827" s="32">
        <v>42596</v>
      </c>
      <c r="K2827" t="s">
        <v>150</v>
      </c>
      <c r="L2827">
        <v>104</v>
      </c>
      <c r="M2827">
        <v>2</v>
      </c>
      <c r="N2827">
        <v>0</v>
      </c>
      <c r="O2827">
        <v>0</v>
      </c>
    </row>
    <row r="2828" spans="1:19" ht="15.75" customHeight="1">
      <c r="A2828" t="s">
        <v>2919</v>
      </c>
      <c r="B2828" t="s">
        <v>2920</v>
      </c>
      <c r="C2828">
        <v>76466401</v>
      </c>
      <c r="D2828" t="s">
        <v>51</v>
      </c>
      <c r="E2828" t="s">
        <v>65</v>
      </c>
      <c r="F2828" t="s">
        <v>54</v>
      </c>
      <c r="G2828" t="s">
        <v>80</v>
      </c>
      <c r="H2828" s="35">
        <v>74.7</v>
      </c>
      <c r="I2828" s="32">
        <v>42538</v>
      </c>
      <c r="J2828" s="32">
        <v>42539</v>
      </c>
      <c r="K2828" t="s">
        <v>150</v>
      </c>
      <c r="L2828">
        <v>104</v>
      </c>
      <c r="M2828">
        <v>2</v>
      </c>
      <c r="N2828">
        <v>2</v>
      </c>
      <c r="O2828">
        <v>0</v>
      </c>
      <c r="S2828" t="s">
        <v>81</v>
      </c>
    </row>
    <row r="2829" spans="1:19" ht="15.75" customHeight="1">
      <c r="A2829" t="s">
        <v>2946</v>
      </c>
      <c r="B2829" t="s">
        <v>2947</v>
      </c>
      <c r="C2829">
        <v>78753121</v>
      </c>
      <c r="D2829" t="s">
        <v>51</v>
      </c>
      <c r="E2829" t="s">
        <v>52</v>
      </c>
      <c r="F2829" t="s">
        <v>54</v>
      </c>
      <c r="G2829" t="s">
        <v>54</v>
      </c>
      <c r="H2829" s="35">
        <v>95</v>
      </c>
      <c r="I2829" s="32">
        <v>42543</v>
      </c>
      <c r="J2829" s="32">
        <v>42544</v>
      </c>
      <c r="K2829" t="s">
        <v>150</v>
      </c>
      <c r="L2829">
        <v>104</v>
      </c>
      <c r="M2829">
        <v>1</v>
      </c>
      <c r="N2829">
        <v>0</v>
      </c>
      <c r="O2829">
        <v>0</v>
      </c>
    </row>
    <row r="2830" spans="1:19" ht="15.75" customHeight="1">
      <c r="A2830" t="s">
        <v>3545</v>
      </c>
      <c r="B2830" t="s">
        <v>3546</v>
      </c>
      <c r="C2830">
        <v>96982127</v>
      </c>
      <c r="D2830" t="s">
        <v>51</v>
      </c>
      <c r="E2830" t="s">
        <v>65</v>
      </c>
      <c r="F2830" t="s">
        <v>54</v>
      </c>
      <c r="G2830" t="s">
        <v>103</v>
      </c>
      <c r="H2830" s="35">
        <v>110</v>
      </c>
      <c r="I2830" s="32">
        <v>42579</v>
      </c>
      <c r="J2830" s="32">
        <v>42580</v>
      </c>
      <c r="K2830" t="s">
        <v>150</v>
      </c>
      <c r="L2830">
        <v>104</v>
      </c>
      <c r="M2830">
        <v>2</v>
      </c>
      <c r="N2830">
        <v>0</v>
      </c>
      <c r="O2830">
        <v>0</v>
      </c>
      <c r="P2830" t="s">
        <v>71</v>
      </c>
      <c r="S2830" t="s">
        <v>72</v>
      </c>
    </row>
    <row r="2831" spans="1:19" ht="15.75" customHeight="1">
      <c r="A2831" t="s">
        <v>3594</v>
      </c>
      <c r="B2831" t="s">
        <v>3595</v>
      </c>
      <c r="C2831">
        <v>14434667</v>
      </c>
      <c r="D2831" t="s">
        <v>64</v>
      </c>
      <c r="E2831" t="s">
        <v>52</v>
      </c>
      <c r="F2831" t="s">
        <v>54</v>
      </c>
      <c r="G2831" t="s">
        <v>54</v>
      </c>
      <c r="H2831" s="35">
        <v>90</v>
      </c>
      <c r="I2831" s="32">
        <v>42592</v>
      </c>
      <c r="J2831" s="32">
        <v>42593</v>
      </c>
      <c r="K2831" t="s">
        <v>150</v>
      </c>
      <c r="L2831">
        <v>104</v>
      </c>
      <c r="M2831">
        <v>1</v>
      </c>
      <c r="N2831">
        <v>0</v>
      </c>
      <c r="O2831">
        <v>0</v>
      </c>
    </row>
    <row r="2832" spans="1:19" ht="15.75" customHeight="1">
      <c r="A2832" t="s">
        <v>212</v>
      </c>
      <c r="B2832" t="s">
        <v>4155</v>
      </c>
      <c r="C2832">
        <v>14635844</v>
      </c>
      <c r="D2832" t="s">
        <v>184</v>
      </c>
      <c r="E2832" t="s">
        <v>52</v>
      </c>
      <c r="F2832" t="s">
        <v>53</v>
      </c>
      <c r="G2832" t="s">
        <v>54</v>
      </c>
      <c r="H2832" s="35">
        <v>41.74</v>
      </c>
      <c r="I2832" s="32">
        <v>42525</v>
      </c>
      <c r="J2832" s="32">
        <v>42528</v>
      </c>
      <c r="K2832" t="s">
        <v>150</v>
      </c>
      <c r="L2832">
        <v>104</v>
      </c>
      <c r="M2832">
        <v>1</v>
      </c>
      <c r="N2832">
        <v>0</v>
      </c>
      <c r="O2832">
        <v>0</v>
      </c>
      <c r="Q2832" t="s">
        <v>60</v>
      </c>
    </row>
    <row r="2833" spans="1:19" ht="15.75" customHeight="1">
      <c r="A2833" t="s">
        <v>4325</v>
      </c>
      <c r="B2833" t="s">
        <v>4326</v>
      </c>
      <c r="C2833">
        <v>89309664</v>
      </c>
      <c r="D2833" t="s">
        <v>51</v>
      </c>
      <c r="E2833" t="s">
        <v>166</v>
      </c>
      <c r="F2833" t="s">
        <v>54</v>
      </c>
      <c r="G2833" t="s">
        <v>54</v>
      </c>
      <c r="H2833" s="35">
        <v>41.74</v>
      </c>
      <c r="I2833" s="32">
        <v>42563</v>
      </c>
      <c r="J2833" s="32">
        <v>42564</v>
      </c>
      <c r="K2833" t="s">
        <v>150</v>
      </c>
      <c r="L2833">
        <v>104</v>
      </c>
      <c r="M2833">
        <v>1</v>
      </c>
      <c r="N2833">
        <v>0</v>
      </c>
      <c r="O2833">
        <v>0</v>
      </c>
    </row>
    <row r="2834" spans="1:19" ht="15.75" customHeight="1">
      <c r="A2834" t="s">
        <v>492</v>
      </c>
      <c r="B2834" t="s">
        <v>4404</v>
      </c>
      <c r="C2834">
        <v>96950782</v>
      </c>
      <c r="D2834" t="s">
        <v>51</v>
      </c>
      <c r="E2834" t="s">
        <v>52</v>
      </c>
      <c r="F2834" t="s">
        <v>53</v>
      </c>
      <c r="G2834" t="s">
        <v>54</v>
      </c>
      <c r="H2834" s="35">
        <v>41.74</v>
      </c>
      <c r="I2834" s="32">
        <v>42577</v>
      </c>
      <c r="J2834" s="32">
        <v>42578</v>
      </c>
      <c r="K2834" t="s">
        <v>150</v>
      </c>
      <c r="L2834">
        <v>104</v>
      </c>
      <c r="M2834">
        <v>1</v>
      </c>
      <c r="N2834">
        <v>0</v>
      </c>
      <c r="O2834">
        <v>0</v>
      </c>
      <c r="Q2834" t="s">
        <v>60</v>
      </c>
    </row>
    <row r="2835" spans="1:19" ht="15.75" customHeight="1">
      <c r="A2835" t="s">
        <v>4449</v>
      </c>
      <c r="B2835" t="s">
        <v>4450</v>
      </c>
      <c r="C2835">
        <v>61568171</v>
      </c>
      <c r="D2835" t="s">
        <v>51</v>
      </c>
      <c r="E2835" t="s">
        <v>65</v>
      </c>
      <c r="F2835" t="s">
        <v>54</v>
      </c>
      <c r="G2835" t="s">
        <v>179</v>
      </c>
      <c r="H2835" s="35">
        <v>55.11</v>
      </c>
      <c r="I2835" s="32">
        <v>42590</v>
      </c>
      <c r="J2835" s="32">
        <v>42592</v>
      </c>
      <c r="K2835" t="s">
        <v>150</v>
      </c>
      <c r="L2835">
        <v>104</v>
      </c>
      <c r="M2835">
        <v>2</v>
      </c>
      <c r="N2835">
        <v>0</v>
      </c>
      <c r="O2835">
        <v>0</v>
      </c>
      <c r="S2835" t="s">
        <v>81</v>
      </c>
    </row>
    <row r="2836" spans="1:19" ht="15.75" customHeight="1">
      <c r="A2836" t="s">
        <v>4821</v>
      </c>
      <c r="B2836" t="s">
        <v>4822</v>
      </c>
      <c r="C2836">
        <v>98882504</v>
      </c>
      <c r="D2836" t="s">
        <v>51</v>
      </c>
      <c r="E2836" t="s">
        <v>65</v>
      </c>
      <c r="F2836" t="s">
        <v>54</v>
      </c>
      <c r="G2836" t="s">
        <v>80</v>
      </c>
      <c r="H2836" s="35">
        <v>70.55</v>
      </c>
      <c r="I2836" s="32">
        <v>42582</v>
      </c>
      <c r="J2836" s="32">
        <v>42583</v>
      </c>
      <c r="K2836" t="s">
        <v>150</v>
      </c>
      <c r="L2836">
        <v>104</v>
      </c>
      <c r="M2836">
        <v>2</v>
      </c>
      <c r="N2836">
        <v>2</v>
      </c>
      <c r="O2836">
        <v>0</v>
      </c>
      <c r="S2836" t="s">
        <v>81</v>
      </c>
    </row>
    <row r="2837" spans="1:19" ht="15.75" customHeight="1">
      <c r="A2837" t="s">
        <v>4375</v>
      </c>
      <c r="B2837" t="s">
        <v>4895</v>
      </c>
      <c r="C2837">
        <v>92058466</v>
      </c>
      <c r="D2837" t="s">
        <v>51</v>
      </c>
      <c r="E2837" t="s">
        <v>65</v>
      </c>
      <c r="F2837" t="s">
        <v>54</v>
      </c>
      <c r="G2837" t="s">
        <v>54</v>
      </c>
      <c r="H2837" s="35">
        <v>95</v>
      </c>
      <c r="I2837" s="32">
        <v>42596</v>
      </c>
      <c r="J2837" s="32">
        <v>42597</v>
      </c>
      <c r="K2837" t="s">
        <v>150</v>
      </c>
      <c r="L2837">
        <v>104</v>
      </c>
      <c r="M2837">
        <v>2</v>
      </c>
      <c r="N2837">
        <v>2</v>
      </c>
      <c r="O2837">
        <v>0</v>
      </c>
      <c r="S2837" t="s">
        <v>231</v>
      </c>
    </row>
    <row r="2838" spans="1:19" ht="15.75" customHeight="1">
      <c r="A2838" t="s">
        <v>4922</v>
      </c>
      <c r="B2838" t="s">
        <v>4923</v>
      </c>
      <c r="C2838">
        <v>61042376</v>
      </c>
      <c r="D2838" t="s">
        <v>51</v>
      </c>
      <c r="E2838" t="s">
        <v>65</v>
      </c>
      <c r="F2838" t="s">
        <v>54</v>
      </c>
      <c r="G2838" t="s">
        <v>93</v>
      </c>
      <c r="H2838" s="35">
        <v>80</v>
      </c>
      <c r="I2838" s="32">
        <v>42510</v>
      </c>
      <c r="J2838" s="32">
        <v>42512</v>
      </c>
      <c r="K2838" t="s">
        <v>150</v>
      </c>
      <c r="L2838">
        <v>104</v>
      </c>
      <c r="M2838">
        <v>2</v>
      </c>
      <c r="N2838">
        <v>1</v>
      </c>
      <c r="O2838">
        <v>0</v>
      </c>
    </row>
    <row r="2839" spans="1:19" ht="15.75" customHeight="1">
      <c r="A2839" t="s">
        <v>4949</v>
      </c>
      <c r="B2839" t="s">
        <v>4950</v>
      </c>
      <c r="C2839">
        <v>65927661</v>
      </c>
      <c r="D2839" t="s">
        <v>51</v>
      </c>
      <c r="E2839" t="s">
        <v>65</v>
      </c>
      <c r="F2839" t="s">
        <v>54</v>
      </c>
      <c r="G2839" t="s">
        <v>103</v>
      </c>
      <c r="H2839" s="35">
        <v>90</v>
      </c>
      <c r="I2839" s="32">
        <v>42517</v>
      </c>
      <c r="J2839" s="32">
        <v>42518</v>
      </c>
      <c r="K2839" t="s">
        <v>150</v>
      </c>
      <c r="L2839">
        <v>104</v>
      </c>
      <c r="M2839">
        <v>2</v>
      </c>
      <c r="N2839">
        <v>0</v>
      </c>
      <c r="O2839">
        <v>0</v>
      </c>
      <c r="P2839" t="s">
        <v>71</v>
      </c>
      <c r="S2839" t="s">
        <v>72</v>
      </c>
    </row>
    <row r="2840" spans="1:19" ht="15.75" customHeight="1">
      <c r="A2840" t="s">
        <v>5084</v>
      </c>
      <c r="B2840" t="s">
        <v>5086</v>
      </c>
      <c r="C2840">
        <v>71305389</v>
      </c>
      <c r="D2840" t="s">
        <v>51</v>
      </c>
      <c r="E2840" t="s">
        <v>65</v>
      </c>
      <c r="F2840" t="s">
        <v>54</v>
      </c>
      <c r="G2840" t="s">
        <v>93</v>
      </c>
      <c r="H2840" s="35">
        <v>85</v>
      </c>
      <c r="I2840" s="32">
        <v>42540</v>
      </c>
      <c r="J2840" s="32">
        <v>42542</v>
      </c>
      <c r="K2840" t="s">
        <v>150</v>
      </c>
      <c r="L2840">
        <v>104</v>
      </c>
      <c r="M2840">
        <v>3</v>
      </c>
      <c r="N2840">
        <v>1</v>
      </c>
      <c r="O2840">
        <v>0</v>
      </c>
    </row>
    <row r="2841" spans="1:19" ht="15.75" customHeight="1">
      <c r="A2841" t="s">
        <v>5109</v>
      </c>
      <c r="B2841" t="s">
        <v>5110</v>
      </c>
      <c r="C2841">
        <v>72874874</v>
      </c>
      <c r="D2841" t="s">
        <v>51</v>
      </c>
      <c r="E2841" t="s">
        <v>65</v>
      </c>
      <c r="F2841" t="s">
        <v>54</v>
      </c>
      <c r="G2841" t="s">
        <v>80</v>
      </c>
      <c r="H2841" s="35">
        <v>76.78</v>
      </c>
      <c r="I2841" s="32">
        <v>42545</v>
      </c>
      <c r="J2841" s="32">
        <v>42549</v>
      </c>
      <c r="K2841" t="s">
        <v>150</v>
      </c>
      <c r="L2841">
        <v>104</v>
      </c>
      <c r="M2841">
        <v>2</v>
      </c>
      <c r="N2841">
        <v>2</v>
      </c>
      <c r="O2841">
        <v>0</v>
      </c>
      <c r="S2841" t="s">
        <v>81</v>
      </c>
    </row>
    <row r="2842" spans="1:19" ht="15.75" customHeight="1">
      <c r="A2842" t="s">
        <v>5147</v>
      </c>
      <c r="B2842" t="s">
        <v>5148</v>
      </c>
      <c r="C2842">
        <v>79588620</v>
      </c>
      <c r="D2842" t="s">
        <v>51</v>
      </c>
      <c r="E2842" t="s">
        <v>65</v>
      </c>
      <c r="F2842" t="s">
        <v>54</v>
      </c>
      <c r="G2842" t="s">
        <v>54</v>
      </c>
      <c r="H2842" s="35">
        <v>110</v>
      </c>
      <c r="I2842" s="32">
        <v>42553</v>
      </c>
      <c r="J2842" s="32">
        <v>42555</v>
      </c>
      <c r="K2842" t="s">
        <v>150</v>
      </c>
      <c r="L2842">
        <v>104</v>
      </c>
      <c r="M2842">
        <v>2</v>
      </c>
      <c r="N2842">
        <v>0</v>
      </c>
      <c r="O2842">
        <v>2</v>
      </c>
      <c r="P2842" t="s">
        <v>1058</v>
      </c>
      <c r="S2842" t="s">
        <v>1059</v>
      </c>
    </row>
    <row r="2843" spans="1:19" ht="15.75" customHeight="1">
      <c r="A2843" t="s">
        <v>5203</v>
      </c>
      <c r="B2843" t="s">
        <v>5204</v>
      </c>
      <c r="C2843">
        <v>86148793</v>
      </c>
      <c r="D2843" t="s">
        <v>51</v>
      </c>
      <c r="E2843" t="s">
        <v>65</v>
      </c>
      <c r="F2843" t="s">
        <v>444</v>
      </c>
      <c r="G2843" t="s">
        <v>80</v>
      </c>
      <c r="H2843" s="35">
        <v>74.7</v>
      </c>
      <c r="I2843" s="32">
        <v>42564</v>
      </c>
      <c r="J2843" s="32">
        <v>42566</v>
      </c>
      <c r="K2843" t="s">
        <v>150</v>
      </c>
      <c r="L2843">
        <v>104</v>
      </c>
      <c r="M2843">
        <v>2</v>
      </c>
      <c r="N2843">
        <v>0</v>
      </c>
      <c r="O2843">
        <v>0</v>
      </c>
      <c r="S2843" t="s">
        <v>81</v>
      </c>
    </row>
    <row r="2844" spans="1:19" ht="15.75" customHeight="1">
      <c r="A2844" t="s">
        <v>5255</v>
      </c>
      <c r="B2844" t="s">
        <v>5256</v>
      </c>
      <c r="C2844">
        <v>90928670</v>
      </c>
      <c r="D2844" t="s">
        <v>51</v>
      </c>
      <c r="E2844" t="s">
        <v>65</v>
      </c>
      <c r="F2844" t="s">
        <v>54</v>
      </c>
      <c r="G2844" t="s">
        <v>93</v>
      </c>
      <c r="H2844" s="35">
        <v>90</v>
      </c>
      <c r="I2844" s="32">
        <v>42574</v>
      </c>
      <c r="J2844" s="32">
        <v>42575</v>
      </c>
      <c r="K2844" t="s">
        <v>150</v>
      </c>
      <c r="L2844">
        <v>104</v>
      </c>
      <c r="M2844">
        <v>2</v>
      </c>
      <c r="N2844">
        <v>1</v>
      </c>
      <c r="O2844">
        <v>0</v>
      </c>
    </row>
    <row r="2845" spans="1:19" ht="15.75" customHeight="1">
      <c r="A2845" t="s">
        <v>5317</v>
      </c>
      <c r="B2845" t="s">
        <v>5318</v>
      </c>
      <c r="C2845">
        <v>97426416</v>
      </c>
      <c r="D2845" t="s">
        <v>51</v>
      </c>
      <c r="E2845" t="s">
        <v>65</v>
      </c>
      <c r="F2845" t="s">
        <v>54</v>
      </c>
      <c r="G2845" t="s">
        <v>103</v>
      </c>
      <c r="H2845" s="35">
        <v>95</v>
      </c>
      <c r="I2845" s="32">
        <v>42588</v>
      </c>
      <c r="J2845" s="32">
        <v>42589</v>
      </c>
      <c r="K2845" t="s">
        <v>150</v>
      </c>
      <c r="L2845">
        <v>104</v>
      </c>
      <c r="M2845">
        <v>2</v>
      </c>
      <c r="N2845">
        <v>0</v>
      </c>
      <c r="O2845">
        <v>0</v>
      </c>
      <c r="P2845" t="s">
        <v>71</v>
      </c>
      <c r="S2845" t="s">
        <v>72</v>
      </c>
    </row>
    <row r="2846" spans="1:19" ht="15.75" customHeight="1">
      <c r="A2846" t="s">
        <v>5403</v>
      </c>
      <c r="B2846" t="s">
        <v>5404</v>
      </c>
      <c r="C2846">
        <v>64809674</v>
      </c>
      <c r="D2846" t="s">
        <v>51</v>
      </c>
      <c r="E2846" t="s">
        <v>65</v>
      </c>
      <c r="F2846" t="s">
        <v>54</v>
      </c>
      <c r="G2846" t="s">
        <v>80</v>
      </c>
      <c r="H2846" s="35">
        <v>78.849999999999994</v>
      </c>
      <c r="I2846" s="32">
        <v>42518</v>
      </c>
      <c r="J2846" s="32">
        <v>42519</v>
      </c>
      <c r="K2846" t="s">
        <v>150</v>
      </c>
      <c r="L2846">
        <v>104</v>
      </c>
      <c r="M2846">
        <v>2</v>
      </c>
      <c r="N2846">
        <v>0</v>
      </c>
      <c r="O2846">
        <v>0</v>
      </c>
      <c r="S2846" t="s">
        <v>268</v>
      </c>
    </row>
    <row r="2847" spans="1:19" ht="15.75" customHeight="1">
      <c r="A2847" t="s">
        <v>5444</v>
      </c>
      <c r="B2847" t="s">
        <v>5445</v>
      </c>
      <c r="C2847">
        <v>71852951</v>
      </c>
      <c r="D2847" t="s">
        <v>51</v>
      </c>
      <c r="E2847" t="s">
        <v>65</v>
      </c>
      <c r="F2847" t="s">
        <v>54</v>
      </c>
      <c r="G2847" t="s">
        <v>54</v>
      </c>
      <c r="H2847" s="35">
        <v>80</v>
      </c>
      <c r="I2847" s="32">
        <v>42529</v>
      </c>
      <c r="J2847" s="32">
        <v>42530</v>
      </c>
      <c r="K2847" t="s">
        <v>150</v>
      </c>
      <c r="L2847">
        <v>104</v>
      </c>
      <c r="M2847">
        <v>2</v>
      </c>
      <c r="N2847">
        <v>2</v>
      </c>
      <c r="O2847">
        <v>0</v>
      </c>
    </row>
    <row r="2848" spans="1:19" ht="15.75" customHeight="1">
      <c r="A2848" t="s">
        <v>3767</v>
      </c>
      <c r="B2848" t="s">
        <v>5464</v>
      </c>
      <c r="C2848">
        <v>74221069</v>
      </c>
      <c r="D2848" t="s">
        <v>64</v>
      </c>
      <c r="E2848" t="s">
        <v>65</v>
      </c>
      <c r="F2848" t="s">
        <v>54</v>
      </c>
      <c r="G2848" t="s">
        <v>80</v>
      </c>
      <c r="H2848" s="35">
        <v>70.55</v>
      </c>
      <c r="I2848" s="32">
        <v>42535</v>
      </c>
      <c r="J2848" s="32">
        <v>42536</v>
      </c>
      <c r="K2848" t="s">
        <v>150</v>
      </c>
      <c r="L2848">
        <v>104</v>
      </c>
      <c r="M2848">
        <v>2</v>
      </c>
      <c r="N2848">
        <v>0</v>
      </c>
      <c r="O2848">
        <v>0</v>
      </c>
      <c r="S2848" t="s">
        <v>268</v>
      </c>
    </row>
    <row r="2849" spans="1:19" ht="15.75" customHeight="1">
      <c r="A2849" t="s">
        <v>5468</v>
      </c>
      <c r="B2849" t="s">
        <v>5469</v>
      </c>
      <c r="C2849">
        <v>75448411</v>
      </c>
      <c r="D2849" t="s">
        <v>51</v>
      </c>
      <c r="E2849" t="s">
        <v>65</v>
      </c>
      <c r="F2849" t="s">
        <v>54</v>
      </c>
      <c r="G2849" t="s">
        <v>80</v>
      </c>
      <c r="H2849" s="35">
        <v>62.25</v>
      </c>
      <c r="I2849" s="32">
        <v>42536</v>
      </c>
      <c r="J2849" s="32">
        <v>42537</v>
      </c>
      <c r="K2849" t="s">
        <v>150</v>
      </c>
      <c r="L2849">
        <v>104</v>
      </c>
      <c r="M2849">
        <v>2</v>
      </c>
      <c r="N2849">
        <v>0</v>
      </c>
      <c r="O2849">
        <v>0</v>
      </c>
      <c r="S2849" t="s">
        <v>268</v>
      </c>
    </row>
    <row r="2850" spans="1:19" ht="15.75" customHeight="1">
      <c r="A2850" t="s">
        <v>5841</v>
      </c>
      <c r="B2850" t="s">
        <v>5842</v>
      </c>
      <c r="C2850">
        <v>75940257</v>
      </c>
      <c r="D2850" t="s">
        <v>51</v>
      </c>
      <c r="E2850" t="s">
        <v>65</v>
      </c>
      <c r="F2850" t="s">
        <v>54</v>
      </c>
      <c r="G2850" t="s">
        <v>80</v>
      </c>
      <c r="H2850" s="35">
        <v>74.7</v>
      </c>
      <c r="I2850" s="32">
        <v>42539</v>
      </c>
      <c r="J2850" s="32">
        <v>42540</v>
      </c>
      <c r="K2850" t="s">
        <v>150</v>
      </c>
      <c r="L2850">
        <v>104</v>
      </c>
      <c r="M2850">
        <v>2</v>
      </c>
      <c r="N2850">
        <v>2</v>
      </c>
      <c r="O2850">
        <v>0</v>
      </c>
      <c r="S2850" t="s">
        <v>268</v>
      </c>
    </row>
    <row r="2851" spans="1:19" ht="15.75" customHeight="1">
      <c r="A2851" t="s">
        <v>5889</v>
      </c>
      <c r="B2851" t="s">
        <v>5890</v>
      </c>
      <c r="C2851">
        <v>79205713</v>
      </c>
      <c r="D2851" t="s">
        <v>51</v>
      </c>
      <c r="E2851" t="s">
        <v>65</v>
      </c>
      <c r="F2851" t="s">
        <v>54</v>
      </c>
      <c r="G2851" t="s">
        <v>54</v>
      </c>
      <c r="H2851" s="35">
        <v>65</v>
      </c>
      <c r="I2851" s="32">
        <v>42549</v>
      </c>
      <c r="J2851" s="32">
        <v>42550</v>
      </c>
      <c r="K2851" t="s">
        <v>150</v>
      </c>
      <c r="L2851">
        <v>104</v>
      </c>
      <c r="M2851">
        <v>1</v>
      </c>
      <c r="N2851">
        <v>0</v>
      </c>
      <c r="O2851">
        <v>3</v>
      </c>
      <c r="S2851" t="s">
        <v>231</v>
      </c>
    </row>
    <row r="2852" spans="1:19" ht="15.75" customHeight="1">
      <c r="A2852" t="s">
        <v>5953</v>
      </c>
      <c r="B2852" t="s">
        <v>5954</v>
      </c>
      <c r="C2852">
        <v>80710224</v>
      </c>
      <c r="D2852" t="s">
        <v>51</v>
      </c>
      <c r="E2852" t="s">
        <v>65</v>
      </c>
      <c r="F2852" t="s">
        <v>54</v>
      </c>
      <c r="G2852" t="s">
        <v>80</v>
      </c>
      <c r="H2852" s="35">
        <v>83</v>
      </c>
      <c r="I2852" s="32">
        <v>42562</v>
      </c>
      <c r="J2852" s="32">
        <v>42563</v>
      </c>
      <c r="K2852" t="s">
        <v>150</v>
      </c>
      <c r="L2852">
        <v>104</v>
      </c>
      <c r="M2852">
        <v>1</v>
      </c>
      <c r="N2852">
        <v>3</v>
      </c>
      <c r="O2852">
        <v>0</v>
      </c>
      <c r="S2852" t="s">
        <v>268</v>
      </c>
    </row>
    <row r="2853" spans="1:19" ht="15.75" customHeight="1">
      <c r="A2853" t="s">
        <v>6077</v>
      </c>
      <c r="B2853" t="s">
        <v>6078</v>
      </c>
      <c r="C2853">
        <v>96673229</v>
      </c>
      <c r="D2853" t="s">
        <v>51</v>
      </c>
      <c r="E2853" t="s">
        <v>65</v>
      </c>
      <c r="F2853" t="s">
        <v>54</v>
      </c>
      <c r="G2853" t="s">
        <v>93</v>
      </c>
      <c r="H2853" s="35">
        <v>85</v>
      </c>
      <c r="I2853" s="32">
        <v>42589</v>
      </c>
      <c r="J2853" s="32">
        <v>42590</v>
      </c>
      <c r="K2853" t="s">
        <v>150</v>
      </c>
      <c r="L2853">
        <v>104</v>
      </c>
      <c r="M2853">
        <v>4</v>
      </c>
      <c r="N2853">
        <v>0</v>
      </c>
      <c r="O2853">
        <v>0</v>
      </c>
    </row>
    <row r="2854" spans="1:19" ht="15.75" customHeight="1">
      <c r="A2854" t="s">
        <v>123</v>
      </c>
      <c r="B2854" t="s">
        <v>6137</v>
      </c>
      <c r="C2854">
        <v>20073873</v>
      </c>
      <c r="D2854" t="s">
        <v>51</v>
      </c>
      <c r="E2854" t="s">
        <v>52</v>
      </c>
      <c r="F2854" t="s">
        <v>53</v>
      </c>
      <c r="G2854" t="s">
        <v>54</v>
      </c>
      <c r="H2854" s="35">
        <v>43.48</v>
      </c>
      <c r="I2854" s="32">
        <v>42513</v>
      </c>
      <c r="J2854" s="32">
        <v>42515</v>
      </c>
      <c r="K2854" t="s">
        <v>150</v>
      </c>
      <c r="L2854">
        <v>104</v>
      </c>
      <c r="M2854">
        <v>1</v>
      </c>
      <c r="N2854">
        <v>0</v>
      </c>
      <c r="O2854">
        <v>0</v>
      </c>
      <c r="Q2854" t="s">
        <v>56</v>
      </c>
    </row>
    <row r="2855" spans="1:19" ht="15.75" customHeight="1">
      <c r="A2855" t="s">
        <v>212</v>
      </c>
      <c r="B2855" t="s">
        <v>6198</v>
      </c>
      <c r="C2855">
        <v>70049441</v>
      </c>
      <c r="D2855" t="s">
        <v>51</v>
      </c>
      <c r="E2855" t="s">
        <v>52</v>
      </c>
      <c r="F2855" t="s">
        <v>54</v>
      </c>
      <c r="G2855" t="s">
        <v>54</v>
      </c>
      <c r="H2855" s="35">
        <v>41.74</v>
      </c>
      <c r="I2855" s="32">
        <v>42526</v>
      </c>
      <c r="J2855" s="32">
        <v>42528</v>
      </c>
      <c r="K2855" t="s">
        <v>150</v>
      </c>
      <c r="L2855">
        <v>104</v>
      </c>
      <c r="M2855">
        <v>1</v>
      </c>
      <c r="N2855">
        <v>0</v>
      </c>
      <c r="O2855">
        <v>0</v>
      </c>
    </row>
    <row r="2856" spans="1:19" ht="15.75" customHeight="1">
      <c r="A2856" t="s">
        <v>6368</v>
      </c>
      <c r="B2856" t="s">
        <v>6369</v>
      </c>
      <c r="C2856">
        <v>36714340</v>
      </c>
      <c r="D2856" t="s">
        <v>51</v>
      </c>
      <c r="E2856" t="s">
        <v>65</v>
      </c>
      <c r="F2856" t="s">
        <v>54</v>
      </c>
      <c r="G2856" t="s">
        <v>117</v>
      </c>
      <c r="H2856" s="35">
        <v>57</v>
      </c>
      <c r="I2856" s="32">
        <v>42568</v>
      </c>
      <c r="J2856" s="32">
        <v>42569</v>
      </c>
      <c r="K2856" t="s">
        <v>150</v>
      </c>
      <c r="L2856">
        <v>104</v>
      </c>
      <c r="M2856">
        <v>2</v>
      </c>
      <c r="N2856">
        <v>0</v>
      </c>
      <c r="O2856">
        <v>0</v>
      </c>
      <c r="S2856" t="s">
        <v>5038</v>
      </c>
    </row>
    <row r="2857" spans="1:19" ht="15.75" customHeight="1">
      <c r="A2857" t="s">
        <v>6637</v>
      </c>
      <c r="B2857" t="s">
        <v>6638</v>
      </c>
      <c r="C2857">
        <v>77229771</v>
      </c>
      <c r="D2857" t="s">
        <v>51</v>
      </c>
      <c r="E2857" t="s">
        <v>65</v>
      </c>
      <c r="F2857" t="s">
        <v>54</v>
      </c>
      <c r="G2857" t="s">
        <v>93</v>
      </c>
      <c r="H2857" s="35">
        <v>80</v>
      </c>
      <c r="I2857" s="32">
        <v>42544</v>
      </c>
      <c r="J2857" s="32">
        <v>42545</v>
      </c>
      <c r="K2857" t="s">
        <v>150</v>
      </c>
      <c r="L2857">
        <v>104</v>
      </c>
      <c r="M2857">
        <v>2</v>
      </c>
      <c r="N2857">
        <v>2</v>
      </c>
      <c r="O2857">
        <v>0</v>
      </c>
    </row>
    <row r="2858" spans="1:19" ht="15.75" customHeight="1">
      <c r="A2858" t="s">
        <v>6705</v>
      </c>
      <c r="B2858" t="s">
        <v>6706</v>
      </c>
      <c r="C2858">
        <v>28720122</v>
      </c>
      <c r="D2858" t="s">
        <v>51</v>
      </c>
      <c r="E2858" t="s">
        <v>65</v>
      </c>
      <c r="F2858" t="s">
        <v>54</v>
      </c>
      <c r="G2858" t="s">
        <v>3463</v>
      </c>
      <c r="H2858" s="35">
        <v>55</v>
      </c>
      <c r="I2858" s="32">
        <v>42555</v>
      </c>
      <c r="J2858" s="32">
        <v>42559</v>
      </c>
      <c r="K2858" t="s">
        <v>150</v>
      </c>
      <c r="L2858">
        <v>104</v>
      </c>
      <c r="M2858">
        <v>2</v>
      </c>
      <c r="N2858">
        <v>0</v>
      </c>
      <c r="O2858">
        <v>0</v>
      </c>
      <c r="P2858" t="s">
        <v>6707</v>
      </c>
    </row>
    <row r="2859" spans="1:19" ht="15.75" customHeight="1">
      <c r="A2859" t="s">
        <v>6766</v>
      </c>
      <c r="B2859" t="s">
        <v>6767</v>
      </c>
      <c r="C2859">
        <v>70858906</v>
      </c>
      <c r="D2859" t="s">
        <v>51</v>
      </c>
      <c r="E2859" t="s">
        <v>65</v>
      </c>
      <c r="F2859" t="s">
        <v>54</v>
      </c>
      <c r="G2859" t="s">
        <v>54</v>
      </c>
      <c r="H2859" s="35">
        <v>100</v>
      </c>
      <c r="I2859" s="32">
        <v>42570</v>
      </c>
      <c r="J2859" s="32">
        <v>42573</v>
      </c>
      <c r="K2859" t="s">
        <v>150</v>
      </c>
      <c r="L2859">
        <v>104</v>
      </c>
      <c r="M2859">
        <v>2</v>
      </c>
      <c r="N2859">
        <v>2</v>
      </c>
      <c r="O2859">
        <v>0</v>
      </c>
      <c r="S2859" t="s">
        <v>231</v>
      </c>
    </row>
    <row r="2860" spans="1:19" ht="15.75" customHeight="1">
      <c r="A2860" t="s">
        <v>62</v>
      </c>
      <c r="B2860" t="s">
        <v>63</v>
      </c>
      <c r="C2860">
        <v>24294255</v>
      </c>
      <c r="D2860" t="s">
        <v>64</v>
      </c>
      <c r="E2860" t="s">
        <v>65</v>
      </c>
      <c r="G2860" t="s">
        <v>66</v>
      </c>
      <c r="H2860" s="35">
        <v>66.400000000000006</v>
      </c>
      <c r="I2860" s="32"/>
      <c r="J2860" s="32">
        <v>42510</v>
      </c>
      <c r="K2860" t="s">
        <v>67</v>
      </c>
      <c r="M2860">
        <v>2</v>
      </c>
      <c r="N2860">
        <v>0</v>
      </c>
      <c r="O2860">
        <v>0</v>
      </c>
    </row>
    <row r="2861" spans="1:19" ht="15.75" customHeight="1">
      <c r="A2861" t="s">
        <v>68</v>
      </c>
      <c r="B2861" t="s">
        <v>69</v>
      </c>
      <c r="C2861">
        <v>29676624</v>
      </c>
      <c r="D2861" t="s">
        <v>64</v>
      </c>
      <c r="E2861" t="s">
        <v>65</v>
      </c>
      <c r="F2861" t="s">
        <v>54</v>
      </c>
      <c r="G2861" t="s">
        <v>70</v>
      </c>
      <c r="H2861" s="35">
        <v>60</v>
      </c>
      <c r="I2861" s="32">
        <v>42506</v>
      </c>
      <c r="J2861" s="32">
        <v>42510</v>
      </c>
      <c r="K2861" t="s">
        <v>67</v>
      </c>
      <c r="M2861">
        <v>2</v>
      </c>
      <c r="N2861">
        <v>0</v>
      </c>
      <c r="O2861">
        <v>0</v>
      </c>
      <c r="P2861" t="s">
        <v>71</v>
      </c>
      <c r="S2861" t="s">
        <v>72</v>
      </c>
    </row>
    <row r="2862" spans="1:19" ht="15.75" customHeight="1">
      <c r="A2862" t="s">
        <v>73</v>
      </c>
      <c r="B2862" t="s">
        <v>74</v>
      </c>
      <c r="C2862">
        <v>34819888</v>
      </c>
      <c r="D2862" t="s">
        <v>64</v>
      </c>
      <c r="E2862" t="s">
        <v>65</v>
      </c>
      <c r="G2862" t="s">
        <v>75</v>
      </c>
      <c r="H2862" s="35">
        <v>60</v>
      </c>
      <c r="I2862" s="32">
        <v>42506</v>
      </c>
      <c r="J2862" s="32">
        <v>42508</v>
      </c>
      <c r="K2862" t="s">
        <v>67</v>
      </c>
      <c r="M2862">
        <v>2</v>
      </c>
      <c r="N2862">
        <v>0</v>
      </c>
      <c r="O2862">
        <v>0</v>
      </c>
    </row>
    <row r="2863" spans="1:19" ht="15.75" customHeight="1">
      <c r="A2863" t="s">
        <v>91</v>
      </c>
      <c r="B2863" t="s">
        <v>92</v>
      </c>
      <c r="C2863">
        <v>42298828</v>
      </c>
      <c r="D2863" t="s">
        <v>64</v>
      </c>
      <c r="E2863" t="s">
        <v>65</v>
      </c>
      <c r="G2863" t="s">
        <v>93</v>
      </c>
      <c r="H2863" s="35">
        <v>90</v>
      </c>
      <c r="I2863" s="32">
        <v>42510</v>
      </c>
      <c r="J2863" s="32">
        <v>42512</v>
      </c>
      <c r="K2863" t="s">
        <v>87</v>
      </c>
      <c r="M2863">
        <v>2</v>
      </c>
      <c r="N2863">
        <v>0</v>
      </c>
      <c r="O2863">
        <v>0</v>
      </c>
    </row>
    <row r="2864" spans="1:19" ht="15.75" customHeight="1">
      <c r="A2864" t="s">
        <v>94</v>
      </c>
      <c r="B2864" t="s">
        <v>95</v>
      </c>
      <c r="C2864">
        <v>99815874</v>
      </c>
      <c r="D2864" t="s">
        <v>64</v>
      </c>
      <c r="E2864" t="s">
        <v>52</v>
      </c>
      <c r="F2864" t="s">
        <v>53</v>
      </c>
      <c r="G2864" t="s">
        <v>54</v>
      </c>
      <c r="H2864" s="35">
        <v>41.74</v>
      </c>
      <c r="I2864" s="32">
        <v>42510</v>
      </c>
      <c r="J2864" s="32">
        <v>42513</v>
      </c>
      <c r="K2864" t="s">
        <v>55</v>
      </c>
      <c r="M2864">
        <v>1</v>
      </c>
      <c r="N2864">
        <v>0</v>
      </c>
      <c r="O2864">
        <v>0</v>
      </c>
      <c r="Q2864" t="s">
        <v>60</v>
      </c>
    </row>
    <row r="2865" spans="1:19" ht="15.75" customHeight="1">
      <c r="A2865" t="s">
        <v>96</v>
      </c>
      <c r="B2865" t="s">
        <v>97</v>
      </c>
      <c r="C2865">
        <v>40328995</v>
      </c>
      <c r="D2865" t="s">
        <v>64</v>
      </c>
      <c r="E2865" t="s">
        <v>65</v>
      </c>
      <c r="F2865" t="s">
        <v>54</v>
      </c>
      <c r="G2865" t="s">
        <v>98</v>
      </c>
      <c r="H2865" s="35">
        <v>74.7</v>
      </c>
      <c r="I2865" s="32">
        <v>42510</v>
      </c>
      <c r="J2865" s="32">
        <v>42512</v>
      </c>
      <c r="K2865" t="s">
        <v>55</v>
      </c>
      <c r="M2865">
        <v>2</v>
      </c>
      <c r="N2865">
        <v>0</v>
      </c>
      <c r="O2865">
        <v>0</v>
      </c>
      <c r="P2865" t="s">
        <v>71</v>
      </c>
      <c r="S2865" t="s">
        <v>72</v>
      </c>
    </row>
    <row r="2866" spans="1:19" ht="15.75" customHeight="1">
      <c r="A2866" t="s">
        <v>106</v>
      </c>
      <c r="B2866" t="s">
        <v>107</v>
      </c>
      <c r="C2866">
        <v>61225592</v>
      </c>
      <c r="D2866" t="s">
        <v>64</v>
      </c>
      <c r="E2866" t="s">
        <v>65</v>
      </c>
      <c r="G2866" t="s">
        <v>108</v>
      </c>
      <c r="H2866" s="35">
        <v>68</v>
      </c>
      <c r="I2866" s="32">
        <v>42511</v>
      </c>
      <c r="J2866" s="32">
        <v>42512</v>
      </c>
      <c r="K2866" t="s">
        <v>55</v>
      </c>
      <c r="M2866">
        <v>2</v>
      </c>
      <c r="N2866">
        <v>0</v>
      </c>
      <c r="O2866">
        <v>0</v>
      </c>
      <c r="P2866" t="s">
        <v>109</v>
      </c>
      <c r="S2866" t="s">
        <v>110</v>
      </c>
    </row>
    <row r="2867" spans="1:19" ht="15.75" customHeight="1">
      <c r="A2867" t="s">
        <v>111</v>
      </c>
      <c r="B2867" t="s">
        <v>112</v>
      </c>
      <c r="C2867">
        <v>11864980</v>
      </c>
      <c r="D2867" t="s">
        <v>64</v>
      </c>
      <c r="E2867" t="s">
        <v>52</v>
      </c>
      <c r="F2867" t="s">
        <v>53</v>
      </c>
      <c r="G2867" t="s">
        <v>54</v>
      </c>
      <c r="H2867" s="35">
        <v>41.74</v>
      </c>
      <c r="I2867" s="32">
        <v>42511</v>
      </c>
      <c r="J2867" s="32">
        <v>42513</v>
      </c>
      <c r="K2867" t="s">
        <v>55</v>
      </c>
      <c r="M2867">
        <v>1</v>
      </c>
      <c r="N2867">
        <v>0</v>
      </c>
      <c r="O2867">
        <v>0</v>
      </c>
      <c r="Q2867" t="s">
        <v>60</v>
      </c>
    </row>
    <row r="2868" spans="1:19" ht="15.75" customHeight="1">
      <c r="A2868" t="s">
        <v>118</v>
      </c>
      <c r="B2868" t="s">
        <v>119</v>
      </c>
      <c r="C2868">
        <v>21298866</v>
      </c>
      <c r="D2868" t="s">
        <v>64</v>
      </c>
      <c r="E2868" t="s">
        <v>65</v>
      </c>
      <c r="G2868" t="s">
        <v>66</v>
      </c>
      <c r="H2868" s="35">
        <v>70.55</v>
      </c>
      <c r="I2868" s="32">
        <v>42512</v>
      </c>
      <c r="J2868" s="32">
        <v>42515</v>
      </c>
      <c r="K2868" t="s">
        <v>55</v>
      </c>
      <c r="M2868">
        <v>2</v>
      </c>
      <c r="N2868">
        <v>0</v>
      </c>
      <c r="O2868">
        <v>0</v>
      </c>
    </row>
    <row r="2869" spans="1:19" ht="15.75" customHeight="1">
      <c r="A2869" t="s">
        <v>115</v>
      </c>
      <c r="B2869" t="s">
        <v>120</v>
      </c>
      <c r="C2869">
        <v>30725823</v>
      </c>
      <c r="D2869" t="s">
        <v>64</v>
      </c>
      <c r="E2869" t="s">
        <v>65</v>
      </c>
      <c r="G2869" t="s">
        <v>117</v>
      </c>
      <c r="H2869" s="35">
        <v>49.8</v>
      </c>
      <c r="I2869" s="32">
        <v>42512</v>
      </c>
      <c r="J2869" s="32">
        <v>42513</v>
      </c>
      <c r="K2869" t="s">
        <v>67</v>
      </c>
      <c r="M2869">
        <v>4</v>
      </c>
      <c r="N2869">
        <v>0</v>
      </c>
      <c r="O2869">
        <v>0</v>
      </c>
      <c r="S2869" t="s">
        <v>81</v>
      </c>
    </row>
    <row r="2870" spans="1:19" ht="15.75" customHeight="1">
      <c r="A2870" t="s">
        <v>129</v>
      </c>
      <c r="B2870" t="s">
        <v>130</v>
      </c>
      <c r="C2870">
        <v>58919318</v>
      </c>
      <c r="D2870" t="s">
        <v>64</v>
      </c>
      <c r="E2870" t="s">
        <v>52</v>
      </c>
      <c r="F2870" t="s">
        <v>53</v>
      </c>
      <c r="G2870" t="s">
        <v>54</v>
      </c>
      <c r="H2870" s="35">
        <v>43.48</v>
      </c>
      <c r="I2870" s="32">
        <v>42515</v>
      </c>
      <c r="J2870" s="32">
        <v>42516</v>
      </c>
      <c r="K2870" t="s">
        <v>55</v>
      </c>
      <c r="M2870">
        <v>1</v>
      </c>
      <c r="N2870">
        <v>0</v>
      </c>
      <c r="O2870">
        <v>0</v>
      </c>
      <c r="Q2870" t="s">
        <v>56</v>
      </c>
    </row>
    <row r="2871" spans="1:19" ht="15.75" customHeight="1">
      <c r="A2871" t="s">
        <v>131</v>
      </c>
      <c r="B2871" t="s">
        <v>132</v>
      </c>
      <c r="C2871">
        <v>39324625</v>
      </c>
      <c r="D2871" t="s">
        <v>64</v>
      </c>
      <c r="E2871" t="s">
        <v>65</v>
      </c>
      <c r="F2871" t="s">
        <v>54</v>
      </c>
      <c r="G2871" t="s">
        <v>93</v>
      </c>
      <c r="H2871" s="35">
        <v>85</v>
      </c>
      <c r="I2871" s="32">
        <v>42515</v>
      </c>
      <c r="J2871" s="32">
        <v>42518</v>
      </c>
      <c r="K2871" t="s">
        <v>67</v>
      </c>
      <c r="M2871">
        <v>2</v>
      </c>
      <c r="N2871">
        <v>0</v>
      </c>
      <c r="O2871">
        <v>0</v>
      </c>
    </row>
    <row r="2872" spans="1:19" ht="15.75" customHeight="1">
      <c r="A2872" t="s">
        <v>141</v>
      </c>
      <c r="B2872" t="s">
        <v>142</v>
      </c>
      <c r="C2872">
        <v>48038785</v>
      </c>
      <c r="D2872" t="s">
        <v>64</v>
      </c>
      <c r="E2872" t="s">
        <v>65</v>
      </c>
      <c r="F2872" t="s">
        <v>54</v>
      </c>
      <c r="G2872" t="s">
        <v>98</v>
      </c>
      <c r="H2872" s="35">
        <v>87.15</v>
      </c>
      <c r="I2872" s="32">
        <v>42518</v>
      </c>
      <c r="J2872" s="32">
        <v>42521</v>
      </c>
      <c r="K2872" t="s">
        <v>55</v>
      </c>
      <c r="M2872">
        <v>2</v>
      </c>
      <c r="N2872">
        <v>0</v>
      </c>
      <c r="O2872">
        <v>0</v>
      </c>
      <c r="P2872" t="s">
        <v>71</v>
      </c>
      <c r="S2872" t="s">
        <v>72</v>
      </c>
    </row>
    <row r="2873" spans="1:19" ht="15.75" customHeight="1">
      <c r="A2873" t="s">
        <v>145</v>
      </c>
      <c r="B2873" t="s">
        <v>146</v>
      </c>
      <c r="C2873">
        <v>40498521</v>
      </c>
      <c r="D2873" t="s">
        <v>64</v>
      </c>
      <c r="E2873" t="s">
        <v>65</v>
      </c>
      <c r="F2873" t="s">
        <v>54</v>
      </c>
      <c r="G2873" t="s">
        <v>75</v>
      </c>
      <c r="H2873" s="35">
        <v>65.62</v>
      </c>
      <c r="I2873" s="32">
        <v>42519</v>
      </c>
      <c r="J2873" s="32">
        <v>42521</v>
      </c>
      <c r="K2873" t="s">
        <v>67</v>
      </c>
      <c r="M2873">
        <v>3</v>
      </c>
      <c r="N2873">
        <v>1</v>
      </c>
      <c r="O2873">
        <v>0</v>
      </c>
    </row>
    <row r="2874" spans="1:19" ht="15.75" customHeight="1">
      <c r="A2874" t="s">
        <v>153</v>
      </c>
      <c r="B2874" t="s">
        <v>154</v>
      </c>
      <c r="C2874">
        <v>67022797</v>
      </c>
      <c r="D2874" t="s">
        <v>64</v>
      </c>
      <c r="E2874" t="s">
        <v>65</v>
      </c>
      <c r="F2874" t="s">
        <v>54</v>
      </c>
      <c r="G2874" t="s">
        <v>75</v>
      </c>
      <c r="H2874" s="35">
        <v>64.5</v>
      </c>
      <c r="I2874" s="32">
        <v>42520</v>
      </c>
      <c r="J2874" s="32">
        <v>42525</v>
      </c>
      <c r="K2874" t="s">
        <v>55</v>
      </c>
      <c r="M2874">
        <v>2</v>
      </c>
      <c r="N2874">
        <v>0</v>
      </c>
      <c r="O2874">
        <v>0</v>
      </c>
    </row>
    <row r="2875" spans="1:19" ht="15.75" customHeight="1">
      <c r="A2875" t="s">
        <v>158</v>
      </c>
      <c r="B2875" t="s">
        <v>159</v>
      </c>
      <c r="C2875">
        <v>46598154</v>
      </c>
      <c r="D2875" t="s">
        <v>64</v>
      </c>
      <c r="E2875" t="s">
        <v>65</v>
      </c>
      <c r="G2875" t="s">
        <v>75</v>
      </c>
      <c r="H2875" s="35">
        <v>60</v>
      </c>
      <c r="I2875" s="32">
        <v>42520</v>
      </c>
      <c r="J2875" s="32">
        <v>42523</v>
      </c>
      <c r="K2875" t="s">
        <v>67</v>
      </c>
      <c r="M2875">
        <v>2</v>
      </c>
      <c r="N2875">
        <v>0</v>
      </c>
      <c r="O2875">
        <v>0</v>
      </c>
    </row>
    <row r="2876" spans="1:19" ht="15.75" customHeight="1">
      <c r="A2876" t="s">
        <v>160</v>
      </c>
      <c r="B2876" t="s">
        <v>161</v>
      </c>
      <c r="C2876">
        <v>72568278</v>
      </c>
      <c r="D2876" t="s">
        <v>64</v>
      </c>
      <c r="E2876" t="s">
        <v>52</v>
      </c>
      <c r="F2876" t="s">
        <v>53</v>
      </c>
      <c r="G2876" t="s">
        <v>54</v>
      </c>
      <c r="H2876" s="35">
        <v>41.74</v>
      </c>
      <c r="I2876" s="32">
        <v>42520</v>
      </c>
      <c r="J2876" s="32">
        <v>42522</v>
      </c>
      <c r="K2876" t="s">
        <v>55</v>
      </c>
      <c r="M2876">
        <v>1</v>
      </c>
      <c r="N2876">
        <v>0</v>
      </c>
      <c r="O2876">
        <v>0</v>
      </c>
      <c r="Q2876" t="s">
        <v>60</v>
      </c>
    </row>
    <row r="2877" spans="1:19" ht="15.75" customHeight="1">
      <c r="A2877" t="s">
        <v>162</v>
      </c>
      <c r="B2877" t="s">
        <v>163</v>
      </c>
      <c r="C2877">
        <v>19214047</v>
      </c>
      <c r="D2877" t="s">
        <v>64</v>
      </c>
      <c r="E2877" t="s">
        <v>52</v>
      </c>
      <c r="F2877" t="s">
        <v>53</v>
      </c>
      <c r="G2877" t="s">
        <v>54</v>
      </c>
      <c r="H2877" s="35">
        <v>41.74</v>
      </c>
      <c r="I2877" s="32">
        <v>42520</v>
      </c>
      <c r="J2877" s="32">
        <v>42523</v>
      </c>
      <c r="K2877" t="s">
        <v>55</v>
      </c>
      <c r="M2877">
        <v>1</v>
      </c>
      <c r="N2877">
        <v>0</v>
      </c>
      <c r="O2877">
        <v>0</v>
      </c>
      <c r="Q2877" t="s">
        <v>60</v>
      </c>
    </row>
    <row r="2878" spans="1:19" ht="15.75" customHeight="1">
      <c r="A2878" t="s">
        <v>167</v>
      </c>
      <c r="B2878" t="s">
        <v>168</v>
      </c>
      <c r="C2878">
        <v>45425583</v>
      </c>
      <c r="D2878" t="s">
        <v>64</v>
      </c>
      <c r="E2878" t="s">
        <v>65</v>
      </c>
      <c r="G2878" t="s">
        <v>75</v>
      </c>
      <c r="H2878" s="35">
        <v>60.94</v>
      </c>
      <c r="I2878" s="32">
        <v>42521</v>
      </c>
      <c r="J2878" s="32">
        <v>42525</v>
      </c>
      <c r="K2878" t="s">
        <v>67</v>
      </c>
      <c r="M2878">
        <v>2</v>
      </c>
      <c r="N2878">
        <v>0</v>
      </c>
      <c r="O2878">
        <v>0</v>
      </c>
    </row>
    <row r="2879" spans="1:19" ht="15.75" customHeight="1">
      <c r="A2879" t="s">
        <v>180</v>
      </c>
      <c r="B2879" t="s">
        <v>181</v>
      </c>
      <c r="C2879">
        <v>22565931</v>
      </c>
      <c r="D2879" t="s">
        <v>64</v>
      </c>
      <c r="E2879" t="s">
        <v>65</v>
      </c>
      <c r="F2879" t="s">
        <v>54</v>
      </c>
      <c r="G2879" t="s">
        <v>66</v>
      </c>
      <c r="H2879" s="35">
        <v>73.319999999999993</v>
      </c>
      <c r="I2879" s="32">
        <v>42523</v>
      </c>
      <c r="J2879" s="32">
        <v>42526</v>
      </c>
      <c r="K2879" t="s">
        <v>55</v>
      </c>
      <c r="M2879">
        <v>1</v>
      </c>
      <c r="N2879">
        <v>0</v>
      </c>
      <c r="O2879">
        <v>0</v>
      </c>
    </row>
    <row r="2880" spans="1:19" ht="15.75" customHeight="1">
      <c r="A2880" t="s">
        <v>194</v>
      </c>
      <c r="B2880" t="s">
        <v>195</v>
      </c>
      <c r="C2880">
        <v>90612426</v>
      </c>
      <c r="D2880" t="s">
        <v>64</v>
      </c>
      <c r="E2880" t="s">
        <v>52</v>
      </c>
      <c r="F2880" t="s">
        <v>53</v>
      </c>
      <c r="G2880" t="s">
        <v>54</v>
      </c>
      <c r="H2880" s="35">
        <v>41.74</v>
      </c>
      <c r="I2880" s="32">
        <v>42524</v>
      </c>
      <c r="J2880" s="32">
        <v>42526</v>
      </c>
      <c r="K2880" t="s">
        <v>55</v>
      </c>
      <c r="M2880">
        <v>1</v>
      </c>
      <c r="N2880">
        <v>0</v>
      </c>
      <c r="O2880">
        <v>0</v>
      </c>
      <c r="Q2880" t="s">
        <v>60</v>
      </c>
    </row>
    <row r="2881" spans="1:19" ht="15.75" customHeight="1">
      <c r="A2881" t="s">
        <v>194</v>
      </c>
      <c r="B2881" t="s">
        <v>196</v>
      </c>
      <c r="C2881">
        <v>90612386</v>
      </c>
      <c r="D2881" t="s">
        <v>64</v>
      </c>
      <c r="E2881" t="s">
        <v>52</v>
      </c>
      <c r="F2881" t="s">
        <v>53</v>
      </c>
      <c r="G2881" t="s">
        <v>54</v>
      </c>
      <c r="H2881" s="35">
        <v>41.74</v>
      </c>
      <c r="I2881" s="32">
        <v>42524</v>
      </c>
      <c r="J2881" s="32">
        <v>42526</v>
      </c>
      <c r="K2881" t="s">
        <v>55</v>
      </c>
      <c r="M2881">
        <v>1</v>
      </c>
      <c r="N2881">
        <v>0</v>
      </c>
      <c r="O2881">
        <v>0</v>
      </c>
      <c r="Q2881" t="s">
        <v>60</v>
      </c>
    </row>
    <row r="2882" spans="1:19" ht="15.75" customHeight="1">
      <c r="A2882" t="s">
        <v>197</v>
      </c>
      <c r="B2882" t="s">
        <v>198</v>
      </c>
      <c r="C2882">
        <v>41317825</v>
      </c>
      <c r="D2882" t="s">
        <v>64</v>
      </c>
      <c r="E2882" t="s">
        <v>65</v>
      </c>
      <c r="G2882" t="s">
        <v>93</v>
      </c>
      <c r="H2882" s="35">
        <v>83.33</v>
      </c>
      <c r="I2882" s="32">
        <v>42524</v>
      </c>
      <c r="J2882" s="32">
        <v>42527</v>
      </c>
      <c r="K2882" t="s">
        <v>67</v>
      </c>
      <c r="M2882">
        <v>1</v>
      </c>
      <c r="N2882">
        <v>1</v>
      </c>
      <c r="O2882">
        <v>0</v>
      </c>
    </row>
    <row r="2883" spans="1:19" ht="15.75" customHeight="1">
      <c r="A2883" t="s">
        <v>194</v>
      </c>
      <c r="B2883" t="s">
        <v>199</v>
      </c>
      <c r="C2883">
        <v>90612550</v>
      </c>
      <c r="D2883" t="s">
        <v>64</v>
      </c>
      <c r="E2883" t="s">
        <v>52</v>
      </c>
      <c r="F2883" t="s">
        <v>53</v>
      </c>
      <c r="G2883" t="s">
        <v>54</v>
      </c>
      <c r="H2883" s="35">
        <v>41.74</v>
      </c>
      <c r="I2883" s="32">
        <v>42524</v>
      </c>
      <c r="J2883" s="32">
        <v>42526</v>
      </c>
      <c r="K2883" t="s">
        <v>55</v>
      </c>
      <c r="M2883">
        <v>1</v>
      </c>
      <c r="N2883">
        <v>0</v>
      </c>
      <c r="O2883">
        <v>0</v>
      </c>
      <c r="Q2883" t="s">
        <v>60</v>
      </c>
    </row>
    <row r="2884" spans="1:19" ht="15.75" customHeight="1">
      <c r="A2884" t="s">
        <v>194</v>
      </c>
      <c r="B2884" t="s">
        <v>200</v>
      </c>
      <c r="C2884">
        <v>90612548</v>
      </c>
      <c r="D2884" t="s">
        <v>64</v>
      </c>
      <c r="E2884" t="s">
        <v>52</v>
      </c>
      <c r="F2884" t="s">
        <v>53</v>
      </c>
      <c r="G2884" t="s">
        <v>54</v>
      </c>
      <c r="H2884" s="35">
        <v>41.74</v>
      </c>
      <c r="I2884" s="32">
        <v>42524</v>
      </c>
      <c r="J2884" s="32">
        <v>42526</v>
      </c>
      <c r="K2884" t="s">
        <v>55</v>
      </c>
      <c r="M2884">
        <v>1</v>
      </c>
      <c r="N2884">
        <v>0</v>
      </c>
      <c r="O2884">
        <v>0</v>
      </c>
      <c r="Q2884" t="s">
        <v>60</v>
      </c>
    </row>
    <row r="2885" spans="1:19" ht="15.75" customHeight="1">
      <c r="A2885" t="s">
        <v>210</v>
      </c>
      <c r="B2885" t="s">
        <v>211</v>
      </c>
      <c r="C2885">
        <v>17486130</v>
      </c>
      <c r="D2885" t="s">
        <v>64</v>
      </c>
      <c r="E2885" t="s">
        <v>52</v>
      </c>
      <c r="F2885" t="s">
        <v>53</v>
      </c>
      <c r="G2885" t="s">
        <v>54</v>
      </c>
      <c r="H2885" s="35">
        <v>43.48</v>
      </c>
      <c r="I2885" s="32">
        <v>42525</v>
      </c>
      <c r="J2885" s="32">
        <v>42527</v>
      </c>
      <c r="K2885" t="s">
        <v>55</v>
      </c>
      <c r="M2885">
        <v>1</v>
      </c>
      <c r="N2885">
        <v>0</v>
      </c>
      <c r="O2885">
        <v>0</v>
      </c>
      <c r="Q2885" t="s">
        <v>56</v>
      </c>
    </row>
    <row r="2886" spans="1:19" ht="15.75" customHeight="1">
      <c r="A2886" t="s">
        <v>223</v>
      </c>
      <c r="B2886" t="s">
        <v>224</v>
      </c>
      <c r="C2886">
        <v>29624602</v>
      </c>
      <c r="D2886" t="s">
        <v>64</v>
      </c>
      <c r="E2886" t="s">
        <v>52</v>
      </c>
      <c r="F2886" t="s">
        <v>53</v>
      </c>
      <c r="G2886" t="s">
        <v>54</v>
      </c>
      <c r="H2886" s="35">
        <v>41.74</v>
      </c>
      <c r="I2886" s="32">
        <v>42527</v>
      </c>
      <c r="J2886" s="32">
        <v>42529</v>
      </c>
      <c r="K2886" t="s">
        <v>55</v>
      </c>
      <c r="M2886">
        <v>1</v>
      </c>
      <c r="N2886">
        <v>0</v>
      </c>
      <c r="O2886">
        <v>0</v>
      </c>
      <c r="Q2886" t="s">
        <v>60</v>
      </c>
    </row>
    <row r="2887" spans="1:19" ht="15.75" customHeight="1">
      <c r="A2887" t="s">
        <v>228</v>
      </c>
      <c r="B2887" t="s">
        <v>229</v>
      </c>
      <c r="C2887">
        <v>70960641</v>
      </c>
      <c r="D2887" t="s">
        <v>64</v>
      </c>
      <c r="E2887" t="s">
        <v>65</v>
      </c>
      <c r="F2887" t="s">
        <v>54</v>
      </c>
      <c r="G2887" t="s">
        <v>230</v>
      </c>
      <c r="H2887" s="35">
        <v>80</v>
      </c>
      <c r="I2887" s="32">
        <v>42528</v>
      </c>
      <c r="J2887" s="32">
        <v>42529</v>
      </c>
      <c r="K2887" t="s">
        <v>150</v>
      </c>
      <c r="M2887">
        <v>1</v>
      </c>
      <c r="N2887">
        <v>0</v>
      </c>
      <c r="O2887">
        <v>0</v>
      </c>
      <c r="S2887" t="s">
        <v>231</v>
      </c>
    </row>
    <row r="2888" spans="1:19" ht="15.75" customHeight="1">
      <c r="A2888" t="s">
        <v>238</v>
      </c>
      <c r="B2888" t="s">
        <v>239</v>
      </c>
      <c r="C2888">
        <v>65549509</v>
      </c>
      <c r="D2888" t="s">
        <v>64</v>
      </c>
      <c r="E2888" t="s">
        <v>65</v>
      </c>
      <c r="G2888" t="s">
        <v>93</v>
      </c>
      <c r="H2888" s="35">
        <v>85</v>
      </c>
      <c r="I2888" s="32">
        <v>42529</v>
      </c>
      <c r="J2888" s="32">
        <v>42533</v>
      </c>
      <c r="K2888" t="s">
        <v>240</v>
      </c>
      <c r="M2888">
        <v>1</v>
      </c>
      <c r="N2888">
        <v>0</v>
      </c>
      <c r="O2888">
        <v>0</v>
      </c>
    </row>
    <row r="2889" spans="1:19" ht="15.75" customHeight="1">
      <c r="A2889" t="s">
        <v>260</v>
      </c>
      <c r="B2889" t="s">
        <v>261</v>
      </c>
      <c r="C2889">
        <v>90915645</v>
      </c>
      <c r="D2889" t="s">
        <v>64</v>
      </c>
      <c r="E2889" t="s">
        <v>52</v>
      </c>
      <c r="F2889" t="s">
        <v>53</v>
      </c>
      <c r="G2889" t="s">
        <v>54</v>
      </c>
      <c r="H2889" s="35">
        <v>41.74</v>
      </c>
      <c r="I2889" s="32">
        <v>42533</v>
      </c>
      <c r="J2889" s="32">
        <v>42540</v>
      </c>
      <c r="K2889" t="s">
        <v>55</v>
      </c>
      <c r="M2889">
        <v>1</v>
      </c>
      <c r="N2889">
        <v>0</v>
      </c>
      <c r="O2889">
        <v>0</v>
      </c>
      <c r="Q2889" t="s">
        <v>60</v>
      </c>
    </row>
    <row r="2890" spans="1:19" ht="15.75" customHeight="1">
      <c r="A2890" t="s">
        <v>262</v>
      </c>
      <c r="B2890" t="s">
        <v>263</v>
      </c>
      <c r="C2890">
        <v>73593404</v>
      </c>
      <c r="D2890" t="s">
        <v>64</v>
      </c>
      <c r="E2890" t="s">
        <v>52</v>
      </c>
      <c r="F2890" t="s">
        <v>54</v>
      </c>
      <c r="G2890" t="s">
        <v>54</v>
      </c>
      <c r="H2890" s="35">
        <v>85</v>
      </c>
      <c r="I2890" s="32">
        <v>42533</v>
      </c>
      <c r="J2890" s="32">
        <v>42535</v>
      </c>
      <c r="K2890" t="s">
        <v>55</v>
      </c>
      <c r="M2890">
        <v>1</v>
      </c>
      <c r="N2890">
        <v>0</v>
      </c>
      <c r="O2890">
        <v>0</v>
      </c>
    </row>
    <row r="2891" spans="1:19" ht="15.75" customHeight="1">
      <c r="A2891" t="s">
        <v>269</v>
      </c>
      <c r="B2891" t="s">
        <v>270</v>
      </c>
      <c r="C2891">
        <v>69696591</v>
      </c>
      <c r="D2891" t="s">
        <v>64</v>
      </c>
      <c r="E2891" t="s">
        <v>52</v>
      </c>
      <c r="F2891" t="s">
        <v>54</v>
      </c>
      <c r="G2891" t="s">
        <v>54</v>
      </c>
      <c r="H2891" s="35">
        <v>85</v>
      </c>
      <c r="I2891" s="32">
        <v>42535</v>
      </c>
      <c r="J2891" s="32">
        <v>42536</v>
      </c>
      <c r="K2891" t="s">
        <v>55</v>
      </c>
      <c r="M2891">
        <v>1</v>
      </c>
      <c r="N2891">
        <v>0</v>
      </c>
      <c r="O2891">
        <v>0</v>
      </c>
    </row>
    <row r="2892" spans="1:19" ht="15.75" customHeight="1">
      <c r="A2892" t="s">
        <v>275</v>
      </c>
      <c r="B2892" t="s">
        <v>276</v>
      </c>
      <c r="C2892">
        <v>71051885</v>
      </c>
      <c r="D2892" t="s">
        <v>64</v>
      </c>
      <c r="E2892" t="s">
        <v>52</v>
      </c>
      <c r="F2892" t="s">
        <v>54</v>
      </c>
      <c r="G2892" t="s">
        <v>54</v>
      </c>
      <c r="H2892" s="35">
        <v>95</v>
      </c>
      <c r="I2892" s="32">
        <v>42535</v>
      </c>
      <c r="J2892" s="32">
        <v>42537</v>
      </c>
      <c r="K2892" t="s">
        <v>55</v>
      </c>
      <c r="M2892">
        <v>1</v>
      </c>
      <c r="N2892">
        <v>0</v>
      </c>
      <c r="O2892">
        <v>0</v>
      </c>
    </row>
    <row r="2893" spans="1:19" ht="15.75" customHeight="1">
      <c r="A2893" t="s">
        <v>277</v>
      </c>
      <c r="B2893" t="s">
        <v>278</v>
      </c>
      <c r="C2893">
        <v>26833503</v>
      </c>
      <c r="D2893" t="s">
        <v>64</v>
      </c>
      <c r="E2893" t="s">
        <v>52</v>
      </c>
      <c r="F2893" t="s">
        <v>53</v>
      </c>
      <c r="G2893" t="s">
        <v>54</v>
      </c>
      <c r="H2893" s="35">
        <v>41.74</v>
      </c>
      <c r="I2893" s="32">
        <v>42535</v>
      </c>
      <c r="J2893" s="32">
        <v>42538</v>
      </c>
      <c r="K2893" t="s">
        <v>55</v>
      </c>
      <c r="M2893">
        <v>1</v>
      </c>
      <c r="N2893">
        <v>0</v>
      </c>
      <c r="O2893">
        <v>0</v>
      </c>
      <c r="Q2893" t="s">
        <v>60</v>
      </c>
    </row>
    <row r="2894" spans="1:19" ht="15.75" customHeight="1">
      <c r="A2894" t="s">
        <v>302</v>
      </c>
      <c r="B2894" t="s">
        <v>303</v>
      </c>
      <c r="C2894">
        <v>99859861</v>
      </c>
      <c r="D2894" t="s">
        <v>64</v>
      </c>
      <c r="E2894" t="s">
        <v>52</v>
      </c>
      <c r="F2894" t="s">
        <v>53</v>
      </c>
      <c r="G2894" t="s">
        <v>54</v>
      </c>
      <c r="H2894" s="35">
        <v>41.74</v>
      </c>
      <c r="I2894" s="32">
        <v>42538</v>
      </c>
      <c r="J2894" s="32">
        <v>42541</v>
      </c>
      <c r="K2894" t="s">
        <v>55</v>
      </c>
      <c r="M2894">
        <v>1</v>
      </c>
      <c r="N2894">
        <v>0</v>
      </c>
      <c r="O2894">
        <v>0</v>
      </c>
      <c r="Q2894" t="s">
        <v>60</v>
      </c>
    </row>
    <row r="2895" spans="1:19" ht="15.75" customHeight="1">
      <c r="A2895" t="s">
        <v>302</v>
      </c>
      <c r="B2895" t="s">
        <v>304</v>
      </c>
      <c r="C2895">
        <v>99859753</v>
      </c>
      <c r="D2895" t="s">
        <v>64</v>
      </c>
      <c r="E2895" t="s">
        <v>52</v>
      </c>
      <c r="F2895" t="s">
        <v>53</v>
      </c>
      <c r="G2895" t="s">
        <v>54</v>
      </c>
      <c r="H2895" s="35">
        <v>41.74</v>
      </c>
      <c r="I2895" s="32">
        <v>42538</v>
      </c>
      <c r="J2895" s="32">
        <v>42541</v>
      </c>
      <c r="K2895" t="s">
        <v>55</v>
      </c>
      <c r="M2895">
        <v>1</v>
      </c>
      <c r="N2895">
        <v>0</v>
      </c>
      <c r="O2895">
        <v>0</v>
      </c>
      <c r="Q2895" t="s">
        <v>60</v>
      </c>
    </row>
    <row r="2896" spans="1:19" ht="15.75" customHeight="1">
      <c r="A2896" t="s">
        <v>321</v>
      </c>
      <c r="B2896" t="s">
        <v>322</v>
      </c>
      <c r="C2896">
        <v>99455970</v>
      </c>
      <c r="D2896" t="s">
        <v>64</v>
      </c>
      <c r="E2896" t="s">
        <v>52</v>
      </c>
      <c r="F2896" t="s">
        <v>53</v>
      </c>
      <c r="G2896" t="s">
        <v>54</v>
      </c>
      <c r="H2896" s="35">
        <v>41.74</v>
      </c>
      <c r="I2896" s="32">
        <v>42541</v>
      </c>
      <c r="J2896" s="32">
        <v>42544</v>
      </c>
      <c r="K2896" t="s">
        <v>55</v>
      </c>
      <c r="M2896">
        <v>1</v>
      </c>
      <c r="N2896">
        <v>0</v>
      </c>
      <c r="O2896">
        <v>0</v>
      </c>
      <c r="Q2896" t="s">
        <v>60</v>
      </c>
    </row>
    <row r="2897" spans="1:19" ht="15.75" customHeight="1">
      <c r="A2897" t="s">
        <v>321</v>
      </c>
      <c r="B2897" t="s">
        <v>323</v>
      </c>
      <c r="C2897">
        <v>99455949</v>
      </c>
      <c r="D2897" t="s">
        <v>64</v>
      </c>
      <c r="E2897" t="s">
        <v>52</v>
      </c>
      <c r="F2897" t="s">
        <v>53</v>
      </c>
      <c r="G2897" t="s">
        <v>54</v>
      </c>
      <c r="H2897" s="35">
        <v>41.74</v>
      </c>
      <c r="I2897" s="32">
        <v>42541</v>
      </c>
      <c r="J2897" s="32">
        <v>42544</v>
      </c>
      <c r="K2897" t="s">
        <v>55</v>
      </c>
      <c r="M2897">
        <v>1</v>
      </c>
      <c r="N2897">
        <v>0</v>
      </c>
      <c r="O2897">
        <v>0</v>
      </c>
      <c r="Q2897" t="s">
        <v>60</v>
      </c>
    </row>
    <row r="2898" spans="1:19" ht="15.75" customHeight="1">
      <c r="A2898" t="s">
        <v>324</v>
      </c>
      <c r="B2898" t="s">
        <v>325</v>
      </c>
      <c r="C2898">
        <v>55130698</v>
      </c>
      <c r="D2898" t="s">
        <v>64</v>
      </c>
      <c r="E2898" t="s">
        <v>65</v>
      </c>
      <c r="F2898" t="s">
        <v>54</v>
      </c>
      <c r="G2898" t="s">
        <v>98</v>
      </c>
      <c r="H2898" s="35">
        <v>78.849999999999994</v>
      </c>
      <c r="I2898" s="32">
        <v>42542</v>
      </c>
      <c r="J2898" s="32">
        <v>42549</v>
      </c>
      <c r="K2898" t="s">
        <v>55</v>
      </c>
      <c r="M2898">
        <v>2</v>
      </c>
      <c r="N2898">
        <v>0</v>
      </c>
      <c r="O2898">
        <v>0</v>
      </c>
      <c r="P2898" t="s">
        <v>71</v>
      </c>
      <c r="S2898" t="s">
        <v>72</v>
      </c>
    </row>
    <row r="2899" spans="1:19" ht="15.75" customHeight="1">
      <c r="A2899" t="s">
        <v>328</v>
      </c>
      <c r="B2899" t="s">
        <v>329</v>
      </c>
      <c r="C2899">
        <v>57621442</v>
      </c>
      <c r="D2899" t="s">
        <v>64</v>
      </c>
      <c r="E2899" t="s">
        <v>52</v>
      </c>
      <c r="F2899" t="s">
        <v>53</v>
      </c>
      <c r="G2899" t="s">
        <v>54</v>
      </c>
      <c r="H2899" s="35">
        <v>41.74</v>
      </c>
      <c r="I2899" s="32">
        <v>42544</v>
      </c>
      <c r="J2899" s="32">
        <v>42545</v>
      </c>
      <c r="K2899" t="s">
        <v>55</v>
      </c>
      <c r="M2899">
        <v>1</v>
      </c>
      <c r="N2899">
        <v>0</v>
      </c>
      <c r="O2899">
        <v>0</v>
      </c>
      <c r="Q2899" t="s">
        <v>60</v>
      </c>
    </row>
    <row r="2900" spans="1:19" ht="15.75" customHeight="1">
      <c r="A2900" t="s">
        <v>332</v>
      </c>
      <c r="B2900" t="s">
        <v>333</v>
      </c>
      <c r="C2900">
        <v>42972382</v>
      </c>
      <c r="D2900" t="s">
        <v>64</v>
      </c>
      <c r="E2900" t="s">
        <v>65</v>
      </c>
      <c r="F2900" t="s">
        <v>54</v>
      </c>
      <c r="G2900" t="s">
        <v>98</v>
      </c>
      <c r="H2900" s="35">
        <v>78.849999999999994</v>
      </c>
      <c r="I2900" s="32">
        <v>42546</v>
      </c>
      <c r="J2900" s="32">
        <v>42547</v>
      </c>
      <c r="K2900" t="s">
        <v>67</v>
      </c>
      <c r="M2900">
        <v>2</v>
      </c>
      <c r="N2900">
        <v>0</v>
      </c>
      <c r="O2900">
        <v>0</v>
      </c>
      <c r="P2900" t="s">
        <v>71</v>
      </c>
      <c r="S2900" t="s">
        <v>72</v>
      </c>
    </row>
    <row r="2901" spans="1:19" ht="15.75" customHeight="1">
      <c r="A2901" t="s">
        <v>334</v>
      </c>
      <c r="B2901" t="s">
        <v>335</v>
      </c>
      <c r="C2901">
        <v>69211350</v>
      </c>
      <c r="D2901" t="s">
        <v>64</v>
      </c>
      <c r="E2901" t="s">
        <v>65</v>
      </c>
      <c r="G2901" t="s">
        <v>80</v>
      </c>
      <c r="H2901" s="35">
        <v>73.040000000000006</v>
      </c>
      <c r="I2901" s="32">
        <v>42546</v>
      </c>
      <c r="J2901" s="32">
        <v>42551</v>
      </c>
      <c r="K2901" t="s">
        <v>55</v>
      </c>
      <c r="M2901">
        <v>2</v>
      </c>
      <c r="N2901">
        <v>2</v>
      </c>
      <c r="O2901">
        <v>0</v>
      </c>
      <c r="S2901" t="s">
        <v>81</v>
      </c>
    </row>
    <row r="2902" spans="1:19" ht="15.75" customHeight="1">
      <c r="A2902" t="s">
        <v>336</v>
      </c>
      <c r="B2902" t="s">
        <v>337</v>
      </c>
      <c r="C2902">
        <v>42057953</v>
      </c>
      <c r="D2902" t="s">
        <v>64</v>
      </c>
      <c r="E2902" t="s">
        <v>65</v>
      </c>
      <c r="G2902" t="s">
        <v>75</v>
      </c>
      <c r="H2902" s="35">
        <v>68.75</v>
      </c>
      <c r="I2902" s="32">
        <v>42546</v>
      </c>
      <c r="J2902" s="32">
        <v>42549</v>
      </c>
      <c r="K2902" t="s">
        <v>67</v>
      </c>
      <c r="M2902">
        <v>2</v>
      </c>
      <c r="N2902">
        <v>0</v>
      </c>
      <c r="O2902">
        <v>0</v>
      </c>
    </row>
    <row r="2903" spans="1:19" ht="15.75" customHeight="1">
      <c r="A2903" t="s">
        <v>338</v>
      </c>
      <c r="B2903" t="s">
        <v>339</v>
      </c>
      <c r="C2903">
        <v>45911270</v>
      </c>
      <c r="D2903" t="s">
        <v>64</v>
      </c>
      <c r="E2903" t="s">
        <v>52</v>
      </c>
      <c r="F2903" t="s">
        <v>53</v>
      </c>
      <c r="G2903" t="s">
        <v>54</v>
      </c>
      <c r="H2903" s="35">
        <v>41.74</v>
      </c>
      <c r="I2903" s="32">
        <v>42547</v>
      </c>
      <c r="J2903" s="32">
        <v>42550</v>
      </c>
      <c r="K2903" t="s">
        <v>55</v>
      </c>
      <c r="M2903">
        <v>1</v>
      </c>
      <c r="N2903">
        <v>0</v>
      </c>
      <c r="O2903">
        <v>0</v>
      </c>
      <c r="Q2903" t="s">
        <v>60</v>
      </c>
    </row>
    <row r="2904" spans="1:19" ht="15.75" customHeight="1">
      <c r="A2904" t="s">
        <v>340</v>
      </c>
      <c r="B2904" t="s">
        <v>341</v>
      </c>
      <c r="C2904">
        <v>37091637</v>
      </c>
      <c r="D2904" t="s">
        <v>64</v>
      </c>
      <c r="E2904" t="s">
        <v>65</v>
      </c>
      <c r="G2904" t="s">
        <v>75</v>
      </c>
      <c r="H2904" s="35">
        <v>67.5</v>
      </c>
      <c r="I2904" s="32">
        <v>42547</v>
      </c>
      <c r="J2904" s="32">
        <v>42550</v>
      </c>
      <c r="K2904" t="s">
        <v>67</v>
      </c>
      <c r="M2904">
        <v>2</v>
      </c>
      <c r="N2904">
        <v>2</v>
      </c>
      <c r="O2904">
        <v>0</v>
      </c>
    </row>
    <row r="2905" spans="1:19" ht="15.75" customHeight="1">
      <c r="A2905" t="s">
        <v>348</v>
      </c>
      <c r="B2905" t="s">
        <v>349</v>
      </c>
      <c r="C2905">
        <v>25256860</v>
      </c>
      <c r="D2905" t="s">
        <v>64</v>
      </c>
      <c r="E2905" t="s">
        <v>52</v>
      </c>
      <c r="F2905" t="s">
        <v>53</v>
      </c>
      <c r="G2905" t="s">
        <v>54</v>
      </c>
      <c r="H2905" s="35">
        <v>41.74</v>
      </c>
      <c r="I2905" s="32">
        <v>42548</v>
      </c>
      <c r="J2905" s="32">
        <v>42549</v>
      </c>
      <c r="K2905" t="s">
        <v>55</v>
      </c>
      <c r="M2905">
        <v>1</v>
      </c>
      <c r="N2905">
        <v>0</v>
      </c>
      <c r="O2905">
        <v>0</v>
      </c>
      <c r="Q2905" t="s">
        <v>60</v>
      </c>
    </row>
    <row r="2906" spans="1:19" ht="15.75" customHeight="1">
      <c r="A2906" t="s">
        <v>350</v>
      </c>
      <c r="B2906" t="s">
        <v>351</v>
      </c>
      <c r="C2906">
        <v>78384464</v>
      </c>
      <c r="D2906" t="s">
        <v>64</v>
      </c>
      <c r="E2906" t="s">
        <v>65</v>
      </c>
      <c r="G2906" t="s">
        <v>103</v>
      </c>
      <c r="H2906" s="35">
        <v>80</v>
      </c>
      <c r="I2906" s="32">
        <v>42548</v>
      </c>
      <c r="J2906" s="32">
        <v>42552</v>
      </c>
      <c r="K2906" t="s">
        <v>55</v>
      </c>
      <c r="M2906">
        <v>4</v>
      </c>
      <c r="N2906">
        <v>0</v>
      </c>
      <c r="O2906">
        <v>0</v>
      </c>
      <c r="P2906" t="s">
        <v>71</v>
      </c>
      <c r="S2906" t="s">
        <v>72</v>
      </c>
    </row>
    <row r="2907" spans="1:19" ht="15.75" customHeight="1">
      <c r="A2907" t="s">
        <v>352</v>
      </c>
      <c r="B2907" t="s">
        <v>353</v>
      </c>
      <c r="C2907">
        <v>47634647</v>
      </c>
      <c r="D2907" t="s">
        <v>64</v>
      </c>
      <c r="E2907" t="s">
        <v>65</v>
      </c>
      <c r="G2907" t="s">
        <v>75</v>
      </c>
      <c r="H2907" s="35">
        <v>82.5</v>
      </c>
      <c r="I2907" s="32">
        <v>42548</v>
      </c>
      <c r="J2907" s="32">
        <v>42551</v>
      </c>
      <c r="K2907" t="s">
        <v>55</v>
      </c>
      <c r="M2907">
        <v>3</v>
      </c>
      <c r="N2907">
        <v>1</v>
      </c>
      <c r="O2907">
        <v>0</v>
      </c>
    </row>
    <row r="2908" spans="1:19" ht="15.75" customHeight="1">
      <c r="A2908" t="s">
        <v>370</v>
      </c>
      <c r="B2908" t="s">
        <v>371</v>
      </c>
      <c r="C2908">
        <v>83426667</v>
      </c>
      <c r="D2908" t="s">
        <v>64</v>
      </c>
      <c r="E2908" t="s">
        <v>52</v>
      </c>
      <c r="F2908" t="s">
        <v>54</v>
      </c>
      <c r="G2908" t="s">
        <v>54</v>
      </c>
      <c r="H2908" s="35">
        <v>95</v>
      </c>
      <c r="I2908" s="32">
        <v>42552</v>
      </c>
      <c r="J2908" s="32">
        <v>42553</v>
      </c>
      <c r="K2908" t="s">
        <v>87</v>
      </c>
      <c r="M2908">
        <v>1</v>
      </c>
      <c r="N2908">
        <v>0</v>
      </c>
      <c r="O2908">
        <v>0</v>
      </c>
    </row>
    <row r="2909" spans="1:19" ht="15.75" customHeight="1">
      <c r="A2909" t="s">
        <v>372</v>
      </c>
      <c r="B2909" t="s">
        <v>373</v>
      </c>
      <c r="C2909">
        <v>79587040</v>
      </c>
      <c r="D2909" t="s">
        <v>64</v>
      </c>
      <c r="E2909" t="s">
        <v>65</v>
      </c>
      <c r="F2909" t="s">
        <v>54</v>
      </c>
      <c r="G2909" t="s">
        <v>93</v>
      </c>
      <c r="H2909" s="35">
        <v>106.67</v>
      </c>
      <c r="I2909" s="32">
        <v>42552</v>
      </c>
      <c r="J2909" s="32">
        <v>42555</v>
      </c>
      <c r="K2909" t="s">
        <v>150</v>
      </c>
      <c r="M2909">
        <v>2</v>
      </c>
      <c r="N2909">
        <v>0</v>
      </c>
      <c r="O2909">
        <v>0</v>
      </c>
    </row>
    <row r="2910" spans="1:19" ht="15.75" customHeight="1">
      <c r="A2910" t="s">
        <v>374</v>
      </c>
      <c r="B2910" t="s">
        <v>375</v>
      </c>
      <c r="C2910">
        <v>97047021</v>
      </c>
      <c r="D2910" t="s">
        <v>64</v>
      </c>
      <c r="E2910" t="s">
        <v>65</v>
      </c>
      <c r="G2910" t="s">
        <v>66</v>
      </c>
      <c r="H2910" s="35">
        <v>70.55</v>
      </c>
      <c r="I2910" s="32">
        <v>42552</v>
      </c>
      <c r="J2910" s="32">
        <v>42561</v>
      </c>
      <c r="K2910" t="s">
        <v>55</v>
      </c>
      <c r="M2910">
        <v>2</v>
      </c>
      <c r="N2910">
        <v>0</v>
      </c>
      <c r="O2910">
        <v>0</v>
      </c>
    </row>
    <row r="2911" spans="1:19" ht="15.75" customHeight="1">
      <c r="A2911" t="s">
        <v>385</v>
      </c>
      <c r="B2911" t="s">
        <v>386</v>
      </c>
      <c r="C2911">
        <v>74554330</v>
      </c>
      <c r="D2911" t="s">
        <v>64</v>
      </c>
      <c r="E2911" t="s">
        <v>65</v>
      </c>
      <c r="G2911" t="s">
        <v>80</v>
      </c>
      <c r="H2911" s="35">
        <v>83</v>
      </c>
      <c r="I2911" s="32">
        <v>42556</v>
      </c>
      <c r="J2911" s="32">
        <v>42558</v>
      </c>
      <c r="K2911" t="s">
        <v>150</v>
      </c>
      <c r="M2911">
        <v>4</v>
      </c>
      <c r="N2911">
        <v>0</v>
      </c>
      <c r="O2911">
        <v>0</v>
      </c>
      <c r="S2911" t="s">
        <v>268</v>
      </c>
    </row>
    <row r="2912" spans="1:19" ht="15.75" customHeight="1">
      <c r="A2912" t="s">
        <v>391</v>
      </c>
      <c r="B2912" t="s">
        <v>392</v>
      </c>
      <c r="C2912">
        <v>88859309</v>
      </c>
      <c r="D2912" t="s">
        <v>64</v>
      </c>
      <c r="E2912" t="s">
        <v>52</v>
      </c>
      <c r="F2912" t="s">
        <v>53</v>
      </c>
      <c r="G2912" t="s">
        <v>54</v>
      </c>
      <c r="H2912" s="35">
        <v>41.74</v>
      </c>
      <c r="I2912" s="32">
        <v>42559</v>
      </c>
      <c r="J2912" s="32">
        <v>42561</v>
      </c>
      <c r="K2912" t="s">
        <v>55</v>
      </c>
      <c r="M2912">
        <v>1</v>
      </c>
      <c r="N2912">
        <v>0</v>
      </c>
      <c r="O2912">
        <v>0</v>
      </c>
      <c r="Q2912" t="s">
        <v>60</v>
      </c>
    </row>
    <row r="2913" spans="1:19" ht="15.75" customHeight="1">
      <c r="A2913" t="s">
        <v>401</v>
      </c>
      <c r="B2913" t="s">
        <v>402</v>
      </c>
      <c r="C2913">
        <v>27776236</v>
      </c>
      <c r="D2913" t="s">
        <v>64</v>
      </c>
      <c r="E2913" t="s">
        <v>52</v>
      </c>
      <c r="F2913" t="s">
        <v>53</v>
      </c>
      <c r="G2913" t="s">
        <v>54</v>
      </c>
      <c r="H2913" s="35">
        <v>41.74</v>
      </c>
      <c r="I2913" s="32">
        <v>42560</v>
      </c>
      <c r="J2913" s="32">
        <v>42563</v>
      </c>
      <c r="K2913" t="s">
        <v>55</v>
      </c>
      <c r="M2913">
        <v>1</v>
      </c>
      <c r="N2913">
        <v>0</v>
      </c>
      <c r="O2913">
        <v>0</v>
      </c>
      <c r="Q2913" t="s">
        <v>60</v>
      </c>
    </row>
    <row r="2914" spans="1:19" ht="15.75" customHeight="1">
      <c r="A2914" t="s">
        <v>403</v>
      </c>
      <c r="B2914" t="s">
        <v>404</v>
      </c>
      <c r="C2914">
        <v>66022323</v>
      </c>
      <c r="D2914" t="s">
        <v>64</v>
      </c>
      <c r="E2914" t="s">
        <v>52</v>
      </c>
      <c r="F2914" t="s">
        <v>54</v>
      </c>
      <c r="G2914" t="s">
        <v>54</v>
      </c>
      <c r="H2914" s="35">
        <v>125</v>
      </c>
      <c r="I2914" s="32">
        <v>42560</v>
      </c>
      <c r="J2914" s="32">
        <v>42561</v>
      </c>
      <c r="K2914" t="s">
        <v>55</v>
      </c>
      <c r="M2914">
        <v>1</v>
      </c>
      <c r="N2914">
        <v>0</v>
      </c>
      <c r="O2914">
        <v>0</v>
      </c>
    </row>
    <row r="2915" spans="1:19" ht="15.75" customHeight="1">
      <c r="A2915" t="s">
        <v>401</v>
      </c>
      <c r="B2915" t="s">
        <v>405</v>
      </c>
      <c r="C2915">
        <v>27776100</v>
      </c>
      <c r="D2915" t="s">
        <v>64</v>
      </c>
      <c r="E2915" t="s">
        <v>52</v>
      </c>
      <c r="F2915" t="s">
        <v>53</v>
      </c>
      <c r="G2915" t="s">
        <v>54</v>
      </c>
      <c r="H2915" s="35">
        <v>41.74</v>
      </c>
      <c r="I2915" s="32">
        <v>42560</v>
      </c>
      <c r="J2915" s="32">
        <v>42563</v>
      </c>
      <c r="K2915" t="s">
        <v>55</v>
      </c>
      <c r="M2915">
        <v>1</v>
      </c>
      <c r="N2915">
        <v>0</v>
      </c>
      <c r="O2915">
        <v>0</v>
      </c>
      <c r="Q2915" t="s">
        <v>60</v>
      </c>
    </row>
    <row r="2916" spans="1:19" ht="15.75" customHeight="1">
      <c r="A2916" t="s">
        <v>406</v>
      </c>
      <c r="B2916" t="s">
        <v>407</v>
      </c>
      <c r="C2916">
        <v>26269277</v>
      </c>
      <c r="D2916" t="s">
        <v>64</v>
      </c>
      <c r="E2916" t="s">
        <v>65</v>
      </c>
      <c r="G2916" t="s">
        <v>66</v>
      </c>
      <c r="H2916" s="35">
        <v>76.78</v>
      </c>
      <c r="I2916" s="32">
        <v>42560</v>
      </c>
      <c r="J2916" s="32">
        <v>42568</v>
      </c>
      <c r="K2916" t="s">
        <v>55</v>
      </c>
      <c r="M2916">
        <v>2</v>
      </c>
      <c r="N2916">
        <v>2</v>
      </c>
      <c r="O2916">
        <v>0</v>
      </c>
    </row>
    <row r="2917" spans="1:19" ht="15.75" customHeight="1">
      <c r="A2917" t="s">
        <v>408</v>
      </c>
      <c r="B2917" t="s">
        <v>409</v>
      </c>
      <c r="C2917">
        <v>49134517</v>
      </c>
      <c r="D2917" t="s">
        <v>64</v>
      </c>
      <c r="E2917" t="s">
        <v>52</v>
      </c>
      <c r="F2917" t="s">
        <v>54</v>
      </c>
      <c r="G2917" t="s">
        <v>54</v>
      </c>
      <c r="H2917" s="35">
        <v>55</v>
      </c>
      <c r="I2917" s="32">
        <v>42560</v>
      </c>
      <c r="J2917" s="32">
        <v>42561</v>
      </c>
      <c r="K2917" t="s">
        <v>67</v>
      </c>
      <c r="M2917">
        <v>1</v>
      </c>
      <c r="N2917">
        <v>0</v>
      </c>
      <c r="O2917">
        <v>0</v>
      </c>
    </row>
    <row r="2918" spans="1:19" ht="15.75" customHeight="1">
      <c r="A2918" t="s">
        <v>410</v>
      </c>
      <c r="B2918" t="s">
        <v>411</v>
      </c>
      <c r="C2918">
        <v>83735473</v>
      </c>
      <c r="D2918" t="s">
        <v>64</v>
      </c>
      <c r="E2918" t="s">
        <v>65</v>
      </c>
      <c r="G2918" t="s">
        <v>80</v>
      </c>
      <c r="H2918" s="35">
        <v>70.55</v>
      </c>
      <c r="I2918" s="32">
        <v>42561</v>
      </c>
      <c r="J2918" s="32">
        <v>42562</v>
      </c>
      <c r="K2918" t="s">
        <v>67</v>
      </c>
      <c r="M2918">
        <v>2</v>
      </c>
      <c r="N2918">
        <v>1</v>
      </c>
      <c r="O2918">
        <v>0</v>
      </c>
      <c r="S2918" t="s">
        <v>268</v>
      </c>
    </row>
    <row r="2919" spans="1:19" ht="15.75" customHeight="1">
      <c r="A2919" t="s">
        <v>354</v>
      </c>
      <c r="B2919" t="s">
        <v>412</v>
      </c>
      <c r="C2919">
        <v>82507843</v>
      </c>
      <c r="D2919" t="s">
        <v>64</v>
      </c>
      <c r="E2919" t="s">
        <v>65</v>
      </c>
      <c r="G2919" t="s">
        <v>93</v>
      </c>
      <c r="H2919" s="35">
        <v>85</v>
      </c>
      <c r="I2919" s="32">
        <v>42561</v>
      </c>
      <c r="J2919" s="32">
        <v>42562</v>
      </c>
      <c r="K2919" t="s">
        <v>67</v>
      </c>
      <c r="M2919">
        <v>2</v>
      </c>
      <c r="N2919">
        <v>0</v>
      </c>
      <c r="O2919">
        <v>0</v>
      </c>
    </row>
    <row r="2920" spans="1:19" ht="15.75" customHeight="1">
      <c r="A2920" t="s">
        <v>413</v>
      </c>
      <c r="B2920" t="s">
        <v>414</v>
      </c>
      <c r="C2920">
        <v>48500710</v>
      </c>
      <c r="D2920" t="s">
        <v>64</v>
      </c>
      <c r="E2920" t="s">
        <v>52</v>
      </c>
      <c r="F2920" t="s">
        <v>53</v>
      </c>
      <c r="G2920" t="s">
        <v>54</v>
      </c>
      <c r="H2920" s="35">
        <v>41.74</v>
      </c>
      <c r="I2920" s="32">
        <v>42561</v>
      </c>
      <c r="J2920" s="32">
        <v>42562</v>
      </c>
      <c r="K2920" t="s">
        <v>55</v>
      </c>
      <c r="M2920">
        <v>1</v>
      </c>
      <c r="N2920">
        <v>0</v>
      </c>
      <c r="O2920">
        <v>0</v>
      </c>
      <c r="Q2920" t="s">
        <v>60</v>
      </c>
    </row>
    <row r="2921" spans="1:19" ht="15.75" customHeight="1">
      <c r="A2921" t="s">
        <v>419</v>
      </c>
      <c r="B2921" t="s">
        <v>420</v>
      </c>
      <c r="C2921">
        <v>86249953</v>
      </c>
      <c r="D2921" t="s">
        <v>64</v>
      </c>
      <c r="E2921" t="s">
        <v>65</v>
      </c>
      <c r="F2921" t="s">
        <v>54</v>
      </c>
      <c r="G2921" t="s">
        <v>103</v>
      </c>
      <c r="H2921" s="35">
        <v>80</v>
      </c>
      <c r="I2921" s="32">
        <v>42563</v>
      </c>
      <c r="J2921" s="32">
        <v>42564</v>
      </c>
      <c r="K2921" t="s">
        <v>55</v>
      </c>
      <c r="M2921">
        <v>2</v>
      </c>
      <c r="N2921">
        <v>0</v>
      </c>
      <c r="O2921">
        <v>0</v>
      </c>
      <c r="P2921" t="s">
        <v>71</v>
      </c>
      <c r="S2921" t="s">
        <v>72</v>
      </c>
    </row>
    <row r="2922" spans="1:19" ht="15.75" customHeight="1">
      <c r="A2922" t="s">
        <v>428</v>
      </c>
      <c r="B2922" t="s">
        <v>429</v>
      </c>
      <c r="C2922">
        <v>73595493</v>
      </c>
      <c r="D2922" t="s">
        <v>64</v>
      </c>
      <c r="E2922" t="s">
        <v>52</v>
      </c>
      <c r="F2922" t="s">
        <v>53</v>
      </c>
      <c r="G2922" t="s">
        <v>54</v>
      </c>
      <c r="H2922" s="35">
        <v>41.74</v>
      </c>
      <c r="I2922" s="32">
        <v>42564</v>
      </c>
      <c r="J2922" s="32">
        <v>42565</v>
      </c>
      <c r="K2922" t="s">
        <v>55</v>
      </c>
      <c r="M2922">
        <v>1</v>
      </c>
      <c r="N2922">
        <v>0</v>
      </c>
      <c r="O2922">
        <v>0</v>
      </c>
      <c r="Q2922" t="s">
        <v>60</v>
      </c>
    </row>
    <row r="2923" spans="1:19" ht="15.75" customHeight="1">
      <c r="A2923" t="s">
        <v>432</v>
      </c>
      <c r="B2923" t="s">
        <v>433</v>
      </c>
      <c r="C2923">
        <v>48503251</v>
      </c>
      <c r="D2923" t="s">
        <v>64</v>
      </c>
      <c r="E2923" t="s">
        <v>52</v>
      </c>
      <c r="F2923" t="s">
        <v>53</v>
      </c>
      <c r="G2923" t="s">
        <v>54</v>
      </c>
      <c r="H2923" s="35">
        <v>41.74</v>
      </c>
      <c r="I2923" s="32">
        <v>42565</v>
      </c>
      <c r="J2923" s="32">
        <v>42567</v>
      </c>
      <c r="K2923" t="s">
        <v>55</v>
      </c>
      <c r="M2923">
        <v>1</v>
      </c>
      <c r="N2923">
        <v>0</v>
      </c>
      <c r="O2923">
        <v>0</v>
      </c>
      <c r="Q2923" t="s">
        <v>60</v>
      </c>
    </row>
    <row r="2924" spans="1:19" ht="15.75" customHeight="1">
      <c r="A2924" t="s">
        <v>434</v>
      </c>
      <c r="B2924" t="s">
        <v>435</v>
      </c>
      <c r="C2924">
        <v>46561873</v>
      </c>
      <c r="D2924" t="s">
        <v>64</v>
      </c>
      <c r="E2924" t="s">
        <v>65</v>
      </c>
      <c r="F2924" t="s">
        <v>54</v>
      </c>
      <c r="G2924" t="s">
        <v>436</v>
      </c>
      <c r="H2924" s="35">
        <v>71.400000000000006</v>
      </c>
      <c r="I2924" s="32">
        <v>42566</v>
      </c>
      <c r="J2924" s="32">
        <v>42569</v>
      </c>
      <c r="K2924" t="s">
        <v>55</v>
      </c>
      <c r="M2924">
        <v>2</v>
      </c>
      <c r="N2924">
        <v>0</v>
      </c>
      <c r="O2924">
        <v>0</v>
      </c>
      <c r="P2924" t="s">
        <v>437</v>
      </c>
    </row>
    <row r="2925" spans="1:19" ht="15.75" customHeight="1">
      <c r="A2925" t="s">
        <v>277</v>
      </c>
      <c r="B2925" t="s">
        <v>438</v>
      </c>
      <c r="C2925">
        <v>25753010</v>
      </c>
      <c r="D2925" t="s">
        <v>64</v>
      </c>
      <c r="E2925" t="s">
        <v>52</v>
      </c>
      <c r="F2925" t="s">
        <v>53</v>
      </c>
      <c r="G2925" t="s">
        <v>54</v>
      </c>
      <c r="H2925" s="35">
        <v>41.74</v>
      </c>
      <c r="I2925" s="32">
        <v>42567</v>
      </c>
      <c r="J2925" s="32">
        <v>42569</v>
      </c>
      <c r="K2925" t="s">
        <v>55</v>
      </c>
      <c r="M2925">
        <v>1</v>
      </c>
      <c r="N2925">
        <v>0</v>
      </c>
      <c r="O2925">
        <v>0</v>
      </c>
      <c r="Q2925" t="s">
        <v>60</v>
      </c>
    </row>
    <row r="2926" spans="1:19" ht="15.75" customHeight="1">
      <c r="A2926" t="s">
        <v>277</v>
      </c>
      <c r="B2926" t="s">
        <v>439</v>
      </c>
      <c r="C2926">
        <v>25752986</v>
      </c>
      <c r="D2926" t="s">
        <v>64</v>
      </c>
      <c r="E2926" t="s">
        <v>52</v>
      </c>
      <c r="F2926" t="s">
        <v>53</v>
      </c>
      <c r="G2926" t="s">
        <v>54</v>
      </c>
      <c r="H2926" s="35">
        <v>41.74</v>
      </c>
      <c r="I2926" s="32">
        <v>42567</v>
      </c>
      <c r="J2926" s="32">
        <v>42569</v>
      </c>
      <c r="K2926" t="s">
        <v>55</v>
      </c>
      <c r="M2926">
        <v>1</v>
      </c>
      <c r="N2926">
        <v>0</v>
      </c>
      <c r="O2926">
        <v>0</v>
      </c>
      <c r="Q2926" t="s">
        <v>60</v>
      </c>
    </row>
    <row r="2927" spans="1:19" ht="15.75" customHeight="1">
      <c r="A2927" t="s">
        <v>448</v>
      </c>
      <c r="B2927" t="s">
        <v>449</v>
      </c>
      <c r="C2927">
        <v>24884088</v>
      </c>
      <c r="D2927" t="s">
        <v>64</v>
      </c>
      <c r="E2927" t="s">
        <v>65</v>
      </c>
      <c r="G2927" t="s">
        <v>66</v>
      </c>
      <c r="H2927" s="35">
        <v>70.55</v>
      </c>
      <c r="I2927" s="32">
        <v>42569</v>
      </c>
      <c r="J2927" s="32">
        <v>42570</v>
      </c>
      <c r="K2927" t="s">
        <v>67</v>
      </c>
      <c r="M2927">
        <v>2</v>
      </c>
      <c r="N2927">
        <v>0</v>
      </c>
      <c r="O2927">
        <v>0</v>
      </c>
    </row>
    <row r="2928" spans="1:19" ht="15.75" customHeight="1">
      <c r="A2928" t="s">
        <v>454</v>
      </c>
      <c r="B2928" t="s">
        <v>455</v>
      </c>
      <c r="C2928">
        <v>91867989</v>
      </c>
      <c r="D2928" t="s">
        <v>64</v>
      </c>
      <c r="E2928" t="s">
        <v>166</v>
      </c>
      <c r="F2928" t="s">
        <v>54</v>
      </c>
      <c r="G2928" t="s">
        <v>54</v>
      </c>
      <c r="H2928" s="35">
        <v>55</v>
      </c>
      <c r="I2928" s="32">
        <v>42570</v>
      </c>
      <c r="J2928" s="32">
        <v>42571</v>
      </c>
      <c r="K2928" t="s">
        <v>87</v>
      </c>
      <c r="M2928">
        <v>1</v>
      </c>
      <c r="N2928">
        <v>0</v>
      </c>
      <c r="O2928">
        <v>0</v>
      </c>
    </row>
    <row r="2929" spans="1:19" ht="15.75" customHeight="1">
      <c r="A2929" t="s">
        <v>458</v>
      </c>
      <c r="B2929" t="s">
        <v>459</v>
      </c>
      <c r="C2929">
        <v>30759699</v>
      </c>
      <c r="D2929" t="s">
        <v>64</v>
      </c>
      <c r="E2929" t="s">
        <v>52</v>
      </c>
      <c r="F2929" t="s">
        <v>53</v>
      </c>
      <c r="G2929" t="s">
        <v>54</v>
      </c>
      <c r="H2929" s="35">
        <v>41.74</v>
      </c>
      <c r="I2929" s="32">
        <v>42571</v>
      </c>
      <c r="J2929" s="32">
        <v>42572</v>
      </c>
      <c r="K2929" t="s">
        <v>55</v>
      </c>
      <c r="M2929">
        <v>1</v>
      </c>
      <c r="N2929">
        <v>0</v>
      </c>
      <c r="O2929">
        <v>0</v>
      </c>
      <c r="Q2929" t="s">
        <v>60</v>
      </c>
    </row>
    <row r="2930" spans="1:19" ht="15.75" customHeight="1">
      <c r="A2930" t="s">
        <v>462</v>
      </c>
      <c r="B2930" t="s">
        <v>463</v>
      </c>
      <c r="C2930">
        <v>22131798</v>
      </c>
      <c r="D2930" t="s">
        <v>64</v>
      </c>
      <c r="E2930" t="s">
        <v>52</v>
      </c>
      <c r="F2930" t="s">
        <v>53</v>
      </c>
      <c r="G2930" t="s">
        <v>54</v>
      </c>
      <c r="H2930" s="35">
        <v>41.74</v>
      </c>
      <c r="I2930" s="32">
        <v>42572</v>
      </c>
      <c r="J2930" s="32">
        <v>42573</v>
      </c>
      <c r="K2930" t="s">
        <v>55</v>
      </c>
      <c r="M2930">
        <v>1</v>
      </c>
      <c r="N2930">
        <v>0</v>
      </c>
      <c r="O2930">
        <v>0</v>
      </c>
      <c r="Q2930" t="s">
        <v>60</v>
      </c>
    </row>
    <row r="2931" spans="1:19" ht="15.75" customHeight="1">
      <c r="A2931" t="s">
        <v>462</v>
      </c>
      <c r="B2931" t="s">
        <v>464</v>
      </c>
      <c r="C2931">
        <v>22131845</v>
      </c>
      <c r="D2931" t="s">
        <v>64</v>
      </c>
      <c r="E2931" t="s">
        <v>52</v>
      </c>
      <c r="F2931" t="s">
        <v>53</v>
      </c>
      <c r="G2931" t="s">
        <v>54</v>
      </c>
      <c r="H2931" s="35">
        <v>41.74</v>
      </c>
      <c r="I2931" s="32">
        <v>42572</v>
      </c>
      <c r="J2931" s="32">
        <v>42573</v>
      </c>
      <c r="K2931" t="s">
        <v>55</v>
      </c>
      <c r="M2931">
        <v>1</v>
      </c>
      <c r="N2931">
        <v>0</v>
      </c>
      <c r="O2931">
        <v>0</v>
      </c>
      <c r="Q2931" t="s">
        <v>60</v>
      </c>
    </row>
    <row r="2932" spans="1:19" ht="15.75" customHeight="1">
      <c r="A2932" t="s">
        <v>467</v>
      </c>
      <c r="B2932" t="s">
        <v>468</v>
      </c>
      <c r="C2932">
        <v>92150878</v>
      </c>
      <c r="D2932" t="s">
        <v>64</v>
      </c>
      <c r="E2932" t="s">
        <v>65</v>
      </c>
      <c r="G2932" t="s">
        <v>469</v>
      </c>
      <c r="H2932" s="35">
        <v>59.2</v>
      </c>
      <c r="I2932" s="32">
        <v>42573</v>
      </c>
      <c r="J2932" s="32">
        <v>42580</v>
      </c>
      <c r="K2932" t="s">
        <v>67</v>
      </c>
      <c r="M2932">
        <v>2</v>
      </c>
      <c r="N2932">
        <v>0</v>
      </c>
      <c r="O2932">
        <v>2</v>
      </c>
      <c r="P2932" t="s">
        <v>470</v>
      </c>
      <c r="S2932" t="s">
        <v>471</v>
      </c>
    </row>
    <row r="2933" spans="1:19" ht="15.75" customHeight="1">
      <c r="A2933" t="s">
        <v>472</v>
      </c>
      <c r="B2933" t="s">
        <v>473</v>
      </c>
      <c r="C2933">
        <v>41310533</v>
      </c>
      <c r="D2933" t="s">
        <v>64</v>
      </c>
      <c r="E2933" t="s">
        <v>52</v>
      </c>
      <c r="F2933" t="s">
        <v>53</v>
      </c>
      <c r="G2933" t="s">
        <v>54</v>
      </c>
      <c r="H2933" s="35">
        <v>41.74</v>
      </c>
      <c r="I2933" s="32">
        <v>42573</v>
      </c>
      <c r="J2933" s="32">
        <v>42574</v>
      </c>
      <c r="K2933" t="s">
        <v>55</v>
      </c>
      <c r="M2933">
        <v>1</v>
      </c>
      <c r="N2933">
        <v>0</v>
      </c>
      <c r="O2933">
        <v>0</v>
      </c>
      <c r="Q2933" t="s">
        <v>60</v>
      </c>
    </row>
    <row r="2934" spans="1:19" ht="15.75" customHeight="1">
      <c r="A2934" t="s">
        <v>482</v>
      </c>
      <c r="B2934" t="s">
        <v>483</v>
      </c>
      <c r="C2934">
        <v>79343735</v>
      </c>
      <c r="D2934" t="s">
        <v>64</v>
      </c>
      <c r="E2934" t="s">
        <v>65</v>
      </c>
      <c r="F2934" t="s">
        <v>54</v>
      </c>
      <c r="G2934" t="s">
        <v>103</v>
      </c>
      <c r="H2934" s="35">
        <v>110</v>
      </c>
      <c r="I2934" s="32">
        <v>42574</v>
      </c>
      <c r="J2934" s="32">
        <v>42578</v>
      </c>
      <c r="K2934" t="s">
        <v>87</v>
      </c>
      <c r="M2934">
        <v>2</v>
      </c>
      <c r="N2934">
        <v>0</v>
      </c>
      <c r="O2934">
        <v>0</v>
      </c>
      <c r="P2934" t="s">
        <v>71</v>
      </c>
      <c r="S2934" t="s">
        <v>72</v>
      </c>
    </row>
    <row r="2935" spans="1:19" ht="15.75" customHeight="1">
      <c r="A2935" t="s">
        <v>488</v>
      </c>
      <c r="B2935" t="s">
        <v>489</v>
      </c>
      <c r="C2935">
        <v>93717292</v>
      </c>
      <c r="D2935" t="s">
        <v>64</v>
      </c>
      <c r="E2935" t="s">
        <v>65</v>
      </c>
      <c r="F2935" t="s">
        <v>54</v>
      </c>
      <c r="G2935" t="s">
        <v>93</v>
      </c>
      <c r="H2935" s="35">
        <v>90</v>
      </c>
      <c r="I2935" s="32">
        <v>42575</v>
      </c>
      <c r="J2935" s="32">
        <v>42577</v>
      </c>
      <c r="K2935" t="s">
        <v>55</v>
      </c>
      <c r="M2935">
        <v>2</v>
      </c>
      <c r="N2935">
        <v>0</v>
      </c>
      <c r="O2935">
        <v>0</v>
      </c>
    </row>
    <row r="2936" spans="1:19" ht="15.75" customHeight="1">
      <c r="A2936" t="s">
        <v>498</v>
      </c>
      <c r="B2936" t="s">
        <v>499</v>
      </c>
      <c r="C2936">
        <v>51363982</v>
      </c>
      <c r="D2936" t="s">
        <v>64</v>
      </c>
      <c r="E2936" t="s">
        <v>65</v>
      </c>
      <c r="F2936" t="s">
        <v>54</v>
      </c>
      <c r="G2936" t="s">
        <v>75</v>
      </c>
      <c r="H2936" s="35">
        <v>90</v>
      </c>
      <c r="I2936" s="32">
        <v>42577</v>
      </c>
      <c r="J2936" s="32">
        <v>42580</v>
      </c>
      <c r="K2936" t="s">
        <v>55</v>
      </c>
      <c r="M2936">
        <v>2</v>
      </c>
      <c r="N2936">
        <v>0</v>
      </c>
      <c r="O2936">
        <v>0</v>
      </c>
    </row>
    <row r="2937" spans="1:19" ht="15.75" customHeight="1">
      <c r="A2937" t="s">
        <v>507</v>
      </c>
      <c r="B2937" t="s">
        <v>508</v>
      </c>
      <c r="C2937">
        <v>88193320</v>
      </c>
      <c r="D2937" t="s">
        <v>64</v>
      </c>
      <c r="E2937" t="s">
        <v>65</v>
      </c>
      <c r="F2937" t="s">
        <v>54</v>
      </c>
      <c r="G2937" t="s">
        <v>93</v>
      </c>
      <c r="H2937" s="35">
        <v>103</v>
      </c>
      <c r="I2937" s="32">
        <v>42578</v>
      </c>
      <c r="J2937" s="32">
        <v>42583</v>
      </c>
      <c r="K2937" t="s">
        <v>87</v>
      </c>
      <c r="M2937">
        <v>1</v>
      </c>
      <c r="N2937">
        <v>0</v>
      </c>
      <c r="O2937">
        <v>0</v>
      </c>
    </row>
    <row r="2938" spans="1:19" ht="15.75" customHeight="1">
      <c r="A2938" t="s">
        <v>527</v>
      </c>
      <c r="B2938" t="s">
        <v>528</v>
      </c>
      <c r="C2938">
        <v>79610307</v>
      </c>
      <c r="D2938" t="s">
        <v>64</v>
      </c>
      <c r="E2938" t="s">
        <v>52</v>
      </c>
      <c r="F2938" t="s">
        <v>53</v>
      </c>
      <c r="G2938" t="s">
        <v>54</v>
      </c>
      <c r="H2938" s="35">
        <v>80</v>
      </c>
      <c r="I2938" s="32">
        <v>42580</v>
      </c>
      <c r="J2938" s="32">
        <v>42581</v>
      </c>
      <c r="K2938" t="s">
        <v>55</v>
      </c>
      <c r="M2938">
        <v>1</v>
      </c>
      <c r="N2938">
        <v>0</v>
      </c>
      <c r="O2938">
        <v>0</v>
      </c>
      <c r="Q2938" t="s">
        <v>90</v>
      </c>
    </row>
    <row r="2939" spans="1:19" ht="15.75" customHeight="1">
      <c r="A2939" t="s">
        <v>529</v>
      </c>
      <c r="B2939" t="s">
        <v>530</v>
      </c>
      <c r="C2939">
        <v>93984218</v>
      </c>
      <c r="D2939" t="s">
        <v>64</v>
      </c>
      <c r="E2939" t="s">
        <v>65</v>
      </c>
      <c r="F2939" t="s">
        <v>54</v>
      </c>
      <c r="G2939" t="s">
        <v>93</v>
      </c>
      <c r="H2939" s="35">
        <v>97.5</v>
      </c>
      <c r="I2939" s="32">
        <v>42580</v>
      </c>
      <c r="J2939" s="32">
        <v>42584</v>
      </c>
      <c r="K2939" t="s">
        <v>55</v>
      </c>
      <c r="M2939">
        <v>1</v>
      </c>
      <c r="N2939">
        <v>0</v>
      </c>
      <c r="O2939">
        <v>0</v>
      </c>
    </row>
    <row r="2940" spans="1:19" ht="15.75" customHeight="1">
      <c r="A2940" t="s">
        <v>531</v>
      </c>
      <c r="B2940" t="s">
        <v>532</v>
      </c>
      <c r="C2940">
        <v>90882774</v>
      </c>
      <c r="D2940" t="s">
        <v>64</v>
      </c>
      <c r="E2940" t="s">
        <v>52</v>
      </c>
      <c r="F2940" t="s">
        <v>53</v>
      </c>
      <c r="G2940" t="s">
        <v>54</v>
      </c>
      <c r="H2940" s="35">
        <v>41.74</v>
      </c>
      <c r="I2940" s="32">
        <v>42580</v>
      </c>
      <c r="J2940" s="32">
        <v>42582</v>
      </c>
      <c r="K2940" t="s">
        <v>55</v>
      </c>
      <c r="M2940">
        <v>1</v>
      </c>
      <c r="N2940">
        <v>0</v>
      </c>
      <c r="O2940">
        <v>0</v>
      </c>
      <c r="Q2940" t="s">
        <v>60</v>
      </c>
    </row>
    <row r="2941" spans="1:19" ht="15.75" customHeight="1">
      <c r="A2941" t="s">
        <v>538</v>
      </c>
      <c r="B2941" t="s">
        <v>539</v>
      </c>
      <c r="C2941">
        <v>54109407</v>
      </c>
      <c r="D2941" t="s">
        <v>64</v>
      </c>
      <c r="E2941" t="s">
        <v>65</v>
      </c>
      <c r="G2941" t="s">
        <v>75</v>
      </c>
      <c r="H2941" s="35">
        <v>82.5</v>
      </c>
      <c r="I2941" s="32">
        <v>42582</v>
      </c>
      <c r="J2941" s="32">
        <v>42585</v>
      </c>
      <c r="K2941" t="s">
        <v>55</v>
      </c>
      <c r="M2941">
        <v>1</v>
      </c>
      <c r="N2941">
        <v>3</v>
      </c>
      <c r="O2941">
        <v>0</v>
      </c>
    </row>
    <row r="2942" spans="1:19" ht="15.75" customHeight="1">
      <c r="A2942" t="s">
        <v>547</v>
      </c>
      <c r="B2942" t="s">
        <v>548</v>
      </c>
      <c r="C2942">
        <v>95417271</v>
      </c>
      <c r="D2942" t="s">
        <v>64</v>
      </c>
      <c r="E2942" t="s">
        <v>65</v>
      </c>
      <c r="F2942" t="s">
        <v>54</v>
      </c>
      <c r="G2942" t="s">
        <v>80</v>
      </c>
      <c r="H2942" s="35">
        <v>71.930000000000007</v>
      </c>
      <c r="I2942" s="32">
        <v>42583</v>
      </c>
      <c r="J2942" s="32">
        <v>42586</v>
      </c>
      <c r="K2942" t="s">
        <v>55</v>
      </c>
      <c r="M2942">
        <v>2</v>
      </c>
      <c r="N2942">
        <v>0</v>
      </c>
      <c r="O2942">
        <v>0</v>
      </c>
      <c r="S2942" t="s">
        <v>81</v>
      </c>
    </row>
    <row r="2943" spans="1:19" ht="15.75" customHeight="1">
      <c r="A2943" t="s">
        <v>549</v>
      </c>
      <c r="B2943" t="s">
        <v>550</v>
      </c>
      <c r="C2943">
        <v>46794132</v>
      </c>
      <c r="D2943" t="s">
        <v>64</v>
      </c>
      <c r="E2943" t="s">
        <v>52</v>
      </c>
      <c r="F2943" t="s">
        <v>53</v>
      </c>
      <c r="G2943" t="s">
        <v>54</v>
      </c>
      <c r="H2943" s="35">
        <v>41.74</v>
      </c>
      <c r="I2943" s="32">
        <v>42583</v>
      </c>
      <c r="J2943" s="32">
        <v>42585</v>
      </c>
      <c r="K2943" t="s">
        <v>55</v>
      </c>
      <c r="M2943">
        <v>1</v>
      </c>
      <c r="N2943">
        <v>0</v>
      </c>
      <c r="O2943">
        <v>0</v>
      </c>
      <c r="Q2943" t="s">
        <v>60</v>
      </c>
    </row>
    <row r="2944" spans="1:19" ht="15.75" customHeight="1">
      <c r="A2944" t="s">
        <v>562</v>
      </c>
      <c r="B2944" t="s">
        <v>563</v>
      </c>
      <c r="C2944">
        <v>80541689</v>
      </c>
      <c r="D2944" t="s">
        <v>64</v>
      </c>
      <c r="E2944" t="s">
        <v>65</v>
      </c>
      <c r="G2944" t="s">
        <v>54</v>
      </c>
      <c r="H2944" s="35">
        <v>110</v>
      </c>
      <c r="I2944" s="32">
        <v>42586</v>
      </c>
      <c r="J2944" s="32">
        <v>42589</v>
      </c>
      <c r="K2944" t="s">
        <v>55</v>
      </c>
      <c r="M2944">
        <v>1</v>
      </c>
      <c r="N2944">
        <v>0</v>
      </c>
      <c r="O2944">
        <v>1</v>
      </c>
      <c r="S2944" t="s">
        <v>231</v>
      </c>
    </row>
    <row r="2945" spans="1:19" ht="15.75" customHeight="1">
      <c r="A2945" t="s">
        <v>572</v>
      </c>
      <c r="B2945" t="s">
        <v>573</v>
      </c>
      <c r="C2945">
        <v>37455006</v>
      </c>
      <c r="D2945" t="s">
        <v>64</v>
      </c>
      <c r="E2945" t="s">
        <v>65</v>
      </c>
      <c r="G2945" t="s">
        <v>117</v>
      </c>
      <c r="H2945" s="35">
        <v>56.81</v>
      </c>
      <c r="I2945" s="32">
        <v>42588</v>
      </c>
      <c r="J2945" s="32">
        <v>42592</v>
      </c>
      <c r="K2945" t="s">
        <v>67</v>
      </c>
      <c r="M2945">
        <v>2</v>
      </c>
      <c r="N2945">
        <v>0</v>
      </c>
      <c r="O2945">
        <v>0</v>
      </c>
      <c r="S2945" t="s">
        <v>81</v>
      </c>
    </row>
    <row r="2946" spans="1:19" ht="15.75" customHeight="1">
      <c r="A2946" t="s">
        <v>577</v>
      </c>
      <c r="B2946" t="s">
        <v>578</v>
      </c>
      <c r="C2946">
        <v>65629628</v>
      </c>
      <c r="D2946" t="s">
        <v>64</v>
      </c>
      <c r="E2946" t="s">
        <v>52</v>
      </c>
      <c r="F2946" t="s">
        <v>54</v>
      </c>
      <c r="G2946" t="s">
        <v>54</v>
      </c>
      <c r="H2946" s="35">
        <v>41.74</v>
      </c>
      <c r="I2946" s="32">
        <v>42589</v>
      </c>
      <c r="J2946" s="32">
        <v>42591</v>
      </c>
      <c r="K2946" t="s">
        <v>55</v>
      </c>
      <c r="M2946">
        <v>1</v>
      </c>
      <c r="N2946">
        <v>0</v>
      </c>
      <c r="O2946">
        <v>0</v>
      </c>
      <c r="Q2946" t="s">
        <v>60</v>
      </c>
    </row>
    <row r="2947" spans="1:19" ht="15.75" customHeight="1">
      <c r="A2947" t="s">
        <v>579</v>
      </c>
      <c r="B2947" t="s">
        <v>580</v>
      </c>
      <c r="C2947">
        <v>15152141</v>
      </c>
      <c r="D2947" t="s">
        <v>64</v>
      </c>
      <c r="E2947" t="s">
        <v>65</v>
      </c>
      <c r="F2947" t="s">
        <v>54</v>
      </c>
      <c r="G2947" t="s">
        <v>66</v>
      </c>
      <c r="H2947" s="35">
        <v>70.55</v>
      </c>
      <c r="I2947" s="32">
        <v>42589</v>
      </c>
      <c r="J2947" s="32">
        <v>42594</v>
      </c>
      <c r="K2947" t="s">
        <v>55</v>
      </c>
      <c r="M2947">
        <v>2</v>
      </c>
      <c r="N2947">
        <v>2</v>
      </c>
      <c r="O2947">
        <v>0</v>
      </c>
    </row>
    <row r="2948" spans="1:19" ht="15.75" customHeight="1">
      <c r="A2948" t="s">
        <v>599</v>
      </c>
      <c r="B2948" t="s">
        <v>600</v>
      </c>
      <c r="C2948">
        <v>67963834</v>
      </c>
      <c r="D2948" t="s">
        <v>64</v>
      </c>
      <c r="E2948" t="s">
        <v>52</v>
      </c>
      <c r="F2948" t="s">
        <v>53</v>
      </c>
      <c r="G2948" t="s">
        <v>54</v>
      </c>
      <c r="H2948" s="35">
        <v>41.74</v>
      </c>
      <c r="I2948" s="32">
        <v>42593</v>
      </c>
      <c r="J2948" s="32">
        <v>42595</v>
      </c>
      <c r="K2948" t="s">
        <v>55</v>
      </c>
      <c r="M2948">
        <v>1</v>
      </c>
      <c r="N2948">
        <v>0</v>
      </c>
      <c r="O2948">
        <v>0</v>
      </c>
      <c r="Q2948" t="s">
        <v>60</v>
      </c>
    </row>
    <row r="2949" spans="1:19" ht="15.75" customHeight="1">
      <c r="A2949" t="s">
        <v>601</v>
      </c>
      <c r="B2949" t="s">
        <v>603</v>
      </c>
      <c r="C2949">
        <v>92690383</v>
      </c>
      <c r="D2949" t="s">
        <v>64</v>
      </c>
      <c r="E2949" t="s">
        <v>52</v>
      </c>
      <c r="F2949" t="s">
        <v>54</v>
      </c>
      <c r="G2949" t="s">
        <v>54</v>
      </c>
      <c r="H2949" s="35">
        <v>41.74</v>
      </c>
      <c r="I2949" s="32">
        <v>42594</v>
      </c>
      <c r="J2949" s="32">
        <v>42596</v>
      </c>
      <c r="K2949" t="s">
        <v>55</v>
      </c>
      <c r="M2949">
        <v>1</v>
      </c>
      <c r="N2949">
        <v>0</v>
      </c>
      <c r="O2949">
        <v>0</v>
      </c>
      <c r="Q2949" t="s">
        <v>60</v>
      </c>
    </row>
    <row r="2950" spans="1:19" ht="15.75" customHeight="1">
      <c r="A2950" t="s">
        <v>601</v>
      </c>
      <c r="B2950" t="s">
        <v>604</v>
      </c>
      <c r="C2950">
        <v>92690773</v>
      </c>
      <c r="D2950" t="s">
        <v>64</v>
      </c>
      <c r="E2950" t="s">
        <v>52</v>
      </c>
      <c r="F2950" t="s">
        <v>54</v>
      </c>
      <c r="G2950" t="s">
        <v>54</v>
      </c>
      <c r="H2950" s="35">
        <v>41.74</v>
      </c>
      <c r="I2950" s="32">
        <v>42594</v>
      </c>
      <c r="J2950" s="32">
        <v>42596</v>
      </c>
      <c r="K2950" t="s">
        <v>55</v>
      </c>
      <c r="M2950">
        <v>1</v>
      </c>
      <c r="N2950">
        <v>0</v>
      </c>
      <c r="O2950">
        <v>0</v>
      </c>
      <c r="Q2950" t="s">
        <v>60</v>
      </c>
    </row>
    <row r="2951" spans="1:19" ht="15.75" customHeight="1">
      <c r="A2951" t="s">
        <v>612</v>
      </c>
      <c r="B2951" t="s">
        <v>613</v>
      </c>
      <c r="C2951">
        <v>14273863</v>
      </c>
      <c r="D2951" t="s">
        <v>64</v>
      </c>
      <c r="E2951" t="s">
        <v>52</v>
      </c>
      <c r="F2951" t="s">
        <v>54</v>
      </c>
      <c r="G2951" t="s">
        <v>54</v>
      </c>
      <c r="H2951" s="35">
        <v>41.74</v>
      </c>
      <c r="I2951" s="32">
        <v>42597</v>
      </c>
      <c r="J2951" s="32">
        <v>42599</v>
      </c>
      <c r="K2951" t="s">
        <v>55</v>
      </c>
      <c r="M2951">
        <v>1</v>
      </c>
      <c r="N2951">
        <v>0</v>
      </c>
      <c r="O2951">
        <v>0</v>
      </c>
      <c r="Q2951" t="s">
        <v>60</v>
      </c>
    </row>
    <row r="2952" spans="1:19" ht="15.75" customHeight="1">
      <c r="A2952" t="s">
        <v>614</v>
      </c>
      <c r="B2952" t="s">
        <v>615</v>
      </c>
      <c r="C2952">
        <v>81703510</v>
      </c>
      <c r="D2952" t="s">
        <v>64</v>
      </c>
      <c r="E2952" t="s">
        <v>65</v>
      </c>
      <c r="F2952" t="s">
        <v>54</v>
      </c>
      <c r="G2952" t="s">
        <v>103</v>
      </c>
      <c r="H2952" s="35">
        <v>95</v>
      </c>
      <c r="I2952" s="32">
        <v>42597</v>
      </c>
      <c r="J2952" s="32">
        <v>42598</v>
      </c>
      <c r="K2952" t="s">
        <v>55</v>
      </c>
      <c r="M2952">
        <v>4</v>
      </c>
      <c r="N2952">
        <v>0</v>
      </c>
      <c r="O2952">
        <v>0</v>
      </c>
      <c r="P2952" t="s">
        <v>71</v>
      </c>
      <c r="S2952" t="s">
        <v>72</v>
      </c>
    </row>
    <row r="2953" spans="1:19" ht="15.75" customHeight="1">
      <c r="A2953" t="s">
        <v>635</v>
      </c>
      <c r="B2953" t="s">
        <v>636</v>
      </c>
      <c r="C2953">
        <v>59251691</v>
      </c>
      <c r="D2953" t="s">
        <v>64</v>
      </c>
      <c r="E2953" t="s">
        <v>65</v>
      </c>
      <c r="G2953" t="s">
        <v>98</v>
      </c>
      <c r="H2953" s="35">
        <v>66.400000000000006</v>
      </c>
      <c r="I2953" s="32">
        <v>42506</v>
      </c>
      <c r="J2953" s="32">
        <v>42511</v>
      </c>
      <c r="K2953" t="s">
        <v>67</v>
      </c>
      <c r="M2953">
        <v>2</v>
      </c>
      <c r="N2953">
        <v>0</v>
      </c>
      <c r="O2953">
        <v>0</v>
      </c>
      <c r="P2953" t="s">
        <v>71</v>
      </c>
      <c r="S2953" t="s">
        <v>72</v>
      </c>
    </row>
    <row r="2954" spans="1:19" ht="15.75" customHeight="1">
      <c r="A2954" t="s">
        <v>639</v>
      </c>
      <c r="B2954" t="s">
        <v>640</v>
      </c>
      <c r="C2954">
        <v>55044422</v>
      </c>
      <c r="D2954" t="s">
        <v>64</v>
      </c>
      <c r="E2954" t="s">
        <v>65</v>
      </c>
      <c r="G2954" t="s">
        <v>66</v>
      </c>
      <c r="H2954" s="35">
        <v>75.37</v>
      </c>
      <c r="I2954" s="32">
        <v>42508</v>
      </c>
      <c r="J2954" s="32">
        <v>42511</v>
      </c>
      <c r="K2954" t="s">
        <v>67</v>
      </c>
      <c r="M2954">
        <v>2</v>
      </c>
      <c r="N2954">
        <v>0</v>
      </c>
      <c r="O2954">
        <v>0</v>
      </c>
    </row>
    <row r="2955" spans="1:19" ht="15.75" customHeight="1">
      <c r="A2955" t="s">
        <v>648</v>
      </c>
      <c r="B2955" t="s">
        <v>649</v>
      </c>
      <c r="C2955">
        <v>11867694</v>
      </c>
      <c r="D2955" t="s">
        <v>64</v>
      </c>
      <c r="E2955" t="s">
        <v>52</v>
      </c>
      <c r="F2955" t="s">
        <v>53</v>
      </c>
      <c r="G2955" t="s">
        <v>54</v>
      </c>
      <c r="H2955" s="35">
        <v>43.48</v>
      </c>
      <c r="I2955" s="32">
        <v>42510</v>
      </c>
      <c r="J2955" s="32">
        <v>42513</v>
      </c>
      <c r="K2955" t="s">
        <v>55</v>
      </c>
      <c r="M2955">
        <v>1</v>
      </c>
      <c r="N2955">
        <v>0</v>
      </c>
      <c r="O2955">
        <v>0</v>
      </c>
      <c r="Q2955" t="s">
        <v>56</v>
      </c>
    </row>
    <row r="2956" spans="1:19" ht="15.75" customHeight="1">
      <c r="A2956" t="s">
        <v>653</v>
      </c>
      <c r="B2956" t="s">
        <v>654</v>
      </c>
      <c r="C2956">
        <v>61982986</v>
      </c>
      <c r="D2956" t="s">
        <v>64</v>
      </c>
      <c r="E2956" t="s">
        <v>65</v>
      </c>
      <c r="G2956" t="s">
        <v>93</v>
      </c>
      <c r="H2956" s="35">
        <v>85</v>
      </c>
      <c r="I2956" s="32">
        <v>42511</v>
      </c>
      <c r="J2956" s="32">
        <v>42512</v>
      </c>
      <c r="K2956" t="s">
        <v>150</v>
      </c>
      <c r="M2956">
        <v>2</v>
      </c>
      <c r="N2956">
        <v>2</v>
      </c>
      <c r="O2956">
        <v>0</v>
      </c>
    </row>
    <row r="2957" spans="1:19" ht="15.75" customHeight="1">
      <c r="A2957" t="s">
        <v>687</v>
      </c>
      <c r="B2957" t="s">
        <v>688</v>
      </c>
      <c r="C2957">
        <v>65312682</v>
      </c>
      <c r="D2957" t="s">
        <v>64</v>
      </c>
      <c r="E2957" t="s">
        <v>65</v>
      </c>
      <c r="G2957" t="s">
        <v>103</v>
      </c>
      <c r="H2957" s="35">
        <v>90</v>
      </c>
      <c r="I2957" s="32">
        <v>42518</v>
      </c>
      <c r="J2957" s="32">
        <v>42519</v>
      </c>
      <c r="K2957" t="s">
        <v>67</v>
      </c>
      <c r="M2957">
        <v>2</v>
      </c>
      <c r="N2957">
        <v>0</v>
      </c>
      <c r="O2957">
        <v>0</v>
      </c>
      <c r="P2957" t="s">
        <v>71</v>
      </c>
      <c r="S2957" t="s">
        <v>72</v>
      </c>
    </row>
    <row r="2958" spans="1:19" ht="15.75" customHeight="1">
      <c r="A2958" t="s">
        <v>160</v>
      </c>
      <c r="B2958" t="s">
        <v>693</v>
      </c>
      <c r="C2958">
        <v>72568368</v>
      </c>
      <c r="D2958" t="s">
        <v>64</v>
      </c>
      <c r="E2958" t="s">
        <v>52</v>
      </c>
      <c r="F2958" t="s">
        <v>53</v>
      </c>
      <c r="G2958" t="s">
        <v>54</v>
      </c>
      <c r="H2958" s="35">
        <v>41.74</v>
      </c>
      <c r="I2958" s="32">
        <v>42520</v>
      </c>
      <c r="J2958" s="32">
        <v>42522</v>
      </c>
      <c r="K2958" t="s">
        <v>55</v>
      </c>
      <c r="M2958">
        <v>1</v>
      </c>
      <c r="N2958">
        <v>0</v>
      </c>
      <c r="O2958">
        <v>0</v>
      </c>
      <c r="Q2958" t="s">
        <v>60</v>
      </c>
    </row>
    <row r="2959" spans="1:19" ht="15.75" customHeight="1">
      <c r="A2959" t="s">
        <v>160</v>
      </c>
      <c r="B2959" t="s">
        <v>694</v>
      </c>
      <c r="C2959">
        <v>72566543</v>
      </c>
      <c r="D2959" t="s">
        <v>64</v>
      </c>
      <c r="E2959" t="s">
        <v>52</v>
      </c>
      <c r="F2959" t="s">
        <v>53</v>
      </c>
      <c r="G2959" t="s">
        <v>54</v>
      </c>
      <c r="H2959" s="35">
        <v>41.74</v>
      </c>
      <c r="I2959" s="32">
        <v>42520</v>
      </c>
      <c r="J2959" s="32">
        <v>42522</v>
      </c>
      <c r="K2959" t="s">
        <v>55</v>
      </c>
      <c r="M2959">
        <v>1</v>
      </c>
      <c r="N2959">
        <v>0</v>
      </c>
      <c r="O2959">
        <v>0</v>
      </c>
      <c r="Q2959" t="s">
        <v>60</v>
      </c>
    </row>
    <row r="2960" spans="1:19" ht="15.75" customHeight="1">
      <c r="A2960" t="s">
        <v>160</v>
      </c>
      <c r="B2960" t="s">
        <v>695</v>
      </c>
      <c r="C2960">
        <v>72568219</v>
      </c>
      <c r="D2960" t="s">
        <v>64</v>
      </c>
      <c r="E2960" t="s">
        <v>52</v>
      </c>
      <c r="F2960" t="s">
        <v>53</v>
      </c>
      <c r="G2960" t="s">
        <v>54</v>
      </c>
      <c r="H2960" s="35">
        <v>41.74</v>
      </c>
      <c r="I2960" s="32">
        <v>42520</v>
      </c>
      <c r="J2960" s="32">
        <v>42522</v>
      </c>
      <c r="K2960" t="s">
        <v>55</v>
      </c>
      <c r="M2960">
        <v>1</v>
      </c>
      <c r="N2960">
        <v>0</v>
      </c>
      <c r="O2960">
        <v>0</v>
      </c>
      <c r="Q2960" t="s">
        <v>60</v>
      </c>
    </row>
    <row r="2961" spans="1:19" ht="15.75" customHeight="1">
      <c r="A2961" t="s">
        <v>701</v>
      </c>
      <c r="B2961" t="s">
        <v>702</v>
      </c>
      <c r="C2961">
        <v>48493678</v>
      </c>
      <c r="D2961" t="s">
        <v>64</v>
      </c>
      <c r="E2961" t="s">
        <v>52</v>
      </c>
      <c r="F2961" t="s">
        <v>53</v>
      </c>
      <c r="G2961" t="s">
        <v>54</v>
      </c>
      <c r="H2961" s="35">
        <v>41.74</v>
      </c>
      <c r="I2961" s="32">
        <v>42522</v>
      </c>
      <c r="J2961" s="32">
        <v>42524</v>
      </c>
      <c r="K2961" t="s">
        <v>55</v>
      </c>
      <c r="M2961">
        <v>1</v>
      </c>
      <c r="N2961">
        <v>0</v>
      </c>
      <c r="O2961">
        <v>0</v>
      </c>
      <c r="Q2961" t="s">
        <v>60</v>
      </c>
    </row>
    <row r="2962" spans="1:19" ht="15.75" customHeight="1">
      <c r="A2962" t="s">
        <v>705</v>
      </c>
      <c r="B2962" t="s">
        <v>706</v>
      </c>
      <c r="C2962">
        <v>41487408</v>
      </c>
      <c r="D2962" t="s">
        <v>64</v>
      </c>
      <c r="E2962" t="s">
        <v>65</v>
      </c>
      <c r="F2962" t="s">
        <v>54</v>
      </c>
      <c r="G2962" t="s">
        <v>75</v>
      </c>
      <c r="H2962" s="35">
        <v>61.88</v>
      </c>
      <c r="I2962" s="32">
        <v>42523</v>
      </c>
      <c r="J2962" s="32">
        <v>42525</v>
      </c>
      <c r="K2962" t="s">
        <v>67</v>
      </c>
      <c r="M2962">
        <v>2</v>
      </c>
      <c r="N2962">
        <v>0</v>
      </c>
      <c r="O2962">
        <v>0</v>
      </c>
    </row>
    <row r="2963" spans="1:19" ht="15.75" customHeight="1">
      <c r="A2963" t="s">
        <v>711</v>
      </c>
      <c r="B2963" t="s">
        <v>712</v>
      </c>
      <c r="C2963">
        <v>50834279</v>
      </c>
      <c r="D2963" t="s">
        <v>64</v>
      </c>
      <c r="E2963" t="s">
        <v>52</v>
      </c>
      <c r="F2963" t="s">
        <v>53</v>
      </c>
      <c r="G2963" t="s">
        <v>54</v>
      </c>
      <c r="H2963" s="35">
        <v>41.74</v>
      </c>
      <c r="I2963" s="32">
        <v>42524</v>
      </c>
      <c r="J2963" s="32">
        <v>42526</v>
      </c>
      <c r="K2963" t="s">
        <v>55</v>
      </c>
      <c r="M2963">
        <v>1</v>
      </c>
      <c r="N2963">
        <v>0</v>
      </c>
      <c r="O2963">
        <v>0</v>
      </c>
      <c r="Q2963" t="s">
        <v>60</v>
      </c>
    </row>
    <row r="2964" spans="1:19" ht="15.75" customHeight="1">
      <c r="A2964" t="s">
        <v>719</v>
      </c>
      <c r="B2964" t="s">
        <v>720</v>
      </c>
      <c r="C2964">
        <v>12187973</v>
      </c>
      <c r="D2964" t="s">
        <v>64</v>
      </c>
      <c r="E2964" t="s">
        <v>65</v>
      </c>
      <c r="G2964" t="s">
        <v>628</v>
      </c>
      <c r="H2964" s="35">
        <v>66.400000000000006</v>
      </c>
      <c r="I2964" s="32">
        <v>42525</v>
      </c>
      <c r="J2964" s="32">
        <v>42527</v>
      </c>
      <c r="K2964" t="s">
        <v>67</v>
      </c>
      <c r="M2964">
        <v>3</v>
      </c>
      <c r="N2964">
        <v>0</v>
      </c>
      <c r="O2964">
        <v>0</v>
      </c>
      <c r="S2964" t="s">
        <v>231</v>
      </c>
    </row>
    <row r="2965" spans="1:19" ht="15.75" customHeight="1">
      <c r="A2965" t="s">
        <v>214</v>
      </c>
      <c r="B2965" t="s">
        <v>726</v>
      </c>
      <c r="C2965">
        <v>20072473</v>
      </c>
      <c r="D2965" t="s">
        <v>64</v>
      </c>
      <c r="E2965" t="s">
        <v>52</v>
      </c>
      <c r="F2965" t="s">
        <v>53</v>
      </c>
      <c r="G2965" t="s">
        <v>54</v>
      </c>
      <c r="H2965" s="35">
        <v>43.48</v>
      </c>
      <c r="I2965" s="32">
        <v>42526</v>
      </c>
      <c r="J2965" s="32">
        <v>42529</v>
      </c>
      <c r="K2965" t="s">
        <v>55</v>
      </c>
      <c r="M2965">
        <v>1</v>
      </c>
      <c r="N2965">
        <v>0</v>
      </c>
      <c r="O2965">
        <v>0</v>
      </c>
      <c r="Q2965" t="s">
        <v>56</v>
      </c>
    </row>
    <row r="2966" spans="1:19" ht="15.75" customHeight="1">
      <c r="A2966" t="s">
        <v>738</v>
      </c>
      <c r="B2966" t="s">
        <v>739</v>
      </c>
      <c r="C2966">
        <v>99816891</v>
      </c>
      <c r="D2966" t="s">
        <v>64</v>
      </c>
      <c r="E2966" t="s">
        <v>52</v>
      </c>
      <c r="F2966" t="s">
        <v>53</v>
      </c>
      <c r="G2966" t="s">
        <v>54</v>
      </c>
      <c r="H2966" s="35">
        <v>41.74</v>
      </c>
      <c r="I2966" s="32">
        <v>42528</v>
      </c>
      <c r="J2966" s="32">
        <v>42529</v>
      </c>
      <c r="K2966" t="s">
        <v>55</v>
      </c>
      <c r="M2966">
        <v>1</v>
      </c>
      <c r="N2966">
        <v>0</v>
      </c>
      <c r="O2966">
        <v>0</v>
      </c>
      <c r="Q2966" t="s">
        <v>60</v>
      </c>
    </row>
    <row r="2967" spans="1:19" ht="15.75" customHeight="1">
      <c r="A2967" t="s">
        <v>738</v>
      </c>
      <c r="B2967" t="s">
        <v>740</v>
      </c>
      <c r="C2967">
        <v>99816992</v>
      </c>
      <c r="D2967" t="s">
        <v>64</v>
      </c>
      <c r="E2967" t="s">
        <v>52</v>
      </c>
      <c r="F2967" t="s">
        <v>53</v>
      </c>
      <c r="G2967" t="s">
        <v>54</v>
      </c>
      <c r="H2967" s="35">
        <v>41.74</v>
      </c>
      <c r="I2967" s="32">
        <v>42528</v>
      </c>
      <c r="J2967" s="32">
        <v>42529</v>
      </c>
      <c r="K2967" t="s">
        <v>55</v>
      </c>
      <c r="M2967">
        <v>1</v>
      </c>
      <c r="N2967">
        <v>0</v>
      </c>
      <c r="O2967">
        <v>0</v>
      </c>
      <c r="Q2967" t="s">
        <v>60</v>
      </c>
    </row>
    <row r="2968" spans="1:19" ht="15.75" customHeight="1">
      <c r="A2968" t="s">
        <v>751</v>
      </c>
      <c r="B2968" t="s">
        <v>752</v>
      </c>
      <c r="C2968">
        <v>72855412</v>
      </c>
      <c r="D2968" t="s">
        <v>64</v>
      </c>
      <c r="E2968" t="s">
        <v>65</v>
      </c>
      <c r="F2968" t="s">
        <v>54</v>
      </c>
      <c r="G2968" t="s">
        <v>103</v>
      </c>
      <c r="H2968" s="35">
        <v>90</v>
      </c>
      <c r="I2968" s="32">
        <v>42531</v>
      </c>
      <c r="J2968" s="32">
        <v>42532</v>
      </c>
      <c r="K2968" t="s">
        <v>67</v>
      </c>
      <c r="M2968">
        <v>2</v>
      </c>
      <c r="N2968">
        <v>0</v>
      </c>
      <c r="O2968">
        <v>0</v>
      </c>
      <c r="P2968" t="s">
        <v>71</v>
      </c>
      <c r="S2968" t="s">
        <v>72</v>
      </c>
    </row>
    <row r="2969" spans="1:19" ht="15.75" customHeight="1">
      <c r="A2969" t="s">
        <v>757</v>
      </c>
      <c r="B2969" t="s">
        <v>758</v>
      </c>
      <c r="C2969">
        <v>12188935</v>
      </c>
      <c r="D2969" t="s">
        <v>64</v>
      </c>
      <c r="E2969" t="s">
        <v>65</v>
      </c>
      <c r="F2969" t="s">
        <v>54</v>
      </c>
      <c r="G2969" t="s">
        <v>98</v>
      </c>
      <c r="H2969" s="35">
        <v>66.400000000000006</v>
      </c>
      <c r="I2969" s="32">
        <v>42532</v>
      </c>
      <c r="J2969" s="32">
        <v>42536</v>
      </c>
      <c r="K2969" t="s">
        <v>67</v>
      </c>
      <c r="M2969">
        <v>1</v>
      </c>
      <c r="N2969">
        <v>0</v>
      </c>
      <c r="O2969">
        <v>0</v>
      </c>
      <c r="P2969" t="s">
        <v>71</v>
      </c>
      <c r="S2969" t="s">
        <v>72</v>
      </c>
    </row>
    <row r="2970" spans="1:19" ht="15.75" customHeight="1">
      <c r="A2970" t="s">
        <v>759</v>
      </c>
      <c r="B2970" t="s">
        <v>760</v>
      </c>
      <c r="C2970">
        <v>41569568</v>
      </c>
      <c r="D2970" t="s">
        <v>64</v>
      </c>
      <c r="E2970" t="s">
        <v>65</v>
      </c>
      <c r="G2970" t="s">
        <v>761</v>
      </c>
      <c r="H2970" s="35">
        <v>72.25</v>
      </c>
      <c r="I2970" s="32">
        <v>42532</v>
      </c>
      <c r="J2970" s="32">
        <v>42539</v>
      </c>
      <c r="K2970" t="s">
        <v>67</v>
      </c>
      <c r="M2970">
        <v>2</v>
      </c>
      <c r="N2970">
        <v>0</v>
      </c>
      <c r="O2970">
        <v>0</v>
      </c>
      <c r="S2970" t="s">
        <v>762</v>
      </c>
    </row>
    <row r="2971" spans="1:19" ht="15.75" customHeight="1">
      <c r="A2971" t="s">
        <v>763</v>
      </c>
      <c r="B2971" t="s">
        <v>765</v>
      </c>
      <c r="C2971">
        <v>12212238</v>
      </c>
      <c r="D2971" t="s">
        <v>64</v>
      </c>
      <c r="E2971" t="s">
        <v>52</v>
      </c>
      <c r="F2971" t="s">
        <v>53</v>
      </c>
      <c r="G2971" t="s">
        <v>54</v>
      </c>
      <c r="H2971" s="35">
        <v>43.48</v>
      </c>
      <c r="I2971" s="32">
        <v>42533</v>
      </c>
      <c r="J2971" s="32">
        <v>42536</v>
      </c>
      <c r="K2971" t="s">
        <v>55</v>
      </c>
      <c r="M2971">
        <v>1</v>
      </c>
      <c r="N2971">
        <v>0</v>
      </c>
      <c r="O2971">
        <v>0</v>
      </c>
      <c r="Q2971" t="s">
        <v>56</v>
      </c>
    </row>
    <row r="2972" spans="1:19" ht="15.75" customHeight="1">
      <c r="A2972" t="s">
        <v>275</v>
      </c>
      <c r="B2972" t="s">
        <v>777</v>
      </c>
      <c r="C2972">
        <v>71053447</v>
      </c>
      <c r="D2972" t="s">
        <v>64</v>
      </c>
      <c r="E2972" t="s">
        <v>52</v>
      </c>
      <c r="F2972" t="s">
        <v>54</v>
      </c>
      <c r="G2972" t="s">
        <v>54</v>
      </c>
      <c r="H2972" s="35">
        <v>95</v>
      </c>
      <c r="I2972" s="32">
        <v>42535</v>
      </c>
      <c r="J2972" s="32">
        <v>42537</v>
      </c>
      <c r="K2972" t="s">
        <v>55</v>
      </c>
      <c r="M2972">
        <v>1</v>
      </c>
      <c r="N2972">
        <v>0</v>
      </c>
      <c r="O2972">
        <v>0</v>
      </c>
    </row>
    <row r="2973" spans="1:19" ht="15.75" customHeight="1">
      <c r="A2973" t="s">
        <v>275</v>
      </c>
      <c r="B2973" t="s">
        <v>778</v>
      </c>
      <c r="C2973">
        <v>71052015</v>
      </c>
      <c r="D2973" t="s">
        <v>64</v>
      </c>
      <c r="E2973" t="s">
        <v>52</v>
      </c>
      <c r="F2973" t="s">
        <v>54</v>
      </c>
      <c r="G2973" t="s">
        <v>54</v>
      </c>
      <c r="H2973" s="35">
        <v>95</v>
      </c>
      <c r="I2973" s="32">
        <v>42535</v>
      </c>
      <c r="J2973" s="32">
        <v>42537</v>
      </c>
      <c r="K2973" t="s">
        <v>55</v>
      </c>
      <c r="M2973">
        <v>1</v>
      </c>
      <c r="N2973">
        <v>0</v>
      </c>
      <c r="O2973">
        <v>0</v>
      </c>
    </row>
    <row r="2974" spans="1:19" ht="15.75" customHeight="1">
      <c r="A2974" t="s">
        <v>275</v>
      </c>
      <c r="B2974" t="s">
        <v>779</v>
      </c>
      <c r="C2974">
        <v>71051787</v>
      </c>
      <c r="D2974" t="s">
        <v>64</v>
      </c>
      <c r="E2974" t="s">
        <v>52</v>
      </c>
      <c r="F2974" t="s">
        <v>54</v>
      </c>
      <c r="G2974" t="s">
        <v>54</v>
      </c>
      <c r="H2974" s="35">
        <v>95</v>
      </c>
      <c r="I2974" s="32">
        <v>42535</v>
      </c>
      <c r="J2974" s="32">
        <v>42537</v>
      </c>
      <c r="K2974" t="s">
        <v>55</v>
      </c>
      <c r="M2974">
        <v>1</v>
      </c>
      <c r="N2974">
        <v>0</v>
      </c>
      <c r="O2974">
        <v>0</v>
      </c>
    </row>
    <row r="2975" spans="1:19" ht="15.75" customHeight="1">
      <c r="A2975" t="s">
        <v>277</v>
      </c>
      <c r="B2975" t="s">
        <v>780</v>
      </c>
      <c r="C2975">
        <v>26832754</v>
      </c>
      <c r="D2975" t="s">
        <v>64</v>
      </c>
      <c r="E2975" t="s">
        <v>52</v>
      </c>
      <c r="F2975" t="s">
        <v>53</v>
      </c>
      <c r="G2975" t="s">
        <v>54</v>
      </c>
      <c r="H2975" s="35">
        <v>41.74</v>
      </c>
      <c r="I2975" s="32">
        <v>42535</v>
      </c>
      <c r="J2975" s="32">
        <v>42538</v>
      </c>
      <c r="K2975" t="s">
        <v>55</v>
      </c>
      <c r="M2975">
        <v>1</v>
      </c>
      <c r="N2975">
        <v>0</v>
      </c>
      <c r="O2975">
        <v>0</v>
      </c>
      <c r="Q2975" t="s">
        <v>60</v>
      </c>
    </row>
    <row r="2976" spans="1:19" ht="15.75" customHeight="1">
      <c r="A2976" t="s">
        <v>788</v>
      </c>
      <c r="B2976" t="s">
        <v>789</v>
      </c>
      <c r="C2976">
        <v>36444464</v>
      </c>
      <c r="D2976" t="s">
        <v>64</v>
      </c>
      <c r="E2976" t="s">
        <v>65</v>
      </c>
      <c r="F2976" t="s">
        <v>54</v>
      </c>
      <c r="G2976" t="s">
        <v>75</v>
      </c>
      <c r="H2976" s="35">
        <v>60</v>
      </c>
      <c r="I2976" s="32">
        <v>42537</v>
      </c>
      <c r="J2976" s="32">
        <v>42538</v>
      </c>
      <c r="K2976" t="s">
        <v>67</v>
      </c>
      <c r="M2976">
        <v>2</v>
      </c>
      <c r="N2976">
        <v>2</v>
      </c>
      <c r="O2976">
        <v>0</v>
      </c>
    </row>
    <row r="2977" spans="1:19" ht="15.75" customHeight="1">
      <c r="A2977" t="s">
        <v>796</v>
      </c>
      <c r="B2977" t="s">
        <v>797</v>
      </c>
      <c r="C2977">
        <v>57685901</v>
      </c>
      <c r="D2977" t="s">
        <v>64</v>
      </c>
      <c r="E2977" t="s">
        <v>65</v>
      </c>
      <c r="G2977" t="s">
        <v>75</v>
      </c>
      <c r="H2977" s="35">
        <v>90</v>
      </c>
      <c r="I2977" s="32">
        <v>42538</v>
      </c>
      <c r="J2977" s="32">
        <v>42540</v>
      </c>
      <c r="K2977" t="s">
        <v>67</v>
      </c>
      <c r="M2977">
        <v>1</v>
      </c>
      <c r="N2977">
        <v>2</v>
      </c>
      <c r="O2977">
        <v>0</v>
      </c>
    </row>
    <row r="2978" spans="1:19" ht="15.75" customHeight="1">
      <c r="A2978" t="s">
        <v>800</v>
      </c>
      <c r="B2978" t="s">
        <v>801</v>
      </c>
      <c r="C2978">
        <v>49947429</v>
      </c>
      <c r="D2978" t="s">
        <v>64</v>
      </c>
      <c r="E2978" t="s">
        <v>65</v>
      </c>
      <c r="F2978" t="s">
        <v>54</v>
      </c>
      <c r="G2978" t="s">
        <v>70</v>
      </c>
      <c r="H2978" s="35">
        <v>71.25</v>
      </c>
      <c r="I2978" s="32">
        <v>42539</v>
      </c>
      <c r="J2978" s="32">
        <v>42547</v>
      </c>
      <c r="K2978" t="s">
        <v>67</v>
      </c>
      <c r="M2978">
        <v>2</v>
      </c>
      <c r="N2978">
        <v>0</v>
      </c>
      <c r="O2978">
        <v>0</v>
      </c>
      <c r="P2978" t="s">
        <v>71</v>
      </c>
      <c r="S2978" t="s">
        <v>72</v>
      </c>
    </row>
    <row r="2979" spans="1:19" ht="15.75" customHeight="1">
      <c r="A2979" t="s">
        <v>802</v>
      </c>
      <c r="B2979" t="s">
        <v>803</v>
      </c>
      <c r="C2979">
        <v>38340785</v>
      </c>
      <c r="D2979" t="s">
        <v>64</v>
      </c>
      <c r="E2979" t="s">
        <v>65</v>
      </c>
      <c r="G2979" t="s">
        <v>70</v>
      </c>
      <c r="H2979" s="35">
        <v>75</v>
      </c>
      <c r="I2979" s="32">
        <v>42539</v>
      </c>
      <c r="J2979" s="32">
        <v>42551</v>
      </c>
      <c r="K2979" t="s">
        <v>55</v>
      </c>
      <c r="M2979">
        <v>2</v>
      </c>
      <c r="N2979">
        <v>0</v>
      </c>
      <c r="O2979">
        <v>0</v>
      </c>
      <c r="P2979" t="s">
        <v>71</v>
      </c>
      <c r="S2979" t="s">
        <v>72</v>
      </c>
    </row>
    <row r="2980" spans="1:19" ht="15.75" customHeight="1">
      <c r="A2980" t="s">
        <v>804</v>
      </c>
      <c r="B2980" t="s">
        <v>805</v>
      </c>
      <c r="C2980">
        <v>51898702</v>
      </c>
      <c r="D2980" t="s">
        <v>64</v>
      </c>
      <c r="E2980" t="s">
        <v>65</v>
      </c>
      <c r="F2980" t="s">
        <v>54</v>
      </c>
      <c r="G2980" t="s">
        <v>98</v>
      </c>
      <c r="H2980" s="35">
        <v>103.75</v>
      </c>
      <c r="I2980" s="32">
        <v>42539</v>
      </c>
      <c r="J2980" s="32">
        <v>42541</v>
      </c>
      <c r="K2980" t="s">
        <v>55</v>
      </c>
      <c r="M2980">
        <v>2</v>
      </c>
      <c r="N2980">
        <v>0</v>
      </c>
      <c r="O2980">
        <v>0</v>
      </c>
      <c r="P2980" t="s">
        <v>71</v>
      </c>
      <c r="S2980" t="s">
        <v>72</v>
      </c>
    </row>
    <row r="2981" spans="1:19" ht="15.75" customHeight="1">
      <c r="A2981" t="s">
        <v>808</v>
      </c>
      <c r="B2981" t="s">
        <v>809</v>
      </c>
      <c r="C2981">
        <v>32432156</v>
      </c>
      <c r="D2981" t="s">
        <v>64</v>
      </c>
      <c r="E2981" t="s">
        <v>65</v>
      </c>
      <c r="G2981" t="s">
        <v>75</v>
      </c>
      <c r="H2981" s="35">
        <v>67.5</v>
      </c>
      <c r="I2981" s="32">
        <v>42540</v>
      </c>
      <c r="J2981" s="32">
        <v>42543</v>
      </c>
      <c r="K2981" t="s">
        <v>67</v>
      </c>
      <c r="M2981">
        <v>1</v>
      </c>
      <c r="N2981">
        <v>1</v>
      </c>
      <c r="O2981">
        <v>0</v>
      </c>
    </row>
    <row r="2982" spans="1:19" ht="15.75" customHeight="1">
      <c r="A2982" t="s">
        <v>321</v>
      </c>
      <c r="B2982" t="s">
        <v>813</v>
      </c>
      <c r="C2982">
        <v>99455908</v>
      </c>
      <c r="D2982" t="s">
        <v>64</v>
      </c>
      <c r="E2982" t="s">
        <v>52</v>
      </c>
      <c r="F2982" t="s">
        <v>53</v>
      </c>
      <c r="G2982" t="s">
        <v>54</v>
      </c>
      <c r="H2982" s="35">
        <v>41.74</v>
      </c>
      <c r="I2982" s="32">
        <v>42541</v>
      </c>
      <c r="J2982" s="32">
        <v>42544</v>
      </c>
      <c r="K2982" t="s">
        <v>55</v>
      </c>
      <c r="M2982">
        <v>1</v>
      </c>
      <c r="N2982">
        <v>0</v>
      </c>
      <c r="O2982">
        <v>0</v>
      </c>
      <c r="Q2982" t="s">
        <v>60</v>
      </c>
    </row>
    <row r="2983" spans="1:19" ht="15.75" customHeight="1">
      <c r="A2983" t="s">
        <v>321</v>
      </c>
      <c r="B2983" t="s">
        <v>814</v>
      </c>
      <c r="C2983">
        <v>99455867</v>
      </c>
      <c r="D2983" t="s">
        <v>64</v>
      </c>
      <c r="E2983" t="s">
        <v>52</v>
      </c>
      <c r="F2983" t="s">
        <v>53</v>
      </c>
      <c r="G2983" t="s">
        <v>54</v>
      </c>
      <c r="H2983" s="35">
        <v>41.74</v>
      </c>
      <c r="I2983" s="32">
        <v>42541</v>
      </c>
      <c r="J2983" s="32">
        <v>42544</v>
      </c>
      <c r="K2983" t="s">
        <v>55</v>
      </c>
      <c r="M2983">
        <v>1</v>
      </c>
      <c r="N2983">
        <v>0</v>
      </c>
      <c r="O2983">
        <v>0</v>
      </c>
      <c r="Q2983" t="s">
        <v>60</v>
      </c>
    </row>
    <row r="2984" spans="1:19" ht="15.75" customHeight="1">
      <c r="A2984" t="s">
        <v>318</v>
      </c>
      <c r="B2984" t="s">
        <v>815</v>
      </c>
      <c r="C2984">
        <v>42865763</v>
      </c>
      <c r="D2984" t="s">
        <v>64</v>
      </c>
      <c r="E2984" t="s">
        <v>52</v>
      </c>
      <c r="F2984" t="s">
        <v>53</v>
      </c>
      <c r="G2984" t="s">
        <v>54</v>
      </c>
      <c r="H2984" s="35">
        <v>41.74</v>
      </c>
      <c r="I2984" s="32">
        <v>42541</v>
      </c>
      <c r="J2984" s="32">
        <v>42542</v>
      </c>
      <c r="K2984" t="s">
        <v>55</v>
      </c>
      <c r="M2984">
        <v>1</v>
      </c>
      <c r="N2984">
        <v>0</v>
      </c>
      <c r="O2984">
        <v>0</v>
      </c>
      <c r="Q2984" t="s">
        <v>60</v>
      </c>
    </row>
    <row r="2985" spans="1:19" ht="15.75" customHeight="1">
      <c r="A2985" t="s">
        <v>822</v>
      </c>
      <c r="B2985" t="s">
        <v>823</v>
      </c>
      <c r="C2985">
        <v>78173054</v>
      </c>
      <c r="D2985" t="s">
        <v>64</v>
      </c>
      <c r="E2985" t="s">
        <v>65</v>
      </c>
      <c r="G2985" t="s">
        <v>80</v>
      </c>
      <c r="H2985" s="35">
        <v>74.7</v>
      </c>
      <c r="I2985" s="32">
        <v>42544</v>
      </c>
      <c r="J2985" s="32">
        <v>42545</v>
      </c>
      <c r="K2985" t="s">
        <v>55</v>
      </c>
      <c r="M2985">
        <v>1</v>
      </c>
      <c r="N2985">
        <v>1</v>
      </c>
      <c r="O2985">
        <v>0</v>
      </c>
      <c r="S2985" t="s">
        <v>81</v>
      </c>
    </row>
    <row r="2986" spans="1:19" ht="15.75" customHeight="1">
      <c r="A2986" t="s">
        <v>328</v>
      </c>
      <c r="B2986" t="s">
        <v>824</v>
      </c>
      <c r="C2986">
        <v>57621491</v>
      </c>
      <c r="D2986" t="s">
        <v>64</v>
      </c>
      <c r="E2986" t="s">
        <v>52</v>
      </c>
      <c r="F2986" t="s">
        <v>53</v>
      </c>
      <c r="G2986" t="s">
        <v>54</v>
      </c>
      <c r="H2986" s="35">
        <v>41.74</v>
      </c>
      <c r="I2986" s="32">
        <v>42544</v>
      </c>
      <c r="J2986" s="32">
        <v>42545</v>
      </c>
      <c r="K2986" t="s">
        <v>55</v>
      </c>
      <c r="M2986">
        <v>1</v>
      </c>
      <c r="N2986">
        <v>0</v>
      </c>
      <c r="O2986">
        <v>0</v>
      </c>
      <c r="Q2986" t="s">
        <v>60</v>
      </c>
    </row>
    <row r="2987" spans="1:19" ht="15.75" customHeight="1">
      <c r="A2987" t="s">
        <v>328</v>
      </c>
      <c r="B2987" t="s">
        <v>825</v>
      </c>
      <c r="C2987">
        <v>57621921</v>
      </c>
      <c r="D2987" t="s">
        <v>64</v>
      </c>
      <c r="E2987" t="s">
        <v>52</v>
      </c>
      <c r="F2987" t="s">
        <v>53</v>
      </c>
      <c r="G2987" t="s">
        <v>54</v>
      </c>
      <c r="H2987" s="35">
        <v>41.74</v>
      </c>
      <c r="I2987" s="32">
        <v>42544</v>
      </c>
      <c r="J2987" s="32">
        <v>42545</v>
      </c>
      <c r="K2987" t="s">
        <v>67</v>
      </c>
      <c r="M2987">
        <v>1</v>
      </c>
      <c r="N2987">
        <v>0</v>
      </c>
      <c r="O2987">
        <v>0</v>
      </c>
      <c r="Q2987" t="s">
        <v>60</v>
      </c>
    </row>
    <row r="2988" spans="1:19" ht="15.75" customHeight="1">
      <c r="A2988" t="s">
        <v>828</v>
      </c>
      <c r="B2988" t="s">
        <v>829</v>
      </c>
      <c r="C2988">
        <v>32267005</v>
      </c>
      <c r="D2988" t="s">
        <v>64</v>
      </c>
      <c r="E2988" t="s">
        <v>65</v>
      </c>
      <c r="G2988" t="s">
        <v>93</v>
      </c>
      <c r="H2988" s="35">
        <v>95</v>
      </c>
      <c r="I2988" s="32">
        <v>42545</v>
      </c>
      <c r="J2988" s="32">
        <v>42546</v>
      </c>
      <c r="K2988" t="s">
        <v>67</v>
      </c>
      <c r="M2988">
        <v>4</v>
      </c>
      <c r="N2988">
        <v>0</v>
      </c>
      <c r="O2988">
        <v>0</v>
      </c>
    </row>
    <row r="2989" spans="1:19" ht="15.75" customHeight="1">
      <c r="A2989" t="s">
        <v>830</v>
      </c>
      <c r="B2989" t="s">
        <v>831</v>
      </c>
      <c r="C2989">
        <v>79614329</v>
      </c>
      <c r="D2989" t="s">
        <v>64</v>
      </c>
      <c r="E2989" t="s">
        <v>65</v>
      </c>
      <c r="F2989" t="s">
        <v>54</v>
      </c>
      <c r="G2989" t="s">
        <v>230</v>
      </c>
      <c r="H2989" s="35">
        <v>95</v>
      </c>
      <c r="I2989" s="32">
        <v>42545</v>
      </c>
      <c r="J2989" s="32">
        <v>42546</v>
      </c>
      <c r="K2989" t="s">
        <v>67</v>
      </c>
      <c r="M2989">
        <v>1</v>
      </c>
      <c r="N2989">
        <v>0</v>
      </c>
      <c r="O2989">
        <v>0</v>
      </c>
      <c r="S2989" t="s">
        <v>231</v>
      </c>
    </row>
    <row r="2990" spans="1:19" ht="15.75" customHeight="1">
      <c r="A2990" t="s">
        <v>338</v>
      </c>
      <c r="B2990" t="s">
        <v>834</v>
      </c>
      <c r="C2990">
        <v>45911297</v>
      </c>
      <c r="D2990" t="s">
        <v>64</v>
      </c>
      <c r="E2990" t="s">
        <v>52</v>
      </c>
      <c r="F2990" t="s">
        <v>53</v>
      </c>
      <c r="G2990" t="s">
        <v>54</v>
      </c>
      <c r="H2990" s="35">
        <v>41.74</v>
      </c>
      <c r="I2990" s="32">
        <v>42547</v>
      </c>
      <c r="J2990" s="32">
        <v>42550</v>
      </c>
      <c r="K2990" t="s">
        <v>55</v>
      </c>
      <c r="M2990">
        <v>1</v>
      </c>
      <c r="N2990">
        <v>0</v>
      </c>
      <c r="O2990">
        <v>0</v>
      </c>
      <c r="Q2990" t="s">
        <v>60</v>
      </c>
    </row>
    <row r="2991" spans="1:19" ht="15.75" customHeight="1">
      <c r="A2991" t="s">
        <v>835</v>
      </c>
      <c r="B2991" t="s">
        <v>836</v>
      </c>
      <c r="C2991">
        <v>79486335</v>
      </c>
      <c r="D2991" t="s">
        <v>64</v>
      </c>
      <c r="E2991" t="s">
        <v>65</v>
      </c>
      <c r="G2991" t="s">
        <v>80</v>
      </c>
      <c r="H2991" s="35">
        <v>58.1</v>
      </c>
      <c r="I2991" s="32">
        <v>42548</v>
      </c>
      <c r="J2991" s="32">
        <v>42550</v>
      </c>
      <c r="K2991" t="s">
        <v>55</v>
      </c>
      <c r="M2991">
        <v>3</v>
      </c>
      <c r="N2991">
        <v>1</v>
      </c>
      <c r="O2991">
        <v>0</v>
      </c>
      <c r="S2991" t="s">
        <v>268</v>
      </c>
    </row>
    <row r="2992" spans="1:19" ht="15.75" customHeight="1">
      <c r="A2992" t="s">
        <v>348</v>
      </c>
      <c r="B2992" t="s">
        <v>837</v>
      </c>
      <c r="C2992">
        <v>25256205</v>
      </c>
      <c r="D2992" t="s">
        <v>64</v>
      </c>
      <c r="E2992" t="s">
        <v>52</v>
      </c>
      <c r="F2992" t="s">
        <v>53</v>
      </c>
      <c r="G2992" t="s">
        <v>54</v>
      </c>
      <c r="H2992" s="35">
        <v>41.74</v>
      </c>
      <c r="I2992" s="32">
        <v>42548</v>
      </c>
      <c r="J2992" s="32">
        <v>42549</v>
      </c>
      <c r="K2992" t="s">
        <v>55</v>
      </c>
      <c r="M2992">
        <v>1</v>
      </c>
      <c r="N2992">
        <v>0</v>
      </c>
      <c r="O2992">
        <v>0</v>
      </c>
      <c r="Q2992" t="s">
        <v>60</v>
      </c>
    </row>
    <row r="2993" spans="1:19" ht="15.75" customHeight="1">
      <c r="A2993" t="s">
        <v>348</v>
      </c>
      <c r="B2993" t="s">
        <v>838</v>
      </c>
      <c r="C2993">
        <v>25256724</v>
      </c>
      <c r="D2993" t="s">
        <v>64</v>
      </c>
      <c r="E2993" t="s">
        <v>52</v>
      </c>
      <c r="F2993" t="s">
        <v>53</v>
      </c>
      <c r="G2993" t="s">
        <v>54</v>
      </c>
      <c r="H2993" s="35">
        <v>41.74</v>
      </c>
      <c r="I2993" s="32">
        <v>42548</v>
      </c>
      <c r="J2993" s="32">
        <v>42549</v>
      </c>
      <c r="K2993" t="s">
        <v>55</v>
      </c>
      <c r="M2993">
        <v>1</v>
      </c>
      <c r="N2993">
        <v>0</v>
      </c>
      <c r="O2993">
        <v>0</v>
      </c>
      <c r="Q2993" t="s">
        <v>60</v>
      </c>
    </row>
    <row r="2994" spans="1:19" ht="15.75" customHeight="1">
      <c r="A2994" t="s">
        <v>847</v>
      </c>
      <c r="B2994" t="s">
        <v>848</v>
      </c>
      <c r="C2994">
        <v>80172735</v>
      </c>
      <c r="D2994" t="s">
        <v>64</v>
      </c>
      <c r="E2994" t="s">
        <v>65</v>
      </c>
      <c r="G2994" t="s">
        <v>80</v>
      </c>
      <c r="H2994" s="35">
        <v>58.1</v>
      </c>
      <c r="I2994" s="32">
        <v>42549</v>
      </c>
      <c r="J2994" s="32">
        <v>42550</v>
      </c>
      <c r="K2994" t="s">
        <v>55</v>
      </c>
      <c r="M2994">
        <v>2</v>
      </c>
      <c r="N2994">
        <v>0</v>
      </c>
      <c r="O2994">
        <v>0</v>
      </c>
      <c r="S2994" t="s">
        <v>268</v>
      </c>
    </row>
    <row r="2995" spans="1:19" ht="15.75" customHeight="1">
      <c r="A2995" t="s">
        <v>849</v>
      </c>
      <c r="B2995" t="s">
        <v>850</v>
      </c>
      <c r="C2995">
        <v>24911759</v>
      </c>
      <c r="D2995" t="s">
        <v>64</v>
      </c>
      <c r="E2995" t="s">
        <v>52</v>
      </c>
      <c r="F2995" t="s">
        <v>53</v>
      </c>
      <c r="G2995" t="s">
        <v>54</v>
      </c>
      <c r="H2995" s="35">
        <v>41.74</v>
      </c>
      <c r="I2995" s="32">
        <v>42550</v>
      </c>
      <c r="J2995" s="32">
        <v>42552</v>
      </c>
      <c r="K2995" t="s">
        <v>55</v>
      </c>
      <c r="M2995">
        <v>1</v>
      </c>
      <c r="N2995">
        <v>0</v>
      </c>
      <c r="O2995">
        <v>0</v>
      </c>
      <c r="Q2995" t="s">
        <v>60</v>
      </c>
    </row>
    <row r="2996" spans="1:19" ht="15.75" customHeight="1">
      <c r="A2996" t="s">
        <v>851</v>
      </c>
      <c r="B2996" t="s">
        <v>852</v>
      </c>
      <c r="C2996">
        <v>58643251</v>
      </c>
      <c r="D2996" t="s">
        <v>64</v>
      </c>
      <c r="E2996" t="s">
        <v>65</v>
      </c>
      <c r="G2996" t="s">
        <v>75</v>
      </c>
      <c r="H2996" s="35">
        <v>90</v>
      </c>
      <c r="I2996" s="32">
        <v>42550</v>
      </c>
      <c r="J2996" s="32">
        <v>42552</v>
      </c>
      <c r="K2996" t="s">
        <v>55</v>
      </c>
      <c r="M2996">
        <v>4</v>
      </c>
      <c r="N2996">
        <v>0</v>
      </c>
      <c r="O2996">
        <v>0</v>
      </c>
    </row>
    <row r="2997" spans="1:19" ht="15.75" customHeight="1">
      <c r="A2997" t="s">
        <v>849</v>
      </c>
      <c r="B2997" t="s">
        <v>853</v>
      </c>
      <c r="C2997">
        <v>24911881</v>
      </c>
      <c r="D2997" t="s">
        <v>64</v>
      </c>
      <c r="E2997" t="s">
        <v>52</v>
      </c>
      <c r="F2997" t="s">
        <v>53</v>
      </c>
      <c r="G2997" t="s">
        <v>54</v>
      </c>
      <c r="H2997" s="35">
        <v>41.74</v>
      </c>
      <c r="I2997" s="32">
        <v>42550</v>
      </c>
      <c r="J2997" s="32">
        <v>42552</v>
      </c>
      <c r="K2997" t="s">
        <v>55</v>
      </c>
      <c r="M2997">
        <v>1</v>
      </c>
      <c r="N2997">
        <v>0</v>
      </c>
      <c r="O2997">
        <v>0</v>
      </c>
      <c r="Q2997" t="s">
        <v>60</v>
      </c>
    </row>
    <row r="2998" spans="1:19" ht="15.75" customHeight="1">
      <c r="A2998" t="s">
        <v>851</v>
      </c>
      <c r="B2998" t="s">
        <v>854</v>
      </c>
      <c r="C2998">
        <v>58643255</v>
      </c>
      <c r="D2998" t="s">
        <v>64</v>
      </c>
      <c r="E2998" t="s">
        <v>65</v>
      </c>
      <c r="G2998" t="s">
        <v>75</v>
      </c>
      <c r="H2998" s="35">
        <v>90</v>
      </c>
      <c r="I2998" s="32">
        <v>42550</v>
      </c>
      <c r="J2998" s="32">
        <v>42552</v>
      </c>
      <c r="K2998" t="s">
        <v>55</v>
      </c>
      <c r="M2998">
        <v>4</v>
      </c>
      <c r="N2998">
        <v>0</v>
      </c>
      <c r="O2998">
        <v>0</v>
      </c>
    </row>
    <row r="2999" spans="1:19" ht="15.75" customHeight="1">
      <c r="A2999" t="s">
        <v>865</v>
      </c>
      <c r="B2999" t="s">
        <v>866</v>
      </c>
      <c r="C2999">
        <v>96062832</v>
      </c>
      <c r="D2999" t="s">
        <v>64</v>
      </c>
      <c r="E2999" t="s">
        <v>52</v>
      </c>
      <c r="F2999" t="s">
        <v>427</v>
      </c>
      <c r="G2999" t="s">
        <v>54</v>
      </c>
      <c r="H2999" s="35">
        <v>55</v>
      </c>
      <c r="I2999" s="32">
        <v>42554</v>
      </c>
      <c r="J2999" s="32">
        <v>42562</v>
      </c>
      <c r="K2999" t="s">
        <v>55</v>
      </c>
      <c r="M2999">
        <v>1</v>
      </c>
      <c r="N2999">
        <v>0</v>
      </c>
      <c r="O2999">
        <v>0</v>
      </c>
    </row>
    <row r="3000" spans="1:19" ht="15.75" customHeight="1">
      <c r="A3000" t="s">
        <v>879</v>
      </c>
      <c r="B3000" t="s">
        <v>880</v>
      </c>
      <c r="C3000">
        <v>92698570</v>
      </c>
      <c r="D3000" t="s">
        <v>64</v>
      </c>
      <c r="E3000" t="s">
        <v>52</v>
      </c>
      <c r="F3000" t="s">
        <v>53</v>
      </c>
      <c r="G3000" t="s">
        <v>54</v>
      </c>
      <c r="H3000" s="35">
        <v>41.74</v>
      </c>
      <c r="I3000" s="32">
        <v>42557</v>
      </c>
      <c r="J3000" s="32">
        <v>42560</v>
      </c>
      <c r="K3000" t="s">
        <v>55</v>
      </c>
      <c r="M3000">
        <v>1</v>
      </c>
      <c r="N3000">
        <v>0</v>
      </c>
      <c r="O3000">
        <v>0</v>
      </c>
      <c r="Q3000" t="s">
        <v>60</v>
      </c>
    </row>
    <row r="3001" spans="1:19" ht="15.75" customHeight="1">
      <c r="A3001" t="s">
        <v>879</v>
      </c>
      <c r="B3001" t="s">
        <v>881</v>
      </c>
      <c r="C3001">
        <v>92698587</v>
      </c>
      <c r="D3001" t="s">
        <v>64</v>
      </c>
      <c r="E3001" t="s">
        <v>52</v>
      </c>
      <c r="F3001" t="s">
        <v>53</v>
      </c>
      <c r="G3001" t="s">
        <v>54</v>
      </c>
      <c r="H3001" s="35">
        <v>41.74</v>
      </c>
      <c r="I3001" s="32">
        <v>42557</v>
      </c>
      <c r="J3001" s="32">
        <v>42560</v>
      </c>
      <c r="K3001" t="s">
        <v>55</v>
      </c>
      <c r="M3001">
        <v>1</v>
      </c>
      <c r="N3001">
        <v>0</v>
      </c>
      <c r="O3001">
        <v>0</v>
      </c>
      <c r="Q3001" t="s">
        <v>60</v>
      </c>
    </row>
    <row r="3002" spans="1:19" ht="15.75" customHeight="1">
      <c r="A3002" t="s">
        <v>839</v>
      </c>
      <c r="B3002" t="s">
        <v>882</v>
      </c>
      <c r="C3002">
        <v>85711116</v>
      </c>
      <c r="D3002" t="s">
        <v>64</v>
      </c>
      <c r="E3002" t="s">
        <v>65</v>
      </c>
      <c r="F3002" t="s">
        <v>54</v>
      </c>
      <c r="G3002" t="s">
        <v>54</v>
      </c>
      <c r="H3002" s="35">
        <v>80</v>
      </c>
      <c r="I3002" s="32">
        <v>42557</v>
      </c>
      <c r="J3002" s="32">
        <v>42559</v>
      </c>
      <c r="K3002" t="s">
        <v>87</v>
      </c>
      <c r="M3002">
        <v>2</v>
      </c>
      <c r="N3002">
        <v>0</v>
      </c>
      <c r="O3002">
        <v>0</v>
      </c>
    </row>
    <row r="3003" spans="1:19" ht="15.75" customHeight="1">
      <c r="A3003" t="s">
        <v>879</v>
      </c>
      <c r="B3003" t="s">
        <v>883</v>
      </c>
      <c r="C3003">
        <v>92698228</v>
      </c>
      <c r="D3003" t="s">
        <v>64</v>
      </c>
      <c r="E3003" t="s">
        <v>52</v>
      </c>
      <c r="F3003" t="s">
        <v>53</v>
      </c>
      <c r="G3003" t="s">
        <v>54</v>
      </c>
      <c r="H3003" s="35">
        <v>41.74</v>
      </c>
      <c r="I3003" s="32">
        <v>42557</v>
      </c>
      <c r="J3003" s="32">
        <v>42560</v>
      </c>
      <c r="K3003" t="s">
        <v>55</v>
      </c>
      <c r="M3003">
        <v>1</v>
      </c>
      <c r="N3003">
        <v>0</v>
      </c>
      <c r="O3003">
        <v>0</v>
      </c>
      <c r="Q3003" t="s">
        <v>60</v>
      </c>
    </row>
    <row r="3004" spans="1:19" ht="15.75" customHeight="1">
      <c r="A3004" t="s">
        <v>884</v>
      </c>
      <c r="B3004" t="s">
        <v>885</v>
      </c>
      <c r="C3004">
        <v>67271052</v>
      </c>
      <c r="D3004" t="s">
        <v>64</v>
      </c>
      <c r="E3004" t="s">
        <v>52</v>
      </c>
      <c r="F3004" t="s">
        <v>54</v>
      </c>
      <c r="G3004" t="s">
        <v>54</v>
      </c>
      <c r="H3004" s="35">
        <v>55</v>
      </c>
      <c r="I3004" s="32">
        <v>42558</v>
      </c>
      <c r="J3004" s="32">
        <v>42562</v>
      </c>
      <c r="K3004" t="s">
        <v>55</v>
      </c>
      <c r="M3004">
        <v>1</v>
      </c>
      <c r="N3004">
        <v>0</v>
      </c>
      <c r="O3004">
        <v>0</v>
      </c>
    </row>
    <row r="3005" spans="1:19" ht="15.75" customHeight="1">
      <c r="A3005" t="s">
        <v>884</v>
      </c>
      <c r="B3005" t="s">
        <v>886</v>
      </c>
      <c r="C3005">
        <v>67271023</v>
      </c>
      <c r="D3005" t="s">
        <v>64</v>
      </c>
      <c r="E3005" t="s">
        <v>52</v>
      </c>
      <c r="F3005" t="s">
        <v>54</v>
      </c>
      <c r="G3005" t="s">
        <v>54</v>
      </c>
      <c r="H3005" s="35">
        <v>55</v>
      </c>
      <c r="I3005" s="32">
        <v>42558</v>
      </c>
      <c r="J3005" s="32">
        <v>42562</v>
      </c>
      <c r="K3005" t="s">
        <v>55</v>
      </c>
      <c r="M3005">
        <v>1</v>
      </c>
      <c r="N3005">
        <v>0</v>
      </c>
      <c r="O3005">
        <v>0</v>
      </c>
    </row>
    <row r="3006" spans="1:19" ht="15.75" customHeight="1">
      <c r="A3006" t="s">
        <v>391</v>
      </c>
      <c r="B3006" t="s">
        <v>889</v>
      </c>
      <c r="C3006">
        <v>88859445</v>
      </c>
      <c r="D3006" t="s">
        <v>64</v>
      </c>
      <c r="E3006" t="s">
        <v>52</v>
      </c>
      <c r="F3006" t="s">
        <v>53</v>
      </c>
      <c r="G3006" t="s">
        <v>54</v>
      </c>
      <c r="H3006" s="35">
        <v>41.74</v>
      </c>
      <c r="I3006" s="32">
        <v>42559</v>
      </c>
      <c r="J3006" s="32">
        <v>42561</v>
      </c>
      <c r="K3006" t="s">
        <v>55</v>
      </c>
      <c r="M3006">
        <v>1</v>
      </c>
      <c r="N3006">
        <v>0</v>
      </c>
      <c r="O3006">
        <v>0</v>
      </c>
      <c r="Q3006" t="s">
        <v>60</v>
      </c>
    </row>
    <row r="3007" spans="1:19" ht="15.75" customHeight="1">
      <c r="A3007" t="s">
        <v>892</v>
      </c>
      <c r="B3007" t="s">
        <v>893</v>
      </c>
      <c r="C3007">
        <v>77115210</v>
      </c>
      <c r="D3007" t="s">
        <v>64</v>
      </c>
      <c r="E3007" t="s">
        <v>65</v>
      </c>
      <c r="G3007" t="s">
        <v>66</v>
      </c>
      <c r="H3007" s="35">
        <v>66.400000000000006</v>
      </c>
      <c r="I3007" s="32">
        <v>42560</v>
      </c>
      <c r="J3007" s="32">
        <v>42564</v>
      </c>
      <c r="K3007" t="s">
        <v>67</v>
      </c>
      <c r="M3007">
        <v>2</v>
      </c>
      <c r="N3007">
        <v>0</v>
      </c>
      <c r="O3007">
        <v>0</v>
      </c>
    </row>
    <row r="3008" spans="1:19" ht="15.75" customHeight="1">
      <c r="A3008" t="s">
        <v>401</v>
      </c>
      <c r="B3008" t="s">
        <v>894</v>
      </c>
      <c r="C3008">
        <v>27776150</v>
      </c>
      <c r="D3008" t="s">
        <v>64</v>
      </c>
      <c r="E3008" t="s">
        <v>52</v>
      </c>
      <c r="F3008" t="s">
        <v>53</v>
      </c>
      <c r="G3008" t="s">
        <v>54</v>
      </c>
      <c r="H3008" s="35">
        <v>41.74</v>
      </c>
      <c r="I3008" s="32">
        <v>42560</v>
      </c>
      <c r="J3008" s="32">
        <v>42563</v>
      </c>
      <c r="K3008" t="s">
        <v>55</v>
      </c>
      <c r="M3008">
        <v>1</v>
      </c>
      <c r="N3008">
        <v>0</v>
      </c>
      <c r="O3008">
        <v>0</v>
      </c>
      <c r="Q3008" t="s">
        <v>60</v>
      </c>
    </row>
    <row r="3009" spans="1:19" ht="15.75" customHeight="1">
      <c r="A3009" t="s">
        <v>403</v>
      </c>
      <c r="B3009" t="s">
        <v>897</v>
      </c>
      <c r="C3009">
        <v>59440642</v>
      </c>
      <c r="D3009" t="s">
        <v>64</v>
      </c>
      <c r="E3009" t="s">
        <v>52</v>
      </c>
      <c r="F3009" t="s">
        <v>54</v>
      </c>
      <c r="G3009" t="s">
        <v>54</v>
      </c>
      <c r="H3009" s="35">
        <v>110</v>
      </c>
      <c r="I3009" s="32">
        <v>42561</v>
      </c>
      <c r="J3009" s="32">
        <v>42594</v>
      </c>
      <c r="K3009" t="s">
        <v>55</v>
      </c>
      <c r="M3009">
        <v>1</v>
      </c>
      <c r="N3009">
        <v>0</v>
      </c>
      <c r="O3009">
        <v>0</v>
      </c>
    </row>
    <row r="3010" spans="1:19" ht="15.75" customHeight="1">
      <c r="A3010" t="s">
        <v>403</v>
      </c>
      <c r="B3010" t="s">
        <v>898</v>
      </c>
      <c r="C3010">
        <v>59440697</v>
      </c>
      <c r="D3010" t="s">
        <v>64</v>
      </c>
      <c r="E3010" t="s">
        <v>52</v>
      </c>
      <c r="F3010" t="s">
        <v>54</v>
      </c>
      <c r="G3010" t="s">
        <v>54</v>
      </c>
      <c r="H3010" s="35">
        <v>110</v>
      </c>
      <c r="I3010" s="32">
        <v>42561</v>
      </c>
      <c r="J3010" s="32">
        <v>42594</v>
      </c>
      <c r="K3010" t="s">
        <v>55</v>
      </c>
      <c r="M3010">
        <v>1</v>
      </c>
      <c r="N3010">
        <v>0</v>
      </c>
      <c r="O3010">
        <v>0</v>
      </c>
    </row>
    <row r="3011" spans="1:19" ht="15.75" customHeight="1">
      <c r="A3011" t="s">
        <v>403</v>
      </c>
      <c r="B3011" t="s">
        <v>899</v>
      </c>
      <c r="C3011">
        <v>59440585</v>
      </c>
      <c r="D3011" t="s">
        <v>64</v>
      </c>
      <c r="E3011" t="s">
        <v>52</v>
      </c>
      <c r="F3011" t="s">
        <v>54</v>
      </c>
      <c r="G3011" t="s">
        <v>54</v>
      </c>
      <c r="H3011" s="35">
        <v>110</v>
      </c>
      <c r="I3011" s="32">
        <v>42561</v>
      </c>
      <c r="J3011" s="32">
        <v>42594</v>
      </c>
      <c r="K3011" t="s">
        <v>55</v>
      </c>
      <c r="M3011">
        <v>1</v>
      </c>
      <c r="N3011">
        <v>0</v>
      </c>
      <c r="O3011">
        <v>0</v>
      </c>
    </row>
    <row r="3012" spans="1:19" ht="15.75" customHeight="1">
      <c r="A3012" t="s">
        <v>413</v>
      </c>
      <c r="B3012" t="s">
        <v>900</v>
      </c>
      <c r="C3012">
        <v>48500731</v>
      </c>
      <c r="D3012" t="s">
        <v>64</v>
      </c>
      <c r="E3012" t="s">
        <v>52</v>
      </c>
      <c r="F3012" t="s">
        <v>53</v>
      </c>
      <c r="G3012" t="s">
        <v>54</v>
      </c>
      <c r="H3012" s="35">
        <v>41.74</v>
      </c>
      <c r="I3012" s="32">
        <v>42561</v>
      </c>
      <c r="J3012" s="32">
        <v>42562</v>
      </c>
      <c r="K3012" t="s">
        <v>55</v>
      </c>
      <c r="M3012">
        <v>1</v>
      </c>
      <c r="N3012">
        <v>0</v>
      </c>
      <c r="O3012">
        <v>0</v>
      </c>
      <c r="Q3012" t="s">
        <v>60</v>
      </c>
    </row>
    <row r="3013" spans="1:19" ht="15.75" customHeight="1">
      <c r="A3013" t="s">
        <v>419</v>
      </c>
      <c r="B3013" t="s">
        <v>907</v>
      </c>
      <c r="C3013">
        <v>86249953</v>
      </c>
      <c r="D3013" t="s">
        <v>64</v>
      </c>
      <c r="E3013" t="s">
        <v>65</v>
      </c>
      <c r="F3013" t="s">
        <v>54</v>
      </c>
      <c r="G3013" t="s">
        <v>103</v>
      </c>
      <c r="H3013" s="35">
        <v>80</v>
      </c>
      <c r="I3013" s="32">
        <v>42563</v>
      </c>
      <c r="J3013" s="32">
        <v>42564</v>
      </c>
      <c r="K3013" t="s">
        <v>55</v>
      </c>
      <c r="M3013">
        <v>4</v>
      </c>
      <c r="N3013">
        <v>0</v>
      </c>
      <c r="O3013">
        <v>0</v>
      </c>
      <c r="P3013" t="s">
        <v>71</v>
      </c>
      <c r="S3013" t="s">
        <v>72</v>
      </c>
    </row>
    <row r="3014" spans="1:19" ht="15.75" customHeight="1">
      <c r="A3014" t="s">
        <v>912</v>
      </c>
      <c r="B3014" t="s">
        <v>913</v>
      </c>
      <c r="C3014">
        <v>85587760</v>
      </c>
      <c r="D3014" t="s">
        <v>64</v>
      </c>
      <c r="E3014" t="s">
        <v>65</v>
      </c>
      <c r="G3014" t="s">
        <v>103</v>
      </c>
      <c r="H3014" s="35">
        <v>90</v>
      </c>
      <c r="I3014" s="32">
        <v>42564</v>
      </c>
      <c r="J3014" s="32">
        <v>42565</v>
      </c>
      <c r="K3014" t="s">
        <v>55</v>
      </c>
      <c r="M3014">
        <v>4</v>
      </c>
      <c r="N3014">
        <v>0</v>
      </c>
      <c r="O3014">
        <v>0</v>
      </c>
      <c r="P3014" t="s">
        <v>71</v>
      </c>
      <c r="S3014" t="s">
        <v>72</v>
      </c>
    </row>
    <row r="3015" spans="1:19" ht="15.75" customHeight="1">
      <c r="A3015" t="s">
        <v>428</v>
      </c>
      <c r="B3015" t="s">
        <v>914</v>
      </c>
      <c r="C3015">
        <v>73595372</v>
      </c>
      <c r="D3015" t="s">
        <v>64</v>
      </c>
      <c r="E3015" t="s">
        <v>52</v>
      </c>
      <c r="F3015" t="s">
        <v>53</v>
      </c>
      <c r="G3015" t="s">
        <v>54</v>
      </c>
      <c r="H3015" s="35">
        <v>41.74</v>
      </c>
      <c r="I3015" s="32">
        <v>42564</v>
      </c>
      <c r="J3015" s="32">
        <v>42565</v>
      </c>
      <c r="K3015" t="s">
        <v>55</v>
      </c>
      <c r="M3015">
        <v>1</v>
      </c>
      <c r="N3015">
        <v>0</v>
      </c>
      <c r="O3015">
        <v>0</v>
      </c>
      <c r="Q3015" t="s">
        <v>60</v>
      </c>
    </row>
    <row r="3016" spans="1:19" ht="15.75" customHeight="1">
      <c r="A3016" t="s">
        <v>432</v>
      </c>
      <c r="B3016" t="s">
        <v>918</v>
      </c>
      <c r="C3016">
        <v>48503239</v>
      </c>
      <c r="D3016" t="s">
        <v>64</v>
      </c>
      <c r="E3016" t="s">
        <v>52</v>
      </c>
      <c r="F3016" t="s">
        <v>53</v>
      </c>
      <c r="G3016" t="s">
        <v>54</v>
      </c>
      <c r="H3016" s="35">
        <v>41.74</v>
      </c>
      <c r="I3016" s="32">
        <v>42565</v>
      </c>
      <c r="J3016" s="32">
        <v>42567</v>
      </c>
      <c r="K3016" t="s">
        <v>55</v>
      </c>
      <c r="M3016">
        <v>1</v>
      </c>
      <c r="N3016">
        <v>0</v>
      </c>
      <c r="O3016">
        <v>0</v>
      </c>
      <c r="Q3016" t="s">
        <v>60</v>
      </c>
    </row>
    <row r="3017" spans="1:19" ht="15.75" customHeight="1">
      <c r="A3017" t="s">
        <v>919</v>
      </c>
      <c r="B3017" t="s">
        <v>920</v>
      </c>
      <c r="C3017">
        <v>97136650</v>
      </c>
      <c r="D3017" t="s">
        <v>64</v>
      </c>
      <c r="E3017" t="s">
        <v>52</v>
      </c>
      <c r="F3017" t="s">
        <v>53</v>
      </c>
      <c r="G3017" t="s">
        <v>54</v>
      </c>
      <c r="H3017" s="35">
        <v>41.74</v>
      </c>
      <c r="I3017" s="32">
        <v>42565</v>
      </c>
      <c r="J3017" s="32">
        <v>42567</v>
      </c>
      <c r="K3017" t="s">
        <v>55</v>
      </c>
      <c r="M3017">
        <v>1</v>
      </c>
      <c r="N3017">
        <v>0</v>
      </c>
      <c r="O3017">
        <v>0</v>
      </c>
      <c r="Q3017" t="s">
        <v>60</v>
      </c>
    </row>
    <row r="3018" spans="1:19" ht="15.75" customHeight="1">
      <c r="A3018" t="s">
        <v>277</v>
      </c>
      <c r="B3018" t="s">
        <v>927</v>
      </c>
      <c r="C3018">
        <v>25752995</v>
      </c>
      <c r="D3018" t="s">
        <v>64</v>
      </c>
      <c r="E3018" t="s">
        <v>52</v>
      </c>
      <c r="F3018" t="s">
        <v>53</v>
      </c>
      <c r="G3018" t="s">
        <v>54</v>
      </c>
      <c r="H3018" s="35">
        <v>41.74</v>
      </c>
      <c r="I3018" s="32">
        <v>42567</v>
      </c>
      <c r="J3018" s="32">
        <v>42569</v>
      </c>
      <c r="K3018" t="s">
        <v>55</v>
      </c>
      <c r="M3018">
        <v>1</v>
      </c>
      <c r="N3018">
        <v>0</v>
      </c>
      <c r="O3018">
        <v>0</v>
      </c>
      <c r="Q3018" t="s">
        <v>60</v>
      </c>
    </row>
    <row r="3019" spans="1:19" ht="15.75" customHeight="1">
      <c r="A3019" t="s">
        <v>277</v>
      </c>
      <c r="B3019" t="s">
        <v>928</v>
      </c>
      <c r="C3019">
        <v>25752957</v>
      </c>
      <c r="D3019" t="s">
        <v>64</v>
      </c>
      <c r="E3019" t="s">
        <v>52</v>
      </c>
      <c r="F3019" t="s">
        <v>53</v>
      </c>
      <c r="G3019" t="s">
        <v>54</v>
      </c>
      <c r="H3019" s="35">
        <v>41.74</v>
      </c>
      <c r="I3019" s="32">
        <v>42567</v>
      </c>
      <c r="J3019" s="32">
        <v>42569</v>
      </c>
      <c r="K3019" t="s">
        <v>55</v>
      </c>
      <c r="M3019">
        <v>1</v>
      </c>
      <c r="N3019">
        <v>0</v>
      </c>
      <c r="O3019">
        <v>0</v>
      </c>
      <c r="Q3019" t="s">
        <v>60</v>
      </c>
    </row>
    <row r="3020" spans="1:19" ht="15.75" customHeight="1">
      <c r="A3020" t="s">
        <v>933</v>
      </c>
      <c r="B3020" t="s">
        <v>934</v>
      </c>
      <c r="C3020">
        <v>69446298</v>
      </c>
      <c r="D3020" t="s">
        <v>64</v>
      </c>
      <c r="E3020" t="s">
        <v>65</v>
      </c>
      <c r="F3020" t="s">
        <v>54</v>
      </c>
      <c r="G3020" t="s">
        <v>103</v>
      </c>
      <c r="H3020" s="35">
        <v>105</v>
      </c>
      <c r="I3020" s="32">
        <v>42568</v>
      </c>
      <c r="J3020" s="32">
        <v>42571</v>
      </c>
      <c r="K3020" t="s">
        <v>67</v>
      </c>
      <c r="M3020">
        <v>2</v>
      </c>
      <c r="N3020">
        <v>0</v>
      </c>
      <c r="O3020">
        <v>0</v>
      </c>
      <c r="P3020" t="s">
        <v>71</v>
      </c>
      <c r="S3020" t="s">
        <v>72</v>
      </c>
    </row>
    <row r="3021" spans="1:19" ht="15.75" customHeight="1">
      <c r="A3021" t="s">
        <v>935</v>
      </c>
      <c r="B3021" t="s">
        <v>936</v>
      </c>
      <c r="C3021">
        <v>19963262</v>
      </c>
      <c r="D3021" t="s">
        <v>64</v>
      </c>
      <c r="E3021" t="s">
        <v>65</v>
      </c>
      <c r="G3021" t="s">
        <v>66</v>
      </c>
      <c r="H3021" s="35">
        <v>75.39</v>
      </c>
      <c r="I3021" s="32">
        <v>42568</v>
      </c>
      <c r="J3021" s="32">
        <v>42574</v>
      </c>
      <c r="K3021" t="s">
        <v>55</v>
      </c>
      <c r="M3021">
        <v>2</v>
      </c>
      <c r="N3021">
        <v>0</v>
      </c>
      <c r="O3021">
        <v>0</v>
      </c>
    </row>
    <row r="3022" spans="1:19" ht="15.75" customHeight="1">
      <c r="A3022" t="s">
        <v>937</v>
      </c>
      <c r="B3022" t="s">
        <v>938</v>
      </c>
      <c r="C3022">
        <v>44654448</v>
      </c>
      <c r="D3022" t="s">
        <v>64</v>
      </c>
      <c r="E3022" t="s">
        <v>65</v>
      </c>
      <c r="G3022" t="s">
        <v>93</v>
      </c>
      <c r="H3022" s="35">
        <v>95.83</v>
      </c>
      <c r="I3022" s="32">
        <v>42568</v>
      </c>
      <c r="J3022" s="32">
        <v>42574</v>
      </c>
      <c r="K3022" t="s">
        <v>55</v>
      </c>
      <c r="M3022">
        <v>2</v>
      </c>
      <c r="N3022">
        <v>2</v>
      </c>
      <c r="O3022">
        <v>0</v>
      </c>
    </row>
    <row r="3023" spans="1:19" ht="15.75" customHeight="1">
      <c r="A3023" t="s">
        <v>462</v>
      </c>
      <c r="B3023" t="s">
        <v>959</v>
      </c>
      <c r="C3023">
        <v>22131755</v>
      </c>
      <c r="D3023" t="s">
        <v>64</v>
      </c>
      <c r="E3023" t="s">
        <v>52</v>
      </c>
      <c r="F3023" t="s">
        <v>53</v>
      </c>
      <c r="G3023" t="s">
        <v>54</v>
      </c>
      <c r="H3023" s="35">
        <v>41.74</v>
      </c>
      <c r="I3023" s="32">
        <v>42572</v>
      </c>
      <c r="J3023" s="32">
        <v>42573</v>
      </c>
      <c r="K3023" t="s">
        <v>55</v>
      </c>
      <c r="M3023">
        <v>1</v>
      </c>
      <c r="N3023">
        <v>0</v>
      </c>
      <c r="O3023">
        <v>0</v>
      </c>
      <c r="Q3023" t="s">
        <v>60</v>
      </c>
    </row>
    <row r="3024" spans="1:19" ht="15.75" customHeight="1">
      <c r="A3024" t="s">
        <v>462</v>
      </c>
      <c r="B3024" t="s">
        <v>960</v>
      </c>
      <c r="C3024">
        <v>22131835</v>
      </c>
      <c r="D3024" t="s">
        <v>64</v>
      </c>
      <c r="E3024" t="s">
        <v>52</v>
      </c>
      <c r="F3024" t="s">
        <v>53</v>
      </c>
      <c r="G3024" t="s">
        <v>54</v>
      </c>
      <c r="H3024" s="35">
        <v>41.74</v>
      </c>
      <c r="I3024" s="32">
        <v>42572</v>
      </c>
      <c r="J3024" s="32">
        <v>42573</v>
      </c>
      <c r="K3024" t="s">
        <v>55</v>
      </c>
      <c r="M3024">
        <v>1</v>
      </c>
      <c r="N3024">
        <v>0</v>
      </c>
      <c r="O3024">
        <v>0</v>
      </c>
      <c r="Q3024" t="s">
        <v>60</v>
      </c>
    </row>
    <row r="3025" spans="1:19" ht="15.75" customHeight="1">
      <c r="A3025" t="s">
        <v>472</v>
      </c>
      <c r="B3025" t="s">
        <v>962</v>
      </c>
      <c r="C3025">
        <v>41310576</v>
      </c>
      <c r="D3025" t="s">
        <v>64</v>
      </c>
      <c r="E3025" t="s">
        <v>52</v>
      </c>
      <c r="F3025" t="s">
        <v>53</v>
      </c>
      <c r="G3025" t="s">
        <v>54</v>
      </c>
      <c r="H3025" s="35">
        <v>41.74</v>
      </c>
      <c r="I3025" s="32">
        <v>42573</v>
      </c>
      <c r="J3025" s="32">
        <v>42574</v>
      </c>
      <c r="K3025" t="s">
        <v>55</v>
      </c>
      <c r="M3025">
        <v>1</v>
      </c>
      <c r="N3025">
        <v>0</v>
      </c>
      <c r="O3025">
        <v>0</v>
      </c>
      <c r="Q3025" t="s">
        <v>60</v>
      </c>
    </row>
    <row r="3026" spans="1:19" ht="15.75" customHeight="1">
      <c r="A3026" t="s">
        <v>963</v>
      </c>
      <c r="B3026" t="s">
        <v>964</v>
      </c>
      <c r="C3026">
        <v>70605489</v>
      </c>
      <c r="D3026" t="s">
        <v>64</v>
      </c>
      <c r="E3026" t="s">
        <v>52</v>
      </c>
      <c r="F3026" t="s">
        <v>54</v>
      </c>
      <c r="G3026" t="s">
        <v>54</v>
      </c>
      <c r="H3026" s="35">
        <v>95</v>
      </c>
      <c r="I3026" s="32">
        <v>42573</v>
      </c>
      <c r="J3026" s="32">
        <v>42575</v>
      </c>
      <c r="K3026" t="s">
        <v>55</v>
      </c>
      <c r="M3026">
        <v>1</v>
      </c>
      <c r="N3026">
        <v>0</v>
      </c>
      <c r="O3026">
        <v>0</v>
      </c>
    </row>
    <row r="3027" spans="1:19" ht="15.75" customHeight="1">
      <c r="A3027" t="s">
        <v>968</v>
      </c>
      <c r="B3027" t="s">
        <v>969</v>
      </c>
      <c r="C3027">
        <v>35484306</v>
      </c>
      <c r="D3027" t="s">
        <v>64</v>
      </c>
      <c r="E3027" t="s">
        <v>65</v>
      </c>
      <c r="G3027" t="s">
        <v>75</v>
      </c>
      <c r="H3027" s="35">
        <v>71.25</v>
      </c>
      <c r="I3027" s="32">
        <v>42575</v>
      </c>
      <c r="J3027" s="32">
        <v>42579</v>
      </c>
      <c r="K3027" t="s">
        <v>55</v>
      </c>
      <c r="M3027">
        <v>2</v>
      </c>
      <c r="N3027">
        <v>0</v>
      </c>
      <c r="O3027">
        <v>0</v>
      </c>
    </row>
    <row r="3028" spans="1:19" ht="15.75" customHeight="1">
      <c r="A3028" t="s">
        <v>970</v>
      </c>
      <c r="B3028" t="s">
        <v>971</v>
      </c>
      <c r="C3028">
        <v>94459550</v>
      </c>
      <c r="D3028" t="s">
        <v>64</v>
      </c>
      <c r="E3028" t="s">
        <v>65</v>
      </c>
      <c r="F3028" t="s">
        <v>54</v>
      </c>
      <c r="G3028" t="s">
        <v>54</v>
      </c>
      <c r="H3028" s="35">
        <v>80</v>
      </c>
      <c r="I3028" s="32">
        <v>42575</v>
      </c>
      <c r="J3028" s="32">
        <v>42576</v>
      </c>
      <c r="K3028" t="s">
        <v>55</v>
      </c>
      <c r="M3028">
        <v>4</v>
      </c>
      <c r="N3028">
        <v>0</v>
      </c>
      <c r="O3028">
        <v>0</v>
      </c>
      <c r="P3028" t="s">
        <v>512</v>
      </c>
      <c r="S3028" t="s">
        <v>231</v>
      </c>
    </row>
    <row r="3029" spans="1:19" ht="15.75" customHeight="1">
      <c r="A3029" t="s">
        <v>972</v>
      </c>
      <c r="B3029" t="s">
        <v>973</v>
      </c>
      <c r="C3029">
        <v>84501546</v>
      </c>
      <c r="D3029" t="s">
        <v>64</v>
      </c>
      <c r="E3029" t="s">
        <v>65</v>
      </c>
      <c r="G3029" t="s">
        <v>93</v>
      </c>
      <c r="H3029" s="35">
        <v>95</v>
      </c>
      <c r="I3029" s="32">
        <v>42575</v>
      </c>
      <c r="J3029" s="32">
        <v>42577</v>
      </c>
      <c r="K3029" t="s">
        <v>55</v>
      </c>
      <c r="M3029">
        <v>2</v>
      </c>
      <c r="N3029">
        <v>2</v>
      </c>
      <c r="O3029">
        <v>0</v>
      </c>
    </row>
    <row r="3030" spans="1:19" ht="15.75" customHeight="1">
      <c r="A3030" t="s">
        <v>974</v>
      </c>
      <c r="B3030" t="s">
        <v>975</v>
      </c>
      <c r="C3030">
        <v>87754158</v>
      </c>
      <c r="D3030" t="s">
        <v>64</v>
      </c>
      <c r="E3030" t="s">
        <v>52</v>
      </c>
      <c r="F3030" t="s">
        <v>54</v>
      </c>
      <c r="G3030" t="s">
        <v>54</v>
      </c>
      <c r="H3030" s="35">
        <v>41.74</v>
      </c>
      <c r="I3030" s="32">
        <v>42575</v>
      </c>
      <c r="J3030" s="32">
        <v>42576</v>
      </c>
      <c r="K3030" t="s">
        <v>55</v>
      </c>
      <c r="M3030">
        <v>1</v>
      </c>
      <c r="N3030">
        <v>0</v>
      </c>
      <c r="O3030">
        <v>0</v>
      </c>
      <c r="Q3030" t="s">
        <v>60</v>
      </c>
    </row>
    <row r="3031" spans="1:19" ht="15.75" customHeight="1">
      <c r="A3031" t="s">
        <v>978</v>
      </c>
      <c r="B3031" t="s">
        <v>979</v>
      </c>
      <c r="C3031">
        <v>50828592</v>
      </c>
      <c r="D3031" t="s">
        <v>64</v>
      </c>
      <c r="E3031" t="s">
        <v>52</v>
      </c>
      <c r="F3031" t="s">
        <v>54</v>
      </c>
      <c r="G3031" t="s">
        <v>54</v>
      </c>
      <c r="H3031" s="35">
        <v>41.74</v>
      </c>
      <c r="I3031" s="32">
        <v>42576</v>
      </c>
      <c r="J3031" s="32">
        <v>42577</v>
      </c>
      <c r="K3031" t="s">
        <v>55</v>
      </c>
      <c r="M3031">
        <v>1</v>
      </c>
      <c r="N3031">
        <v>0</v>
      </c>
      <c r="O3031">
        <v>0</v>
      </c>
      <c r="Q3031" t="s">
        <v>60</v>
      </c>
    </row>
    <row r="3032" spans="1:19" ht="15.75" customHeight="1">
      <c r="A3032" t="s">
        <v>983</v>
      </c>
      <c r="B3032" t="s">
        <v>984</v>
      </c>
      <c r="C3032">
        <v>73532588</v>
      </c>
      <c r="D3032" t="s">
        <v>64</v>
      </c>
      <c r="E3032" t="s">
        <v>65</v>
      </c>
      <c r="F3032" t="s">
        <v>54</v>
      </c>
      <c r="G3032" t="s">
        <v>103</v>
      </c>
      <c r="H3032" s="35">
        <v>95</v>
      </c>
      <c r="I3032" s="32">
        <v>42577</v>
      </c>
      <c r="J3032" s="32">
        <v>42580</v>
      </c>
      <c r="K3032" t="s">
        <v>67</v>
      </c>
      <c r="M3032">
        <v>2</v>
      </c>
      <c r="N3032">
        <v>0</v>
      </c>
      <c r="O3032">
        <v>0</v>
      </c>
      <c r="P3032" t="s">
        <v>71</v>
      </c>
      <c r="S3032" t="s">
        <v>72</v>
      </c>
    </row>
    <row r="3033" spans="1:19" ht="15.75" customHeight="1">
      <c r="A3033" t="s">
        <v>993</v>
      </c>
      <c r="B3033" t="s">
        <v>994</v>
      </c>
      <c r="C3033">
        <v>89074095</v>
      </c>
      <c r="D3033" t="s">
        <v>64</v>
      </c>
      <c r="E3033" t="s">
        <v>65</v>
      </c>
      <c r="F3033" t="s">
        <v>54</v>
      </c>
      <c r="G3033" t="s">
        <v>80</v>
      </c>
      <c r="H3033" s="35">
        <v>88.93</v>
      </c>
      <c r="I3033" s="32">
        <v>42581</v>
      </c>
      <c r="J3033" s="32">
        <v>42588</v>
      </c>
      <c r="K3033" t="s">
        <v>150</v>
      </c>
      <c r="M3033">
        <v>2</v>
      </c>
      <c r="N3033">
        <v>2</v>
      </c>
      <c r="O3033">
        <v>0</v>
      </c>
      <c r="S3033" t="s">
        <v>81</v>
      </c>
    </row>
    <row r="3034" spans="1:19" ht="15.75" customHeight="1">
      <c r="A3034" t="s">
        <v>995</v>
      </c>
      <c r="B3034" t="s">
        <v>996</v>
      </c>
      <c r="C3034">
        <v>85798794</v>
      </c>
      <c r="D3034" t="s">
        <v>64</v>
      </c>
      <c r="E3034" t="s">
        <v>65</v>
      </c>
      <c r="F3034" t="s">
        <v>54</v>
      </c>
      <c r="G3034" t="s">
        <v>103</v>
      </c>
      <c r="H3034" s="35">
        <v>80</v>
      </c>
      <c r="I3034" s="32">
        <v>42582</v>
      </c>
      <c r="J3034" s="32">
        <v>42583</v>
      </c>
      <c r="K3034" t="s">
        <v>67</v>
      </c>
      <c r="M3034">
        <v>4</v>
      </c>
      <c r="N3034">
        <v>0</v>
      </c>
      <c r="O3034">
        <v>0</v>
      </c>
      <c r="P3034" t="s">
        <v>71</v>
      </c>
      <c r="S3034" t="s">
        <v>72</v>
      </c>
    </row>
    <row r="3035" spans="1:19" ht="15.75" customHeight="1">
      <c r="A3035" t="s">
        <v>997</v>
      </c>
      <c r="B3035" t="s">
        <v>998</v>
      </c>
      <c r="C3035">
        <v>47603319</v>
      </c>
      <c r="D3035" t="s">
        <v>64</v>
      </c>
      <c r="E3035" t="s">
        <v>65</v>
      </c>
      <c r="G3035" t="s">
        <v>75</v>
      </c>
      <c r="H3035" s="35">
        <v>82.5</v>
      </c>
      <c r="I3035" s="32">
        <v>42582</v>
      </c>
      <c r="J3035" s="32">
        <v>42585</v>
      </c>
      <c r="K3035" t="s">
        <v>55</v>
      </c>
      <c r="M3035">
        <v>2</v>
      </c>
      <c r="N3035">
        <v>0</v>
      </c>
      <c r="O3035">
        <v>0</v>
      </c>
    </row>
    <row r="3036" spans="1:19" ht="15.75" customHeight="1">
      <c r="A3036" t="s">
        <v>1011</v>
      </c>
      <c r="B3036" t="s">
        <v>1012</v>
      </c>
      <c r="C3036">
        <v>96441263</v>
      </c>
      <c r="D3036" t="s">
        <v>64</v>
      </c>
      <c r="E3036" t="s">
        <v>65</v>
      </c>
      <c r="F3036" t="s">
        <v>54</v>
      </c>
      <c r="G3036" t="s">
        <v>93</v>
      </c>
      <c r="H3036" s="35">
        <v>86.67</v>
      </c>
      <c r="I3036" s="32">
        <v>42583</v>
      </c>
      <c r="J3036" s="32">
        <v>42586</v>
      </c>
      <c r="K3036" t="s">
        <v>87</v>
      </c>
      <c r="M3036">
        <v>1</v>
      </c>
      <c r="N3036">
        <v>0</v>
      </c>
      <c r="O3036">
        <v>0</v>
      </c>
    </row>
    <row r="3037" spans="1:19" ht="15.75" customHeight="1">
      <c r="A3037" t="s">
        <v>1013</v>
      </c>
      <c r="B3037" t="s">
        <v>1014</v>
      </c>
      <c r="C3037">
        <v>36476035</v>
      </c>
      <c r="D3037" t="s">
        <v>64</v>
      </c>
      <c r="E3037" t="s">
        <v>52</v>
      </c>
      <c r="F3037" t="s">
        <v>53</v>
      </c>
      <c r="G3037" t="s">
        <v>54</v>
      </c>
      <c r="H3037" s="35">
        <v>41.74</v>
      </c>
      <c r="I3037" s="32">
        <v>42583</v>
      </c>
      <c r="J3037" s="32">
        <v>42584</v>
      </c>
      <c r="K3037" t="s">
        <v>55</v>
      </c>
      <c r="M3037">
        <v>1</v>
      </c>
      <c r="N3037">
        <v>0</v>
      </c>
      <c r="O3037">
        <v>0</v>
      </c>
      <c r="Q3037" t="s">
        <v>60</v>
      </c>
    </row>
    <row r="3038" spans="1:19" ht="15.75" customHeight="1">
      <c r="A3038" t="s">
        <v>549</v>
      </c>
      <c r="B3038" t="s">
        <v>1015</v>
      </c>
      <c r="C3038">
        <v>46794180</v>
      </c>
      <c r="D3038" t="s">
        <v>64</v>
      </c>
      <c r="E3038" t="s">
        <v>52</v>
      </c>
      <c r="F3038" t="s">
        <v>53</v>
      </c>
      <c r="G3038" t="s">
        <v>54</v>
      </c>
      <c r="H3038" s="35">
        <v>41.74</v>
      </c>
      <c r="I3038" s="32">
        <v>42583</v>
      </c>
      <c r="J3038" s="32">
        <v>42585</v>
      </c>
      <c r="K3038" t="s">
        <v>55</v>
      </c>
      <c r="M3038">
        <v>1</v>
      </c>
      <c r="N3038">
        <v>0</v>
      </c>
      <c r="O3038">
        <v>0</v>
      </c>
      <c r="Q3038" t="s">
        <v>60</v>
      </c>
    </row>
    <row r="3039" spans="1:19" ht="15.75" customHeight="1">
      <c r="A3039" t="s">
        <v>1020</v>
      </c>
      <c r="B3039" t="s">
        <v>1021</v>
      </c>
      <c r="C3039">
        <v>97782892</v>
      </c>
      <c r="D3039" t="s">
        <v>64</v>
      </c>
      <c r="E3039" t="s">
        <v>65</v>
      </c>
      <c r="G3039" t="s">
        <v>66</v>
      </c>
      <c r="H3039" s="35">
        <v>66.400000000000006</v>
      </c>
      <c r="I3039" s="32">
        <v>42585</v>
      </c>
      <c r="J3039" s="32">
        <v>42591</v>
      </c>
      <c r="K3039" t="s">
        <v>67</v>
      </c>
      <c r="M3039">
        <v>2</v>
      </c>
      <c r="N3039">
        <v>0</v>
      </c>
      <c r="O3039">
        <v>0</v>
      </c>
    </row>
    <row r="3040" spans="1:19" ht="15.75" customHeight="1">
      <c r="A3040" t="s">
        <v>1022</v>
      </c>
      <c r="B3040" t="s">
        <v>1023</v>
      </c>
      <c r="C3040">
        <v>94954242</v>
      </c>
      <c r="D3040" t="s">
        <v>64</v>
      </c>
      <c r="E3040" t="s">
        <v>65</v>
      </c>
      <c r="F3040" t="s">
        <v>54</v>
      </c>
      <c r="G3040" t="s">
        <v>436</v>
      </c>
      <c r="H3040" s="35">
        <v>71.400000000000006</v>
      </c>
      <c r="I3040" s="32">
        <v>42585</v>
      </c>
      <c r="J3040" s="32">
        <v>42589</v>
      </c>
      <c r="K3040" t="s">
        <v>55</v>
      </c>
      <c r="M3040">
        <v>2</v>
      </c>
      <c r="N3040">
        <v>2</v>
      </c>
      <c r="O3040">
        <v>0</v>
      </c>
      <c r="P3040" t="s">
        <v>1024</v>
      </c>
    </row>
    <row r="3041" spans="1:19" ht="15.75" customHeight="1">
      <c r="A3041" t="s">
        <v>1034</v>
      </c>
      <c r="B3041" t="s">
        <v>1035</v>
      </c>
      <c r="C3041">
        <v>93665705</v>
      </c>
      <c r="D3041" t="s">
        <v>64</v>
      </c>
      <c r="E3041" t="s">
        <v>65</v>
      </c>
      <c r="F3041" t="s">
        <v>54</v>
      </c>
      <c r="G3041" t="s">
        <v>103</v>
      </c>
      <c r="H3041" s="35">
        <v>95</v>
      </c>
      <c r="I3041" s="32">
        <v>42587</v>
      </c>
      <c r="J3041" s="32">
        <v>42589</v>
      </c>
      <c r="K3041" t="s">
        <v>55</v>
      </c>
      <c r="M3041">
        <v>4</v>
      </c>
      <c r="N3041">
        <v>0</v>
      </c>
      <c r="O3041">
        <v>0</v>
      </c>
      <c r="P3041" t="s">
        <v>71</v>
      </c>
      <c r="S3041" t="s">
        <v>72</v>
      </c>
    </row>
    <row r="3042" spans="1:19" ht="15.75" customHeight="1">
      <c r="A3042" t="s">
        <v>577</v>
      </c>
      <c r="B3042" t="s">
        <v>1036</v>
      </c>
      <c r="C3042">
        <v>65629602</v>
      </c>
      <c r="D3042" t="s">
        <v>64</v>
      </c>
      <c r="E3042" t="s">
        <v>52</v>
      </c>
      <c r="F3042" t="s">
        <v>54</v>
      </c>
      <c r="G3042" t="s">
        <v>54</v>
      </c>
      <c r="H3042" s="35">
        <v>41.74</v>
      </c>
      <c r="I3042" s="32">
        <v>42589</v>
      </c>
      <c r="J3042" s="32">
        <v>42591</v>
      </c>
      <c r="K3042" t="s">
        <v>55</v>
      </c>
      <c r="M3042">
        <v>1</v>
      </c>
      <c r="N3042">
        <v>0</v>
      </c>
      <c r="O3042">
        <v>0</v>
      </c>
      <c r="Q3042" t="s">
        <v>60</v>
      </c>
    </row>
    <row r="3043" spans="1:19" ht="15.75" customHeight="1">
      <c r="A3043" t="s">
        <v>1037</v>
      </c>
      <c r="B3043" t="s">
        <v>1038</v>
      </c>
      <c r="C3043">
        <v>56927284</v>
      </c>
      <c r="D3043" t="s">
        <v>64</v>
      </c>
      <c r="E3043" t="s">
        <v>52</v>
      </c>
      <c r="F3043" t="s">
        <v>54</v>
      </c>
      <c r="G3043" t="s">
        <v>54</v>
      </c>
      <c r="H3043" s="35">
        <v>41.74</v>
      </c>
      <c r="I3043" s="32">
        <v>42589</v>
      </c>
      <c r="J3043" s="32">
        <v>42591</v>
      </c>
      <c r="K3043" t="s">
        <v>55</v>
      </c>
      <c r="M3043">
        <v>1</v>
      </c>
      <c r="N3043">
        <v>0</v>
      </c>
      <c r="O3043">
        <v>0</v>
      </c>
      <c r="Q3043" t="s">
        <v>60</v>
      </c>
    </row>
    <row r="3044" spans="1:19" ht="15.75" customHeight="1">
      <c r="A3044" t="s">
        <v>1039</v>
      </c>
      <c r="B3044" t="s">
        <v>1040</v>
      </c>
      <c r="C3044">
        <v>24551236</v>
      </c>
      <c r="D3044" t="s">
        <v>64</v>
      </c>
      <c r="E3044" t="s">
        <v>52</v>
      </c>
      <c r="F3044" t="s">
        <v>53</v>
      </c>
      <c r="G3044" t="s">
        <v>54</v>
      </c>
      <c r="H3044" s="35">
        <v>56</v>
      </c>
      <c r="I3044" s="32">
        <v>42589</v>
      </c>
      <c r="J3044" s="32">
        <v>42592</v>
      </c>
      <c r="K3044" t="s">
        <v>67</v>
      </c>
      <c r="M3044">
        <v>1</v>
      </c>
      <c r="N3044">
        <v>0</v>
      </c>
      <c r="O3044">
        <v>0</v>
      </c>
      <c r="Q3044" t="s">
        <v>678</v>
      </c>
    </row>
    <row r="3045" spans="1:19" ht="15.75" customHeight="1">
      <c r="A3045" t="s">
        <v>1045</v>
      </c>
      <c r="B3045" t="s">
        <v>1046</v>
      </c>
      <c r="C3045">
        <v>84735131</v>
      </c>
      <c r="D3045" t="s">
        <v>184</v>
      </c>
      <c r="E3045" t="s">
        <v>65</v>
      </c>
      <c r="F3045" t="s">
        <v>54</v>
      </c>
      <c r="G3045" t="s">
        <v>93</v>
      </c>
      <c r="H3045" s="35">
        <v>104.09</v>
      </c>
      <c r="I3045" s="32">
        <v>42590</v>
      </c>
      <c r="J3045" s="32">
        <v>42601</v>
      </c>
      <c r="K3045" t="s">
        <v>55</v>
      </c>
      <c r="M3045">
        <v>1</v>
      </c>
      <c r="N3045">
        <v>1</v>
      </c>
      <c r="O3045">
        <v>0</v>
      </c>
    </row>
    <row r="3046" spans="1:19" ht="15.75" customHeight="1">
      <c r="A3046" t="s">
        <v>585</v>
      </c>
      <c r="B3046" t="s">
        <v>1047</v>
      </c>
      <c r="C3046">
        <v>27402066</v>
      </c>
      <c r="D3046" t="s">
        <v>64</v>
      </c>
      <c r="E3046" t="s">
        <v>52</v>
      </c>
      <c r="F3046" t="s">
        <v>54</v>
      </c>
      <c r="G3046" t="s">
        <v>54</v>
      </c>
      <c r="H3046" s="35">
        <v>41.74</v>
      </c>
      <c r="I3046" s="32">
        <v>42591</v>
      </c>
      <c r="J3046" s="32">
        <v>42594</v>
      </c>
      <c r="K3046" t="s">
        <v>55</v>
      </c>
      <c r="M3046">
        <v>1</v>
      </c>
      <c r="N3046">
        <v>0</v>
      </c>
      <c r="O3046">
        <v>0</v>
      </c>
      <c r="Q3046" t="s">
        <v>60</v>
      </c>
    </row>
    <row r="3047" spans="1:19" ht="15.75" customHeight="1">
      <c r="A3047" t="s">
        <v>601</v>
      </c>
      <c r="B3047" t="s">
        <v>1062</v>
      </c>
      <c r="C3047">
        <v>92690351</v>
      </c>
      <c r="D3047" t="s">
        <v>64</v>
      </c>
      <c r="E3047" t="s">
        <v>52</v>
      </c>
      <c r="F3047" t="s">
        <v>54</v>
      </c>
      <c r="G3047" t="s">
        <v>54</v>
      </c>
      <c r="H3047" s="35">
        <v>41.74</v>
      </c>
      <c r="I3047" s="32">
        <v>42594</v>
      </c>
      <c r="J3047" s="32">
        <v>42596</v>
      </c>
      <c r="K3047" t="s">
        <v>55</v>
      </c>
      <c r="M3047">
        <v>1</v>
      </c>
      <c r="N3047">
        <v>0</v>
      </c>
      <c r="O3047">
        <v>0</v>
      </c>
      <c r="Q3047" t="s">
        <v>60</v>
      </c>
    </row>
    <row r="3048" spans="1:19" ht="15.75" customHeight="1">
      <c r="A3048" t="s">
        <v>1063</v>
      </c>
      <c r="B3048" t="s">
        <v>1064</v>
      </c>
      <c r="C3048">
        <v>58713778</v>
      </c>
      <c r="D3048" t="s">
        <v>64</v>
      </c>
      <c r="E3048" t="s">
        <v>65</v>
      </c>
      <c r="G3048" t="s">
        <v>75</v>
      </c>
      <c r="H3048" s="35">
        <v>78.75</v>
      </c>
      <c r="I3048" s="32">
        <v>42594</v>
      </c>
      <c r="J3048" s="32">
        <v>42598</v>
      </c>
      <c r="K3048" t="s">
        <v>55</v>
      </c>
      <c r="M3048">
        <v>1</v>
      </c>
      <c r="N3048">
        <v>2</v>
      </c>
      <c r="O3048">
        <v>0</v>
      </c>
    </row>
    <row r="3049" spans="1:19" ht="15.75" customHeight="1">
      <c r="A3049" t="s">
        <v>601</v>
      </c>
      <c r="B3049" t="s">
        <v>1065</v>
      </c>
      <c r="C3049">
        <v>92690709</v>
      </c>
      <c r="D3049" t="s">
        <v>64</v>
      </c>
      <c r="E3049" t="s">
        <v>52</v>
      </c>
      <c r="F3049" t="s">
        <v>54</v>
      </c>
      <c r="G3049" t="s">
        <v>54</v>
      </c>
      <c r="H3049" s="35">
        <v>41.74</v>
      </c>
      <c r="I3049" s="32">
        <v>42594</v>
      </c>
      <c r="J3049" s="32">
        <v>42596</v>
      </c>
      <c r="K3049" t="s">
        <v>55</v>
      </c>
      <c r="M3049">
        <v>1</v>
      </c>
      <c r="N3049">
        <v>0</v>
      </c>
      <c r="O3049">
        <v>0</v>
      </c>
      <c r="Q3049" t="s">
        <v>60</v>
      </c>
    </row>
    <row r="3050" spans="1:19" ht="15.75" customHeight="1">
      <c r="A3050" t="s">
        <v>1070</v>
      </c>
      <c r="B3050" t="s">
        <v>1071</v>
      </c>
      <c r="C3050">
        <v>93688253</v>
      </c>
      <c r="D3050" t="s">
        <v>64</v>
      </c>
      <c r="E3050" t="s">
        <v>65</v>
      </c>
      <c r="F3050" t="s">
        <v>54</v>
      </c>
      <c r="G3050" t="s">
        <v>93</v>
      </c>
      <c r="H3050" s="35">
        <v>85</v>
      </c>
      <c r="I3050" s="32">
        <v>42595</v>
      </c>
      <c r="J3050" s="32">
        <v>42596</v>
      </c>
      <c r="K3050" t="s">
        <v>55</v>
      </c>
      <c r="M3050">
        <v>3</v>
      </c>
      <c r="N3050">
        <v>1</v>
      </c>
      <c r="O3050">
        <v>0</v>
      </c>
    </row>
    <row r="3051" spans="1:19" ht="15.75" customHeight="1">
      <c r="A3051" t="s">
        <v>515</v>
      </c>
      <c r="B3051" t="s">
        <v>1076</v>
      </c>
      <c r="C3051">
        <v>81703510</v>
      </c>
      <c r="D3051" t="s">
        <v>64</v>
      </c>
      <c r="E3051" t="s">
        <v>65</v>
      </c>
      <c r="F3051" t="s">
        <v>54</v>
      </c>
      <c r="G3051" t="s">
        <v>103</v>
      </c>
      <c r="H3051" s="35">
        <v>95</v>
      </c>
      <c r="I3051" s="32">
        <v>42597</v>
      </c>
      <c r="J3051" s="32">
        <v>42598</v>
      </c>
      <c r="K3051" t="s">
        <v>55</v>
      </c>
      <c r="M3051">
        <v>4</v>
      </c>
      <c r="N3051">
        <v>0</v>
      </c>
      <c r="O3051">
        <v>0</v>
      </c>
      <c r="P3051" t="s">
        <v>71</v>
      </c>
      <c r="S3051" t="s">
        <v>72</v>
      </c>
    </row>
    <row r="3052" spans="1:19" ht="15.75" customHeight="1">
      <c r="A3052" t="s">
        <v>612</v>
      </c>
      <c r="B3052" t="s">
        <v>1077</v>
      </c>
      <c r="C3052">
        <v>14273787</v>
      </c>
      <c r="D3052" t="s">
        <v>64</v>
      </c>
      <c r="E3052" t="s">
        <v>52</v>
      </c>
      <c r="F3052" t="s">
        <v>54</v>
      </c>
      <c r="G3052" t="s">
        <v>54</v>
      </c>
      <c r="H3052" s="35">
        <v>41.74</v>
      </c>
      <c r="I3052" s="32">
        <v>42597</v>
      </c>
      <c r="J3052" s="32">
        <v>42599</v>
      </c>
      <c r="K3052" t="s">
        <v>55</v>
      </c>
      <c r="M3052">
        <v>1</v>
      </c>
      <c r="N3052">
        <v>0</v>
      </c>
      <c r="O3052">
        <v>0</v>
      </c>
      <c r="Q3052" t="s">
        <v>60</v>
      </c>
    </row>
    <row r="3053" spans="1:19" ht="15.75" customHeight="1">
      <c r="A3053" t="s">
        <v>1085</v>
      </c>
      <c r="B3053" t="s">
        <v>1086</v>
      </c>
      <c r="C3053">
        <v>47854897</v>
      </c>
      <c r="D3053" t="s">
        <v>64</v>
      </c>
      <c r="E3053" t="s">
        <v>65</v>
      </c>
      <c r="G3053" t="s">
        <v>70</v>
      </c>
      <c r="H3053" s="35">
        <v>60</v>
      </c>
      <c r="I3053" s="32">
        <v>42505</v>
      </c>
      <c r="J3053" s="32">
        <v>42506</v>
      </c>
      <c r="K3053" t="s">
        <v>67</v>
      </c>
      <c r="M3053">
        <v>2</v>
      </c>
      <c r="N3053">
        <v>0</v>
      </c>
      <c r="O3053">
        <v>0</v>
      </c>
      <c r="P3053" t="s">
        <v>71</v>
      </c>
      <c r="S3053" t="s">
        <v>72</v>
      </c>
    </row>
    <row r="3054" spans="1:19" ht="15.75" customHeight="1">
      <c r="A3054" t="s">
        <v>632</v>
      </c>
      <c r="B3054" t="s">
        <v>1087</v>
      </c>
      <c r="C3054">
        <v>33794882</v>
      </c>
      <c r="D3054" t="s">
        <v>64</v>
      </c>
      <c r="E3054" t="s">
        <v>52</v>
      </c>
      <c r="F3054" t="s">
        <v>53</v>
      </c>
      <c r="G3054" t="s">
        <v>54</v>
      </c>
      <c r="H3054" s="35">
        <v>41.74</v>
      </c>
      <c r="I3054" s="32">
        <v>42506</v>
      </c>
      <c r="J3054" s="32">
        <v>42507</v>
      </c>
      <c r="K3054" t="s">
        <v>55</v>
      </c>
      <c r="M3054">
        <v>1</v>
      </c>
      <c r="N3054">
        <v>0</v>
      </c>
      <c r="O3054">
        <v>0</v>
      </c>
      <c r="Q3054" t="s">
        <v>60</v>
      </c>
    </row>
    <row r="3055" spans="1:19" ht="15.75" customHeight="1">
      <c r="A3055" t="s">
        <v>1092</v>
      </c>
      <c r="B3055" t="s">
        <v>1093</v>
      </c>
      <c r="C3055">
        <v>58914489</v>
      </c>
      <c r="D3055" t="s">
        <v>64</v>
      </c>
      <c r="E3055" t="s">
        <v>65</v>
      </c>
      <c r="G3055" t="s">
        <v>66</v>
      </c>
      <c r="H3055" s="35">
        <v>66.400000000000006</v>
      </c>
      <c r="I3055" s="32">
        <v>42507</v>
      </c>
      <c r="J3055" s="32">
        <v>42509</v>
      </c>
      <c r="K3055" t="s">
        <v>67</v>
      </c>
      <c r="M3055">
        <v>2</v>
      </c>
      <c r="N3055">
        <v>1</v>
      </c>
      <c r="O3055">
        <v>0</v>
      </c>
    </row>
    <row r="3056" spans="1:19" ht="15.75" customHeight="1">
      <c r="A3056" t="s">
        <v>1090</v>
      </c>
      <c r="B3056" t="s">
        <v>1094</v>
      </c>
      <c r="C3056">
        <v>99571648</v>
      </c>
      <c r="D3056" t="s">
        <v>64</v>
      </c>
      <c r="E3056" t="s">
        <v>52</v>
      </c>
      <c r="F3056" t="s">
        <v>53</v>
      </c>
      <c r="G3056" t="s">
        <v>54</v>
      </c>
      <c r="H3056" s="35">
        <v>43.48</v>
      </c>
      <c r="I3056" s="32">
        <v>42507</v>
      </c>
      <c r="J3056" s="32">
        <v>42509</v>
      </c>
      <c r="K3056" t="s">
        <v>55</v>
      </c>
      <c r="M3056">
        <v>1</v>
      </c>
      <c r="N3056">
        <v>0</v>
      </c>
      <c r="O3056">
        <v>0</v>
      </c>
      <c r="Q3056" t="s">
        <v>56</v>
      </c>
    </row>
    <row r="3057" spans="1:19" ht="15.75" customHeight="1">
      <c r="A3057" t="s">
        <v>82</v>
      </c>
      <c r="B3057" t="s">
        <v>1100</v>
      </c>
      <c r="C3057">
        <v>25253221</v>
      </c>
      <c r="D3057" t="s">
        <v>64</v>
      </c>
      <c r="E3057" t="s">
        <v>52</v>
      </c>
      <c r="F3057" t="s">
        <v>53</v>
      </c>
      <c r="G3057" t="s">
        <v>54</v>
      </c>
      <c r="H3057" s="35">
        <v>41.74</v>
      </c>
      <c r="I3057" s="32">
        <v>42509</v>
      </c>
      <c r="J3057" s="32">
        <v>42511</v>
      </c>
      <c r="K3057" t="s">
        <v>55</v>
      </c>
      <c r="M3057">
        <v>1</v>
      </c>
      <c r="N3057">
        <v>0</v>
      </c>
      <c r="O3057">
        <v>0</v>
      </c>
      <c r="Q3057" t="s">
        <v>60</v>
      </c>
    </row>
    <row r="3058" spans="1:19" ht="15.75" customHeight="1">
      <c r="A3058" t="s">
        <v>1107</v>
      </c>
      <c r="B3058" t="s">
        <v>1108</v>
      </c>
      <c r="C3058">
        <v>40181826</v>
      </c>
      <c r="D3058" t="s">
        <v>64</v>
      </c>
      <c r="E3058" t="s">
        <v>65</v>
      </c>
      <c r="F3058" t="s">
        <v>54</v>
      </c>
      <c r="G3058" t="s">
        <v>70</v>
      </c>
      <c r="H3058" s="35">
        <v>67.5</v>
      </c>
      <c r="I3058" s="32">
        <v>42510</v>
      </c>
      <c r="J3058" s="32">
        <v>42512</v>
      </c>
      <c r="K3058" t="s">
        <v>55</v>
      </c>
      <c r="M3058">
        <v>2</v>
      </c>
      <c r="N3058">
        <v>0</v>
      </c>
      <c r="O3058">
        <v>0</v>
      </c>
      <c r="P3058" t="s">
        <v>71</v>
      </c>
      <c r="S3058" t="s">
        <v>72</v>
      </c>
    </row>
    <row r="3059" spans="1:19" ht="15.75" customHeight="1">
      <c r="A3059" t="s">
        <v>1109</v>
      </c>
      <c r="B3059" t="s">
        <v>1110</v>
      </c>
      <c r="C3059">
        <v>61831775</v>
      </c>
      <c r="D3059" t="s">
        <v>64</v>
      </c>
      <c r="E3059" t="s">
        <v>65</v>
      </c>
      <c r="G3059" t="s">
        <v>93</v>
      </c>
      <c r="H3059" s="35">
        <v>80</v>
      </c>
      <c r="I3059" s="32">
        <v>42510</v>
      </c>
      <c r="J3059" s="32">
        <v>42512</v>
      </c>
      <c r="K3059" t="s">
        <v>55</v>
      </c>
      <c r="M3059">
        <v>2</v>
      </c>
      <c r="N3059">
        <v>0</v>
      </c>
      <c r="O3059">
        <v>0</v>
      </c>
    </row>
    <row r="3060" spans="1:19" ht="15.75" customHeight="1">
      <c r="A3060" t="s">
        <v>111</v>
      </c>
      <c r="B3060" t="s">
        <v>1111</v>
      </c>
      <c r="C3060">
        <v>11864997</v>
      </c>
      <c r="D3060" t="s">
        <v>64</v>
      </c>
      <c r="E3060" t="s">
        <v>52</v>
      </c>
      <c r="F3060" t="s">
        <v>53</v>
      </c>
      <c r="G3060" t="s">
        <v>54</v>
      </c>
      <c r="H3060" s="35">
        <v>41.74</v>
      </c>
      <c r="I3060" s="32">
        <v>42511</v>
      </c>
      <c r="J3060" s="32">
        <v>42513</v>
      </c>
      <c r="K3060" t="s">
        <v>55</v>
      </c>
      <c r="M3060">
        <v>1</v>
      </c>
      <c r="N3060">
        <v>0</v>
      </c>
      <c r="O3060">
        <v>0</v>
      </c>
      <c r="Q3060" t="s">
        <v>60</v>
      </c>
    </row>
    <row r="3061" spans="1:19" ht="15.75" customHeight="1">
      <c r="A3061" t="s">
        <v>111</v>
      </c>
      <c r="B3061" t="s">
        <v>1112</v>
      </c>
      <c r="C3061">
        <v>11864976</v>
      </c>
      <c r="D3061" t="s">
        <v>64</v>
      </c>
      <c r="E3061" t="s">
        <v>52</v>
      </c>
      <c r="F3061" t="s">
        <v>53</v>
      </c>
      <c r="G3061" t="s">
        <v>54</v>
      </c>
      <c r="H3061" s="35">
        <v>41.74</v>
      </c>
      <c r="I3061" s="32">
        <v>42511</v>
      </c>
      <c r="J3061" s="32">
        <v>42513</v>
      </c>
      <c r="K3061" t="s">
        <v>55</v>
      </c>
      <c r="M3061">
        <v>1</v>
      </c>
      <c r="N3061">
        <v>0</v>
      </c>
      <c r="O3061">
        <v>0</v>
      </c>
      <c r="Q3061" t="s">
        <v>60</v>
      </c>
    </row>
    <row r="3062" spans="1:19" ht="15.75" customHeight="1">
      <c r="A3062" t="s">
        <v>111</v>
      </c>
      <c r="B3062" t="s">
        <v>1113</v>
      </c>
      <c r="C3062">
        <v>11865033</v>
      </c>
      <c r="D3062" t="s">
        <v>64</v>
      </c>
      <c r="E3062" t="s">
        <v>52</v>
      </c>
      <c r="F3062" t="s">
        <v>53</v>
      </c>
      <c r="G3062" t="s">
        <v>54</v>
      </c>
      <c r="H3062" s="35">
        <v>41.74</v>
      </c>
      <c r="I3062" s="32">
        <v>42511</v>
      </c>
      <c r="J3062" s="32">
        <v>42513</v>
      </c>
      <c r="K3062" t="s">
        <v>55</v>
      </c>
      <c r="M3062">
        <v>1</v>
      </c>
      <c r="N3062">
        <v>0</v>
      </c>
      <c r="O3062">
        <v>0</v>
      </c>
      <c r="Q3062" t="s">
        <v>60</v>
      </c>
    </row>
    <row r="3063" spans="1:19" ht="15.75" customHeight="1">
      <c r="A3063" t="s">
        <v>1116</v>
      </c>
      <c r="B3063" t="s">
        <v>1117</v>
      </c>
      <c r="C3063">
        <v>21293324</v>
      </c>
      <c r="D3063" t="s">
        <v>64</v>
      </c>
      <c r="E3063" t="s">
        <v>65</v>
      </c>
      <c r="G3063" t="s">
        <v>66</v>
      </c>
      <c r="H3063" s="35">
        <v>70.55</v>
      </c>
      <c r="I3063" s="32">
        <v>42512</v>
      </c>
      <c r="J3063" s="32">
        <v>42513</v>
      </c>
      <c r="K3063" t="s">
        <v>55</v>
      </c>
      <c r="M3063">
        <v>1</v>
      </c>
      <c r="N3063">
        <v>2</v>
      </c>
      <c r="O3063">
        <v>0</v>
      </c>
    </row>
    <row r="3064" spans="1:19" ht="15.75" customHeight="1">
      <c r="A3064" t="s">
        <v>1116</v>
      </c>
      <c r="B3064" t="s">
        <v>1118</v>
      </c>
      <c r="C3064">
        <v>21294625</v>
      </c>
      <c r="D3064" t="s">
        <v>64</v>
      </c>
      <c r="E3064" t="s">
        <v>65</v>
      </c>
      <c r="G3064" t="s">
        <v>66</v>
      </c>
      <c r="H3064" s="35">
        <v>70.55</v>
      </c>
      <c r="I3064" s="32">
        <v>42512</v>
      </c>
      <c r="J3064" s="32">
        <v>42515</v>
      </c>
      <c r="K3064" t="s">
        <v>55</v>
      </c>
      <c r="M3064">
        <v>2</v>
      </c>
      <c r="N3064">
        <v>0</v>
      </c>
      <c r="O3064">
        <v>0</v>
      </c>
    </row>
    <row r="3065" spans="1:19" ht="15.75" customHeight="1">
      <c r="A3065" t="s">
        <v>1127</v>
      </c>
      <c r="B3065" t="s">
        <v>1128</v>
      </c>
      <c r="C3065">
        <v>31102396</v>
      </c>
      <c r="D3065" t="s">
        <v>64</v>
      </c>
      <c r="E3065" t="s">
        <v>65</v>
      </c>
      <c r="G3065" t="s">
        <v>75</v>
      </c>
      <c r="H3065" s="35">
        <v>81.56</v>
      </c>
      <c r="I3065" s="32">
        <v>42515</v>
      </c>
      <c r="J3065" s="32">
        <v>42519</v>
      </c>
      <c r="K3065" t="s">
        <v>67</v>
      </c>
      <c r="M3065">
        <v>3</v>
      </c>
      <c r="N3065">
        <v>0</v>
      </c>
      <c r="O3065">
        <v>0</v>
      </c>
    </row>
    <row r="3066" spans="1:19" ht="15.75" customHeight="1">
      <c r="A3066" t="s">
        <v>1135</v>
      </c>
      <c r="B3066" t="s">
        <v>1136</v>
      </c>
      <c r="C3066">
        <v>48436283</v>
      </c>
      <c r="D3066" t="s">
        <v>64</v>
      </c>
      <c r="E3066" t="s">
        <v>65</v>
      </c>
      <c r="G3066" t="s">
        <v>75</v>
      </c>
      <c r="H3066" s="35">
        <v>78.75</v>
      </c>
      <c r="I3066" s="32">
        <v>42517</v>
      </c>
      <c r="J3066" s="32">
        <v>42519</v>
      </c>
      <c r="K3066" t="s">
        <v>55</v>
      </c>
      <c r="M3066">
        <v>2</v>
      </c>
      <c r="N3066">
        <v>0</v>
      </c>
      <c r="O3066">
        <v>0</v>
      </c>
    </row>
    <row r="3067" spans="1:19" ht="15.75" customHeight="1">
      <c r="A3067" t="s">
        <v>1140</v>
      </c>
      <c r="B3067" t="s">
        <v>1141</v>
      </c>
      <c r="C3067">
        <v>67009743</v>
      </c>
      <c r="D3067" t="s">
        <v>184</v>
      </c>
      <c r="E3067" t="s">
        <v>65</v>
      </c>
      <c r="F3067" t="s">
        <v>54</v>
      </c>
      <c r="G3067" t="s">
        <v>103</v>
      </c>
      <c r="H3067" s="35">
        <v>75</v>
      </c>
      <c r="I3067" s="32">
        <v>42519</v>
      </c>
      <c r="J3067" s="32">
        <v>42520</v>
      </c>
      <c r="K3067" t="s">
        <v>55</v>
      </c>
      <c r="M3067">
        <v>2</v>
      </c>
      <c r="N3067">
        <v>0</v>
      </c>
      <c r="O3067">
        <v>0</v>
      </c>
      <c r="P3067" t="s">
        <v>71</v>
      </c>
      <c r="S3067" t="s">
        <v>72</v>
      </c>
    </row>
    <row r="3068" spans="1:19" ht="15.75" customHeight="1">
      <c r="A3068" t="s">
        <v>160</v>
      </c>
      <c r="B3068" t="s">
        <v>1143</v>
      </c>
      <c r="C3068">
        <v>72568257</v>
      </c>
      <c r="D3068" t="s">
        <v>64</v>
      </c>
      <c r="E3068" t="s">
        <v>52</v>
      </c>
      <c r="F3068" t="s">
        <v>53</v>
      </c>
      <c r="G3068" t="s">
        <v>54</v>
      </c>
      <c r="H3068" s="35">
        <v>41.74</v>
      </c>
      <c r="I3068" s="32">
        <v>42520</v>
      </c>
      <c r="J3068" s="32">
        <v>42522</v>
      </c>
      <c r="K3068" t="s">
        <v>55</v>
      </c>
      <c r="M3068">
        <v>1</v>
      </c>
      <c r="N3068">
        <v>0</v>
      </c>
      <c r="O3068">
        <v>0</v>
      </c>
      <c r="Q3068" t="s">
        <v>60</v>
      </c>
    </row>
    <row r="3069" spans="1:19" ht="15.75" customHeight="1">
      <c r="A3069" t="s">
        <v>162</v>
      </c>
      <c r="B3069" t="s">
        <v>1144</v>
      </c>
      <c r="C3069">
        <v>19214064</v>
      </c>
      <c r="D3069" t="s">
        <v>64</v>
      </c>
      <c r="E3069" t="s">
        <v>52</v>
      </c>
      <c r="F3069" t="s">
        <v>53</v>
      </c>
      <c r="G3069" t="s">
        <v>54</v>
      </c>
      <c r="H3069" s="35">
        <v>41.74</v>
      </c>
      <c r="I3069" s="32">
        <v>42520</v>
      </c>
      <c r="J3069" s="32">
        <v>42523</v>
      </c>
      <c r="K3069" t="s">
        <v>55</v>
      </c>
      <c r="M3069">
        <v>1</v>
      </c>
      <c r="N3069">
        <v>0</v>
      </c>
      <c r="O3069">
        <v>0</v>
      </c>
      <c r="Q3069" t="s">
        <v>60</v>
      </c>
    </row>
    <row r="3070" spans="1:19" ht="15.75" customHeight="1">
      <c r="A3070" t="s">
        <v>1154</v>
      </c>
      <c r="B3070" t="s">
        <v>1155</v>
      </c>
      <c r="C3070">
        <v>67186681</v>
      </c>
      <c r="D3070" t="s">
        <v>64</v>
      </c>
      <c r="E3070" t="s">
        <v>65</v>
      </c>
      <c r="G3070" t="s">
        <v>80</v>
      </c>
      <c r="H3070" s="35">
        <v>68.48</v>
      </c>
      <c r="I3070" s="32">
        <v>42523</v>
      </c>
      <c r="J3070" s="32">
        <v>42525</v>
      </c>
      <c r="K3070" t="s">
        <v>55</v>
      </c>
      <c r="M3070">
        <v>2</v>
      </c>
      <c r="N3070">
        <v>2</v>
      </c>
      <c r="O3070">
        <v>0</v>
      </c>
      <c r="S3070" t="s">
        <v>268</v>
      </c>
    </row>
    <row r="3071" spans="1:19" ht="15.75" customHeight="1">
      <c r="A3071" t="s">
        <v>1156</v>
      </c>
      <c r="B3071" t="s">
        <v>1157</v>
      </c>
      <c r="C3071">
        <v>68439101</v>
      </c>
      <c r="D3071" t="s">
        <v>64</v>
      </c>
      <c r="E3071" t="s">
        <v>65</v>
      </c>
      <c r="G3071" t="s">
        <v>80</v>
      </c>
      <c r="H3071" s="35">
        <v>68.48</v>
      </c>
      <c r="I3071" s="32">
        <v>42523</v>
      </c>
      <c r="J3071" s="32">
        <v>42525</v>
      </c>
      <c r="K3071" t="s">
        <v>55</v>
      </c>
      <c r="M3071">
        <v>2</v>
      </c>
      <c r="N3071">
        <v>0</v>
      </c>
      <c r="O3071">
        <v>0</v>
      </c>
      <c r="S3071" t="s">
        <v>268</v>
      </c>
    </row>
    <row r="3072" spans="1:19" ht="15.75" customHeight="1">
      <c r="A3072" t="s">
        <v>1162</v>
      </c>
      <c r="B3072" t="s">
        <v>1163</v>
      </c>
      <c r="C3072">
        <v>57113013</v>
      </c>
      <c r="D3072" t="s">
        <v>64</v>
      </c>
      <c r="E3072" t="s">
        <v>65</v>
      </c>
      <c r="G3072" t="s">
        <v>75</v>
      </c>
      <c r="H3072" s="35">
        <v>67.5</v>
      </c>
      <c r="I3072" s="32">
        <v>42524</v>
      </c>
      <c r="J3072" s="32">
        <v>42525</v>
      </c>
      <c r="K3072" t="s">
        <v>55</v>
      </c>
      <c r="M3072">
        <v>3</v>
      </c>
      <c r="N3072">
        <v>0</v>
      </c>
      <c r="O3072">
        <v>0</v>
      </c>
    </row>
    <row r="3073" spans="1:19" ht="15.75" customHeight="1">
      <c r="A3073" t="s">
        <v>1160</v>
      </c>
      <c r="B3073" t="s">
        <v>1164</v>
      </c>
      <c r="C3073">
        <v>88858118</v>
      </c>
      <c r="D3073" t="s">
        <v>64</v>
      </c>
      <c r="E3073" t="s">
        <v>52</v>
      </c>
      <c r="F3073" t="s">
        <v>53</v>
      </c>
      <c r="G3073" t="s">
        <v>54</v>
      </c>
      <c r="H3073" s="35">
        <v>41.74</v>
      </c>
      <c r="I3073" s="32">
        <v>42524</v>
      </c>
      <c r="J3073" s="32">
        <v>42526</v>
      </c>
      <c r="K3073" t="s">
        <v>55</v>
      </c>
      <c r="M3073">
        <v>1</v>
      </c>
      <c r="N3073">
        <v>0</v>
      </c>
      <c r="O3073">
        <v>0</v>
      </c>
      <c r="Q3073" t="s">
        <v>60</v>
      </c>
    </row>
    <row r="3074" spans="1:19" ht="15.75" customHeight="1">
      <c r="A3074" t="s">
        <v>1175</v>
      </c>
      <c r="B3074" t="s">
        <v>1176</v>
      </c>
      <c r="C3074">
        <v>69195010</v>
      </c>
      <c r="D3074" t="s">
        <v>64</v>
      </c>
      <c r="E3074" t="s">
        <v>65</v>
      </c>
      <c r="G3074" t="s">
        <v>93</v>
      </c>
      <c r="H3074" s="35">
        <v>75</v>
      </c>
      <c r="I3074" s="32">
        <v>42528</v>
      </c>
      <c r="J3074" s="32">
        <v>42529</v>
      </c>
      <c r="K3074" t="s">
        <v>150</v>
      </c>
      <c r="M3074">
        <v>2</v>
      </c>
      <c r="N3074">
        <v>0</v>
      </c>
      <c r="O3074">
        <v>0</v>
      </c>
    </row>
    <row r="3075" spans="1:19" ht="15.75" customHeight="1">
      <c r="A3075" t="s">
        <v>1189</v>
      </c>
      <c r="B3075" t="s">
        <v>1190</v>
      </c>
      <c r="C3075">
        <v>70305301</v>
      </c>
      <c r="D3075" t="s">
        <v>64</v>
      </c>
      <c r="E3075" t="s">
        <v>65</v>
      </c>
      <c r="G3075" t="s">
        <v>103</v>
      </c>
      <c r="H3075" s="35">
        <v>80</v>
      </c>
      <c r="I3075" s="32">
        <v>42533</v>
      </c>
      <c r="J3075" s="32">
        <v>42535</v>
      </c>
      <c r="K3075" t="s">
        <v>67</v>
      </c>
      <c r="M3075">
        <v>2</v>
      </c>
      <c r="N3075">
        <v>0</v>
      </c>
      <c r="O3075">
        <v>0</v>
      </c>
      <c r="P3075" t="s">
        <v>71</v>
      </c>
      <c r="S3075" t="s">
        <v>72</v>
      </c>
    </row>
    <row r="3076" spans="1:19" ht="15.75" customHeight="1">
      <c r="A3076" t="s">
        <v>1191</v>
      </c>
      <c r="B3076" t="s">
        <v>1192</v>
      </c>
      <c r="C3076">
        <v>90916030</v>
      </c>
      <c r="D3076" t="s">
        <v>64</v>
      </c>
      <c r="E3076" t="s">
        <v>52</v>
      </c>
      <c r="F3076" t="s">
        <v>53</v>
      </c>
      <c r="G3076" t="s">
        <v>54</v>
      </c>
      <c r="H3076" s="35">
        <v>41.74</v>
      </c>
      <c r="I3076" s="32">
        <v>42533</v>
      </c>
      <c r="J3076" s="32">
        <v>42539</v>
      </c>
      <c r="K3076" t="s">
        <v>55</v>
      </c>
      <c r="M3076">
        <v>1</v>
      </c>
      <c r="N3076">
        <v>0</v>
      </c>
      <c r="O3076">
        <v>0</v>
      </c>
      <c r="Q3076" t="s">
        <v>60</v>
      </c>
    </row>
    <row r="3077" spans="1:19" ht="15.75" customHeight="1">
      <c r="A3077" t="s">
        <v>1193</v>
      </c>
      <c r="B3077" t="s">
        <v>1194</v>
      </c>
      <c r="C3077">
        <v>47212196</v>
      </c>
      <c r="D3077" t="s">
        <v>64</v>
      </c>
      <c r="E3077" t="s">
        <v>65</v>
      </c>
      <c r="G3077" t="s">
        <v>103</v>
      </c>
      <c r="H3077" s="35">
        <v>110</v>
      </c>
      <c r="I3077" s="32">
        <v>42534</v>
      </c>
      <c r="J3077" s="32">
        <v>42537</v>
      </c>
      <c r="K3077" t="s">
        <v>87</v>
      </c>
      <c r="M3077">
        <v>2</v>
      </c>
      <c r="N3077">
        <v>0</v>
      </c>
      <c r="O3077">
        <v>0</v>
      </c>
      <c r="P3077" t="s">
        <v>71</v>
      </c>
      <c r="S3077" t="s">
        <v>72</v>
      </c>
    </row>
    <row r="3078" spans="1:19" ht="15.75" customHeight="1">
      <c r="A3078" t="s">
        <v>1195</v>
      </c>
      <c r="B3078" t="s">
        <v>1196</v>
      </c>
      <c r="C3078">
        <v>24281708</v>
      </c>
      <c r="D3078" t="s">
        <v>64</v>
      </c>
      <c r="E3078" t="s">
        <v>65</v>
      </c>
      <c r="G3078" t="s">
        <v>98</v>
      </c>
      <c r="H3078" s="35">
        <v>66.400000000000006</v>
      </c>
      <c r="I3078" s="32">
        <v>42534</v>
      </c>
      <c r="J3078" s="32">
        <v>42538</v>
      </c>
      <c r="K3078" t="s">
        <v>67</v>
      </c>
      <c r="M3078">
        <v>2</v>
      </c>
      <c r="N3078">
        <v>0</v>
      </c>
      <c r="O3078">
        <v>0</v>
      </c>
      <c r="P3078" t="s">
        <v>71</v>
      </c>
      <c r="S3078" t="s">
        <v>72</v>
      </c>
    </row>
    <row r="3079" spans="1:19" ht="15.75" customHeight="1">
      <c r="A3079" t="s">
        <v>275</v>
      </c>
      <c r="B3079" t="s">
        <v>1200</v>
      </c>
      <c r="C3079">
        <v>71052130</v>
      </c>
      <c r="D3079" t="s">
        <v>64</v>
      </c>
      <c r="E3079" t="s">
        <v>52</v>
      </c>
      <c r="F3079" t="s">
        <v>54</v>
      </c>
      <c r="G3079" t="s">
        <v>54</v>
      </c>
      <c r="H3079" s="35">
        <v>95</v>
      </c>
      <c r="I3079" s="32">
        <v>42535</v>
      </c>
      <c r="J3079" s="32">
        <v>42537</v>
      </c>
      <c r="K3079" t="s">
        <v>55</v>
      </c>
      <c r="M3079">
        <v>1</v>
      </c>
      <c r="N3079">
        <v>0</v>
      </c>
      <c r="O3079">
        <v>0</v>
      </c>
    </row>
    <row r="3080" spans="1:19" ht="15.75" customHeight="1">
      <c r="A3080" t="s">
        <v>1205</v>
      </c>
      <c r="B3080" t="s">
        <v>1206</v>
      </c>
      <c r="C3080">
        <v>34365294</v>
      </c>
      <c r="D3080" t="s">
        <v>64</v>
      </c>
      <c r="E3080" t="s">
        <v>65</v>
      </c>
      <c r="F3080" t="s">
        <v>54</v>
      </c>
      <c r="G3080" t="s">
        <v>75</v>
      </c>
      <c r="H3080" s="35">
        <v>60</v>
      </c>
      <c r="I3080" s="32">
        <v>42537</v>
      </c>
      <c r="J3080" s="32">
        <v>42538</v>
      </c>
      <c r="K3080" t="s">
        <v>67</v>
      </c>
      <c r="M3080">
        <v>2</v>
      </c>
      <c r="N3080">
        <v>2</v>
      </c>
      <c r="O3080">
        <v>0</v>
      </c>
    </row>
    <row r="3081" spans="1:19" ht="15.75" customHeight="1">
      <c r="A3081" t="s">
        <v>1210</v>
      </c>
      <c r="B3081" t="s">
        <v>1211</v>
      </c>
      <c r="C3081">
        <v>76601360</v>
      </c>
      <c r="D3081" t="s">
        <v>64</v>
      </c>
      <c r="E3081" t="s">
        <v>52</v>
      </c>
      <c r="F3081" t="s">
        <v>54</v>
      </c>
      <c r="G3081" t="s">
        <v>1212</v>
      </c>
      <c r="H3081" s="35">
        <v>0</v>
      </c>
      <c r="I3081" s="32">
        <v>42538</v>
      </c>
      <c r="J3081" s="32">
        <v>42539</v>
      </c>
      <c r="K3081" t="s">
        <v>55</v>
      </c>
      <c r="M3081">
        <v>2</v>
      </c>
      <c r="N3081">
        <v>0</v>
      </c>
      <c r="O3081">
        <v>0</v>
      </c>
      <c r="P3081" t="s">
        <v>71</v>
      </c>
    </row>
    <row r="3082" spans="1:19" ht="15.75" customHeight="1">
      <c r="A3082" t="s">
        <v>298</v>
      </c>
      <c r="B3082" t="s">
        <v>1213</v>
      </c>
      <c r="C3082">
        <v>31605425</v>
      </c>
      <c r="D3082" t="s">
        <v>64</v>
      </c>
      <c r="E3082" t="s">
        <v>52</v>
      </c>
      <c r="F3082" t="s">
        <v>53</v>
      </c>
      <c r="G3082" t="s">
        <v>54</v>
      </c>
      <c r="H3082" s="35">
        <v>41.74</v>
      </c>
      <c r="I3082" s="32">
        <v>42538</v>
      </c>
      <c r="J3082" s="32">
        <v>42539</v>
      </c>
      <c r="K3082" t="s">
        <v>55</v>
      </c>
      <c r="M3082">
        <v>1</v>
      </c>
      <c r="N3082">
        <v>0</v>
      </c>
      <c r="O3082">
        <v>0</v>
      </c>
      <c r="Q3082" t="s">
        <v>60</v>
      </c>
    </row>
    <row r="3083" spans="1:19" ht="15.75" customHeight="1">
      <c r="A3083" t="s">
        <v>307</v>
      </c>
      <c r="B3083" t="s">
        <v>1219</v>
      </c>
      <c r="C3083">
        <v>66793949</v>
      </c>
      <c r="D3083" t="s">
        <v>64</v>
      </c>
      <c r="E3083" t="s">
        <v>52</v>
      </c>
      <c r="F3083" t="s">
        <v>53</v>
      </c>
      <c r="G3083" t="s">
        <v>54</v>
      </c>
      <c r="H3083" s="35">
        <v>41.74</v>
      </c>
      <c r="I3083" s="32">
        <v>42539</v>
      </c>
      <c r="J3083" s="32">
        <v>42540</v>
      </c>
      <c r="K3083" t="s">
        <v>55</v>
      </c>
      <c r="M3083">
        <v>1</v>
      </c>
      <c r="N3083">
        <v>0</v>
      </c>
      <c r="O3083">
        <v>0</v>
      </c>
      <c r="Q3083" t="s">
        <v>60</v>
      </c>
    </row>
    <row r="3084" spans="1:19" ht="15.75" customHeight="1">
      <c r="A3084" t="s">
        <v>1220</v>
      </c>
      <c r="B3084" t="s">
        <v>1221</v>
      </c>
      <c r="C3084">
        <v>51898702</v>
      </c>
      <c r="D3084" t="s">
        <v>64</v>
      </c>
      <c r="E3084" t="s">
        <v>65</v>
      </c>
      <c r="F3084" t="s">
        <v>54</v>
      </c>
      <c r="G3084" t="s">
        <v>98</v>
      </c>
      <c r="H3084" s="35">
        <v>103.75</v>
      </c>
      <c r="I3084" s="32">
        <v>42539</v>
      </c>
      <c r="J3084" s="32">
        <v>42541</v>
      </c>
      <c r="K3084" t="s">
        <v>55</v>
      </c>
      <c r="M3084">
        <v>2</v>
      </c>
      <c r="N3084">
        <v>0</v>
      </c>
      <c r="O3084">
        <v>0</v>
      </c>
      <c r="P3084" t="s">
        <v>71</v>
      </c>
      <c r="S3084" t="s">
        <v>72</v>
      </c>
    </row>
    <row r="3085" spans="1:19" ht="15.75" customHeight="1">
      <c r="A3085" t="s">
        <v>1222</v>
      </c>
      <c r="B3085" t="s">
        <v>1223</v>
      </c>
      <c r="C3085">
        <v>10086391</v>
      </c>
      <c r="D3085" t="s">
        <v>64</v>
      </c>
      <c r="E3085" t="s">
        <v>65</v>
      </c>
      <c r="G3085" t="s">
        <v>66</v>
      </c>
      <c r="H3085" s="35">
        <v>66.400000000000006</v>
      </c>
      <c r="I3085" s="32">
        <v>42539</v>
      </c>
      <c r="J3085" s="32">
        <v>42547</v>
      </c>
      <c r="K3085" t="s">
        <v>67</v>
      </c>
      <c r="M3085">
        <v>2</v>
      </c>
      <c r="N3085">
        <v>2</v>
      </c>
      <c r="O3085">
        <v>0</v>
      </c>
    </row>
    <row r="3086" spans="1:19" ht="15.75" customHeight="1">
      <c r="A3086" t="s">
        <v>321</v>
      </c>
      <c r="B3086" t="s">
        <v>1233</v>
      </c>
      <c r="C3086">
        <v>99455926</v>
      </c>
      <c r="D3086" t="s">
        <v>64</v>
      </c>
      <c r="E3086" t="s">
        <v>52</v>
      </c>
      <c r="F3086" t="s">
        <v>53</v>
      </c>
      <c r="G3086" t="s">
        <v>54</v>
      </c>
      <c r="H3086" s="35">
        <v>41.74</v>
      </c>
      <c r="I3086" s="32">
        <v>42541</v>
      </c>
      <c r="J3086" s="32">
        <v>42544</v>
      </c>
      <c r="K3086" t="s">
        <v>55</v>
      </c>
      <c r="M3086">
        <v>1</v>
      </c>
      <c r="N3086">
        <v>0</v>
      </c>
      <c r="O3086">
        <v>0</v>
      </c>
      <c r="Q3086" t="s">
        <v>60</v>
      </c>
    </row>
    <row r="3087" spans="1:19" ht="15.75" customHeight="1">
      <c r="A3087" t="s">
        <v>321</v>
      </c>
      <c r="B3087" t="s">
        <v>1234</v>
      </c>
      <c r="C3087">
        <v>99455914</v>
      </c>
      <c r="D3087" t="s">
        <v>64</v>
      </c>
      <c r="E3087" t="s">
        <v>52</v>
      </c>
      <c r="F3087" t="s">
        <v>53</v>
      </c>
      <c r="G3087" t="s">
        <v>54</v>
      </c>
      <c r="H3087" s="35">
        <v>41.74</v>
      </c>
      <c r="I3087" s="32">
        <v>42541</v>
      </c>
      <c r="J3087" s="32">
        <v>42544</v>
      </c>
      <c r="K3087" t="s">
        <v>55</v>
      </c>
      <c r="M3087">
        <v>1</v>
      </c>
      <c r="N3087">
        <v>0</v>
      </c>
      <c r="O3087">
        <v>0</v>
      </c>
      <c r="Q3087" t="s">
        <v>60</v>
      </c>
    </row>
    <row r="3088" spans="1:19" ht="15.75" customHeight="1">
      <c r="A3088" t="s">
        <v>321</v>
      </c>
      <c r="B3088" t="s">
        <v>1235</v>
      </c>
      <c r="C3088">
        <v>99455956</v>
      </c>
      <c r="D3088" t="s">
        <v>64</v>
      </c>
      <c r="E3088" t="s">
        <v>52</v>
      </c>
      <c r="F3088" t="s">
        <v>53</v>
      </c>
      <c r="G3088" t="s">
        <v>54</v>
      </c>
      <c r="H3088" s="35">
        <v>41.74</v>
      </c>
      <c r="I3088" s="32">
        <v>42541</v>
      </c>
      <c r="J3088" s="32">
        <v>42544</v>
      </c>
      <c r="K3088" t="s">
        <v>55</v>
      </c>
      <c r="M3088">
        <v>1</v>
      </c>
      <c r="N3088">
        <v>0</v>
      </c>
      <c r="O3088">
        <v>0</v>
      </c>
      <c r="Q3088" t="s">
        <v>60</v>
      </c>
    </row>
    <row r="3089" spans="1:19" ht="15.75" customHeight="1">
      <c r="A3089" t="s">
        <v>321</v>
      </c>
      <c r="B3089" t="s">
        <v>1236</v>
      </c>
      <c r="C3089">
        <v>99455778</v>
      </c>
      <c r="D3089" t="s">
        <v>64</v>
      </c>
      <c r="E3089" t="s">
        <v>52</v>
      </c>
      <c r="F3089" t="s">
        <v>53</v>
      </c>
      <c r="G3089" t="s">
        <v>54</v>
      </c>
      <c r="H3089" s="35">
        <v>41.74</v>
      </c>
      <c r="I3089" s="32">
        <v>42541</v>
      </c>
      <c r="J3089" s="32">
        <v>42544</v>
      </c>
      <c r="K3089" t="s">
        <v>55</v>
      </c>
      <c r="M3089">
        <v>1</v>
      </c>
      <c r="N3089">
        <v>0</v>
      </c>
      <c r="O3089">
        <v>0</v>
      </c>
      <c r="Q3089" t="s">
        <v>60</v>
      </c>
    </row>
    <row r="3090" spans="1:19" ht="15.75" customHeight="1">
      <c r="A3090" t="s">
        <v>818</v>
      </c>
      <c r="B3090" t="s">
        <v>1245</v>
      </c>
      <c r="C3090">
        <v>29688298</v>
      </c>
      <c r="D3090" t="s">
        <v>64</v>
      </c>
      <c r="E3090" t="s">
        <v>52</v>
      </c>
      <c r="F3090" t="s">
        <v>53</v>
      </c>
      <c r="G3090" t="s">
        <v>54</v>
      </c>
      <c r="H3090" s="35">
        <v>41.74</v>
      </c>
      <c r="I3090" s="32">
        <v>42543</v>
      </c>
      <c r="J3090" s="32">
        <v>42545</v>
      </c>
      <c r="K3090" t="s">
        <v>55</v>
      </c>
      <c r="M3090">
        <v>1</v>
      </c>
      <c r="N3090">
        <v>0</v>
      </c>
      <c r="O3090">
        <v>0</v>
      </c>
      <c r="Q3090" t="s">
        <v>60</v>
      </c>
    </row>
    <row r="3091" spans="1:19" ht="15.75" customHeight="1">
      <c r="A3091" t="s">
        <v>818</v>
      </c>
      <c r="B3091" t="s">
        <v>1246</v>
      </c>
      <c r="C3091">
        <v>29688776</v>
      </c>
      <c r="D3091" t="s">
        <v>64</v>
      </c>
      <c r="E3091" t="s">
        <v>52</v>
      </c>
      <c r="F3091" t="s">
        <v>53</v>
      </c>
      <c r="G3091" t="s">
        <v>54</v>
      </c>
      <c r="H3091" s="35">
        <v>41.74</v>
      </c>
      <c r="I3091" s="32">
        <v>42543</v>
      </c>
      <c r="J3091" s="32">
        <v>42545</v>
      </c>
      <c r="K3091" t="s">
        <v>55</v>
      </c>
      <c r="M3091">
        <v>1</v>
      </c>
      <c r="N3091">
        <v>0</v>
      </c>
      <c r="O3091">
        <v>0</v>
      </c>
      <c r="Q3091" t="s">
        <v>60</v>
      </c>
    </row>
    <row r="3092" spans="1:19" ht="15.75" customHeight="1">
      <c r="A3092" t="s">
        <v>822</v>
      </c>
      <c r="B3092" t="s">
        <v>1249</v>
      </c>
      <c r="C3092">
        <v>78171538</v>
      </c>
      <c r="D3092" t="s">
        <v>64</v>
      </c>
      <c r="E3092" t="s">
        <v>65</v>
      </c>
      <c r="G3092" t="s">
        <v>80</v>
      </c>
      <c r="H3092" s="35">
        <v>74.7</v>
      </c>
      <c r="I3092" s="32">
        <v>42544</v>
      </c>
      <c r="J3092" s="32">
        <v>42545</v>
      </c>
      <c r="K3092" t="s">
        <v>87</v>
      </c>
      <c r="M3092">
        <v>1</v>
      </c>
      <c r="N3092">
        <v>1</v>
      </c>
      <c r="O3092">
        <v>0</v>
      </c>
      <c r="S3092" t="s">
        <v>81</v>
      </c>
    </row>
    <row r="3093" spans="1:19" ht="15.75" customHeight="1">
      <c r="A3093" t="s">
        <v>1250</v>
      </c>
      <c r="B3093" t="s">
        <v>1251</v>
      </c>
      <c r="C3093">
        <v>91801191</v>
      </c>
      <c r="D3093" t="s">
        <v>64</v>
      </c>
      <c r="E3093" t="s">
        <v>65</v>
      </c>
      <c r="F3093" t="s">
        <v>54</v>
      </c>
      <c r="G3093" t="s">
        <v>66</v>
      </c>
      <c r="H3093" s="35">
        <v>66.400000000000006</v>
      </c>
      <c r="I3093" s="32">
        <v>42544</v>
      </c>
      <c r="J3093" s="32">
        <v>42546</v>
      </c>
      <c r="K3093" t="s">
        <v>67</v>
      </c>
      <c r="M3093">
        <v>1</v>
      </c>
      <c r="N3093">
        <v>2</v>
      </c>
      <c r="O3093">
        <v>0</v>
      </c>
    </row>
    <row r="3094" spans="1:19" ht="15.75" customHeight="1">
      <c r="A3094" t="s">
        <v>1250</v>
      </c>
      <c r="B3094" t="s">
        <v>1252</v>
      </c>
      <c r="C3094">
        <v>91797919</v>
      </c>
      <c r="D3094" t="s">
        <v>64</v>
      </c>
      <c r="E3094" t="s">
        <v>65</v>
      </c>
      <c r="F3094" t="s">
        <v>54</v>
      </c>
      <c r="G3094" t="s">
        <v>66</v>
      </c>
      <c r="H3094" s="35">
        <v>66.400000000000006</v>
      </c>
      <c r="I3094" s="32">
        <v>42544</v>
      </c>
      <c r="J3094" s="32">
        <v>42546</v>
      </c>
      <c r="K3094" t="s">
        <v>67</v>
      </c>
      <c r="M3094">
        <v>2</v>
      </c>
      <c r="N3094">
        <v>0</v>
      </c>
      <c r="O3094">
        <v>0</v>
      </c>
    </row>
    <row r="3095" spans="1:19" ht="15.75" customHeight="1">
      <c r="A3095" t="s">
        <v>1259</v>
      </c>
      <c r="B3095" t="s">
        <v>1260</v>
      </c>
      <c r="C3095">
        <v>68908386</v>
      </c>
      <c r="D3095" t="s">
        <v>64</v>
      </c>
      <c r="E3095" t="s">
        <v>65</v>
      </c>
      <c r="F3095" t="s">
        <v>54</v>
      </c>
      <c r="G3095" t="s">
        <v>103</v>
      </c>
      <c r="H3095" s="35">
        <v>100</v>
      </c>
      <c r="I3095" s="32">
        <v>42545</v>
      </c>
      <c r="J3095" s="32">
        <v>42554</v>
      </c>
      <c r="K3095" t="s">
        <v>55</v>
      </c>
      <c r="M3095">
        <v>2</v>
      </c>
      <c r="N3095">
        <v>0</v>
      </c>
      <c r="O3095">
        <v>0</v>
      </c>
      <c r="P3095" t="s">
        <v>71</v>
      </c>
      <c r="S3095" t="s">
        <v>72</v>
      </c>
    </row>
    <row r="3096" spans="1:19" ht="15.75" customHeight="1">
      <c r="A3096" t="s">
        <v>338</v>
      </c>
      <c r="B3096" t="s">
        <v>1267</v>
      </c>
      <c r="C3096">
        <v>45911291</v>
      </c>
      <c r="D3096" t="s">
        <v>64</v>
      </c>
      <c r="E3096" t="s">
        <v>52</v>
      </c>
      <c r="F3096" t="s">
        <v>53</v>
      </c>
      <c r="G3096" t="s">
        <v>54</v>
      </c>
      <c r="H3096" s="35">
        <v>41.74</v>
      </c>
      <c r="I3096" s="32">
        <v>42547</v>
      </c>
      <c r="J3096" s="32">
        <v>42550</v>
      </c>
      <c r="K3096" t="s">
        <v>55</v>
      </c>
      <c r="M3096">
        <v>1</v>
      </c>
      <c r="N3096">
        <v>0</v>
      </c>
      <c r="O3096">
        <v>0</v>
      </c>
      <c r="Q3096" t="s">
        <v>60</v>
      </c>
    </row>
    <row r="3097" spans="1:19" ht="15.75" customHeight="1">
      <c r="A3097" t="s">
        <v>1277</v>
      </c>
      <c r="B3097" t="s">
        <v>1278</v>
      </c>
      <c r="C3097">
        <v>38662482</v>
      </c>
      <c r="D3097" t="s">
        <v>64</v>
      </c>
      <c r="E3097" t="s">
        <v>65</v>
      </c>
      <c r="F3097" t="s">
        <v>54</v>
      </c>
      <c r="G3097" t="s">
        <v>98</v>
      </c>
      <c r="H3097" s="35">
        <v>74.7</v>
      </c>
      <c r="I3097" s="32">
        <v>42549</v>
      </c>
      <c r="J3097" s="32">
        <v>42550</v>
      </c>
      <c r="K3097" t="s">
        <v>67</v>
      </c>
      <c r="M3097">
        <v>2</v>
      </c>
      <c r="N3097">
        <v>0</v>
      </c>
      <c r="O3097">
        <v>0</v>
      </c>
      <c r="P3097" t="s">
        <v>71</v>
      </c>
      <c r="S3097" t="s">
        <v>72</v>
      </c>
    </row>
    <row r="3098" spans="1:19" ht="15.75" customHeight="1">
      <c r="A3098" t="s">
        <v>1302</v>
      </c>
      <c r="B3098" t="s">
        <v>1303</v>
      </c>
      <c r="C3098">
        <v>26829999</v>
      </c>
      <c r="D3098" t="s">
        <v>64</v>
      </c>
      <c r="E3098" t="s">
        <v>52</v>
      </c>
      <c r="F3098" t="s">
        <v>53</v>
      </c>
      <c r="G3098" t="s">
        <v>54</v>
      </c>
      <c r="H3098" s="35">
        <v>0</v>
      </c>
      <c r="I3098" s="32">
        <v>42553</v>
      </c>
      <c r="J3098" s="32">
        <v>42556</v>
      </c>
      <c r="K3098" t="s">
        <v>55</v>
      </c>
      <c r="M3098">
        <v>1</v>
      </c>
      <c r="N3098">
        <v>0</v>
      </c>
      <c r="O3098">
        <v>0</v>
      </c>
    </row>
    <row r="3099" spans="1:19" ht="15.75" customHeight="1">
      <c r="A3099" t="s">
        <v>408</v>
      </c>
      <c r="B3099" t="s">
        <v>1308</v>
      </c>
      <c r="C3099">
        <v>49133591</v>
      </c>
      <c r="D3099" t="s">
        <v>64</v>
      </c>
      <c r="E3099" t="s">
        <v>52</v>
      </c>
      <c r="F3099" t="s">
        <v>54</v>
      </c>
      <c r="G3099" t="s">
        <v>54</v>
      </c>
      <c r="H3099" s="35">
        <v>55</v>
      </c>
      <c r="I3099" s="32">
        <v>42554</v>
      </c>
      <c r="J3099" s="32">
        <v>42558</v>
      </c>
      <c r="K3099" t="s">
        <v>67</v>
      </c>
      <c r="M3099">
        <v>1</v>
      </c>
      <c r="N3099">
        <v>0</v>
      </c>
      <c r="O3099">
        <v>0</v>
      </c>
    </row>
    <row r="3100" spans="1:19" ht="15.75" customHeight="1">
      <c r="A3100" t="s">
        <v>1309</v>
      </c>
      <c r="B3100" t="s">
        <v>1310</v>
      </c>
      <c r="C3100">
        <v>49908769</v>
      </c>
      <c r="D3100" t="s">
        <v>64</v>
      </c>
      <c r="E3100" t="s">
        <v>52</v>
      </c>
      <c r="F3100" t="s">
        <v>54</v>
      </c>
      <c r="G3100" t="s">
        <v>54</v>
      </c>
      <c r="H3100" s="35">
        <v>55</v>
      </c>
      <c r="I3100" s="32">
        <v>42554</v>
      </c>
      <c r="J3100" s="32">
        <v>42558</v>
      </c>
      <c r="K3100" t="s">
        <v>67</v>
      </c>
      <c r="M3100">
        <v>1</v>
      </c>
      <c r="N3100">
        <v>0</v>
      </c>
      <c r="O3100">
        <v>0</v>
      </c>
    </row>
    <row r="3101" spans="1:19" ht="15.75" customHeight="1">
      <c r="A3101" t="s">
        <v>1311</v>
      </c>
      <c r="B3101" t="s">
        <v>1312</v>
      </c>
      <c r="C3101">
        <v>72412229</v>
      </c>
      <c r="D3101" t="s">
        <v>64</v>
      </c>
      <c r="E3101" t="s">
        <v>65</v>
      </c>
      <c r="G3101" t="s">
        <v>93</v>
      </c>
      <c r="H3101" s="35">
        <v>95</v>
      </c>
      <c r="I3101" s="32">
        <v>42554</v>
      </c>
      <c r="J3101" s="32">
        <v>42555</v>
      </c>
      <c r="K3101" t="s">
        <v>67</v>
      </c>
      <c r="M3101">
        <v>2</v>
      </c>
      <c r="N3101">
        <v>0</v>
      </c>
      <c r="O3101">
        <v>0</v>
      </c>
    </row>
    <row r="3102" spans="1:19" ht="15.75" customHeight="1">
      <c r="A3102" t="s">
        <v>1313</v>
      </c>
      <c r="B3102" t="s">
        <v>1314</v>
      </c>
      <c r="C3102">
        <v>60411466</v>
      </c>
      <c r="D3102" t="s">
        <v>64</v>
      </c>
      <c r="E3102" t="s">
        <v>65</v>
      </c>
      <c r="G3102" t="s">
        <v>66</v>
      </c>
      <c r="H3102" s="35">
        <v>66.400000000000006</v>
      </c>
      <c r="I3102" s="32">
        <v>42554</v>
      </c>
      <c r="J3102" s="32">
        <v>42558</v>
      </c>
      <c r="K3102" t="s">
        <v>67</v>
      </c>
      <c r="M3102">
        <v>2</v>
      </c>
      <c r="N3102">
        <v>2</v>
      </c>
      <c r="O3102">
        <v>0</v>
      </c>
    </row>
    <row r="3103" spans="1:19" ht="15.75" customHeight="1">
      <c r="A3103" t="s">
        <v>884</v>
      </c>
      <c r="B3103" t="s">
        <v>1316</v>
      </c>
      <c r="C3103">
        <v>37072211</v>
      </c>
      <c r="D3103" t="s">
        <v>64</v>
      </c>
      <c r="E3103" t="s">
        <v>52</v>
      </c>
      <c r="F3103" t="s">
        <v>54</v>
      </c>
      <c r="G3103" t="s">
        <v>54</v>
      </c>
      <c r="H3103" s="35">
        <v>55</v>
      </c>
      <c r="I3103" s="32">
        <v>42555</v>
      </c>
      <c r="J3103" s="32">
        <v>42561</v>
      </c>
      <c r="K3103" t="s">
        <v>67</v>
      </c>
      <c r="M3103">
        <v>1</v>
      </c>
      <c r="N3103">
        <v>0</v>
      </c>
      <c r="O3103">
        <v>0</v>
      </c>
    </row>
    <row r="3104" spans="1:19" ht="15.75" customHeight="1">
      <c r="A3104" t="s">
        <v>879</v>
      </c>
      <c r="B3104" t="s">
        <v>1319</v>
      </c>
      <c r="C3104">
        <v>92698241</v>
      </c>
      <c r="D3104" t="s">
        <v>64</v>
      </c>
      <c r="E3104" t="s">
        <v>52</v>
      </c>
      <c r="F3104" t="s">
        <v>53</v>
      </c>
      <c r="G3104" t="s">
        <v>54</v>
      </c>
      <c r="H3104" s="35">
        <v>41.74</v>
      </c>
      <c r="I3104" s="32">
        <v>42557</v>
      </c>
      <c r="J3104" s="32">
        <v>42560</v>
      </c>
      <c r="K3104" t="s">
        <v>55</v>
      </c>
      <c r="M3104">
        <v>1</v>
      </c>
      <c r="N3104">
        <v>0</v>
      </c>
      <c r="O3104">
        <v>0</v>
      </c>
      <c r="Q3104" t="s">
        <v>60</v>
      </c>
    </row>
    <row r="3105" spans="1:19" ht="15.75" customHeight="1">
      <c r="A3105" t="s">
        <v>391</v>
      </c>
      <c r="B3105" t="s">
        <v>1324</v>
      </c>
      <c r="C3105">
        <v>88859469</v>
      </c>
      <c r="D3105" t="s">
        <v>64</v>
      </c>
      <c r="E3105" t="s">
        <v>52</v>
      </c>
      <c r="F3105" t="s">
        <v>53</v>
      </c>
      <c r="G3105" t="s">
        <v>54</v>
      </c>
      <c r="H3105" s="35">
        <v>41.74</v>
      </c>
      <c r="I3105" s="32">
        <v>42559</v>
      </c>
      <c r="J3105" s="32">
        <v>42561</v>
      </c>
      <c r="K3105" t="s">
        <v>55</v>
      </c>
      <c r="M3105">
        <v>1</v>
      </c>
      <c r="N3105">
        <v>0</v>
      </c>
      <c r="O3105">
        <v>0</v>
      </c>
      <c r="Q3105" t="s">
        <v>60</v>
      </c>
    </row>
    <row r="3106" spans="1:19" ht="15.75" customHeight="1">
      <c r="A3106" t="s">
        <v>1329</v>
      </c>
      <c r="B3106" t="s">
        <v>1330</v>
      </c>
      <c r="C3106">
        <v>77115205</v>
      </c>
      <c r="D3106" t="s">
        <v>64</v>
      </c>
      <c r="E3106" t="s">
        <v>65</v>
      </c>
      <c r="G3106" t="s">
        <v>66</v>
      </c>
      <c r="H3106" s="35">
        <v>66.400000000000006</v>
      </c>
      <c r="I3106" s="32">
        <v>42560</v>
      </c>
      <c r="J3106" s="32">
        <v>42564</v>
      </c>
      <c r="K3106" t="s">
        <v>67</v>
      </c>
      <c r="M3106">
        <v>2</v>
      </c>
      <c r="N3106">
        <v>0</v>
      </c>
      <c r="O3106">
        <v>0</v>
      </c>
    </row>
    <row r="3107" spans="1:19" ht="15.75" customHeight="1">
      <c r="A3107" t="s">
        <v>1331</v>
      </c>
      <c r="B3107" t="s">
        <v>1332</v>
      </c>
      <c r="C3107">
        <v>77115209</v>
      </c>
      <c r="D3107" t="s">
        <v>64</v>
      </c>
      <c r="E3107" t="s">
        <v>65</v>
      </c>
      <c r="G3107" t="s">
        <v>66</v>
      </c>
      <c r="H3107" s="35">
        <v>66.400000000000006</v>
      </c>
      <c r="I3107" s="32">
        <v>42560</v>
      </c>
      <c r="J3107" s="32">
        <v>42564</v>
      </c>
      <c r="K3107" t="s">
        <v>67</v>
      </c>
      <c r="M3107">
        <v>2</v>
      </c>
      <c r="N3107">
        <v>0</v>
      </c>
      <c r="O3107">
        <v>0</v>
      </c>
    </row>
    <row r="3108" spans="1:19" ht="15.75" customHeight="1">
      <c r="A3108" t="s">
        <v>1333</v>
      </c>
      <c r="B3108" t="s">
        <v>1334</v>
      </c>
      <c r="C3108">
        <v>77116290</v>
      </c>
      <c r="D3108" t="s">
        <v>64</v>
      </c>
      <c r="E3108" t="s">
        <v>65</v>
      </c>
      <c r="G3108" t="s">
        <v>66</v>
      </c>
      <c r="H3108" s="35">
        <v>66.400000000000006</v>
      </c>
      <c r="I3108" s="32">
        <v>42560</v>
      </c>
      <c r="J3108" s="32">
        <v>42564</v>
      </c>
      <c r="K3108" t="s">
        <v>67</v>
      </c>
      <c r="M3108">
        <v>3</v>
      </c>
      <c r="N3108">
        <v>0</v>
      </c>
      <c r="O3108">
        <v>0</v>
      </c>
    </row>
    <row r="3109" spans="1:19" ht="15.75" customHeight="1">
      <c r="A3109" t="s">
        <v>413</v>
      </c>
      <c r="B3109" t="s">
        <v>1341</v>
      </c>
      <c r="C3109">
        <v>48500789</v>
      </c>
      <c r="D3109" t="s">
        <v>64</v>
      </c>
      <c r="E3109" t="s">
        <v>52</v>
      </c>
      <c r="F3109" t="s">
        <v>53</v>
      </c>
      <c r="G3109" t="s">
        <v>54</v>
      </c>
      <c r="H3109" s="35">
        <v>41.74</v>
      </c>
      <c r="I3109" s="32">
        <v>42561</v>
      </c>
      <c r="J3109" s="32">
        <v>42562</v>
      </c>
      <c r="K3109" t="s">
        <v>55</v>
      </c>
      <c r="M3109">
        <v>1</v>
      </c>
      <c r="N3109">
        <v>0</v>
      </c>
      <c r="O3109">
        <v>0</v>
      </c>
      <c r="Q3109" t="s">
        <v>60</v>
      </c>
    </row>
    <row r="3110" spans="1:19" ht="15.75" customHeight="1">
      <c r="A3110" t="s">
        <v>428</v>
      </c>
      <c r="B3110" t="s">
        <v>1347</v>
      </c>
      <c r="C3110">
        <v>73595443</v>
      </c>
      <c r="D3110" t="s">
        <v>64</v>
      </c>
      <c r="E3110" t="s">
        <v>52</v>
      </c>
      <c r="F3110" t="s">
        <v>53</v>
      </c>
      <c r="G3110" t="s">
        <v>54</v>
      </c>
      <c r="H3110" s="35">
        <v>41.74</v>
      </c>
      <c r="I3110" s="32">
        <v>42564</v>
      </c>
      <c r="J3110" s="32">
        <v>42565</v>
      </c>
      <c r="K3110" t="s">
        <v>55</v>
      </c>
      <c r="M3110">
        <v>1</v>
      </c>
      <c r="N3110">
        <v>0</v>
      </c>
      <c r="O3110">
        <v>0</v>
      </c>
      <c r="Q3110" t="s">
        <v>60</v>
      </c>
    </row>
    <row r="3111" spans="1:19" ht="15.75" customHeight="1">
      <c r="A3111" t="s">
        <v>277</v>
      </c>
      <c r="B3111" t="s">
        <v>1354</v>
      </c>
      <c r="C3111">
        <v>25752990</v>
      </c>
      <c r="D3111" t="s">
        <v>64</v>
      </c>
      <c r="E3111" t="s">
        <v>52</v>
      </c>
      <c r="F3111" t="s">
        <v>53</v>
      </c>
      <c r="G3111" t="s">
        <v>54</v>
      </c>
      <c r="H3111" s="35">
        <v>41.74</v>
      </c>
      <c r="I3111" s="32">
        <v>42567</v>
      </c>
      <c r="J3111" s="32">
        <v>42569</v>
      </c>
      <c r="K3111" t="s">
        <v>55</v>
      </c>
      <c r="M3111">
        <v>1</v>
      </c>
      <c r="N3111">
        <v>0</v>
      </c>
      <c r="O3111">
        <v>0</v>
      </c>
      <c r="Q3111" t="s">
        <v>60</v>
      </c>
    </row>
    <row r="3112" spans="1:19" ht="15.75" customHeight="1">
      <c r="A3112" t="s">
        <v>1355</v>
      </c>
      <c r="B3112" t="s">
        <v>1356</v>
      </c>
      <c r="C3112">
        <v>28197649</v>
      </c>
      <c r="D3112" t="s">
        <v>64</v>
      </c>
      <c r="E3112" t="s">
        <v>65</v>
      </c>
      <c r="F3112" t="s">
        <v>54</v>
      </c>
      <c r="G3112" t="s">
        <v>98</v>
      </c>
      <c r="H3112" s="35">
        <v>78.849999999999994</v>
      </c>
      <c r="I3112" s="32">
        <v>42567</v>
      </c>
      <c r="J3112" s="32">
        <v>42571</v>
      </c>
      <c r="K3112" t="s">
        <v>55</v>
      </c>
      <c r="M3112">
        <v>2</v>
      </c>
      <c r="N3112">
        <v>0</v>
      </c>
      <c r="O3112">
        <v>0</v>
      </c>
      <c r="P3112" t="s">
        <v>71</v>
      </c>
      <c r="S3112" t="s">
        <v>72</v>
      </c>
    </row>
    <row r="3113" spans="1:19" ht="15.75" customHeight="1">
      <c r="A3113" t="s">
        <v>1357</v>
      </c>
      <c r="B3113" t="s">
        <v>1358</v>
      </c>
      <c r="C3113">
        <v>69002142</v>
      </c>
      <c r="D3113" t="s">
        <v>64</v>
      </c>
      <c r="E3113" t="s">
        <v>65</v>
      </c>
      <c r="F3113" t="s">
        <v>54</v>
      </c>
      <c r="G3113" t="s">
        <v>103</v>
      </c>
      <c r="H3113" s="35">
        <v>120</v>
      </c>
      <c r="I3113" s="32">
        <v>42567</v>
      </c>
      <c r="J3113" s="32">
        <v>42572</v>
      </c>
      <c r="K3113" t="s">
        <v>67</v>
      </c>
      <c r="M3113">
        <v>2</v>
      </c>
      <c r="N3113">
        <v>0</v>
      </c>
      <c r="O3113">
        <v>0</v>
      </c>
      <c r="P3113" t="s">
        <v>71</v>
      </c>
      <c r="S3113" t="s">
        <v>72</v>
      </c>
    </row>
    <row r="3114" spans="1:19" ht="15.75" customHeight="1">
      <c r="A3114" t="s">
        <v>277</v>
      </c>
      <c r="B3114" t="s">
        <v>1359</v>
      </c>
      <c r="C3114">
        <v>25753112</v>
      </c>
      <c r="D3114" t="s">
        <v>64</v>
      </c>
      <c r="E3114" t="s">
        <v>52</v>
      </c>
      <c r="F3114" t="s">
        <v>53</v>
      </c>
      <c r="G3114" t="s">
        <v>54</v>
      </c>
      <c r="H3114" s="35">
        <v>41.74</v>
      </c>
      <c r="I3114" s="32">
        <v>42567</v>
      </c>
      <c r="J3114" s="32">
        <v>42569</v>
      </c>
      <c r="K3114" t="s">
        <v>55</v>
      </c>
      <c r="M3114">
        <v>1</v>
      </c>
      <c r="N3114">
        <v>0</v>
      </c>
      <c r="O3114">
        <v>0</v>
      </c>
      <c r="Q3114" t="s">
        <v>60</v>
      </c>
    </row>
    <row r="3115" spans="1:19" ht="15.75" customHeight="1">
      <c r="A3115" t="s">
        <v>1364</v>
      </c>
      <c r="B3115" t="s">
        <v>1365</v>
      </c>
      <c r="C3115">
        <v>74331531</v>
      </c>
      <c r="D3115" t="s">
        <v>64</v>
      </c>
      <c r="E3115" t="s">
        <v>65</v>
      </c>
      <c r="G3115" t="s">
        <v>98</v>
      </c>
      <c r="H3115" s="35">
        <v>70.55</v>
      </c>
      <c r="I3115" s="32">
        <v>42568</v>
      </c>
      <c r="J3115" s="32">
        <v>42572</v>
      </c>
      <c r="K3115" t="s">
        <v>87</v>
      </c>
      <c r="M3115">
        <v>2</v>
      </c>
      <c r="N3115">
        <v>0</v>
      </c>
      <c r="O3115">
        <v>0</v>
      </c>
      <c r="P3115" t="s">
        <v>71</v>
      </c>
      <c r="S3115" t="s">
        <v>72</v>
      </c>
    </row>
    <row r="3116" spans="1:19" ht="15.75" customHeight="1">
      <c r="A3116" t="s">
        <v>458</v>
      </c>
      <c r="B3116" t="s">
        <v>1378</v>
      </c>
      <c r="C3116">
        <v>30759725</v>
      </c>
      <c r="D3116" t="s">
        <v>64</v>
      </c>
      <c r="E3116" t="s">
        <v>52</v>
      </c>
      <c r="F3116" t="s">
        <v>53</v>
      </c>
      <c r="G3116" t="s">
        <v>54</v>
      </c>
      <c r="H3116" s="35">
        <v>41.74</v>
      </c>
      <c r="I3116" s="32">
        <v>42571</v>
      </c>
      <c r="J3116" s="32">
        <v>42572</v>
      </c>
      <c r="K3116" t="s">
        <v>55</v>
      </c>
      <c r="M3116">
        <v>1</v>
      </c>
      <c r="N3116">
        <v>0</v>
      </c>
      <c r="O3116">
        <v>0</v>
      </c>
      <c r="Q3116" t="s">
        <v>60</v>
      </c>
    </row>
    <row r="3117" spans="1:19" ht="15.75" customHeight="1">
      <c r="A3117" t="s">
        <v>462</v>
      </c>
      <c r="B3117" t="s">
        <v>1381</v>
      </c>
      <c r="C3117">
        <v>22131674</v>
      </c>
      <c r="D3117" t="s">
        <v>64</v>
      </c>
      <c r="E3117" t="s">
        <v>52</v>
      </c>
      <c r="F3117" t="s">
        <v>53</v>
      </c>
      <c r="G3117" t="s">
        <v>54</v>
      </c>
      <c r="H3117" s="35">
        <v>41.74</v>
      </c>
      <c r="I3117" s="32">
        <v>42572</v>
      </c>
      <c r="J3117" s="32">
        <v>42573</v>
      </c>
      <c r="K3117" t="s">
        <v>55</v>
      </c>
      <c r="M3117">
        <v>1</v>
      </c>
      <c r="N3117">
        <v>0</v>
      </c>
      <c r="O3117">
        <v>0</v>
      </c>
      <c r="Q3117" t="s">
        <v>60</v>
      </c>
    </row>
    <row r="3118" spans="1:19" ht="15.75" customHeight="1">
      <c r="A3118" t="s">
        <v>462</v>
      </c>
      <c r="B3118" t="s">
        <v>1382</v>
      </c>
      <c r="C3118">
        <v>22131579</v>
      </c>
      <c r="D3118" t="s">
        <v>64</v>
      </c>
      <c r="E3118" t="s">
        <v>52</v>
      </c>
      <c r="F3118" t="s">
        <v>53</v>
      </c>
      <c r="G3118" t="s">
        <v>54</v>
      </c>
      <c r="H3118" s="35">
        <v>41.74</v>
      </c>
      <c r="I3118" s="32">
        <v>42572</v>
      </c>
      <c r="J3118" s="32">
        <v>42573</v>
      </c>
      <c r="K3118" t="s">
        <v>55</v>
      </c>
      <c r="M3118">
        <v>1</v>
      </c>
      <c r="N3118">
        <v>0</v>
      </c>
      <c r="O3118">
        <v>0</v>
      </c>
      <c r="Q3118" t="s">
        <v>60</v>
      </c>
    </row>
    <row r="3119" spans="1:19" ht="15.75" customHeight="1">
      <c r="A3119" t="s">
        <v>1383</v>
      </c>
      <c r="B3119" t="s">
        <v>1384</v>
      </c>
      <c r="C3119">
        <v>88169484</v>
      </c>
      <c r="D3119" t="s">
        <v>64</v>
      </c>
      <c r="E3119" t="s">
        <v>65</v>
      </c>
      <c r="G3119" t="s">
        <v>103</v>
      </c>
      <c r="H3119" s="35">
        <v>80</v>
      </c>
      <c r="I3119" s="32">
        <v>42572</v>
      </c>
      <c r="J3119" s="32">
        <v>42573</v>
      </c>
      <c r="K3119" t="s">
        <v>55</v>
      </c>
      <c r="M3119">
        <v>4</v>
      </c>
      <c r="N3119">
        <v>0</v>
      </c>
      <c r="O3119">
        <v>0</v>
      </c>
      <c r="P3119" t="s">
        <v>71</v>
      </c>
      <c r="S3119" t="s">
        <v>72</v>
      </c>
    </row>
    <row r="3120" spans="1:19" ht="15.75" customHeight="1">
      <c r="A3120" t="s">
        <v>472</v>
      </c>
      <c r="B3120" t="s">
        <v>1388</v>
      </c>
      <c r="C3120">
        <v>41310717</v>
      </c>
      <c r="D3120" t="s">
        <v>64</v>
      </c>
      <c r="E3120" t="s">
        <v>52</v>
      </c>
      <c r="F3120" t="s">
        <v>53</v>
      </c>
      <c r="G3120" t="s">
        <v>54</v>
      </c>
      <c r="H3120" s="35">
        <v>41.74</v>
      </c>
      <c r="I3120" s="32">
        <v>42573</v>
      </c>
      <c r="J3120" s="32">
        <v>42574</v>
      </c>
      <c r="K3120" t="s">
        <v>55</v>
      </c>
      <c r="M3120">
        <v>1</v>
      </c>
      <c r="N3120">
        <v>0</v>
      </c>
      <c r="O3120">
        <v>0</v>
      </c>
      <c r="Q3120" t="s">
        <v>60</v>
      </c>
    </row>
    <row r="3121" spans="1:19" ht="15.75" customHeight="1">
      <c r="A3121" t="s">
        <v>1401</v>
      </c>
      <c r="B3121" t="s">
        <v>1402</v>
      </c>
      <c r="C3121">
        <v>93650058</v>
      </c>
      <c r="D3121" t="s">
        <v>64</v>
      </c>
      <c r="E3121" t="s">
        <v>65</v>
      </c>
      <c r="F3121" t="s">
        <v>54</v>
      </c>
      <c r="G3121" t="s">
        <v>80</v>
      </c>
      <c r="H3121" s="35">
        <v>74.7</v>
      </c>
      <c r="I3121" s="32">
        <v>42575</v>
      </c>
      <c r="J3121" s="32">
        <v>42577</v>
      </c>
      <c r="K3121" t="s">
        <v>55</v>
      </c>
      <c r="M3121">
        <v>2</v>
      </c>
      <c r="N3121">
        <v>2</v>
      </c>
      <c r="O3121">
        <v>0</v>
      </c>
      <c r="S3121" t="s">
        <v>81</v>
      </c>
    </row>
    <row r="3122" spans="1:19" ht="15.75" customHeight="1">
      <c r="A3122" t="s">
        <v>1403</v>
      </c>
      <c r="B3122" t="s">
        <v>1404</v>
      </c>
      <c r="C3122">
        <v>92143361</v>
      </c>
      <c r="D3122" t="s">
        <v>64</v>
      </c>
      <c r="E3122" t="s">
        <v>65</v>
      </c>
      <c r="F3122" t="s">
        <v>54</v>
      </c>
      <c r="G3122" t="s">
        <v>93</v>
      </c>
      <c r="H3122" s="35">
        <v>93.33</v>
      </c>
      <c r="I3122" s="32">
        <v>42575</v>
      </c>
      <c r="J3122" s="32">
        <v>42578</v>
      </c>
      <c r="K3122" t="s">
        <v>55</v>
      </c>
      <c r="M3122">
        <v>3</v>
      </c>
      <c r="N3122">
        <v>1</v>
      </c>
      <c r="O3122">
        <v>0</v>
      </c>
    </row>
    <row r="3123" spans="1:19" ht="15.75" customHeight="1">
      <c r="A3123" t="s">
        <v>978</v>
      </c>
      <c r="B3123" t="s">
        <v>1411</v>
      </c>
      <c r="C3123">
        <v>50828026</v>
      </c>
      <c r="D3123" t="s">
        <v>64</v>
      </c>
      <c r="E3123" t="s">
        <v>52</v>
      </c>
      <c r="F3123" t="s">
        <v>54</v>
      </c>
      <c r="G3123" t="s">
        <v>54</v>
      </c>
      <c r="H3123" s="35">
        <v>41.74</v>
      </c>
      <c r="I3123" s="32">
        <v>42576</v>
      </c>
      <c r="J3123" s="32">
        <v>42577</v>
      </c>
      <c r="K3123" t="s">
        <v>55</v>
      </c>
      <c r="M3123">
        <v>1</v>
      </c>
      <c r="N3123">
        <v>0</v>
      </c>
      <c r="O3123">
        <v>0</v>
      </c>
      <c r="Q3123" t="s">
        <v>60</v>
      </c>
    </row>
    <row r="3124" spans="1:19" ht="15.75" customHeight="1">
      <c r="A3124" t="s">
        <v>1414</v>
      </c>
      <c r="B3124" t="s">
        <v>1415</v>
      </c>
      <c r="C3124">
        <v>51363984</v>
      </c>
      <c r="D3124" t="s">
        <v>64</v>
      </c>
      <c r="E3124" t="s">
        <v>65</v>
      </c>
      <c r="F3124" t="s">
        <v>54</v>
      </c>
      <c r="G3124" t="s">
        <v>75</v>
      </c>
      <c r="H3124" s="35">
        <v>90</v>
      </c>
      <c r="I3124" s="32">
        <v>42577</v>
      </c>
      <c r="J3124" s="32">
        <v>42580</v>
      </c>
      <c r="K3124" t="s">
        <v>55</v>
      </c>
      <c r="M3124">
        <v>2</v>
      </c>
      <c r="N3124">
        <v>1</v>
      </c>
      <c r="O3124">
        <v>0</v>
      </c>
    </row>
    <row r="3125" spans="1:19" ht="15.75" customHeight="1">
      <c r="A3125" t="s">
        <v>1416</v>
      </c>
      <c r="B3125" t="s">
        <v>1417</v>
      </c>
      <c r="C3125">
        <v>46659436</v>
      </c>
      <c r="D3125" t="s">
        <v>64</v>
      </c>
      <c r="E3125" t="s">
        <v>65</v>
      </c>
      <c r="G3125" t="s">
        <v>75</v>
      </c>
      <c r="H3125" s="35">
        <v>82.5</v>
      </c>
      <c r="I3125" s="32">
        <v>42577</v>
      </c>
      <c r="J3125" s="32">
        <v>42579</v>
      </c>
      <c r="K3125" t="s">
        <v>55</v>
      </c>
      <c r="M3125">
        <v>2</v>
      </c>
      <c r="N3125">
        <v>1</v>
      </c>
      <c r="O3125">
        <v>0</v>
      </c>
    </row>
    <row r="3126" spans="1:19" ht="15.75" customHeight="1">
      <c r="A3126" t="s">
        <v>1020</v>
      </c>
      <c r="B3126" t="s">
        <v>1424</v>
      </c>
      <c r="C3126">
        <v>97790258</v>
      </c>
      <c r="D3126" t="s">
        <v>64</v>
      </c>
      <c r="E3126" t="s">
        <v>65</v>
      </c>
      <c r="G3126" t="s">
        <v>66</v>
      </c>
      <c r="H3126" s="35">
        <v>66.400000000000006</v>
      </c>
      <c r="I3126" s="32">
        <v>42578</v>
      </c>
      <c r="J3126" s="32">
        <v>42585</v>
      </c>
      <c r="K3126" t="s">
        <v>67</v>
      </c>
      <c r="M3126">
        <v>2</v>
      </c>
      <c r="N3126">
        <v>2</v>
      </c>
      <c r="O3126">
        <v>0</v>
      </c>
    </row>
    <row r="3127" spans="1:19" ht="15.75" customHeight="1">
      <c r="A3127" t="s">
        <v>1425</v>
      </c>
      <c r="B3127" t="s">
        <v>1426</v>
      </c>
      <c r="C3127">
        <v>84728897</v>
      </c>
      <c r="D3127" t="s">
        <v>64</v>
      </c>
      <c r="E3127" t="s">
        <v>65</v>
      </c>
      <c r="F3127" t="s">
        <v>54</v>
      </c>
      <c r="G3127" t="s">
        <v>103</v>
      </c>
      <c r="H3127" s="35">
        <v>100</v>
      </c>
      <c r="I3127" s="32">
        <v>42578</v>
      </c>
      <c r="J3127" s="32">
        <v>42581</v>
      </c>
      <c r="K3127" t="s">
        <v>55</v>
      </c>
      <c r="M3127">
        <v>4</v>
      </c>
      <c r="N3127">
        <v>0</v>
      </c>
      <c r="O3127">
        <v>0</v>
      </c>
      <c r="P3127" t="s">
        <v>71</v>
      </c>
      <c r="S3127" t="s">
        <v>72</v>
      </c>
    </row>
    <row r="3128" spans="1:19" ht="15.75" customHeight="1">
      <c r="A3128" t="s">
        <v>500</v>
      </c>
      <c r="B3128" t="s">
        <v>1427</v>
      </c>
      <c r="C3128">
        <v>97147784</v>
      </c>
      <c r="D3128" t="s">
        <v>64</v>
      </c>
      <c r="E3128" t="s">
        <v>52</v>
      </c>
      <c r="F3128" t="s">
        <v>54</v>
      </c>
      <c r="G3128" t="s">
        <v>54</v>
      </c>
      <c r="H3128" s="35">
        <v>41.74</v>
      </c>
      <c r="I3128" s="32">
        <v>42578</v>
      </c>
      <c r="J3128" s="32">
        <v>42580</v>
      </c>
      <c r="K3128" t="s">
        <v>55</v>
      </c>
      <c r="M3128">
        <v>1</v>
      </c>
      <c r="N3128">
        <v>0</v>
      </c>
      <c r="O3128">
        <v>0</v>
      </c>
      <c r="Q3128" t="s">
        <v>60</v>
      </c>
    </row>
    <row r="3129" spans="1:19" ht="15.75" customHeight="1">
      <c r="A3129" t="s">
        <v>1432</v>
      </c>
      <c r="B3129" t="s">
        <v>1433</v>
      </c>
      <c r="C3129">
        <v>21469638</v>
      </c>
      <c r="D3129" t="s">
        <v>64</v>
      </c>
      <c r="E3129" t="s">
        <v>65</v>
      </c>
      <c r="F3129" t="s">
        <v>54</v>
      </c>
      <c r="G3129" t="s">
        <v>66</v>
      </c>
      <c r="H3129" s="35">
        <v>77.47</v>
      </c>
      <c r="I3129" s="32">
        <v>42579</v>
      </c>
      <c r="J3129" s="32">
        <v>42582</v>
      </c>
      <c r="K3129" t="s">
        <v>55</v>
      </c>
      <c r="M3129">
        <v>2</v>
      </c>
      <c r="N3129">
        <v>2</v>
      </c>
      <c r="O3129">
        <v>0</v>
      </c>
    </row>
    <row r="3130" spans="1:19" ht="15.75" customHeight="1">
      <c r="A3130" t="s">
        <v>1441</v>
      </c>
      <c r="B3130" t="s">
        <v>1442</v>
      </c>
      <c r="C3130">
        <v>99165822</v>
      </c>
      <c r="D3130" t="s">
        <v>64</v>
      </c>
      <c r="E3130" t="s">
        <v>65</v>
      </c>
      <c r="F3130" t="s">
        <v>54</v>
      </c>
      <c r="G3130" t="s">
        <v>54</v>
      </c>
      <c r="H3130" s="35">
        <v>105</v>
      </c>
      <c r="I3130" s="32">
        <v>42581</v>
      </c>
      <c r="J3130" s="32">
        <v>42582</v>
      </c>
      <c r="K3130" t="s">
        <v>67</v>
      </c>
      <c r="M3130">
        <v>4</v>
      </c>
      <c r="N3130">
        <v>0</v>
      </c>
      <c r="O3130">
        <v>0</v>
      </c>
    </row>
    <row r="3131" spans="1:19" ht="15.75" customHeight="1">
      <c r="A3131" t="s">
        <v>1443</v>
      </c>
      <c r="B3131" t="s">
        <v>1444</v>
      </c>
      <c r="C3131">
        <v>87794563</v>
      </c>
      <c r="D3131" t="s">
        <v>64</v>
      </c>
      <c r="E3131" t="s">
        <v>65</v>
      </c>
      <c r="G3131" t="s">
        <v>93</v>
      </c>
      <c r="H3131" s="35">
        <v>110</v>
      </c>
      <c r="I3131" s="32">
        <v>42581</v>
      </c>
      <c r="J3131" s="32">
        <v>42582</v>
      </c>
      <c r="K3131" t="s">
        <v>55</v>
      </c>
      <c r="M3131">
        <v>2</v>
      </c>
      <c r="N3131">
        <v>0</v>
      </c>
      <c r="O3131">
        <v>0</v>
      </c>
    </row>
    <row r="3132" spans="1:19" ht="15.75" customHeight="1">
      <c r="A3132" t="s">
        <v>1447</v>
      </c>
      <c r="B3132" t="s">
        <v>1448</v>
      </c>
      <c r="C3132">
        <v>93494899</v>
      </c>
      <c r="D3132" t="s">
        <v>64</v>
      </c>
      <c r="E3132" t="s">
        <v>65</v>
      </c>
      <c r="F3132" t="s">
        <v>54</v>
      </c>
      <c r="G3132" t="s">
        <v>108</v>
      </c>
      <c r="H3132" s="35">
        <v>72.25</v>
      </c>
      <c r="I3132" s="32">
        <v>42582</v>
      </c>
      <c r="J3132" s="32">
        <v>42587</v>
      </c>
      <c r="K3132" t="s">
        <v>55</v>
      </c>
      <c r="M3132">
        <v>1</v>
      </c>
      <c r="N3132">
        <v>0</v>
      </c>
      <c r="O3132">
        <v>0</v>
      </c>
      <c r="P3132" t="s">
        <v>1449</v>
      </c>
    </row>
    <row r="3133" spans="1:19" ht="15.75" customHeight="1">
      <c r="A3133" t="s">
        <v>547</v>
      </c>
      <c r="B3133" t="s">
        <v>1456</v>
      </c>
      <c r="C3133">
        <v>95417299</v>
      </c>
      <c r="D3133" t="s">
        <v>64</v>
      </c>
      <c r="E3133" t="s">
        <v>65</v>
      </c>
      <c r="F3133" t="s">
        <v>54</v>
      </c>
      <c r="G3133" t="s">
        <v>80</v>
      </c>
      <c r="H3133" s="35">
        <v>71.930000000000007</v>
      </c>
      <c r="I3133" s="32">
        <v>42583</v>
      </c>
      <c r="J3133" s="32">
        <v>42586</v>
      </c>
      <c r="K3133" t="s">
        <v>55</v>
      </c>
      <c r="M3133">
        <v>2</v>
      </c>
      <c r="N3133">
        <v>0</v>
      </c>
      <c r="O3133">
        <v>0</v>
      </c>
      <c r="S3133" t="s">
        <v>81</v>
      </c>
    </row>
    <row r="3134" spans="1:19" ht="15.75" customHeight="1">
      <c r="A3134" t="s">
        <v>549</v>
      </c>
      <c r="B3134" t="s">
        <v>1457</v>
      </c>
      <c r="C3134">
        <v>46794175</v>
      </c>
      <c r="D3134" t="s">
        <v>64</v>
      </c>
      <c r="E3134" t="s">
        <v>52</v>
      </c>
      <c r="F3134" t="s">
        <v>53</v>
      </c>
      <c r="G3134" t="s">
        <v>54</v>
      </c>
      <c r="H3134" s="35">
        <v>41.74</v>
      </c>
      <c r="I3134" s="32">
        <v>42583</v>
      </c>
      <c r="J3134" s="32">
        <v>42585</v>
      </c>
      <c r="K3134" t="s">
        <v>55</v>
      </c>
      <c r="M3134">
        <v>1</v>
      </c>
      <c r="N3134">
        <v>0</v>
      </c>
      <c r="O3134">
        <v>0</v>
      </c>
      <c r="Q3134" t="s">
        <v>60</v>
      </c>
    </row>
    <row r="3135" spans="1:19" ht="15.75" customHeight="1">
      <c r="A3135" t="s">
        <v>1460</v>
      </c>
      <c r="B3135" t="s">
        <v>1461</v>
      </c>
      <c r="C3135">
        <v>36886565</v>
      </c>
      <c r="D3135" t="s">
        <v>64</v>
      </c>
      <c r="E3135" t="s">
        <v>65</v>
      </c>
      <c r="F3135" t="s">
        <v>54</v>
      </c>
      <c r="G3135" t="s">
        <v>75</v>
      </c>
      <c r="H3135" s="35">
        <v>69.38</v>
      </c>
      <c r="I3135" s="32">
        <v>42585</v>
      </c>
      <c r="J3135" s="32">
        <v>42589</v>
      </c>
      <c r="K3135" t="s">
        <v>67</v>
      </c>
      <c r="M3135">
        <v>2</v>
      </c>
      <c r="N3135">
        <v>2</v>
      </c>
      <c r="O3135">
        <v>0</v>
      </c>
    </row>
    <row r="3136" spans="1:19" ht="15.75" customHeight="1">
      <c r="A3136" t="s">
        <v>1467</v>
      </c>
      <c r="B3136" t="s">
        <v>1468</v>
      </c>
      <c r="C3136">
        <v>55372954</v>
      </c>
      <c r="D3136" t="s">
        <v>64</v>
      </c>
      <c r="E3136" t="s">
        <v>65</v>
      </c>
      <c r="F3136" t="s">
        <v>427</v>
      </c>
      <c r="G3136" t="s">
        <v>75</v>
      </c>
      <c r="H3136" s="35">
        <v>86.25</v>
      </c>
      <c r="I3136" s="32">
        <v>42587</v>
      </c>
      <c r="J3136" s="32">
        <v>42589</v>
      </c>
      <c r="K3136" t="s">
        <v>55</v>
      </c>
      <c r="M3136">
        <v>3</v>
      </c>
      <c r="N3136">
        <v>1</v>
      </c>
      <c r="O3136">
        <v>0</v>
      </c>
    </row>
    <row r="3137" spans="1:19" ht="15.75" customHeight="1">
      <c r="A3137" t="s">
        <v>1476</v>
      </c>
      <c r="B3137" t="s">
        <v>1477</v>
      </c>
      <c r="C3137">
        <v>89775400</v>
      </c>
      <c r="D3137" t="s">
        <v>64</v>
      </c>
      <c r="E3137" t="s">
        <v>65</v>
      </c>
      <c r="F3137" t="s">
        <v>54</v>
      </c>
      <c r="G3137" t="s">
        <v>103</v>
      </c>
      <c r="H3137" s="35">
        <v>110</v>
      </c>
      <c r="I3137" s="32">
        <v>42589</v>
      </c>
      <c r="J3137" s="32">
        <v>42596</v>
      </c>
      <c r="K3137" t="s">
        <v>55</v>
      </c>
      <c r="M3137">
        <v>4</v>
      </c>
      <c r="N3137">
        <v>0</v>
      </c>
      <c r="O3137">
        <v>0</v>
      </c>
      <c r="P3137" t="s">
        <v>71</v>
      </c>
      <c r="S3137" t="s">
        <v>72</v>
      </c>
    </row>
    <row r="3138" spans="1:19" ht="15.75" customHeight="1">
      <c r="A3138" t="s">
        <v>1488</v>
      </c>
      <c r="B3138" t="s">
        <v>1489</v>
      </c>
      <c r="C3138">
        <v>84219729</v>
      </c>
      <c r="D3138" t="s">
        <v>64</v>
      </c>
      <c r="E3138" t="s">
        <v>65</v>
      </c>
      <c r="F3138" t="s">
        <v>54</v>
      </c>
      <c r="G3138" t="s">
        <v>75</v>
      </c>
      <c r="H3138" s="35">
        <v>81.75</v>
      </c>
      <c r="I3138" s="32">
        <v>42592</v>
      </c>
      <c r="J3138" s="32">
        <v>42597</v>
      </c>
      <c r="K3138" t="s">
        <v>87</v>
      </c>
      <c r="M3138">
        <v>2</v>
      </c>
      <c r="N3138">
        <v>0</v>
      </c>
      <c r="O3138">
        <v>0</v>
      </c>
    </row>
    <row r="3139" spans="1:19" ht="15.75" customHeight="1">
      <c r="A3139" t="s">
        <v>1494</v>
      </c>
      <c r="B3139" t="s">
        <v>1495</v>
      </c>
      <c r="C3139">
        <v>98273946</v>
      </c>
      <c r="D3139" t="s">
        <v>64</v>
      </c>
      <c r="E3139" t="s">
        <v>65</v>
      </c>
      <c r="F3139" t="s">
        <v>54</v>
      </c>
      <c r="G3139" t="s">
        <v>103</v>
      </c>
      <c r="H3139" s="35">
        <v>90</v>
      </c>
      <c r="I3139" s="32">
        <v>42593</v>
      </c>
      <c r="J3139" s="32">
        <v>42596</v>
      </c>
      <c r="K3139" t="s">
        <v>55</v>
      </c>
      <c r="M3139">
        <v>3</v>
      </c>
      <c r="N3139">
        <v>0</v>
      </c>
      <c r="O3139">
        <v>0</v>
      </c>
      <c r="P3139" t="s">
        <v>71</v>
      </c>
      <c r="S3139" t="s">
        <v>72</v>
      </c>
    </row>
    <row r="3140" spans="1:19" ht="15.75" customHeight="1">
      <c r="A3140" t="s">
        <v>1496</v>
      </c>
      <c r="B3140" t="s">
        <v>1497</v>
      </c>
      <c r="C3140">
        <v>97060050</v>
      </c>
      <c r="D3140" t="s">
        <v>64</v>
      </c>
      <c r="E3140" t="s">
        <v>65</v>
      </c>
      <c r="F3140" t="s">
        <v>54</v>
      </c>
      <c r="G3140" t="s">
        <v>103</v>
      </c>
      <c r="H3140" s="35">
        <v>90</v>
      </c>
      <c r="I3140" s="32">
        <v>42593</v>
      </c>
      <c r="J3140" s="32">
        <v>42596</v>
      </c>
      <c r="K3140" t="s">
        <v>55</v>
      </c>
      <c r="M3140">
        <v>4</v>
      </c>
      <c r="N3140">
        <v>0</v>
      </c>
      <c r="O3140">
        <v>0</v>
      </c>
      <c r="P3140" t="s">
        <v>71</v>
      </c>
      <c r="S3140" t="s">
        <v>72</v>
      </c>
    </row>
    <row r="3141" spans="1:19" ht="15.75" customHeight="1">
      <c r="A3141" t="s">
        <v>1499</v>
      </c>
      <c r="B3141" t="s">
        <v>1500</v>
      </c>
      <c r="C3141">
        <v>94660182</v>
      </c>
      <c r="D3141" t="s">
        <v>64</v>
      </c>
      <c r="E3141" t="s">
        <v>65</v>
      </c>
      <c r="F3141" t="s">
        <v>54</v>
      </c>
      <c r="G3141" t="s">
        <v>93</v>
      </c>
      <c r="H3141" s="35">
        <v>86.67</v>
      </c>
      <c r="I3141" s="32">
        <v>42594</v>
      </c>
      <c r="J3141" s="32">
        <v>42597</v>
      </c>
      <c r="K3141" t="s">
        <v>150</v>
      </c>
      <c r="M3141">
        <v>3</v>
      </c>
      <c r="N3141">
        <v>0</v>
      </c>
      <c r="O3141">
        <v>0</v>
      </c>
    </row>
    <row r="3142" spans="1:19" ht="15.75" customHeight="1">
      <c r="A3142" t="s">
        <v>1503</v>
      </c>
      <c r="B3142" t="s">
        <v>1504</v>
      </c>
      <c r="C3142">
        <v>92856679</v>
      </c>
      <c r="D3142" t="s">
        <v>64</v>
      </c>
      <c r="E3142" t="s">
        <v>52</v>
      </c>
      <c r="F3142" t="s">
        <v>427</v>
      </c>
      <c r="G3142" t="s">
        <v>54</v>
      </c>
      <c r="H3142" s="35">
        <v>85</v>
      </c>
      <c r="I3142" s="32">
        <v>42595</v>
      </c>
      <c r="J3142" s="32">
        <v>42596</v>
      </c>
      <c r="K3142" t="s">
        <v>67</v>
      </c>
      <c r="M3142">
        <v>1</v>
      </c>
      <c r="N3142">
        <v>0</v>
      </c>
      <c r="O3142">
        <v>0</v>
      </c>
    </row>
    <row r="3143" spans="1:19" ht="15.75" customHeight="1">
      <c r="A3143" t="s">
        <v>1510</v>
      </c>
      <c r="B3143" t="s">
        <v>1511</v>
      </c>
      <c r="C3143">
        <v>17090844</v>
      </c>
      <c r="D3143" t="s">
        <v>64</v>
      </c>
      <c r="E3143" t="s">
        <v>65</v>
      </c>
      <c r="F3143" t="s">
        <v>54</v>
      </c>
      <c r="G3143" t="s">
        <v>103</v>
      </c>
      <c r="H3143" s="35">
        <v>80</v>
      </c>
      <c r="I3143" s="32">
        <v>42596</v>
      </c>
      <c r="J3143" s="32">
        <v>42597</v>
      </c>
      <c r="K3143" t="s">
        <v>87</v>
      </c>
      <c r="M3143">
        <v>2</v>
      </c>
      <c r="N3143">
        <v>0</v>
      </c>
      <c r="O3143">
        <v>0</v>
      </c>
      <c r="P3143" t="s">
        <v>71</v>
      </c>
      <c r="S3143" t="s">
        <v>72</v>
      </c>
    </row>
    <row r="3144" spans="1:19" ht="15.75" customHeight="1">
      <c r="A3144" t="s">
        <v>1514</v>
      </c>
      <c r="B3144" t="s">
        <v>1515</v>
      </c>
      <c r="C3144">
        <v>81703510</v>
      </c>
      <c r="D3144" t="s">
        <v>64</v>
      </c>
      <c r="E3144" t="s">
        <v>65</v>
      </c>
      <c r="F3144" t="s">
        <v>54</v>
      </c>
      <c r="G3144" t="s">
        <v>103</v>
      </c>
      <c r="H3144" s="35">
        <v>95</v>
      </c>
      <c r="I3144" s="32">
        <v>42597</v>
      </c>
      <c r="J3144" s="32">
        <v>42598</v>
      </c>
      <c r="K3144" t="s">
        <v>55</v>
      </c>
      <c r="M3144">
        <v>4</v>
      </c>
      <c r="N3144">
        <v>0</v>
      </c>
      <c r="O3144">
        <v>0</v>
      </c>
      <c r="P3144" t="s">
        <v>71</v>
      </c>
      <c r="S3144" t="s">
        <v>72</v>
      </c>
    </row>
    <row r="3145" spans="1:19" ht="15.75" customHeight="1">
      <c r="A3145" t="s">
        <v>1527</v>
      </c>
      <c r="B3145" t="s">
        <v>1528</v>
      </c>
      <c r="C3145">
        <v>60413724</v>
      </c>
      <c r="D3145" t="s">
        <v>64</v>
      </c>
      <c r="E3145" t="s">
        <v>65</v>
      </c>
      <c r="F3145" t="s">
        <v>54</v>
      </c>
      <c r="G3145" t="s">
        <v>230</v>
      </c>
      <c r="H3145" s="35">
        <v>80</v>
      </c>
      <c r="I3145" s="32">
        <v>42506</v>
      </c>
      <c r="J3145" s="32">
        <v>42507</v>
      </c>
      <c r="K3145" t="s">
        <v>67</v>
      </c>
      <c r="M3145">
        <v>1</v>
      </c>
      <c r="N3145">
        <v>0</v>
      </c>
      <c r="O3145">
        <v>0</v>
      </c>
      <c r="S3145" t="s">
        <v>231</v>
      </c>
    </row>
    <row r="3146" spans="1:19" ht="15.75" customHeight="1">
      <c r="A3146" t="s">
        <v>1090</v>
      </c>
      <c r="B3146" t="s">
        <v>1532</v>
      </c>
      <c r="C3146">
        <v>99571633</v>
      </c>
      <c r="D3146" t="s">
        <v>64</v>
      </c>
      <c r="E3146" t="s">
        <v>52</v>
      </c>
      <c r="F3146" t="s">
        <v>53</v>
      </c>
      <c r="G3146" t="s">
        <v>54</v>
      </c>
      <c r="H3146" s="35">
        <v>43.48</v>
      </c>
      <c r="I3146" s="32">
        <v>42507</v>
      </c>
      <c r="J3146" s="32">
        <v>42509</v>
      </c>
      <c r="K3146" t="s">
        <v>55</v>
      </c>
      <c r="M3146">
        <v>1</v>
      </c>
      <c r="N3146">
        <v>0</v>
      </c>
      <c r="O3146">
        <v>0</v>
      </c>
      <c r="Q3146" t="s">
        <v>56</v>
      </c>
    </row>
    <row r="3147" spans="1:19" ht="15.75" customHeight="1">
      <c r="A3147" t="s">
        <v>1541</v>
      </c>
      <c r="B3147" t="s">
        <v>1542</v>
      </c>
      <c r="C3147">
        <v>56347656</v>
      </c>
      <c r="D3147" t="s">
        <v>64</v>
      </c>
      <c r="E3147" t="s">
        <v>65</v>
      </c>
      <c r="G3147" t="s">
        <v>179</v>
      </c>
      <c r="H3147" s="35">
        <v>65.45</v>
      </c>
      <c r="I3147" s="32">
        <v>42510</v>
      </c>
      <c r="J3147" s="32">
        <v>42511</v>
      </c>
      <c r="K3147" t="s">
        <v>55</v>
      </c>
      <c r="M3147">
        <v>2</v>
      </c>
      <c r="N3147">
        <v>0</v>
      </c>
      <c r="O3147">
        <v>0</v>
      </c>
      <c r="S3147" t="s">
        <v>81</v>
      </c>
    </row>
    <row r="3148" spans="1:19" ht="15.75" customHeight="1">
      <c r="A3148" t="s">
        <v>94</v>
      </c>
      <c r="B3148" t="s">
        <v>1543</v>
      </c>
      <c r="C3148">
        <v>99815879</v>
      </c>
      <c r="D3148" t="s">
        <v>64</v>
      </c>
      <c r="E3148" t="s">
        <v>52</v>
      </c>
      <c r="F3148" t="s">
        <v>53</v>
      </c>
      <c r="G3148" t="s">
        <v>54</v>
      </c>
      <c r="H3148" s="35">
        <v>41.74</v>
      </c>
      <c r="I3148" s="32">
        <v>42510</v>
      </c>
      <c r="J3148" s="32">
        <v>42513</v>
      </c>
      <c r="K3148" t="s">
        <v>55</v>
      </c>
      <c r="M3148">
        <v>1</v>
      </c>
      <c r="N3148">
        <v>0</v>
      </c>
      <c r="O3148">
        <v>0</v>
      </c>
      <c r="Q3148" t="s">
        <v>60</v>
      </c>
    </row>
    <row r="3149" spans="1:19" ht="15.75" customHeight="1">
      <c r="A3149" t="s">
        <v>111</v>
      </c>
      <c r="B3149" t="s">
        <v>1548</v>
      </c>
      <c r="C3149">
        <v>11865022</v>
      </c>
      <c r="D3149" t="s">
        <v>64</v>
      </c>
      <c r="E3149" t="s">
        <v>52</v>
      </c>
      <c r="F3149" t="s">
        <v>53</v>
      </c>
      <c r="G3149" t="s">
        <v>54</v>
      </c>
      <c r="H3149" s="35">
        <v>41.74</v>
      </c>
      <c r="I3149" s="32">
        <v>42511</v>
      </c>
      <c r="J3149" s="32">
        <v>42513</v>
      </c>
      <c r="K3149" t="s">
        <v>55</v>
      </c>
      <c r="M3149">
        <v>1</v>
      </c>
      <c r="N3149">
        <v>0</v>
      </c>
      <c r="O3149">
        <v>0</v>
      </c>
      <c r="Q3149" t="s">
        <v>60</v>
      </c>
    </row>
    <row r="3150" spans="1:19" ht="15.75" customHeight="1">
      <c r="A3150" t="s">
        <v>111</v>
      </c>
      <c r="B3150" t="s">
        <v>1549</v>
      </c>
      <c r="C3150">
        <v>11865003</v>
      </c>
      <c r="D3150" t="s">
        <v>64</v>
      </c>
      <c r="E3150" t="s">
        <v>52</v>
      </c>
      <c r="F3150" t="s">
        <v>53</v>
      </c>
      <c r="G3150" t="s">
        <v>54</v>
      </c>
      <c r="H3150" s="35">
        <v>41.74</v>
      </c>
      <c r="I3150" s="32">
        <v>42511</v>
      </c>
      <c r="J3150" s="32">
        <v>42513</v>
      </c>
      <c r="K3150" t="s">
        <v>55</v>
      </c>
      <c r="M3150">
        <v>1</v>
      </c>
      <c r="N3150">
        <v>0</v>
      </c>
      <c r="O3150">
        <v>0</v>
      </c>
      <c r="Q3150" t="s">
        <v>60</v>
      </c>
    </row>
    <row r="3151" spans="1:19" ht="15.75" customHeight="1">
      <c r="A3151" t="s">
        <v>121</v>
      </c>
      <c r="B3151" t="s">
        <v>1550</v>
      </c>
      <c r="C3151">
        <v>17487829</v>
      </c>
      <c r="D3151" t="s">
        <v>64</v>
      </c>
      <c r="E3151" t="s">
        <v>52</v>
      </c>
      <c r="F3151" t="s">
        <v>53</v>
      </c>
      <c r="G3151" t="s">
        <v>54</v>
      </c>
      <c r="H3151" s="35">
        <v>43.48</v>
      </c>
      <c r="I3151" s="32">
        <v>42513</v>
      </c>
      <c r="J3151" s="32">
        <v>42516</v>
      </c>
      <c r="K3151" t="s">
        <v>55</v>
      </c>
      <c r="M3151">
        <v>1</v>
      </c>
      <c r="N3151">
        <v>0</v>
      </c>
      <c r="O3151">
        <v>0</v>
      </c>
      <c r="Q3151" t="s">
        <v>60</v>
      </c>
    </row>
    <row r="3152" spans="1:19" ht="15.75" customHeight="1">
      <c r="A3152" t="s">
        <v>129</v>
      </c>
      <c r="B3152" t="s">
        <v>1556</v>
      </c>
      <c r="C3152">
        <v>58918646</v>
      </c>
      <c r="D3152" t="s">
        <v>64</v>
      </c>
      <c r="E3152" t="s">
        <v>52</v>
      </c>
      <c r="F3152" t="s">
        <v>53</v>
      </c>
      <c r="G3152" t="s">
        <v>54</v>
      </c>
      <c r="H3152" s="35">
        <v>43.48</v>
      </c>
      <c r="I3152" s="32">
        <v>42515</v>
      </c>
      <c r="J3152" s="32">
        <v>42516</v>
      </c>
      <c r="K3152" t="s">
        <v>55</v>
      </c>
      <c r="M3152">
        <v>1</v>
      </c>
      <c r="N3152">
        <v>0</v>
      </c>
      <c r="O3152">
        <v>0</v>
      </c>
      <c r="Q3152" t="s">
        <v>56</v>
      </c>
    </row>
    <row r="3153" spans="1:19" ht="15.75" customHeight="1">
      <c r="A3153" t="s">
        <v>1569</v>
      </c>
      <c r="B3153" t="s">
        <v>1570</v>
      </c>
      <c r="C3153">
        <v>41740215</v>
      </c>
      <c r="D3153" t="s">
        <v>64</v>
      </c>
      <c r="E3153" t="s">
        <v>65</v>
      </c>
      <c r="G3153" t="s">
        <v>75</v>
      </c>
      <c r="H3153" s="35">
        <v>71.25</v>
      </c>
      <c r="I3153" s="32">
        <v>42517</v>
      </c>
      <c r="J3153" s="32">
        <v>42520</v>
      </c>
      <c r="K3153" t="s">
        <v>67</v>
      </c>
      <c r="M3153">
        <v>2</v>
      </c>
      <c r="N3153">
        <v>0</v>
      </c>
      <c r="O3153">
        <v>0</v>
      </c>
    </row>
    <row r="3154" spans="1:19" ht="15.75" customHeight="1">
      <c r="A3154" t="s">
        <v>1575</v>
      </c>
      <c r="B3154" t="s">
        <v>1576</v>
      </c>
      <c r="C3154">
        <v>58954637</v>
      </c>
      <c r="D3154" t="s">
        <v>64</v>
      </c>
      <c r="E3154" t="s">
        <v>65</v>
      </c>
      <c r="G3154" t="s">
        <v>80</v>
      </c>
      <c r="H3154" s="35">
        <v>93.38</v>
      </c>
      <c r="I3154" s="32">
        <v>42518</v>
      </c>
      <c r="J3154" s="32">
        <v>42520</v>
      </c>
      <c r="K3154" t="s">
        <v>150</v>
      </c>
      <c r="M3154">
        <v>1</v>
      </c>
      <c r="N3154">
        <v>1</v>
      </c>
      <c r="O3154">
        <v>0</v>
      </c>
      <c r="S3154" t="s">
        <v>81</v>
      </c>
    </row>
    <row r="3155" spans="1:19" ht="15.75" customHeight="1">
      <c r="A3155" t="s">
        <v>160</v>
      </c>
      <c r="B3155" t="s">
        <v>1580</v>
      </c>
      <c r="C3155">
        <v>72568156</v>
      </c>
      <c r="D3155" t="s">
        <v>64</v>
      </c>
      <c r="E3155" t="s">
        <v>52</v>
      </c>
      <c r="F3155" t="s">
        <v>53</v>
      </c>
      <c r="G3155" t="s">
        <v>54</v>
      </c>
      <c r="H3155" s="35">
        <v>41.74</v>
      </c>
      <c r="I3155" s="32">
        <v>42520</v>
      </c>
      <c r="J3155" s="32">
        <v>42522</v>
      </c>
      <c r="K3155" t="s">
        <v>55</v>
      </c>
      <c r="M3155">
        <v>1</v>
      </c>
      <c r="N3155">
        <v>0</v>
      </c>
      <c r="O3155">
        <v>0</v>
      </c>
      <c r="Q3155" t="s">
        <v>60</v>
      </c>
    </row>
    <row r="3156" spans="1:19" ht="15.75" customHeight="1">
      <c r="A3156" t="s">
        <v>162</v>
      </c>
      <c r="B3156" t="s">
        <v>1581</v>
      </c>
      <c r="C3156">
        <v>19214077</v>
      </c>
      <c r="D3156" t="s">
        <v>64</v>
      </c>
      <c r="E3156" t="s">
        <v>52</v>
      </c>
      <c r="F3156" t="s">
        <v>53</v>
      </c>
      <c r="G3156" t="s">
        <v>54</v>
      </c>
      <c r="H3156" s="35">
        <v>41.74</v>
      </c>
      <c r="I3156" s="32">
        <v>42520</v>
      </c>
      <c r="J3156" s="32">
        <v>42523</v>
      </c>
      <c r="K3156" t="s">
        <v>55</v>
      </c>
      <c r="M3156">
        <v>1</v>
      </c>
      <c r="N3156">
        <v>0</v>
      </c>
      <c r="O3156">
        <v>0</v>
      </c>
      <c r="Q3156" t="s">
        <v>60</v>
      </c>
    </row>
    <row r="3157" spans="1:19" ht="15.75" customHeight="1">
      <c r="A3157" t="s">
        <v>160</v>
      </c>
      <c r="B3157" t="s">
        <v>1582</v>
      </c>
      <c r="C3157">
        <v>72568192</v>
      </c>
      <c r="D3157" t="s">
        <v>64</v>
      </c>
      <c r="E3157" t="s">
        <v>52</v>
      </c>
      <c r="F3157" t="s">
        <v>53</v>
      </c>
      <c r="G3157" t="s">
        <v>54</v>
      </c>
      <c r="H3157" s="35">
        <v>41.74</v>
      </c>
      <c r="I3157" s="32">
        <v>42520</v>
      </c>
      <c r="J3157" s="32">
        <v>42522</v>
      </c>
      <c r="K3157" t="s">
        <v>55</v>
      </c>
      <c r="M3157">
        <v>1</v>
      </c>
      <c r="N3157">
        <v>0</v>
      </c>
      <c r="O3157">
        <v>0</v>
      </c>
      <c r="Q3157" t="s">
        <v>60</v>
      </c>
    </row>
    <row r="3158" spans="1:19" ht="15.75" customHeight="1">
      <c r="A3158" t="s">
        <v>1591</v>
      </c>
      <c r="B3158" t="s">
        <v>1592</v>
      </c>
      <c r="C3158">
        <v>68462588</v>
      </c>
      <c r="D3158" t="s">
        <v>64</v>
      </c>
      <c r="E3158" t="s">
        <v>65</v>
      </c>
      <c r="F3158" t="s">
        <v>54</v>
      </c>
      <c r="G3158" t="s">
        <v>98</v>
      </c>
      <c r="H3158" s="35">
        <v>66.400000000000006</v>
      </c>
      <c r="I3158" s="32">
        <v>42523</v>
      </c>
      <c r="J3158" s="32">
        <v>42526</v>
      </c>
      <c r="K3158" t="s">
        <v>67</v>
      </c>
      <c r="M3158">
        <v>2</v>
      </c>
      <c r="N3158">
        <v>0</v>
      </c>
      <c r="O3158">
        <v>0</v>
      </c>
      <c r="P3158" t="s">
        <v>71</v>
      </c>
      <c r="S3158" t="s">
        <v>72</v>
      </c>
    </row>
    <row r="3159" spans="1:19" ht="15.75" customHeight="1">
      <c r="A3159" t="s">
        <v>1598</v>
      </c>
      <c r="B3159" t="s">
        <v>1599</v>
      </c>
      <c r="C3159">
        <v>63396361</v>
      </c>
      <c r="D3159" t="s">
        <v>64</v>
      </c>
      <c r="E3159" t="s">
        <v>65</v>
      </c>
      <c r="F3159" t="s">
        <v>54</v>
      </c>
      <c r="G3159" t="s">
        <v>103</v>
      </c>
      <c r="H3159" s="35">
        <v>90</v>
      </c>
      <c r="I3159" s="32">
        <v>42524</v>
      </c>
      <c r="J3159" s="32">
        <v>42526</v>
      </c>
      <c r="K3159" t="s">
        <v>55</v>
      </c>
      <c r="M3159">
        <v>2</v>
      </c>
      <c r="N3159">
        <v>0</v>
      </c>
      <c r="O3159">
        <v>0</v>
      </c>
      <c r="P3159" t="s">
        <v>71</v>
      </c>
      <c r="S3159" t="s">
        <v>72</v>
      </c>
    </row>
    <row r="3160" spans="1:19" ht="15.75" customHeight="1">
      <c r="A3160" t="s">
        <v>1600</v>
      </c>
      <c r="B3160" t="s">
        <v>1601</v>
      </c>
      <c r="C3160">
        <v>67158837</v>
      </c>
      <c r="D3160" t="s">
        <v>64</v>
      </c>
      <c r="E3160" t="s">
        <v>65</v>
      </c>
      <c r="F3160" t="s">
        <v>54</v>
      </c>
      <c r="G3160" t="s">
        <v>103</v>
      </c>
      <c r="H3160" s="35">
        <v>90</v>
      </c>
      <c r="I3160" s="32">
        <v>42524</v>
      </c>
      <c r="J3160" s="32">
        <v>42526</v>
      </c>
      <c r="K3160" t="s">
        <v>87</v>
      </c>
      <c r="M3160">
        <v>2</v>
      </c>
      <c r="N3160">
        <v>0</v>
      </c>
      <c r="O3160">
        <v>0</v>
      </c>
      <c r="P3160" t="s">
        <v>71</v>
      </c>
      <c r="S3160" t="s">
        <v>72</v>
      </c>
    </row>
    <row r="3161" spans="1:19" ht="15.75" customHeight="1">
      <c r="A3161" t="s">
        <v>1602</v>
      </c>
      <c r="B3161" t="s">
        <v>1603</v>
      </c>
      <c r="C3161">
        <v>55430644</v>
      </c>
      <c r="D3161" t="s">
        <v>64</v>
      </c>
      <c r="E3161" t="s">
        <v>65</v>
      </c>
      <c r="G3161" t="s">
        <v>80</v>
      </c>
      <c r="H3161" s="35">
        <v>68.48</v>
      </c>
      <c r="I3161" s="32">
        <v>42525</v>
      </c>
      <c r="J3161" s="32">
        <v>42527</v>
      </c>
      <c r="K3161" t="s">
        <v>67</v>
      </c>
      <c r="M3161">
        <v>2</v>
      </c>
      <c r="N3161">
        <v>2</v>
      </c>
      <c r="O3161">
        <v>0</v>
      </c>
      <c r="S3161" t="s">
        <v>81</v>
      </c>
    </row>
    <row r="3162" spans="1:19" ht="15.75" customHeight="1">
      <c r="A3162" t="s">
        <v>1604</v>
      </c>
      <c r="B3162" t="s">
        <v>1605</v>
      </c>
      <c r="C3162">
        <v>69085423</v>
      </c>
      <c r="D3162" t="s">
        <v>64</v>
      </c>
      <c r="E3162" t="s">
        <v>65</v>
      </c>
      <c r="G3162" t="s">
        <v>93</v>
      </c>
      <c r="H3162" s="35">
        <v>90</v>
      </c>
      <c r="I3162" s="32">
        <v>42525</v>
      </c>
      <c r="J3162" s="32">
        <v>42527</v>
      </c>
      <c r="K3162" t="s">
        <v>55</v>
      </c>
      <c r="M3162">
        <v>4</v>
      </c>
      <c r="N3162">
        <v>0</v>
      </c>
      <c r="O3162">
        <v>0</v>
      </c>
    </row>
    <row r="3163" spans="1:19" ht="15.75" customHeight="1">
      <c r="A3163" t="s">
        <v>225</v>
      </c>
      <c r="B3163" t="s">
        <v>1616</v>
      </c>
      <c r="C3163">
        <v>20056459</v>
      </c>
      <c r="D3163" t="s">
        <v>64</v>
      </c>
      <c r="E3163" t="s">
        <v>52</v>
      </c>
      <c r="F3163" t="s">
        <v>53</v>
      </c>
      <c r="G3163" t="s">
        <v>54</v>
      </c>
      <c r="H3163" s="35">
        <v>43.48</v>
      </c>
      <c r="I3163" s="32">
        <v>42528</v>
      </c>
      <c r="J3163" s="32">
        <v>42530</v>
      </c>
      <c r="K3163" t="s">
        <v>55</v>
      </c>
      <c r="M3163">
        <v>1</v>
      </c>
      <c r="N3163">
        <v>0</v>
      </c>
      <c r="O3163">
        <v>0</v>
      </c>
      <c r="Q3163" t="s">
        <v>56</v>
      </c>
    </row>
    <row r="3164" spans="1:19" ht="15.75" customHeight="1">
      <c r="A3164" t="s">
        <v>738</v>
      </c>
      <c r="B3164" t="s">
        <v>1617</v>
      </c>
      <c r="C3164">
        <v>99817069</v>
      </c>
      <c r="D3164" t="s">
        <v>64</v>
      </c>
      <c r="E3164" t="s">
        <v>52</v>
      </c>
      <c r="F3164" t="s">
        <v>53</v>
      </c>
      <c r="G3164" t="s">
        <v>54</v>
      </c>
      <c r="H3164" s="35">
        <v>41.74</v>
      </c>
      <c r="I3164" s="32">
        <v>42528</v>
      </c>
      <c r="J3164" s="32">
        <v>42529</v>
      </c>
      <c r="K3164" t="s">
        <v>55</v>
      </c>
      <c r="M3164">
        <v>1</v>
      </c>
      <c r="N3164">
        <v>0</v>
      </c>
      <c r="O3164">
        <v>0</v>
      </c>
      <c r="Q3164" t="s">
        <v>60</v>
      </c>
    </row>
    <row r="3165" spans="1:19" ht="15.75" customHeight="1">
      <c r="A3165" t="s">
        <v>234</v>
      </c>
      <c r="B3165" t="s">
        <v>1623</v>
      </c>
      <c r="C3165">
        <v>88853438</v>
      </c>
      <c r="D3165" t="s">
        <v>64</v>
      </c>
      <c r="E3165" t="s">
        <v>52</v>
      </c>
      <c r="F3165" t="s">
        <v>53</v>
      </c>
      <c r="G3165" t="s">
        <v>54</v>
      </c>
      <c r="H3165" s="35">
        <v>41.74</v>
      </c>
      <c r="I3165" s="32">
        <v>42529</v>
      </c>
      <c r="J3165" s="32">
        <v>42531</v>
      </c>
      <c r="K3165" t="s">
        <v>55</v>
      </c>
      <c r="M3165">
        <v>1</v>
      </c>
      <c r="N3165">
        <v>0</v>
      </c>
      <c r="O3165">
        <v>0</v>
      </c>
      <c r="Q3165" t="s">
        <v>60</v>
      </c>
    </row>
    <row r="3166" spans="1:19" ht="15.75" customHeight="1">
      <c r="A3166" t="s">
        <v>1631</v>
      </c>
      <c r="B3166" t="s">
        <v>1632</v>
      </c>
      <c r="C3166">
        <v>31743579</v>
      </c>
      <c r="D3166" t="s">
        <v>64</v>
      </c>
      <c r="E3166" t="s">
        <v>65</v>
      </c>
      <c r="G3166" t="s">
        <v>93</v>
      </c>
      <c r="H3166" s="35">
        <v>83.33</v>
      </c>
      <c r="I3166" s="32">
        <v>42531</v>
      </c>
      <c r="J3166" s="32">
        <v>42534</v>
      </c>
      <c r="K3166" t="s">
        <v>67</v>
      </c>
      <c r="M3166">
        <v>2</v>
      </c>
      <c r="N3166">
        <v>1</v>
      </c>
      <c r="O3166">
        <v>0</v>
      </c>
    </row>
    <row r="3167" spans="1:19" ht="15.75" customHeight="1">
      <c r="A3167" t="s">
        <v>1191</v>
      </c>
      <c r="B3167" t="s">
        <v>1635</v>
      </c>
      <c r="C3167">
        <v>90916054</v>
      </c>
      <c r="D3167" t="s">
        <v>64</v>
      </c>
      <c r="E3167" t="s">
        <v>52</v>
      </c>
      <c r="F3167" t="s">
        <v>53</v>
      </c>
      <c r="G3167" t="s">
        <v>54</v>
      </c>
      <c r="H3167" s="35">
        <v>41.74</v>
      </c>
      <c r="I3167" s="32">
        <v>42533</v>
      </c>
      <c r="J3167" s="32">
        <v>42539</v>
      </c>
      <c r="K3167" t="s">
        <v>55</v>
      </c>
      <c r="M3167">
        <v>1</v>
      </c>
      <c r="N3167">
        <v>0</v>
      </c>
      <c r="O3167">
        <v>0</v>
      </c>
      <c r="Q3167" t="s">
        <v>60</v>
      </c>
    </row>
    <row r="3168" spans="1:19" ht="15.75" customHeight="1">
      <c r="A3168" t="s">
        <v>277</v>
      </c>
      <c r="B3168" t="s">
        <v>1646</v>
      </c>
      <c r="C3168">
        <v>26832600</v>
      </c>
      <c r="D3168" t="s">
        <v>64</v>
      </c>
      <c r="E3168" t="s">
        <v>52</v>
      </c>
      <c r="F3168" t="s">
        <v>53</v>
      </c>
      <c r="G3168" t="s">
        <v>54</v>
      </c>
      <c r="H3168" s="35">
        <v>41.74</v>
      </c>
      <c r="I3168" s="32">
        <v>42535</v>
      </c>
      <c r="J3168" s="32">
        <v>42538</v>
      </c>
      <c r="K3168" t="s">
        <v>55</v>
      </c>
      <c r="M3168">
        <v>1</v>
      </c>
      <c r="N3168">
        <v>0</v>
      </c>
      <c r="O3168">
        <v>0</v>
      </c>
      <c r="Q3168" t="s">
        <v>60</v>
      </c>
    </row>
    <row r="3169" spans="1:19" ht="15.75" customHeight="1">
      <c r="A3169" t="s">
        <v>275</v>
      </c>
      <c r="B3169" t="s">
        <v>1647</v>
      </c>
      <c r="C3169">
        <v>71051972</v>
      </c>
      <c r="D3169" t="s">
        <v>64</v>
      </c>
      <c r="E3169" t="s">
        <v>52</v>
      </c>
      <c r="F3169" t="s">
        <v>54</v>
      </c>
      <c r="G3169" t="s">
        <v>54</v>
      </c>
      <c r="H3169" s="35">
        <v>95</v>
      </c>
      <c r="I3169" s="32">
        <v>42535</v>
      </c>
      <c r="J3169" s="32">
        <v>42537</v>
      </c>
      <c r="K3169" t="s">
        <v>55</v>
      </c>
      <c r="M3169">
        <v>1</v>
      </c>
      <c r="N3169">
        <v>0</v>
      </c>
      <c r="O3169">
        <v>0</v>
      </c>
    </row>
    <row r="3170" spans="1:19" ht="15.75" customHeight="1">
      <c r="A3170" t="s">
        <v>277</v>
      </c>
      <c r="B3170" t="s">
        <v>1648</v>
      </c>
      <c r="C3170">
        <v>26832679</v>
      </c>
      <c r="D3170" t="s">
        <v>64</v>
      </c>
      <c r="E3170" t="s">
        <v>52</v>
      </c>
      <c r="F3170" t="s">
        <v>53</v>
      </c>
      <c r="G3170" t="s">
        <v>54</v>
      </c>
      <c r="H3170" s="35">
        <v>41.74</v>
      </c>
      <c r="I3170" s="32">
        <v>42535</v>
      </c>
      <c r="J3170" s="32">
        <v>42538</v>
      </c>
      <c r="K3170" t="s">
        <v>55</v>
      </c>
      <c r="M3170">
        <v>1</v>
      </c>
      <c r="N3170">
        <v>0</v>
      </c>
      <c r="O3170">
        <v>0</v>
      </c>
      <c r="Q3170" t="s">
        <v>60</v>
      </c>
    </row>
    <row r="3171" spans="1:19" ht="15.75" customHeight="1">
      <c r="A3171" t="s">
        <v>1649</v>
      </c>
      <c r="B3171" t="s">
        <v>1650</v>
      </c>
      <c r="C3171">
        <v>38520838</v>
      </c>
      <c r="D3171" t="s">
        <v>64</v>
      </c>
      <c r="E3171" t="s">
        <v>65</v>
      </c>
      <c r="G3171" t="s">
        <v>75</v>
      </c>
      <c r="H3171" s="35">
        <v>63.75</v>
      </c>
      <c r="I3171" s="32">
        <v>42536</v>
      </c>
      <c r="J3171" s="32">
        <v>42539</v>
      </c>
      <c r="K3171" t="s">
        <v>67</v>
      </c>
      <c r="M3171">
        <v>4</v>
      </c>
      <c r="N3171">
        <v>0</v>
      </c>
      <c r="O3171">
        <v>0</v>
      </c>
    </row>
    <row r="3172" spans="1:19" ht="15.75" customHeight="1">
      <c r="A3172" t="s">
        <v>1653</v>
      </c>
      <c r="B3172" t="s">
        <v>1654</v>
      </c>
      <c r="C3172">
        <v>75434231</v>
      </c>
      <c r="D3172" t="s">
        <v>64</v>
      </c>
      <c r="E3172" t="s">
        <v>52</v>
      </c>
      <c r="F3172" t="s">
        <v>54</v>
      </c>
      <c r="G3172" t="s">
        <v>54</v>
      </c>
      <c r="H3172" s="35">
        <v>0</v>
      </c>
      <c r="I3172" s="32">
        <v>42537</v>
      </c>
      <c r="J3172" s="32">
        <v>42538</v>
      </c>
      <c r="K3172" t="s">
        <v>67</v>
      </c>
      <c r="M3172">
        <v>1</v>
      </c>
      <c r="N3172">
        <v>0</v>
      </c>
      <c r="O3172">
        <v>0</v>
      </c>
    </row>
    <row r="3173" spans="1:19" ht="15.75" customHeight="1">
      <c r="A3173" t="s">
        <v>309</v>
      </c>
      <c r="B3173" t="s">
        <v>1668</v>
      </c>
      <c r="C3173">
        <v>26870495</v>
      </c>
      <c r="D3173" t="s">
        <v>64</v>
      </c>
      <c r="E3173" t="s">
        <v>52</v>
      </c>
      <c r="F3173" t="s">
        <v>53</v>
      </c>
      <c r="G3173" t="s">
        <v>54</v>
      </c>
      <c r="H3173" s="35">
        <v>41.74</v>
      </c>
      <c r="I3173" s="32">
        <v>42539</v>
      </c>
      <c r="J3173" s="32">
        <v>42541</v>
      </c>
      <c r="K3173" t="s">
        <v>55</v>
      </c>
      <c r="M3173">
        <v>1</v>
      </c>
      <c r="N3173">
        <v>0</v>
      </c>
      <c r="O3173">
        <v>0</v>
      </c>
      <c r="Q3173" t="s">
        <v>60</v>
      </c>
    </row>
    <row r="3174" spans="1:19" ht="15.75" customHeight="1">
      <c r="A3174" t="s">
        <v>1673</v>
      </c>
      <c r="B3174" t="s">
        <v>1674</v>
      </c>
      <c r="C3174">
        <v>72442785</v>
      </c>
      <c r="D3174" t="s">
        <v>64</v>
      </c>
      <c r="E3174" t="s">
        <v>65</v>
      </c>
      <c r="F3174" t="s">
        <v>54</v>
      </c>
      <c r="G3174" t="s">
        <v>103</v>
      </c>
      <c r="H3174" s="35">
        <v>80</v>
      </c>
      <c r="I3174" s="32">
        <v>42540</v>
      </c>
      <c r="J3174" s="32">
        <v>42542</v>
      </c>
      <c r="K3174" t="s">
        <v>67</v>
      </c>
      <c r="M3174">
        <v>2</v>
      </c>
      <c r="N3174">
        <v>0</v>
      </c>
      <c r="O3174">
        <v>0</v>
      </c>
      <c r="P3174" t="s">
        <v>71</v>
      </c>
      <c r="S3174" t="s">
        <v>72</v>
      </c>
    </row>
    <row r="3175" spans="1:19" ht="15.75" customHeight="1">
      <c r="A3175" t="s">
        <v>318</v>
      </c>
      <c r="B3175" t="s">
        <v>1679</v>
      </c>
      <c r="C3175">
        <v>42865879</v>
      </c>
      <c r="D3175" t="s">
        <v>64</v>
      </c>
      <c r="E3175" t="s">
        <v>52</v>
      </c>
      <c r="F3175" t="s">
        <v>53</v>
      </c>
      <c r="G3175" t="s">
        <v>54</v>
      </c>
      <c r="H3175" s="35">
        <v>41.74</v>
      </c>
      <c r="I3175" s="32">
        <v>42541</v>
      </c>
      <c r="J3175" s="32">
        <v>42542</v>
      </c>
      <c r="K3175" t="s">
        <v>55</v>
      </c>
      <c r="M3175">
        <v>1</v>
      </c>
      <c r="N3175">
        <v>0</v>
      </c>
      <c r="O3175">
        <v>0</v>
      </c>
      <c r="Q3175" t="s">
        <v>60</v>
      </c>
    </row>
    <row r="3176" spans="1:19" ht="15.75" customHeight="1">
      <c r="A3176" t="s">
        <v>1681</v>
      </c>
      <c r="B3176" t="s">
        <v>1688</v>
      </c>
      <c r="C3176">
        <v>11526413</v>
      </c>
      <c r="D3176" t="s">
        <v>64</v>
      </c>
      <c r="E3176" t="s">
        <v>52</v>
      </c>
      <c r="F3176" t="s">
        <v>53</v>
      </c>
      <c r="G3176" t="s">
        <v>54</v>
      </c>
      <c r="H3176" s="35">
        <v>41.74</v>
      </c>
      <c r="I3176" s="32">
        <v>42542</v>
      </c>
      <c r="J3176" s="32">
        <v>42544</v>
      </c>
      <c r="K3176" t="s">
        <v>55</v>
      </c>
      <c r="M3176">
        <v>1</v>
      </c>
      <c r="N3176">
        <v>0</v>
      </c>
      <c r="O3176">
        <v>0</v>
      </c>
      <c r="Q3176" t="s">
        <v>60</v>
      </c>
    </row>
    <row r="3177" spans="1:19" ht="15.75" customHeight="1">
      <c r="A3177" t="s">
        <v>1689</v>
      </c>
      <c r="B3177" t="s">
        <v>1690</v>
      </c>
      <c r="C3177">
        <v>61363189</v>
      </c>
      <c r="D3177" t="s">
        <v>64</v>
      </c>
      <c r="E3177" t="s">
        <v>52</v>
      </c>
      <c r="F3177" t="s">
        <v>53</v>
      </c>
      <c r="G3177" t="s">
        <v>54</v>
      </c>
      <c r="H3177" s="35">
        <v>72</v>
      </c>
      <c r="I3177" s="32">
        <v>42542</v>
      </c>
      <c r="J3177" s="32">
        <v>42547</v>
      </c>
      <c r="K3177" t="s">
        <v>67</v>
      </c>
      <c r="M3177">
        <v>1</v>
      </c>
      <c r="N3177">
        <v>0</v>
      </c>
      <c r="O3177">
        <v>0</v>
      </c>
      <c r="Q3177" t="s">
        <v>90</v>
      </c>
    </row>
    <row r="3178" spans="1:19" ht="15.75" customHeight="1">
      <c r="A3178" t="s">
        <v>328</v>
      </c>
      <c r="B3178" t="s">
        <v>1701</v>
      </c>
      <c r="C3178">
        <v>57621528</v>
      </c>
      <c r="D3178" t="s">
        <v>64</v>
      </c>
      <c r="E3178" t="s">
        <v>52</v>
      </c>
      <c r="F3178" t="s">
        <v>53</v>
      </c>
      <c r="G3178" t="s">
        <v>54</v>
      </c>
      <c r="H3178" s="35">
        <v>41.74</v>
      </c>
      <c r="I3178" s="32">
        <v>42544</v>
      </c>
      <c r="J3178" s="32">
        <v>42545</v>
      </c>
      <c r="K3178" t="s">
        <v>55</v>
      </c>
      <c r="M3178">
        <v>1</v>
      </c>
      <c r="N3178">
        <v>0</v>
      </c>
      <c r="O3178">
        <v>0</v>
      </c>
      <c r="Q3178" t="s">
        <v>60</v>
      </c>
    </row>
    <row r="3179" spans="1:19" ht="15.75" customHeight="1">
      <c r="A3179" t="s">
        <v>1711</v>
      </c>
      <c r="B3179" t="s">
        <v>1712</v>
      </c>
      <c r="C3179">
        <v>69211349</v>
      </c>
      <c r="D3179" t="s">
        <v>64</v>
      </c>
      <c r="E3179" t="s">
        <v>65</v>
      </c>
      <c r="G3179" t="s">
        <v>80</v>
      </c>
      <c r="H3179" s="35">
        <v>73.040000000000006</v>
      </c>
      <c r="I3179" s="32">
        <v>42546</v>
      </c>
      <c r="J3179" s="32">
        <v>42551</v>
      </c>
      <c r="K3179" t="s">
        <v>55</v>
      </c>
      <c r="M3179">
        <v>4</v>
      </c>
      <c r="N3179">
        <v>0</v>
      </c>
      <c r="O3179">
        <v>0</v>
      </c>
      <c r="S3179" t="s">
        <v>81</v>
      </c>
    </row>
    <row r="3180" spans="1:19" ht="15.75" customHeight="1">
      <c r="A3180" t="s">
        <v>352</v>
      </c>
      <c r="B3180" t="s">
        <v>1722</v>
      </c>
      <c r="C3180">
        <v>47634645</v>
      </c>
      <c r="D3180" t="s">
        <v>64</v>
      </c>
      <c r="E3180" t="s">
        <v>65</v>
      </c>
      <c r="G3180" t="s">
        <v>75</v>
      </c>
      <c r="H3180" s="35">
        <v>82.5</v>
      </c>
      <c r="I3180" s="32">
        <v>42548</v>
      </c>
      <c r="J3180" s="32">
        <v>42551</v>
      </c>
      <c r="K3180" t="s">
        <v>55</v>
      </c>
      <c r="M3180">
        <v>2</v>
      </c>
      <c r="N3180">
        <v>2</v>
      </c>
      <c r="O3180">
        <v>0</v>
      </c>
    </row>
    <row r="3181" spans="1:19" ht="15.75" customHeight="1">
      <c r="A3181" t="s">
        <v>348</v>
      </c>
      <c r="B3181" t="s">
        <v>1723</v>
      </c>
      <c r="C3181">
        <v>25257152</v>
      </c>
      <c r="D3181" t="s">
        <v>64</v>
      </c>
      <c r="E3181" t="s">
        <v>52</v>
      </c>
      <c r="F3181" t="s">
        <v>53</v>
      </c>
      <c r="G3181" t="s">
        <v>54</v>
      </c>
      <c r="H3181" s="35">
        <v>41.74</v>
      </c>
      <c r="I3181" s="32">
        <v>42548</v>
      </c>
      <c r="J3181" s="32">
        <v>42549</v>
      </c>
      <c r="K3181" t="s">
        <v>55</v>
      </c>
      <c r="M3181">
        <v>1</v>
      </c>
      <c r="N3181">
        <v>0</v>
      </c>
      <c r="O3181">
        <v>0</v>
      </c>
      <c r="Q3181" t="s">
        <v>60</v>
      </c>
    </row>
    <row r="3182" spans="1:19" ht="15.75" customHeight="1">
      <c r="A3182" t="s">
        <v>1724</v>
      </c>
      <c r="B3182" t="s">
        <v>1725</v>
      </c>
      <c r="C3182">
        <v>77844105</v>
      </c>
      <c r="D3182" t="s">
        <v>64</v>
      </c>
      <c r="E3182" t="s">
        <v>65</v>
      </c>
      <c r="G3182" t="s">
        <v>54</v>
      </c>
      <c r="H3182" s="35">
        <v>80</v>
      </c>
      <c r="I3182" s="32">
        <v>42548</v>
      </c>
      <c r="J3182" s="32">
        <v>42552</v>
      </c>
      <c r="K3182" t="s">
        <v>55</v>
      </c>
      <c r="M3182">
        <v>2</v>
      </c>
      <c r="N3182">
        <v>0</v>
      </c>
      <c r="O3182">
        <v>0</v>
      </c>
      <c r="S3182" t="s">
        <v>231</v>
      </c>
    </row>
    <row r="3183" spans="1:19" ht="15.75" customHeight="1">
      <c r="A3183" t="s">
        <v>849</v>
      </c>
      <c r="B3183" t="s">
        <v>1732</v>
      </c>
      <c r="C3183">
        <v>24911883</v>
      </c>
      <c r="D3183" t="s">
        <v>64</v>
      </c>
      <c r="E3183" t="s">
        <v>52</v>
      </c>
      <c r="F3183" t="s">
        <v>53</v>
      </c>
      <c r="G3183" t="s">
        <v>54</v>
      </c>
      <c r="H3183" s="35">
        <v>41.74</v>
      </c>
      <c r="I3183" s="32">
        <v>42550</v>
      </c>
      <c r="J3183" s="32">
        <v>42552</v>
      </c>
      <c r="K3183" t="s">
        <v>55</v>
      </c>
      <c r="M3183">
        <v>1</v>
      </c>
      <c r="N3183">
        <v>0</v>
      </c>
      <c r="O3183">
        <v>0</v>
      </c>
      <c r="Q3183" t="s">
        <v>60</v>
      </c>
    </row>
    <row r="3184" spans="1:19" ht="15.75" customHeight="1">
      <c r="A3184" t="s">
        <v>849</v>
      </c>
      <c r="B3184" t="s">
        <v>1733</v>
      </c>
      <c r="C3184">
        <v>24911871</v>
      </c>
      <c r="D3184" t="s">
        <v>64</v>
      </c>
      <c r="E3184" t="s">
        <v>52</v>
      </c>
      <c r="F3184" t="s">
        <v>53</v>
      </c>
      <c r="G3184" t="s">
        <v>54</v>
      </c>
      <c r="H3184" s="35">
        <v>41.74</v>
      </c>
      <c r="I3184" s="32">
        <v>42550</v>
      </c>
      <c r="J3184" s="32">
        <v>42552</v>
      </c>
      <c r="K3184" t="s">
        <v>55</v>
      </c>
      <c r="M3184">
        <v>1</v>
      </c>
      <c r="N3184">
        <v>0</v>
      </c>
      <c r="O3184">
        <v>0</v>
      </c>
      <c r="Q3184" t="s">
        <v>60</v>
      </c>
    </row>
    <row r="3185" spans="1:19" ht="15.75" customHeight="1">
      <c r="A3185" t="s">
        <v>1734</v>
      </c>
      <c r="B3185" t="s">
        <v>1735</v>
      </c>
      <c r="C3185">
        <v>77207066</v>
      </c>
      <c r="D3185" t="s">
        <v>64</v>
      </c>
      <c r="E3185" t="s">
        <v>52</v>
      </c>
      <c r="F3185" t="s">
        <v>53</v>
      </c>
      <c r="G3185" t="s">
        <v>54</v>
      </c>
      <c r="H3185" s="35">
        <v>76.66</v>
      </c>
      <c r="I3185" s="32">
        <v>42550</v>
      </c>
      <c r="J3185" s="32">
        <v>42553</v>
      </c>
      <c r="K3185" t="s">
        <v>55</v>
      </c>
      <c r="M3185">
        <v>1</v>
      </c>
      <c r="N3185">
        <v>0</v>
      </c>
      <c r="O3185">
        <v>0</v>
      </c>
      <c r="Q3185" t="s">
        <v>90</v>
      </c>
    </row>
    <row r="3186" spans="1:19" ht="15.75" customHeight="1">
      <c r="A3186" t="s">
        <v>1740</v>
      </c>
      <c r="B3186" t="s">
        <v>1741</v>
      </c>
      <c r="C3186">
        <v>80356234</v>
      </c>
      <c r="D3186" t="s">
        <v>64</v>
      </c>
      <c r="E3186" t="s">
        <v>65</v>
      </c>
      <c r="F3186" t="s">
        <v>54</v>
      </c>
      <c r="G3186" t="s">
        <v>103</v>
      </c>
      <c r="H3186" s="35">
        <v>75</v>
      </c>
      <c r="I3186" s="32">
        <v>42551</v>
      </c>
      <c r="J3186" s="32">
        <v>42554</v>
      </c>
      <c r="K3186" t="s">
        <v>55</v>
      </c>
      <c r="M3186">
        <v>4</v>
      </c>
      <c r="N3186">
        <v>0</v>
      </c>
      <c r="O3186">
        <v>0</v>
      </c>
      <c r="P3186" t="s">
        <v>71</v>
      </c>
      <c r="S3186" t="s">
        <v>72</v>
      </c>
    </row>
    <row r="3187" spans="1:19" ht="15.75" customHeight="1">
      <c r="A3187" t="s">
        <v>1302</v>
      </c>
      <c r="B3187" t="s">
        <v>1746</v>
      </c>
      <c r="C3187">
        <v>26830009</v>
      </c>
      <c r="D3187" t="s">
        <v>64</v>
      </c>
      <c r="E3187" t="s">
        <v>52</v>
      </c>
      <c r="F3187" t="s">
        <v>53</v>
      </c>
      <c r="G3187" t="s">
        <v>54</v>
      </c>
      <c r="H3187" s="35">
        <v>0</v>
      </c>
      <c r="I3187" s="32">
        <v>42553</v>
      </c>
      <c r="J3187" s="32">
        <v>42556</v>
      </c>
      <c r="K3187" t="s">
        <v>55</v>
      </c>
      <c r="M3187">
        <v>1</v>
      </c>
      <c r="N3187">
        <v>0</v>
      </c>
      <c r="O3187">
        <v>0</v>
      </c>
    </row>
    <row r="3188" spans="1:19" ht="15.75" customHeight="1">
      <c r="A3188" t="s">
        <v>1313</v>
      </c>
      <c r="B3188" t="s">
        <v>1750</v>
      </c>
      <c r="C3188">
        <v>61629498</v>
      </c>
      <c r="D3188" t="s">
        <v>64</v>
      </c>
      <c r="E3188" t="s">
        <v>65</v>
      </c>
      <c r="G3188" t="s">
        <v>66</v>
      </c>
      <c r="H3188" s="35">
        <v>66.400000000000006</v>
      </c>
      <c r="I3188" s="32">
        <v>42554</v>
      </c>
      <c r="J3188" s="32">
        <v>42558</v>
      </c>
      <c r="K3188" t="s">
        <v>67</v>
      </c>
      <c r="M3188">
        <v>2</v>
      </c>
      <c r="N3188">
        <v>2</v>
      </c>
      <c r="O3188">
        <v>0</v>
      </c>
    </row>
    <row r="3189" spans="1:19" ht="15.75" customHeight="1">
      <c r="A3189" t="s">
        <v>879</v>
      </c>
      <c r="B3189" t="s">
        <v>1755</v>
      </c>
      <c r="C3189">
        <v>92698221</v>
      </c>
      <c r="D3189" t="s">
        <v>64</v>
      </c>
      <c r="E3189" t="s">
        <v>52</v>
      </c>
      <c r="F3189" t="s">
        <v>53</v>
      </c>
      <c r="G3189" t="s">
        <v>54</v>
      </c>
      <c r="H3189" s="35">
        <v>41.74</v>
      </c>
      <c r="I3189" s="32">
        <v>42557</v>
      </c>
      <c r="J3189" s="32">
        <v>42560</v>
      </c>
      <c r="K3189" t="s">
        <v>55</v>
      </c>
      <c r="M3189">
        <v>1</v>
      </c>
      <c r="N3189">
        <v>0</v>
      </c>
      <c r="O3189">
        <v>0</v>
      </c>
      <c r="Q3189" t="s">
        <v>60</v>
      </c>
    </row>
    <row r="3190" spans="1:19" ht="15.75" customHeight="1">
      <c r="A3190" t="s">
        <v>1758</v>
      </c>
      <c r="B3190" t="s">
        <v>1759</v>
      </c>
      <c r="C3190">
        <v>11863253</v>
      </c>
      <c r="D3190" t="s">
        <v>64</v>
      </c>
      <c r="E3190" t="s">
        <v>52</v>
      </c>
      <c r="F3190" t="s">
        <v>53</v>
      </c>
      <c r="G3190" t="s">
        <v>54</v>
      </c>
      <c r="H3190" s="35">
        <v>41.74</v>
      </c>
      <c r="I3190" s="32">
        <v>42558</v>
      </c>
      <c r="J3190" s="32">
        <v>42560</v>
      </c>
      <c r="K3190" t="s">
        <v>55</v>
      </c>
      <c r="M3190">
        <v>1</v>
      </c>
      <c r="N3190">
        <v>0</v>
      </c>
      <c r="O3190">
        <v>0</v>
      </c>
      <c r="Q3190" t="s">
        <v>60</v>
      </c>
    </row>
    <row r="3191" spans="1:19" ht="15.75" customHeight="1">
      <c r="A3191" t="s">
        <v>1758</v>
      </c>
      <c r="B3191" t="s">
        <v>1760</v>
      </c>
      <c r="C3191">
        <v>11863284</v>
      </c>
      <c r="D3191" t="s">
        <v>64</v>
      </c>
      <c r="E3191" t="s">
        <v>52</v>
      </c>
      <c r="F3191" t="s">
        <v>53</v>
      </c>
      <c r="G3191" t="s">
        <v>54</v>
      </c>
      <c r="H3191" s="35">
        <v>41.74</v>
      </c>
      <c r="I3191" s="32">
        <v>42558</v>
      </c>
      <c r="J3191" s="32">
        <v>42560</v>
      </c>
      <c r="K3191" t="s">
        <v>55</v>
      </c>
      <c r="M3191">
        <v>1</v>
      </c>
      <c r="N3191">
        <v>0</v>
      </c>
      <c r="O3191">
        <v>0</v>
      </c>
      <c r="Q3191" t="s">
        <v>60</v>
      </c>
    </row>
    <row r="3192" spans="1:19" ht="15.75" customHeight="1">
      <c r="A3192" t="s">
        <v>1769</v>
      </c>
      <c r="B3192" t="s">
        <v>1770</v>
      </c>
      <c r="C3192">
        <v>33740392</v>
      </c>
      <c r="D3192" t="s">
        <v>64</v>
      </c>
      <c r="E3192" t="s">
        <v>65</v>
      </c>
      <c r="G3192" t="s">
        <v>80</v>
      </c>
      <c r="H3192" s="35">
        <v>80.23</v>
      </c>
      <c r="I3192" s="32">
        <v>42560</v>
      </c>
      <c r="J3192" s="32">
        <v>42563</v>
      </c>
      <c r="K3192" t="s">
        <v>55</v>
      </c>
      <c r="M3192">
        <v>2</v>
      </c>
      <c r="N3192">
        <v>0</v>
      </c>
      <c r="O3192">
        <v>0</v>
      </c>
      <c r="S3192" t="s">
        <v>81</v>
      </c>
    </row>
    <row r="3193" spans="1:19" ht="15.75" customHeight="1">
      <c r="A3193" t="s">
        <v>1771</v>
      </c>
      <c r="B3193" t="s">
        <v>1772</v>
      </c>
      <c r="C3193">
        <v>86128141</v>
      </c>
      <c r="D3193" t="s">
        <v>64</v>
      </c>
      <c r="E3193" t="s">
        <v>65</v>
      </c>
      <c r="F3193" t="s">
        <v>54</v>
      </c>
      <c r="G3193" t="s">
        <v>103</v>
      </c>
      <c r="H3193" s="35">
        <v>65</v>
      </c>
      <c r="I3193" s="32">
        <v>42561</v>
      </c>
      <c r="J3193" s="32">
        <v>42562</v>
      </c>
      <c r="K3193" t="s">
        <v>67</v>
      </c>
      <c r="M3193">
        <v>4</v>
      </c>
      <c r="N3193">
        <v>0</v>
      </c>
      <c r="O3193">
        <v>0</v>
      </c>
      <c r="P3193" t="s">
        <v>71</v>
      </c>
      <c r="S3193" t="s">
        <v>72</v>
      </c>
    </row>
    <row r="3194" spans="1:19" ht="15.75" customHeight="1">
      <c r="A3194" t="s">
        <v>410</v>
      </c>
      <c r="B3194" t="s">
        <v>1773</v>
      </c>
      <c r="C3194">
        <v>83734477</v>
      </c>
      <c r="D3194" t="s">
        <v>64</v>
      </c>
      <c r="E3194" t="s">
        <v>65</v>
      </c>
      <c r="G3194" t="s">
        <v>80</v>
      </c>
      <c r="H3194" s="35">
        <v>70.55</v>
      </c>
      <c r="I3194" s="32">
        <v>42561</v>
      </c>
      <c r="J3194" s="32">
        <v>42562</v>
      </c>
      <c r="K3194" t="s">
        <v>67</v>
      </c>
      <c r="M3194">
        <v>2</v>
      </c>
      <c r="N3194">
        <v>1</v>
      </c>
      <c r="O3194">
        <v>0</v>
      </c>
      <c r="S3194" t="s">
        <v>268</v>
      </c>
    </row>
    <row r="3195" spans="1:19" ht="15.75" customHeight="1">
      <c r="A3195" t="s">
        <v>1782</v>
      </c>
      <c r="B3195" t="s">
        <v>1783</v>
      </c>
      <c r="C3195">
        <v>36837179</v>
      </c>
      <c r="D3195" t="s">
        <v>64</v>
      </c>
      <c r="E3195" t="s">
        <v>65</v>
      </c>
      <c r="G3195" t="s">
        <v>117</v>
      </c>
      <c r="H3195" s="35">
        <v>57.27</v>
      </c>
      <c r="I3195" s="32">
        <v>42563</v>
      </c>
      <c r="J3195" s="32">
        <v>42568</v>
      </c>
      <c r="K3195" t="s">
        <v>67</v>
      </c>
      <c r="M3195">
        <v>2</v>
      </c>
      <c r="N3195">
        <v>2</v>
      </c>
      <c r="O3195">
        <v>0</v>
      </c>
      <c r="S3195" t="s">
        <v>268</v>
      </c>
    </row>
    <row r="3196" spans="1:19" ht="15.75" customHeight="1">
      <c r="A3196" t="s">
        <v>428</v>
      </c>
      <c r="B3196" t="s">
        <v>1788</v>
      </c>
      <c r="C3196">
        <v>73595564</v>
      </c>
      <c r="D3196" t="s">
        <v>64</v>
      </c>
      <c r="E3196" t="s">
        <v>52</v>
      </c>
      <c r="F3196" t="s">
        <v>53</v>
      </c>
      <c r="G3196" t="s">
        <v>54</v>
      </c>
      <c r="H3196" s="35">
        <v>41.74</v>
      </c>
      <c r="I3196" s="32">
        <v>42564</v>
      </c>
      <c r="J3196" s="32">
        <v>42565</v>
      </c>
      <c r="K3196" t="s">
        <v>55</v>
      </c>
      <c r="M3196">
        <v>1</v>
      </c>
      <c r="N3196">
        <v>0</v>
      </c>
      <c r="O3196">
        <v>0</v>
      </c>
      <c r="Q3196" t="s">
        <v>60</v>
      </c>
    </row>
    <row r="3197" spans="1:19" ht="15.75" customHeight="1">
      <c r="A3197" t="s">
        <v>1789</v>
      </c>
      <c r="B3197" t="s">
        <v>1790</v>
      </c>
      <c r="C3197">
        <v>79796121</v>
      </c>
      <c r="D3197" t="s">
        <v>64</v>
      </c>
      <c r="E3197" t="s">
        <v>65</v>
      </c>
      <c r="G3197" t="s">
        <v>103</v>
      </c>
      <c r="H3197" s="35">
        <v>85</v>
      </c>
      <c r="I3197" s="32">
        <v>42564</v>
      </c>
      <c r="J3197" s="32">
        <v>42567</v>
      </c>
      <c r="K3197" t="s">
        <v>67</v>
      </c>
      <c r="M3197">
        <v>4</v>
      </c>
      <c r="N3197">
        <v>0</v>
      </c>
      <c r="O3197">
        <v>0</v>
      </c>
      <c r="P3197" t="s">
        <v>71</v>
      </c>
      <c r="S3197" t="s">
        <v>72</v>
      </c>
    </row>
    <row r="3198" spans="1:19" ht="15.75" customHeight="1">
      <c r="A3198" t="s">
        <v>1794</v>
      </c>
      <c r="B3198" t="s">
        <v>1795</v>
      </c>
      <c r="C3198">
        <v>69371733</v>
      </c>
      <c r="D3198" t="s">
        <v>64</v>
      </c>
      <c r="E3198" t="s">
        <v>65</v>
      </c>
      <c r="G3198" t="s">
        <v>93</v>
      </c>
      <c r="H3198" s="35">
        <v>110</v>
      </c>
      <c r="I3198" s="32">
        <v>42565</v>
      </c>
      <c r="J3198" s="32">
        <v>42569</v>
      </c>
      <c r="K3198" t="s">
        <v>55</v>
      </c>
      <c r="M3198">
        <v>3</v>
      </c>
      <c r="N3198">
        <v>0</v>
      </c>
      <c r="O3198">
        <v>0</v>
      </c>
    </row>
    <row r="3199" spans="1:19" ht="15.75" customHeight="1">
      <c r="A3199" t="s">
        <v>432</v>
      </c>
      <c r="B3199" t="s">
        <v>1796</v>
      </c>
      <c r="C3199">
        <v>48503247</v>
      </c>
      <c r="D3199" t="s">
        <v>64</v>
      </c>
      <c r="E3199" t="s">
        <v>52</v>
      </c>
      <c r="F3199" t="s">
        <v>53</v>
      </c>
      <c r="G3199" t="s">
        <v>54</v>
      </c>
      <c r="H3199" s="35">
        <v>41.74</v>
      </c>
      <c r="I3199" s="32">
        <v>42565</v>
      </c>
      <c r="J3199" s="32">
        <v>42567</v>
      </c>
      <c r="K3199" t="s">
        <v>55</v>
      </c>
      <c r="M3199">
        <v>1</v>
      </c>
      <c r="N3199">
        <v>0</v>
      </c>
      <c r="O3199">
        <v>0</v>
      </c>
      <c r="Q3199" t="s">
        <v>60</v>
      </c>
    </row>
    <row r="3200" spans="1:19" ht="15.75" customHeight="1">
      <c r="A3200" t="s">
        <v>1362</v>
      </c>
      <c r="B3200" t="s">
        <v>1803</v>
      </c>
      <c r="C3200">
        <v>41963051</v>
      </c>
      <c r="D3200" t="s">
        <v>64</v>
      </c>
      <c r="E3200" t="s">
        <v>65</v>
      </c>
      <c r="G3200" t="s">
        <v>93</v>
      </c>
      <c r="H3200" s="35">
        <v>95</v>
      </c>
      <c r="I3200" s="32">
        <v>42568</v>
      </c>
      <c r="J3200" s="32">
        <v>42573</v>
      </c>
      <c r="K3200" t="s">
        <v>150</v>
      </c>
      <c r="M3200">
        <v>2</v>
      </c>
      <c r="N3200">
        <v>1</v>
      </c>
      <c r="O3200">
        <v>0</v>
      </c>
    </row>
    <row r="3201" spans="1:19" ht="15.75" customHeight="1">
      <c r="A3201" t="s">
        <v>1807</v>
      </c>
      <c r="B3201" t="s">
        <v>1808</v>
      </c>
      <c r="C3201">
        <v>30759322</v>
      </c>
      <c r="D3201" t="s">
        <v>64</v>
      </c>
      <c r="E3201" t="s">
        <v>52</v>
      </c>
      <c r="F3201" t="s">
        <v>53</v>
      </c>
      <c r="G3201" t="s">
        <v>54</v>
      </c>
      <c r="H3201" s="35">
        <v>41.74</v>
      </c>
      <c r="I3201" s="32">
        <v>42569</v>
      </c>
      <c r="J3201" s="32">
        <v>42571</v>
      </c>
      <c r="K3201" t="s">
        <v>55</v>
      </c>
      <c r="M3201">
        <v>1</v>
      </c>
      <c r="N3201">
        <v>0</v>
      </c>
      <c r="O3201">
        <v>0</v>
      </c>
      <c r="Q3201" t="s">
        <v>60</v>
      </c>
    </row>
    <row r="3202" spans="1:19" ht="15.75" customHeight="1">
      <c r="A3202" t="s">
        <v>1809</v>
      </c>
      <c r="B3202" t="s">
        <v>1810</v>
      </c>
      <c r="C3202">
        <v>79950214</v>
      </c>
      <c r="D3202" t="s">
        <v>64</v>
      </c>
      <c r="E3202" t="s">
        <v>65</v>
      </c>
      <c r="F3202" t="s">
        <v>54</v>
      </c>
      <c r="G3202" t="s">
        <v>66</v>
      </c>
      <c r="H3202" s="35">
        <v>70.55</v>
      </c>
      <c r="I3202" s="32">
        <v>42569</v>
      </c>
      <c r="J3202" s="32">
        <v>42571</v>
      </c>
      <c r="K3202" t="s">
        <v>55</v>
      </c>
      <c r="M3202">
        <v>2</v>
      </c>
      <c r="N3202">
        <v>2</v>
      </c>
      <c r="O3202">
        <v>0</v>
      </c>
    </row>
    <row r="3203" spans="1:19" ht="15.75" customHeight="1">
      <c r="A3203" t="s">
        <v>1807</v>
      </c>
      <c r="B3203" t="s">
        <v>1811</v>
      </c>
      <c r="C3203">
        <v>30759295</v>
      </c>
      <c r="D3203" t="s">
        <v>64</v>
      </c>
      <c r="E3203" t="s">
        <v>52</v>
      </c>
      <c r="F3203" t="s">
        <v>53</v>
      </c>
      <c r="G3203" t="s">
        <v>54</v>
      </c>
      <c r="H3203" s="35">
        <v>41.74</v>
      </c>
      <c r="I3203" s="32">
        <v>42569</v>
      </c>
      <c r="J3203" s="32">
        <v>42571</v>
      </c>
      <c r="K3203" t="s">
        <v>55</v>
      </c>
      <c r="M3203">
        <v>1</v>
      </c>
      <c r="N3203">
        <v>0</v>
      </c>
      <c r="O3203">
        <v>0</v>
      </c>
      <c r="Q3203" t="s">
        <v>60</v>
      </c>
    </row>
    <row r="3204" spans="1:19" ht="15.75" customHeight="1">
      <c r="A3204" t="s">
        <v>1816</v>
      </c>
      <c r="B3204" t="s">
        <v>1817</v>
      </c>
      <c r="C3204">
        <v>90015557</v>
      </c>
      <c r="D3204" t="s">
        <v>64</v>
      </c>
      <c r="E3204" t="s">
        <v>65</v>
      </c>
      <c r="F3204" t="s">
        <v>54</v>
      </c>
      <c r="G3204" t="s">
        <v>80</v>
      </c>
      <c r="H3204" s="35">
        <v>74.7</v>
      </c>
      <c r="I3204" s="32">
        <v>42571</v>
      </c>
      <c r="J3204" s="32">
        <v>42572</v>
      </c>
      <c r="K3204" t="s">
        <v>55</v>
      </c>
      <c r="M3204">
        <v>4</v>
      </c>
      <c r="N3204">
        <v>0</v>
      </c>
      <c r="O3204">
        <v>0</v>
      </c>
      <c r="S3204" t="s">
        <v>81</v>
      </c>
    </row>
    <row r="3205" spans="1:19" ht="15.75" customHeight="1">
      <c r="A3205" t="s">
        <v>1818</v>
      </c>
      <c r="B3205" t="s">
        <v>1819</v>
      </c>
      <c r="C3205">
        <v>69929614</v>
      </c>
      <c r="D3205" t="s">
        <v>64</v>
      </c>
      <c r="E3205" t="s">
        <v>65</v>
      </c>
      <c r="G3205" t="s">
        <v>93</v>
      </c>
      <c r="H3205" s="35">
        <v>106.67</v>
      </c>
      <c r="I3205" s="32">
        <v>42571</v>
      </c>
      <c r="J3205" s="32">
        <v>42574</v>
      </c>
      <c r="K3205" t="s">
        <v>150</v>
      </c>
      <c r="M3205">
        <v>1</v>
      </c>
      <c r="N3205">
        <v>1</v>
      </c>
      <c r="O3205">
        <v>0</v>
      </c>
    </row>
    <row r="3206" spans="1:19" ht="15.75" customHeight="1">
      <c r="A3206" t="s">
        <v>1827</v>
      </c>
      <c r="B3206" t="s">
        <v>1828</v>
      </c>
      <c r="C3206">
        <v>87489956</v>
      </c>
      <c r="D3206" t="s">
        <v>64</v>
      </c>
      <c r="E3206" t="s">
        <v>65</v>
      </c>
      <c r="F3206" t="s">
        <v>54</v>
      </c>
      <c r="G3206" t="s">
        <v>80</v>
      </c>
      <c r="H3206" s="35">
        <v>78.849999999999994</v>
      </c>
      <c r="I3206" s="32">
        <v>42572</v>
      </c>
      <c r="J3206" s="32">
        <v>42574</v>
      </c>
      <c r="K3206" t="s">
        <v>55</v>
      </c>
      <c r="M3206">
        <v>1</v>
      </c>
      <c r="N3206">
        <v>2</v>
      </c>
      <c r="O3206">
        <v>0</v>
      </c>
      <c r="S3206" t="s">
        <v>81</v>
      </c>
    </row>
    <row r="3207" spans="1:19" ht="15.75" customHeight="1">
      <c r="A3207" t="s">
        <v>462</v>
      </c>
      <c r="B3207" t="s">
        <v>1829</v>
      </c>
      <c r="C3207">
        <v>22131608</v>
      </c>
      <c r="D3207" t="s">
        <v>64</v>
      </c>
      <c r="E3207" t="s">
        <v>52</v>
      </c>
      <c r="F3207" t="s">
        <v>53</v>
      </c>
      <c r="G3207" t="s">
        <v>54</v>
      </c>
      <c r="H3207" s="35">
        <v>41.74</v>
      </c>
      <c r="I3207" s="32">
        <v>42572</v>
      </c>
      <c r="J3207" s="32">
        <v>42573</v>
      </c>
      <c r="K3207" t="s">
        <v>55</v>
      </c>
      <c r="M3207">
        <v>1</v>
      </c>
      <c r="N3207">
        <v>0</v>
      </c>
      <c r="O3207">
        <v>0</v>
      </c>
      <c r="Q3207" t="s">
        <v>60</v>
      </c>
    </row>
    <row r="3208" spans="1:19" ht="15.75" customHeight="1">
      <c r="A3208" t="s">
        <v>462</v>
      </c>
      <c r="B3208" t="s">
        <v>1830</v>
      </c>
      <c r="C3208">
        <v>22131559</v>
      </c>
      <c r="D3208" t="s">
        <v>64</v>
      </c>
      <c r="E3208" t="s">
        <v>52</v>
      </c>
      <c r="F3208" t="s">
        <v>53</v>
      </c>
      <c r="G3208" t="s">
        <v>54</v>
      </c>
      <c r="H3208" s="35">
        <v>41.74</v>
      </c>
      <c r="I3208" s="32">
        <v>42572</v>
      </c>
      <c r="J3208" s="32">
        <v>42573</v>
      </c>
      <c r="K3208" t="s">
        <v>55</v>
      </c>
      <c r="M3208">
        <v>1</v>
      </c>
      <c r="N3208">
        <v>0</v>
      </c>
      <c r="O3208">
        <v>0</v>
      </c>
      <c r="Q3208" t="s">
        <v>60</v>
      </c>
    </row>
    <row r="3209" spans="1:19" ht="15.75" customHeight="1">
      <c r="A3209" t="s">
        <v>1831</v>
      </c>
      <c r="B3209" t="s">
        <v>1832</v>
      </c>
      <c r="C3209">
        <v>76730150</v>
      </c>
      <c r="D3209" t="s">
        <v>64</v>
      </c>
      <c r="E3209" t="s">
        <v>65</v>
      </c>
      <c r="G3209" t="s">
        <v>93</v>
      </c>
      <c r="H3209" s="35">
        <v>110</v>
      </c>
      <c r="I3209" s="32">
        <v>42572</v>
      </c>
      <c r="J3209" s="32">
        <v>42575</v>
      </c>
      <c r="K3209" t="s">
        <v>87</v>
      </c>
      <c r="M3209">
        <v>2</v>
      </c>
      <c r="N3209">
        <v>0</v>
      </c>
      <c r="O3209">
        <v>0</v>
      </c>
    </row>
    <row r="3210" spans="1:19" ht="15.75" customHeight="1">
      <c r="A3210" t="s">
        <v>472</v>
      </c>
      <c r="B3210" t="s">
        <v>1838</v>
      </c>
      <c r="C3210">
        <v>55895582</v>
      </c>
      <c r="D3210" t="s">
        <v>64</v>
      </c>
      <c r="E3210" t="s">
        <v>52</v>
      </c>
      <c r="F3210" t="s">
        <v>53</v>
      </c>
      <c r="G3210" t="s">
        <v>54</v>
      </c>
      <c r="H3210" s="35">
        <v>41.74</v>
      </c>
      <c r="I3210" s="32">
        <v>42573</v>
      </c>
      <c r="J3210" s="32">
        <v>42574</v>
      </c>
      <c r="K3210" t="s">
        <v>67</v>
      </c>
      <c r="M3210">
        <v>1</v>
      </c>
      <c r="N3210">
        <v>0</v>
      </c>
      <c r="O3210">
        <v>0</v>
      </c>
      <c r="Q3210" t="s">
        <v>60</v>
      </c>
    </row>
    <row r="3211" spans="1:19" ht="15.75" customHeight="1">
      <c r="A3211" t="s">
        <v>1839</v>
      </c>
      <c r="B3211" t="s">
        <v>1840</v>
      </c>
      <c r="C3211">
        <v>12197416</v>
      </c>
      <c r="D3211" t="s">
        <v>64</v>
      </c>
      <c r="E3211" t="s">
        <v>65</v>
      </c>
      <c r="G3211" t="s">
        <v>98</v>
      </c>
      <c r="H3211" s="35">
        <v>70.55</v>
      </c>
      <c r="I3211" s="32">
        <v>42573</v>
      </c>
      <c r="J3211" s="32">
        <v>42575</v>
      </c>
      <c r="K3211" t="s">
        <v>55</v>
      </c>
      <c r="M3211">
        <v>2</v>
      </c>
      <c r="N3211">
        <v>0</v>
      </c>
      <c r="O3211">
        <v>0</v>
      </c>
      <c r="P3211" t="s">
        <v>71</v>
      </c>
      <c r="S3211" t="s">
        <v>72</v>
      </c>
    </row>
    <row r="3212" spans="1:19" ht="15.75" customHeight="1">
      <c r="A3212" t="s">
        <v>476</v>
      </c>
      <c r="B3212" t="s">
        <v>1847</v>
      </c>
      <c r="C3212">
        <v>90912861</v>
      </c>
      <c r="D3212" t="s">
        <v>64</v>
      </c>
      <c r="E3212" t="s">
        <v>52</v>
      </c>
      <c r="F3212" t="s">
        <v>53</v>
      </c>
      <c r="G3212" t="s">
        <v>54</v>
      </c>
      <c r="H3212" s="35">
        <v>41.74</v>
      </c>
      <c r="I3212" s="32">
        <v>42574</v>
      </c>
      <c r="J3212" s="32">
        <v>42575</v>
      </c>
      <c r="K3212" t="s">
        <v>55</v>
      </c>
      <c r="M3212">
        <v>1</v>
      </c>
      <c r="N3212">
        <v>0</v>
      </c>
      <c r="O3212">
        <v>0</v>
      </c>
      <c r="Q3212" t="s">
        <v>60</v>
      </c>
    </row>
    <row r="3213" spans="1:19" ht="15.75" customHeight="1">
      <c r="A3213" t="s">
        <v>1848</v>
      </c>
      <c r="B3213" t="s">
        <v>1849</v>
      </c>
      <c r="C3213">
        <v>11821887</v>
      </c>
      <c r="D3213" t="s">
        <v>64</v>
      </c>
      <c r="E3213" t="s">
        <v>65</v>
      </c>
      <c r="G3213" t="s">
        <v>66</v>
      </c>
      <c r="H3213" s="35">
        <v>70.55</v>
      </c>
      <c r="I3213" s="32">
        <v>42574</v>
      </c>
      <c r="J3213" s="32">
        <v>42580</v>
      </c>
      <c r="K3213" t="s">
        <v>55</v>
      </c>
      <c r="M3213">
        <v>2</v>
      </c>
      <c r="N3213">
        <v>2</v>
      </c>
      <c r="O3213">
        <v>0</v>
      </c>
    </row>
    <row r="3214" spans="1:19" ht="15.75" customHeight="1">
      <c r="A3214" t="s">
        <v>970</v>
      </c>
      <c r="B3214" t="s">
        <v>1860</v>
      </c>
      <c r="C3214">
        <v>94459550</v>
      </c>
      <c r="D3214" t="s">
        <v>64</v>
      </c>
      <c r="E3214" t="s">
        <v>65</v>
      </c>
      <c r="F3214" t="s">
        <v>54</v>
      </c>
      <c r="G3214" t="s">
        <v>54</v>
      </c>
      <c r="H3214" s="35">
        <v>80</v>
      </c>
      <c r="I3214" s="32">
        <v>42575</v>
      </c>
      <c r="J3214" s="32">
        <v>42576</v>
      </c>
      <c r="K3214" t="s">
        <v>55</v>
      </c>
      <c r="M3214">
        <v>4</v>
      </c>
      <c r="N3214">
        <v>0</v>
      </c>
      <c r="O3214">
        <v>0</v>
      </c>
      <c r="P3214" t="s">
        <v>512</v>
      </c>
      <c r="S3214" t="s">
        <v>231</v>
      </c>
    </row>
    <row r="3215" spans="1:19" ht="15.75" customHeight="1">
      <c r="A3215" t="s">
        <v>1862</v>
      </c>
      <c r="B3215" t="s">
        <v>1863</v>
      </c>
      <c r="C3215">
        <v>39687552</v>
      </c>
      <c r="D3215" t="s">
        <v>64</v>
      </c>
      <c r="E3215" t="s">
        <v>65</v>
      </c>
      <c r="F3215" t="s">
        <v>54</v>
      </c>
      <c r="G3215" t="s">
        <v>98</v>
      </c>
      <c r="H3215" s="35">
        <v>74.7</v>
      </c>
      <c r="I3215" s="32">
        <v>42576</v>
      </c>
      <c r="J3215" s="32">
        <v>42577</v>
      </c>
      <c r="K3215" t="s">
        <v>67</v>
      </c>
      <c r="M3215">
        <v>2</v>
      </c>
      <c r="N3215">
        <v>0</v>
      </c>
      <c r="O3215">
        <v>0</v>
      </c>
      <c r="P3215" t="s">
        <v>71</v>
      </c>
      <c r="S3215" t="s">
        <v>72</v>
      </c>
    </row>
    <row r="3216" spans="1:19" ht="15.75" customHeight="1">
      <c r="A3216" t="s">
        <v>978</v>
      </c>
      <c r="B3216" t="s">
        <v>1864</v>
      </c>
      <c r="C3216">
        <v>50828068</v>
      </c>
      <c r="D3216" t="s">
        <v>64</v>
      </c>
      <c r="E3216" t="s">
        <v>52</v>
      </c>
      <c r="F3216" t="s">
        <v>54</v>
      </c>
      <c r="G3216" t="s">
        <v>54</v>
      </c>
      <c r="H3216" s="35">
        <v>41.74</v>
      </c>
      <c r="I3216" s="32">
        <v>42576</v>
      </c>
      <c r="J3216" s="32">
        <v>42577</v>
      </c>
      <c r="K3216" t="s">
        <v>55</v>
      </c>
      <c r="M3216">
        <v>1</v>
      </c>
      <c r="N3216">
        <v>0</v>
      </c>
      <c r="O3216">
        <v>0</v>
      </c>
      <c r="Q3216" t="s">
        <v>60</v>
      </c>
    </row>
    <row r="3217" spans="1:19" ht="15.75" customHeight="1">
      <c r="A3217" t="s">
        <v>978</v>
      </c>
      <c r="B3217" t="s">
        <v>1865</v>
      </c>
      <c r="C3217">
        <v>50828052</v>
      </c>
      <c r="D3217" t="s">
        <v>64</v>
      </c>
      <c r="E3217" t="s">
        <v>52</v>
      </c>
      <c r="F3217" t="s">
        <v>54</v>
      </c>
      <c r="G3217" t="s">
        <v>54</v>
      </c>
      <c r="H3217" s="35">
        <v>41.74</v>
      </c>
      <c r="I3217" s="32">
        <v>42576</v>
      </c>
      <c r="J3217" s="32">
        <v>42577</v>
      </c>
      <c r="K3217" t="s">
        <v>55</v>
      </c>
      <c r="M3217">
        <v>1</v>
      </c>
      <c r="N3217">
        <v>0</v>
      </c>
      <c r="O3217">
        <v>0</v>
      </c>
      <c r="Q3217" t="s">
        <v>60</v>
      </c>
    </row>
    <row r="3218" spans="1:19" ht="15.75" customHeight="1">
      <c r="A3218" t="s">
        <v>492</v>
      </c>
      <c r="B3218" t="s">
        <v>1868</v>
      </c>
      <c r="C3218">
        <v>90913942</v>
      </c>
      <c r="D3218" t="s">
        <v>64</v>
      </c>
      <c r="E3218" t="s">
        <v>52</v>
      </c>
      <c r="F3218" t="s">
        <v>54</v>
      </c>
      <c r="G3218" t="s">
        <v>54</v>
      </c>
      <c r="H3218" s="35">
        <v>41.74</v>
      </c>
      <c r="I3218" s="32">
        <v>42577</v>
      </c>
      <c r="J3218" s="32">
        <v>42578</v>
      </c>
      <c r="K3218" t="s">
        <v>55</v>
      </c>
      <c r="M3218">
        <v>1</v>
      </c>
      <c r="N3218">
        <v>0</v>
      </c>
      <c r="O3218">
        <v>0</v>
      </c>
      <c r="Q3218" t="s">
        <v>60</v>
      </c>
    </row>
    <row r="3219" spans="1:19" ht="15.75" customHeight="1">
      <c r="A3219" t="s">
        <v>492</v>
      </c>
      <c r="B3219" t="s">
        <v>1869</v>
      </c>
      <c r="C3219">
        <v>90913962</v>
      </c>
      <c r="D3219" t="s">
        <v>64</v>
      </c>
      <c r="E3219" t="s">
        <v>52</v>
      </c>
      <c r="F3219" t="s">
        <v>54</v>
      </c>
      <c r="G3219" t="s">
        <v>54</v>
      </c>
      <c r="H3219" s="35">
        <v>41.74</v>
      </c>
      <c r="I3219" s="32">
        <v>42577</v>
      </c>
      <c r="J3219" s="32">
        <v>42578</v>
      </c>
      <c r="K3219" t="s">
        <v>55</v>
      </c>
      <c r="M3219">
        <v>1</v>
      </c>
      <c r="N3219">
        <v>0</v>
      </c>
      <c r="O3219">
        <v>0</v>
      </c>
      <c r="Q3219" t="s">
        <v>60</v>
      </c>
    </row>
    <row r="3220" spans="1:19" ht="15.75" customHeight="1">
      <c r="A3220" t="s">
        <v>500</v>
      </c>
      <c r="B3220" t="s">
        <v>1873</v>
      </c>
      <c r="C3220">
        <v>97147778</v>
      </c>
      <c r="D3220" t="s">
        <v>64</v>
      </c>
      <c r="E3220" t="s">
        <v>52</v>
      </c>
      <c r="F3220" t="s">
        <v>54</v>
      </c>
      <c r="G3220" t="s">
        <v>54</v>
      </c>
      <c r="H3220" s="35">
        <v>41.74</v>
      </c>
      <c r="I3220" s="32">
        <v>42578</v>
      </c>
      <c r="J3220" s="32">
        <v>42580</v>
      </c>
      <c r="K3220" t="s">
        <v>55</v>
      </c>
      <c r="M3220">
        <v>1</v>
      </c>
      <c r="N3220">
        <v>0</v>
      </c>
      <c r="O3220">
        <v>0</v>
      </c>
      <c r="Q3220" t="s">
        <v>60</v>
      </c>
    </row>
    <row r="3221" spans="1:19" ht="15.75" customHeight="1">
      <c r="A3221" t="s">
        <v>1020</v>
      </c>
      <c r="B3221" t="s">
        <v>1874</v>
      </c>
      <c r="C3221">
        <v>97930453</v>
      </c>
      <c r="D3221" t="s">
        <v>64</v>
      </c>
      <c r="E3221" t="s">
        <v>65</v>
      </c>
      <c r="G3221" t="s">
        <v>66</v>
      </c>
      <c r="H3221" s="35">
        <v>66.400000000000006</v>
      </c>
      <c r="I3221" s="32">
        <v>42578</v>
      </c>
      <c r="J3221" s="32">
        <v>42583</v>
      </c>
      <c r="K3221" t="s">
        <v>67</v>
      </c>
      <c r="M3221">
        <v>2</v>
      </c>
      <c r="N3221">
        <v>2</v>
      </c>
      <c r="O3221">
        <v>0</v>
      </c>
    </row>
    <row r="3222" spans="1:19" ht="15.75" customHeight="1">
      <c r="A3222" t="s">
        <v>1875</v>
      </c>
      <c r="B3222" t="s">
        <v>1876</v>
      </c>
      <c r="C3222">
        <v>91321969</v>
      </c>
      <c r="D3222" t="s">
        <v>64</v>
      </c>
      <c r="E3222" t="s">
        <v>65</v>
      </c>
      <c r="F3222" t="s">
        <v>54</v>
      </c>
      <c r="G3222" t="s">
        <v>93</v>
      </c>
      <c r="H3222" s="35">
        <v>100</v>
      </c>
      <c r="I3222" s="32">
        <v>42578</v>
      </c>
      <c r="J3222" s="32">
        <v>42579</v>
      </c>
      <c r="K3222" t="s">
        <v>55</v>
      </c>
      <c r="M3222">
        <v>2</v>
      </c>
      <c r="N3222">
        <v>2</v>
      </c>
      <c r="O3222">
        <v>0</v>
      </c>
    </row>
    <row r="3223" spans="1:19" ht="15.75" customHeight="1">
      <c r="A3223" t="s">
        <v>531</v>
      </c>
      <c r="B3223" t="s">
        <v>1890</v>
      </c>
      <c r="C3223">
        <v>90882655</v>
      </c>
      <c r="D3223" t="s">
        <v>64</v>
      </c>
      <c r="E3223" t="s">
        <v>52</v>
      </c>
      <c r="F3223" t="s">
        <v>53</v>
      </c>
      <c r="G3223" t="s">
        <v>54</v>
      </c>
      <c r="H3223" s="35">
        <v>41.74</v>
      </c>
      <c r="I3223" s="32">
        <v>42580</v>
      </c>
      <c r="J3223" s="32">
        <v>42582</v>
      </c>
      <c r="K3223" t="s">
        <v>55</v>
      </c>
      <c r="M3223">
        <v>1</v>
      </c>
      <c r="N3223">
        <v>0</v>
      </c>
      <c r="O3223">
        <v>0</v>
      </c>
      <c r="Q3223" t="s">
        <v>60</v>
      </c>
    </row>
    <row r="3224" spans="1:19" ht="15.75" customHeight="1">
      <c r="A3224" t="s">
        <v>1893</v>
      </c>
      <c r="B3224" t="s">
        <v>1894</v>
      </c>
      <c r="C3224">
        <v>91994762</v>
      </c>
      <c r="D3224" t="s">
        <v>64</v>
      </c>
      <c r="E3224" t="s">
        <v>65</v>
      </c>
      <c r="F3224" t="s">
        <v>54</v>
      </c>
      <c r="G3224" t="s">
        <v>93</v>
      </c>
      <c r="H3224" s="35">
        <v>109.23</v>
      </c>
      <c r="I3224" s="32">
        <v>42582</v>
      </c>
      <c r="J3224" s="32">
        <v>42595</v>
      </c>
      <c r="K3224" t="s">
        <v>55</v>
      </c>
      <c r="M3224">
        <v>2</v>
      </c>
      <c r="N3224">
        <v>1</v>
      </c>
      <c r="O3224">
        <v>0</v>
      </c>
    </row>
    <row r="3225" spans="1:19" ht="15.75" customHeight="1">
      <c r="A3225" t="s">
        <v>547</v>
      </c>
      <c r="B3225" t="s">
        <v>1899</v>
      </c>
      <c r="C3225">
        <v>95417298</v>
      </c>
      <c r="D3225" t="s">
        <v>64</v>
      </c>
      <c r="E3225" t="s">
        <v>65</v>
      </c>
      <c r="F3225" t="s">
        <v>54</v>
      </c>
      <c r="G3225" t="s">
        <v>80</v>
      </c>
      <c r="H3225" s="35">
        <v>71.930000000000007</v>
      </c>
      <c r="I3225" s="32">
        <v>42583</v>
      </c>
      <c r="J3225" s="32">
        <v>42586</v>
      </c>
      <c r="K3225" t="s">
        <v>55</v>
      </c>
      <c r="M3225">
        <v>2</v>
      </c>
      <c r="N3225">
        <v>0</v>
      </c>
      <c r="O3225">
        <v>0</v>
      </c>
      <c r="S3225" t="s">
        <v>81</v>
      </c>
    </row>
    <row r="3226" spans="1:19" ht="15.75" customHeight="1">
      <c r="A3226" t="s">
        <v>1900</v>
      </c>
      <c r="B3226" t="s">
        <v>1901</v>
      </c>
      <c r="C3226">
        <v>92822532</v>
      </c>
      <c r="D3226" t="s">
        <v>64</v>
      </c>
      <c r="E3226" t="s">
        <v>65</v>
      </c>
      <c r="F3226" t="s">
        <v>54</v>
      </c>
      <c r="G3226" t="s">
        <v>103</v>
      </c>
      <c r="H3226" s="35">
        <v>110</v>
      </c>
      <c r="I3226" s="32">
        <v>42583</v>
      </c>
      <c r="J3226" s="32">
        <v>42585</v>
      </c>
      <c r="K3226" t="s">
        <v>55</v>
      </c>
      <c r="M3226">
        <v>4</v>
      </c>
      <c r="N3226">
        <v>0</v>
      </c>
      <c r="O3226">
        <v>0</v>
      </c>
      <c r="P3226" t="s">
        <v>71</v>
      </c>
      <c r="S3226" t="s">
        <v>72</v>
      </c>
    </row>
    <row r="3227" spans="1:19" ht="15.75" customHeight="1">
      <c r="A3227" t="s">
        <v>515</v>
      </c>
      <c r="B3227" t="s">
        <v>1902</v>
      </c>
      <c r="C3227">
        <v>85046774</v>
      </c>
      <c r="D3227" t="s">
        <v>64</v>
      </c>
      <c r="E3227" t="s">
        <v>52</v>
      </c>
      <c r="F3227" t="s">
        <v>54</v>
      </c>
      <c r="G3227" t="s">
        <v>54</v>
      </c>
      <c r="H3227" s="35">
        <v>70</v>
      </c>
      <c r="I3227" s="32">
        <v>42583</v>
      </c>
      <c r="J3227" s="32">
        <v>42584</v>
      </c>
      <c r="K3227" t="s">
        <v>55</v>
      </c>
      <c r="M3227">
        <v>1</v>
      </c>
      <c r="N3227">
        <v>0</v>
      </c>
      <c r="O3227">
        <v>0</v>
      </c>
    </row>
    <row r="3228" spans="1:19" ht="15.75" customHeight="1">
      <c r="A3228" t="s">
        <v>562</v>
      </c>
      <c r="B3228" t="s">
        <v>1912</v>
      </c>
      <c r="C3228">
        <v>80541689</v>
      </c>
      <c r="D3228" t="s">
        <v>64</v>
      </c>
      <c r="E3228" t="s">
        <v>65</v>
      </c>
      <c r="G3228" t="s">
        <v>54</v>
      </c>
      <c r="H3228" s="35">
        <v>110</v>
      </c>
      <c r="I3228" s="32">
        <v>42586</v>
      </c>
      <c r="J3228" s="32">
        <v>42589</v>
      </c>
      <c r="K3228" t="s">
        <v>55</v>
      </c>
      <c r="M3228">
        <v>1</v>
      </c>
      <c r="N3228">
        <v>0</v>
      </c>
      <c r="O3228">
        <v>1</v>
      </c>
      <c r="S3228" t="s">
        <v>231</v>
      </c>
    </row>
    <row r="3229" spans="1:19" ht="15.75" customHeight="1">
      <c r="A3229" t="s">
        <v>1913</v>
      </c>
      <c r="B3229" t="s">
        <v>1914</v>
      </c>
      <c r="C3229">
        <v>92331782</v>
      </c>
      <c r="D3229" t="s">
        <v>64</v>
      </c>
      <c r="E3229" t="s">
        <v>65</v>
      </c>
      <c r="F3229" t="s">
        <v>54</v>
      </c>
      <c r="G3229" t="s">
        <v>93</v>
      </c>
      <c r="H3229" s="35">
        <v>111.67</v>
      </c>
      <c r="I3229" s="32">
        <v>42586</v>
      </c>
      <c r="J3229" s="32">
        <v>42592</v>
      </c>
      <c r="K3229" t="s">
        <v>150</v>
      </c>
      <c r="M3229">
        <v>2</v>
      </c>
      <c r="N3229">
        <v>1</v>
      </c>
      <c r="O3229">
        <v>0</v>
      </c>
    </row>
    <row r="3230" spans="1:19" ht="15.75" customHeight="1">
      <c r="A3230" t="s">
        <v>1918</v>
      </c>
      <c r="B3230" t="s">
        <v>1919</v>
      </c>
      <c r="C3230">
        <v>84295999</v>
      </c>
      <c r="D3230" t="s">
        <v>64</v>
      </c>
      <c r="E3230" t="s">
        <v>65</v>
      </c>
      <c r="G3230" t="s">
        <v>436</v>
      </c>
      <c r="H3230" s="35">
        <v>96.6</v>
      </c>
      <c r="I3230" s="32">
        <v>42588</v>
      </c>
      <c r="J3230" s="32">
        <v>42589</v>
      </c>
      <c r="K3230" t="s">
        <v>55</v>
      </c>
      <c r="M3230">
        <v>3</v>
      </c>
      <c r="N3230">
        <v>0</v>
      </c>
      <c r="O3230">
        <v>0</v>
      </c>
      <c r="P3230" t="s">
        <v>1024</v>
      </c>
      <c r="S3230" t="s">
        <v>1024</v>
      </c>
    </row>
    <row r="3231" spans="1:19" ht="15.75" customHeight="1">
      <c r="A3231" t="s">
        <v>1923</v>
      </c>
      <c r="B3231" t="s">
        <v>1924</v>
      </c>
      <c r="C3231">
        <v>96363634</v>
      </c>
      <c r="D3231" t="s">
        <v>64</v>
      </c>
      <c r="E3231" t="s">
        <v>65</v>
      </c>
      <c r="F3231" t="s">
        <v>54</v>
      </c>
      <c r="G3231" t="s">
        <v>93</v>
      </c>
      <c r="H3231" s="35">
        <v>88</v>
      </c>
      <c r="I3231" s="32">
        <v>42589</v>
      </c>
      <c r="J3231" s="32">
        <v>42594</v>
      </c>
      <c r="K3231" t="s">
        <v>55</v>
      </c>
      <c r="M3231">
        <v>1</v>
      </c>
      <c r="N3231">
        <v>3</v>
      </c>
      <c r="O3231">
        <v>0</v>
      </c>
    </row>
    <row r="3232" spans="1:19" ht="15.75" customHeight="1">
      <c r="A3232" t="s">
        <v>583</v>
      </c>
      <c r="B3232" t="s">
        <v>1930</v>
      </c>
      <c r="C3232">
        <v>27400374</v>
      </c>
      <c r="D3232" t="s">
        <v>64</v>
      </c>
      <c r="E3232" t="s">
        <v>52</v>
      </c>
      <c r="F3232" t="s">
        <v>54</v>
      </c>
      <c r="G3232" t="s">
        <v>54</v>
      </c>
      <c r="H3232" s="35">
        <v>41.74</v>
      </c>
      <c r="I3232" s="32">
        <v>42591</v>
      </c>
      <c r="J3232" s="32">
        <v>42593</v>
      </c>
      <c r="K3232" t="s">
        <v>55</v>
      </c>
      <c r="M3232">
        <v>1</v>
      </c>
      <c r="N3232">
        <v>0</v>
      </c>
      <c r="O3232">
        <v>0</v>
      </c>
      <c r="Q3232" t="s">
        <v>60</v>
      </c>
    </row>
    <row r="3233" spans="1:19" ht="15.75" customHeight="1">
      <c r="A3233" t="s">
        <v>583</v>
      </c>
      <c r="B3233" t="s">
        <v>1931</v>
      </c>
      <c r="C3233">
        <v>27400241</v>
      </c>
      <c r="D3233" t="s">
        <v>64</v>
      </c>
      <c r="E3233" t="s">
        <v>52</v>
      </c>
      <c r="F3233" t="s">
        <v>54</v>
      </c>
      <c r="G3233" t="s">
        <v>54</v>
      </c>
      <c r="H3233" s="35">
        <v>41.74</v>
      </c>
      <c r="I3233" s="32">
        <v>42591</v>
      </c>
      <c r="J3233" s="32">
        <v>42593</v>
      </c>
      <c r="K3233" t="s">
        <v>55</v>
      </c>
      <c r="M3233">
        <v>1</v>
      </c>
      <c r="N3233">
        <v>0</v>
      </c>
      <c r="O3233">
        <v>0</v>
      </c>
      <c r="Q3233" t="s">
        <v>60</v>
      </c>
    </row>
    <row r="3234" spans="1:19" ht="15.75" customHeight="1">
      <c r="A3234" t="s">
        <v>1934</v>
      </c>
      <c r="B3234" t="s">
        <v>1935</v>
      </c>
      <c r="C3234">
        <v>46328493</v>
      </c>
      <c r="D3234" t="s">
        <v>64</v>
      </c>
      <c r="E3234" t="s">
        <v>65</v>
      </c>
      <c r="G3234" t="s">
        <v>75</v>
      </c>
      <c r="H3234" s="35">
        <v>84.38</v>
      </c>
      <c r="I3234" s="32">
        <v>42592</v>
      </c>
      <c r="J3234" s="32">
        <v>42596</v>
      </c>
      <c r="K3234" t="s">
        <v>55</v>
      </c>
      <c r="M3234">
        <v>2</v>
      </c>
      <c r="N3234">
        <v>2</v>
      </c>
      <c r="O3234">
        <v>0</v>
      </c>
    </row>
    <row r="3235" spans="1:19" ht="15.75" customHeight="1">
      <c r="A3235" t="s">
        <v>1936</v>
      </c>
      <c r="B3235" t="s">
        <v>1937</v>
      </c>
      <c r="C3235">
        <v>13987245</v>
      </c>
      <c r="D3235" t="s">
        <v>64</v>
      </c>
      <c r="E3235" t="s">
        <v>65</v>
      </c>
      <c r="F3235" t="s">
        <v>54</v>
      </c>
      <c r="G3235" t="s">
        <v>103</v>
      </c>
      <c r="H3235" s="35">
        <v>85</v>
      </c>
      <c r="I3235" s="32">
        <v>42592</v>
      </c>
      <c r="J3235" s="32">
        <v>42594</v>
      </c>
      <c r="K3235" t="s">
        <v>67</v>
      </c>
      <c r="M3235">
        <v>1</v>
      </c>
      <c r="N3235">
        <v>0</v>
      </c>
      <c r="O3235">
        <v>0</v>
      </c>
      <c r="P3235" t="s">
        <v>71</v>
      </c>
      <c r="S3235" t="s">
        <v>72</v>
      </c>
    </row>
    <row r="3236" spans="1:19" ht="15.75" customHeight="1">
      <c r="A3236" t="s">
        <v>1938</v>
      </c>
      <c r="B3236" t="s">
        <v>1939</v>
      </c>
      <c r="C3236">
        <v>66094942</v>
      </c>
      <c r="D3236" t="s">
        <v>64</v>
      </c>
      <c r="E3236" t="s">
        <v>65</v>
      </c>
      <c r="G3236" t="s">
        <v>66</v>
      </c>
      <c r="H3236" s="35">
        <v>66.400000000000006</v>
      </c>
      <c r="I3236" s="32">
        <v>42592</v>
      </c>
      <c r="J3236" s="32">
        <v>42594</v>
      </c>
      <c r="K3236" t="s">
        <v>67</v>
      </c>
      <c r="M3236">
        <v>2</v>
      </c>
      <c r="N3236">
        <v>1</v>
      </c>
      <c r="O3236">
        <v>0</v>
      </c>
    </row>
    <row r="3237" spans="1:19" ht="15.75" customHeight="1">
      <c r="A3237" t="s">
        <v>599</v>
      </c>
      <c r="B3237" t="s">
        <v>1942</v>
      </c>
      <c r="C3237">
        <v>67963873</v>
      </c>
      <c r="D3237" t="s">
        <v>64</v>
      </c>
      <c r="E3237" t="s">
        <v>52</v>
      </c>
      <c r="F3237" t="s">
        <v>53</v>
      </c>
      <c r="G3237" t="s">
        <v>54</v>
      </c>
      <c r="H3237" s="35">
        <v>41.74</v>
      </c>
      <c r="I3237" s="32">
        <v>42593</v>
      </c>
      <c r="J3237" s="32">
        <v>42595</v>
      </c>
      <c r="K3237" t="s">
        <v>55</v>
      </c>
      <c r="M3237">
        <v>1</v>
      </c>
      <c r="N3237">
        <v>0</v>
      </c>
      <c r="O3237">
        <v>0</v>
      </c>
      <c r="Q3237" t="s">
        <v>60</v>
      </c>
    </row>
    <row r="3238" spans="1:19" ht="15.75" customHeight="1">
      <c r="A3238" t="s">
        <v>599</v>
      </c>
      <c r="B3238" t="s">
        <v>1943</v>
      </c>
      <c r="C3238">
        <v>67963871</v>
      </c>
      <c r="D3238" t="s">
        <v>64</v>
      </c>
      <c r="E3238" t="s">
        <v>52</v>
      </c>
      <c r="F3238" t="s">
        <v>53</v>
      </c>
      <c r="G3238" t="s">
        <v>54</v>
      </c>
      <c r="H3238" s="35">
        <v>41.74</v>
      </c>
      <c r="I3238" s="32">
        <v>42593</v>
      </c>
      <c r="J3238" s="32">
        <v>42595</v>
      </c>
      <c r="K3238" t="s">
        <v>55</v>
      </c>
      <c r="M3238">
        <v>1</v>
      </c>
      <c r="N3238">
        <v>0</v>
      </c>
      <c r="O3238">
        <v>0</v>
      </c>
      <c r="Q3238" t="s">
        <v>60</v>
      </c>
    </row>
    <row r="3239" spans="1:19" ht="15.75" customHeight="1">
      <c r="A3239" t="s">
        <v>612</v>
      </c>
      <c r="B3239" t="s">
        <v>1957</v>
      </c>
      <c r="C3239">
        <v>14273874</v>
      </c>
      <c r="D3239" t="s">
        <v>64</v>
      </c>
      <c r="E3239" t="s">
        <v>52</v>
      </c>
      <c r="F3239" t="s">
        <v>54</v>
      </c>
      <c r="G3239" t="s">
        <v>54</v>
      </c>
      <c r="H3239" s="35">
        <v>41.74</v>
      </c>
      <c r="I3239" s="32">
        <v>42597</v>
      </c>
      <c r="J3239" s="32">
        <v>42599</v>
      </c>
      <c r="K3239" t="s">
        <v>55</v>
      </c>
      <c r="M3239">
        <v>1</v>
      </c>
      <c r="N3239">
        <v>0</v>
      </c>
      <c r="O3239">
        <v>0</v>
      </c>
      <c r="Q3239" t="s">
        <v>60</v>
      </c>
    </row>
    <row r="3240" spans="1:19" ht="15.75" customHeight="1">
      <c r="A3240" t="s">
        <v>1963</v>
      </c>
      <c r="B3240" t="s">
        <v>1964</v>
      </c>
      <c r="C3240">
        <v>18140572</v>
      </c>
      <c r="D3240" t="s">
        <v>64</v>
      </c>
      <c r="E3240" t="s">
        <v>65</v>
      </c>
      <c r="G3240" t="s">
        <v>66</v>
      </c>
      <c r="H3240" s="35">
        <v>68.62</v>
      </c>
      <c r="I3240" s="32">
        <v>42506</v>
      </c>
      <c r="J3240" s="32">
        <v>42534</v>
      </c>
      <c r="K3240" t="s">
        <v>67</v>
      </c>
      <c r="M3240">
        <v>2</v>
      </c>
      <c r="N3240">
        <v>1</v>
      </c>
      <c r="O3240">
        <v>0</v>
      </c>
    </row>
    <row r="3241" spans="1:19" ht="15.75" customHeight="1">
      <c r="A3241" t="s">
        <v>1090</v>
      </c>
      <c r="B3241" t="s">
        <v>1965</v>
      </c>
      <c r="C3241">
        <v>99571611</v>
      </c>
      <c r="D3241" t="s">
        <v>64</v>
      </c>
      <c r="E3241" t="s">
        <v>52</v>
      </c>
      <c r="F3241" t="s">
        <v>53</v>
      </c>
      <c r="G3241" t="s">
        <v>54</v>
      </c>
      <c r="H3241" s="35">
        <v>43.48</v>
      </c>
      <c r="I3241" s="32">
        <v>42507</v>
      </c>
      <c r="J3241" s="32">
        <v>42509</v>
      </c>
      <c r="K3241" t="s">
        <v>55</v>
      </c>
      <c r="M3241">
        <v>1</v>
      </c>
      <c r="N3241">
        <v>0</v>
      </c>
      <c r="O3241">
        <v>0</v>
      </c>
      <c r="Q3241" t="s">
        <v>56</v>
      </c>
    </row>
    <row r="3242" spans="1:19" ht="15.75" customHeight="1">
      <c r="A3242" t="s">
        <v>82</v>
      </c>
      <c r="B3242" t="s">
        <v>1971</v>
      </c>
      <c r="C3242">
        <v>25253706</v>
      </c>
      <c r="D3242" t="s">
        <v>64</v>
      </c>
      <c r="E3242" t="s">
        <v>52</v>
      </c>
      <c r="F3242" t="s">
        <v>53</v>
      </c>
      <c r="G3242" t="s">
        <v>54</v>
      </c>
      <c r="H3242" s="35">
        <v>41.74</v>
      </c>
      <c r="I3242" s="32">
        <v>42509</v>
      </c>
      <c r="J3242" s="32">
        <v>42511</v>
      </c>
      <c r="K3242" t="s">
        <v>55</v>
      </c>
      <c r="M3242">
        <v>1</v>
      </c>
      <c r="N3242">
        <v>0</v>
      </c>
      <c r="O3242">
        <v>0</v>
      </c>
      <c r="Q3242" t="s">
        <v>60</v>
      </c>
    </row>
    <row r="3243" spans="1:19" ht="15.75" customHeight="1">
      <c r="A3243" t="s">
        <v>111</v>
      </c>
      <c r="B3243" t="s">
        <v>1981</v>
      </c>
      <c r="C3243">
        <v>11865007</v>
      </c>
      <c r="D3243" t="s">
        <v>64</v>
      </c>
      <c r="E3243" t="s">
        <v>52</v>
      </c>
      <c r="F3243" t="s">
        <v>53</v>
      </c>
      <c r="G3243" t="s">
        <v>54</v>
      </c>
      <c r="H3243" s="35">
        <v>41.74</v>
      </c>
      <c r="I3243" s="32">
        <v>42511</v>
      </c>
      <c r="J3243" s="32">
        <v>42513</v>
      </c>
      <c r="K3243" t="s">
        <v>55</v>
      </c>
      <c r="M3243">
        <v>1</v>
      </c>
      <c r="N3243">
        <v>0</v>
      </c>
      <c r="O3243">
        <v>0</v>
      </c>
      <c r="Q3243" t="s">
        <v>60</v>
      </c>
    </row>
    <row r="3244" spans="1:19" ht="15.75" customHeight="1">
      <c r="A3244" t="s">
        <v>1116</v>
      </c>
      <c r="B3244" t="s">
        <v>1983</v>
      </c>
      <c r="C3244">
        <v>21294628</v>
      </c>
      <c r="D3244" t="s">
        <v>64</v>
      </c>
      <c r="E3244" t="s">
        <v>65</v>
      </c>
      <c r="G3244" t="s">
        <v>66</v>
      </c>
      <c r="H3244" s="35">
        <v>70.55</v>
      </c>
      <c r="I3244" s="32">
        <v>42512</v>
      </c>
      <c r="J3244" s="32">
        <v>42515</v>
      </c>
      <c r="K3244" t="s">
        <v>55</v>
      </c>
      <c r="M3244">
        <v>2</v>
      </c>
      <c r="N3244">
        <v>0</v>
      </c>
      <c r="O3244">
        <v>0</v>
      </c>
    </row>
    <row r="3245" spans="1:19" ht="15.75" customHeight="1">
      <c r="A3245" t="s">
        <v>1116</v>
      </c>
      <c r="B3245" t="s">
        <v>1984</v>
      </c>
      <c r="C3245">
        <v>21291440</v>
      </c>
      <c r="D3245" t="s">
        <v>64</v>
      </c>
      <c r="E3245" t="s">
        <v>65</v>
      </c>
      <c r="G3245" t="s">
        <v>66</v>
      </c>
      <c r="H3245" s="35">
        <v>66.400000000000006</v>
      </c>
      <c r="I3245" s="32">
        <v>42512</v>
      </c>
      <c r="J3245" s="32">
        <v>42515</v>
      </c>
      <c r="K3245" t="s">
        <v>67</v>
      </c>
      <c r="M3245">
        <v>1</v>
      </c>
      <c r="N3245">
        <v>2</v>
      </c>
      <c r="O3245">
        <v>0</v>
      </c>
    </row>
    <row r="3246" spans="1:19" ht="15.75" customHeight="1">
      <c r="A3246" t="s">
        <v>129</v>
      </c>
      <c r="B3246" t="s">
        <v>1996</v>
      </c>
      <c r="C3246">
        <v>58918554</v>
      </c>
      <c r="D3246" t="s">
        <v>64</v>
      </c>
      <c r="E3246" t="s">
        <v>52</v>
      </c>
      <c r="F3246" t="s">
        <v>53</v>
      </c>
      <c r="G3246" t="s">
        <v>54</v>
      </c>
      <c r="H3246" s="35">
        <v>43.48</v>
      </c>
      <c r="I3246" s="32">
        <v>42515</v>
      </c>
      <c r="J3246" s="32">
        <v>42516</v>
      </c>
      <c r="K3246" t="s">
        <v>55</v>
      </c>
      <c r="M3246">
        <v>1</v>
      </c>
      <c r="N3246">
        <v>0</v>
      </c>
      <c r="O3246">
        <v>0</v>
      </c>
      <c r="Q3246" t="s">
        <v>56</v>
      </c>
    </row>
    <row r="3247" spans="1:19" ht="15.75" customHeight="1">
      <c r="A3247" t="s">
        <v>129</v>
      </c>
      <c r="B3247" t="s">
        <v>1997</v>
      </c>
      <c r="C3247">
        <v>58919275</v>
      </c>
      <c r="D3247" t="s">
        <v>64</v>
      </c>
      <c r="E3247" t="s">
        <v>52</v>
      </c>
      <c r="F3247" t="s">
        <v>53</v>
      </c>
      <c r="G3247" t="s">
        <v>54</v>
      </c>
      <c r="H3247" s="35">
        <v>43.48</v>
      </c>
      <c r="I3247" s="32">
        <v>42515</v>
      </c>
      <c r="J3247" s="32">
        <v>42516</v>
      </c>
      <c r="K3247" t="s">
        <v>55</v>
      </c>
      <c r="M3247">
        <v>1</v>
      </c>
      <c r="N3247">
        <v>0</v>
      </c>
      <c r="O3247">
        <v>0</v>
      </c>
      <c r="Q3247" t="s">
        <v>56</v>
      </c>
    </row>
    <row r="3248" spans="1:19" ht="15.75" customHeight="1">
      <c r="A3248" t="s">
        <v>129</v>
      </c>
      <c r="B3248" t="s">
        <v>1998</v>
      </c>
      <c r="C3248">
        <v>58918915</v>
      </c>
      <c r="D3248" t="s">
        <v>64</v>
      </c>
      <c r="E3248" t="s">
        <v>52</v>
      </c>
      <c r="F3248" t="s">
        <v>53</v>
      </c>
      <c r="G3248" t="s">
        <v>54</v>
      </c>
      <c r="H3248" s="35">
        <v>43.48</v>
      </c>
      <c r="I3248" s="32">
        <v>42515</v>
      </c>
      <c r="J3248" s="32">
        <v>42516</v>
      </c>
      <c r="K3248" t="s">
        <v>55</v>
      </c>
      <c r="M3248">
        <v>1</v>
      </c>
      <c r="N3248">
        <v>0</v>
      </c>
      <c r="O3248">
        <v>0</v>
      </c>
      <c r="Q3248" t="s">
        <v>56</v>
      </c>
    </row>
    <row r="3249" spans="1:19" ht="15.75" customHeight="1">
      <c r="A3249" t="s">
        <v>2006</v>
      </c>
      <c r="B3249" t="s">
        <v>2007</v>
      </c>
      <c r="C3249">
        <v>45711034</v>
      </c>
      <c r="D3249" t="s">
        <v>64</v>
      </c>
      <c r="E3249" t="s">
        <v>65</v>
      </c>
      <c r="G3249" t="s">
        <v>75</v>
      </c>
      <c r="H3249" s="35">
        <v>78.75</v>
      </c>
      <c r="I3249" s="32">
        <v>42518</v>
      </c>
      <c r="J3249" s="32">
        <v>42520</v>
      </c>
      <c r="K3249" t="s">
        <v>55</v>
      </c>
      <c r="M3249">
        <v>3</v>
      </c>
      <c r="N3249">
        <v>0</v>
      </c>
      <c r="O3249">
        <v>0</v>
      </c>
    </row>
    <row r="3250" spans="1:19" ht="15.75" customHeight="1">
      <c r="A3250" t="s">
        <v>162</v>
      </c>
      <c r="B3250" t="s">
        <v>2017</v>
      </c>
      <c r="C3250">
        <v>19214079</v>
      </c>
      <c r="D3250" t="s">
        <v>64</v>
      </c>
      <c r="E3250" t="s">
        <v>52</v>
      </c>
      <c r="F3250" t="s">
        <v>53</v>
      </c>
      <c r="G3250" t="s">
        <v>54</v>
      </c>
      <c r="H3250" s="35">
        <v>41.74</v>
      </c>
      <c r="I3250" s="32">
        <v>42520</v>
      </c>
      <c r="J3250" s="32">
        <v>42523</v>
      </c>
      <c r="K3250" t="s">
        <v>55</v>
      </c>
      <c r="M3250">
        <v>1</v>
      </c>
      <c r="N3250">
        <v>0</v>
      </c>
      <c r="O3250">
        <v>0</v>
      </c>
      <c r="Q3250" t="s">
        <v>60</v>
      </c>
    </row>
    <row r="3251" spans="1:19" ht="15.75" customHeight="1">
      <c r="A3251" t="s">
        <v>162</v>
      </c>
      <c r="B3251" t="s">
        <v>2018</v>
      </c>
      <c r="C3251">
        <v>19214072</v>
      </c>
      <c r="D3251" t="s">
        <v>64</v>
      </c>
      <c r="E3251" t="s">
        <v>52</v>
      </c>
      <c r="F3251" t="s">
        <v>53</v>
      </c>
      <c r="G3251" t="s">
        <v>54</v>
      </c>
      <c r="H3251" s="35">
        <v>41.74</v>
      </c>
      <c r="I3251" s="32">
        <v>42520</v>
      </c>
      <c r="J3251" s="32">
        <v>42523</v>
      </c>
      <c r="K3251" t="s">
        <v>55</v>
      </c>
      <c r="M3251">
        <v>1</v>
      </c>
      <c r="N3251">
        <v>0</v>
      </c>
      <c r="O3251">
        <v>0</v>
      </c>
      <c r="Q3251" t="s">
        <v>60</v>
      </c>
    </row>
    <row r="3252" spans="1:19" ht="15.75" customHeight="1">
      <c r="A3252" t="s">
        <v>701</v>
      </c>
      <c r="B3252" t="s">
        <v>2023</v>
      </c>
      <c r="C3252">
        <v>48493665</v>
      </c>
      <c r="D3252" t="s">
        <v>64</v>
      </c>
      <c r="E3252" t="s">
        <v>52</v>
      </c>
      <c r="F3252" t="s">
        <v>53</v>
      </c>
      <c r="G3252" t="s">
        <v>54</v>
      </c>
      <c r="H3252" s="35">
        <v>41.74</v>
      </c>
      <c r="I3252" s="32">
        <v>42522</v>
      </c>
      <c r="J3252" s="32">
        <v>42524</v>
      </c>
      <c r="K3252" t="s">
        <v>55</v>
      </c>
      <c r="M3252">
        <v>1</v>
      </c>
      <c r="N3252">
        <v>0</v>
      </c>
      <c r="O3252">
        <v>0</v>
      </c>
      <c r="Q3252" t="s">
        <v>60</v>
      </c>
    </row>
    <row r="3253" spans="1:19" ht="15.75" customHeight="1">
      <c r="A3253" t="s">
        <v>701</v>
      </c>
      <c r="B3253" t="s">
        <v>2024</v>
      </c>
      <c r="C3253">
        <v>48493664</v>
      </c>
      <c r="D3253" t="s">
        <v>64</v>
      </c>
      <c r="E3253" t="s">
        <v>52</v>
      </c>
      <c r="F3253" t="s">
        <v>53</v>
      </c>
      <c r="G3253" t="s">
        <v>54</v>
      </c>
      <c r="H3253" s="35">
        <v>41.74</v>
      </c>
      <c r="I3253" s="32">
        <v>42522</v>
      </c>
      <c r="J3253" s="32">
        <v>42524</v>
      </c>
      <c r="K3253" t="s">
        <v>55</v>
      </c>
      <c r="M3253">
        <v>1</v>
      </c>
      <c r="N3253">
        <v>0</v>
      </c>
      <c r="O3253">
        <v>0</v>
      </c>
      <c r="Q3253" t="s">
        <v>60</v>
      </c>
    </row>
    <row r="3254" spans="1:19" ht="15.75" customHeight="1">
      <c r="A3254" t="s">
        <v>2025</v>
      </c>
      <c r="B3254" t="s">
        <v>2026</v>
      </c>
      <c r="C3254">
        <v>92696898</v>
      </c>
      <c r="D3254" t="s">
        <v>64</v>
      </c>
      <c r="E3254" t="s">
        <v>52</v>
      </c>
      <c r="F3254" t="s">
        <v>53</v>
      </c>
      <c r="G3254" t="s">
        <v>54</v>
      </c>
      <c r="H3254" s="35">
        <v>41.74</v>
      </c>
      <c r="I3254" s="32">
        <v>42522</v>
      </c>
      <c r="J3254" s="32">
        <v>42524</v>
      </c>
      <c r="K3254" t="s">
        <v>55</v>
      </c>
      <c r="M3254">
        <v>1</v>
      </c>
      <c r="N3254">
        <v>0</v>
      </c>
      <c r="O3254">
        <v>0</v>
      </c>
      <c r="Q3254" t="s">
        <v>60</v>
      </c>
    </row>
    <row r="3255" spans="1:19" ht="15.75" customHeight="1">
      <c r="A3255" t="s">
        <v>194</v>
      </c>
      <c r="B3255" t="s">
        <v>2034</v>
      </c>
      <c r="C3255">
        <v>90612412</v>
      </c>
      <c r="D3255" t="s">
        <v>64</v>
      </c>
      <c r="E3255" t="s">
        <v>52</v>
      </c>
      <c r="F3255" t="s">
        <v>53</v>
      </c>
      <c r="G3255" t="s">
        <v>54</v>
      </c>
      <c r="H3255" s="35">
        <v>41.74</v>
      </c>
      <c r="I3255" s="32">
        <v>42524</v>
      </c>
      <c r="J3255" s="32">
        <v>42526</v>
      </c>
      <c r="K3255" t="s">
        <v>55</v>
      </c>
      <c r="M3255">
        <v>1</v>
      </c>
      <c r="N3255">
        <v>0</v>
      </c>
      <c r="O3255">
        <v>0</v>
      </c>
      <c r="Q3255" t="s">
        <v>60</v>
      </c>
    </row>
    <row r="3256" spans="1:19" ht="15.75" customHeight="1">
      <c r="A3256" t="s">
        <v>194</v>
      </c>
      <c r="B3256" t="s">
        <v>2035</v>
      </c>
      <c r="C3256">
        <v>90612504</v>
      </c>
      <c r="D3256" t="s">
        <v>64</v>
      </c>
      <c r="E3256" t="s">
        <v>52</v>
      </c>
      <c r="F3256" t="s">
        <v>53</v>
      </c>
      <c r="G3256" t="s">
        <v>54</v>
      </c>
      <c r="H3256" s="35">
        <v>41.74</v>
      </c>
      <c r="I3256" s="32">
        <v>42524</v>
      </c>
      <c r="J3256" s="32">
        <v>42526</v>
      </c>
      <c r="K3256" t="s">
        <v>55</v>
      </c>
      <c r="M3256">
        <v>1</v>
      </c>
      <c r="N3256">
        <v>0</v>
      </c>
      <c r="O3256">
        <v>0</v>
      </c>
      <c r="Q3256" t="s">
        <v>60</v>
      </c>
    </row>
    <row r="3257" spans="1:19" ht="15.75" customHeight="1">
      <c r="A3257" t="s">
        <v>738</v>
      </c>
      <c r="B3257" t="s">
        <v>2052</v>
      </c>
      <c r="C3257">
        <v>99816952</v>
      </c>
      <c r="D3257" t="s">
        <v>64</v>
      </c>
      <c r="E3257" t="s">
        <v>52</v>
      </c>
      <c r="F3257" t="s">
        <v>53</v>
      </c>
      <c r="G3257" t="s">
        <v>54</v>
      </c>
      <c r="H3257" s="35">
        <v>41.74</v>
      </c>
      <c r="I3257" s="32">
        <v>42528</v>
      </c>
      <c r="J3257" s="32">
        <v>42529</v>
      </c>
      <c r="K3257" t="s">
        <v>55</v>
      </c>
      <c r="M3257">
        <v>1</v>
      </c>
      <c r="N3257">
        <v>0</v>
      </c>
      <c r="O3257">
        <v>0</v>
      </c>
      <c r="Q3257" t="s">
        <v>60</v>
      </c>
    </row>
    <row r="3258" spans="1:19" ht="15.75" customHeight="1">
      <c r="A3258" t="s">
        <v>738</v>
      </c>
      <c r="B3258" t="s">
        <v>2053</v>
      </c>
      <c r="C3258">
        <v>99817015</v>
      </c>
      <c r="D3258" t="s">
        <v>64</v>
      </c>
      <c r="E3258" t="s">
        <v>52</v>
      </c>
      <c r="F3258" t="s">
        <v>53</v>
      </c>
      <c r="G3258" t="s">
        <v>54</v>
      </c>
      <c r="H3258" s="35">
        <v>41.74</v>
      </c>
      <c r="I3258" s="32">
        <v>42528</v>
      </c>
      <c r="J3258" s="32">
        <v>42529</v>
      </c>
      <c r="K3258" t="s">
        <v>55</v>
      </c>
      <c r="M3258">
        <v>1</v>
      </c>
      <c r="N3258">
        <v>0</v>
      </c>
      <c r="O3258">
        <v>0</v>
      </c>
      <c r="Q3258" t="s">
        <v>60</v>
      </c>
    </row>
    <row r="3259" spans="1:19" ht="15.75" customHeight="1">
      <c r="A3259" t="s">
        <v>738</v>
      </c>
      <c r="B3259" t="s">
        <v>2054</v>
      </c>
      <c r="C3259">
        <v>99817034</v>
      </c>
      <c r="D3259" t="s">
        <v>64</v>
      </c>
      <c r="E3259" t="s">
        <v>52</v>
      </c>
      <c r="F3259" t="s">
        <v>53</v>
      </c>
      <c r="G3259" t="s">
        <v>54</v>
      </c>
      <c r="H3259" s="35">
        <v>41.74</v>
      </c>
      <c r="I3259" s="32">
        <v>42528</v>
      </c>
      <c r="J3259" s="32">
        <v>42529</v>
      </c>
      <c r="K3259" t="s">
        <v>55</v>
      </c>
      <c r="M3259">
        <v>1</v>
      </c>
      <c r="N3259">
        <v>0</v>
      </c>
      <c r="O3259">
        <v>0</v>
      </c>
      <c r="Q3259" t="s">
        <v>60</v>
      </c>
    </row>
    <row r="3260" spans="1:19" ht="15.75" customHeight="1">
      <c r="A3260" t="s">
        <v>2063</v>
      </c>
      <c r="B3260" t="s">
        <v>2064</v>
      </c>
      <c r="C3260">
        <v>63472434</v>
      </c>
      <c r="D3260" t="s">
        <v>64</v>
      </c>
      <c r="E3260" t="s">
        <v>52</v>
      </c>
      <c r="F3260" t="s">
        <v>53</v>
      </c>
      <c r="G3260" t="s">
        <v>54</v>
      </c>
      <c r="H3260" s="35">
        <v>41.74</v>
      </c>
      <c r="I3260" s="32">
        <v>42531</v>
      </c>
      <c r="J3260" s="32">
        <v>42532</v>
      </c>
      <c r="K3260" t="s">
        <v>55</v>
      </c>
      <c r="M3260">
        <v>1</v>
      </c>
      <c r="N3260">
        <v>0</v>
      </c>
      <c r="O3260">
        <v>0</v>
      </c>
      <c r="Q3260" t="s">
        <v>60</v>
      </c>
    </row>
    <row r="3261" spans="1:19" ht="15.75" customHeight="1">
      <c r="A3261" t="s">
        <v>2063</v>
      </c>
      <c r="B3261" t="s">
        <v>2065</v>
      </c>
      <c r="C3261">
        <v>63472392</v>
      </c>
      <c r="D3261" t="s">
        <v>64</v>
      </c>
      <c r="E3261" t="s">
        <v>52</v>
      </c>
      <c r="F3261" t="s">
        <v>53</v>
      </c>
      <c r="G3261" t="s">
        <v>54</v>
      </c>
      <c r="H3261" s="35">
        <v>41.74</v>
      </c>
      <c r="I3261" s="32">
        <v>42531</v>
      </c>
      <c r="J3261" s="32">
        <v>42532</v>
      </c>
      <c r="K3261" t="s">
        <v>55</v>
      </c>
      <c r="M3261">
        <v>1</v>
      </c>
      <c r="N3261">
        <v>0</v>
      </c>
      <c r="O3261">
        <v>0</v>
      </c>
      <c r="Q3261" t="s">
        <v>60</v>
      </c>
    </row>
    <row r="3262" spans="1:19" ht="15.75" customHeight="1">
      <c r="A3262" t="s">
        <v>2073</v>
      </c>
      <c r="B3262" t="s">
        <v>2074</v>
      </c>
      <c r="C3262">
        <v>69151213</v>
      </c>
      <c r="D3262" t="s">
        <v>64</v>
      </c>
      <c r="E3262" t="s">
        <v>65</v>
      </c>
      <c r="F3262" t="s">
        <v>54</v>
      </c>
      <c r="G3262" t="s">
        <v>98</v>
      </c>
      <c r="H3262" s="35">
        <v>70.55</v>
      </c>
      <c r="I3262" s="32">
        <v>42535</v>
      </c>
      <c r="J3262" s="32">
        <v>42538</v>
      </c>
      <c r="K3262" t="s">
        <v>55</v>
      </c>
      <c r="M3262">
        <v>2</v>
      </c>
      <c r="N3262">
        <v>0</v>
      </c>
      <c r="O3262">
        <v>0</v>
      </c>
      <c r="P3262" t="s">
        <v>71</v>
      </c>
      <c r="S3262" t="s">
        <v>72</v>
      </c>
    </row>
    <row r="3263" spans="1:19" ht="15.75" customHeight="1">
      <c r="A3263" t="s">
        <v>275</v>
      </c>
      <c r="B3263" t="s">
        <v>2075</v>
      </c>
      <c r="C3263">
        <v>71053435</v>
      </c>
      <c r="D3263" t="s">
        <v>64</v>
      </c>
      <c r="E3263" t="s">
        <v>52</v>
      </c>
      <c r="F3263" t="s">
        <v>54</v>
      </c>
      <c r="G3263" t="s">
        <v>54</v>
      </c>
      <c r="H3263" s="35">
        <v>95</v>
      </c>
      <c r="I3263" s="32">
        <v>42535</v>
      </c>
      <c r="J3263" s="32">
        <v>42537</v>
      </c>
      <c r="K3263" t="s">
        <v>55</v>
      </c>
      <c r="M3263">
        <v>1</v>
      </c>
      <c r="N3263">
        <v>0</v>
      </c>
      <c r="O3263">
        <v>0</v>
      </c>
    </row>
    <row r="3264" spans="1:19" ht="15.75" customHeight="1">
      <c r="A3264" t="s">
        <v>275</v>
      </c>
      <c r="B3264" t="s">
        <v>2076</v>
      </c>
      <c r="C3264">
        <v>71053281</v>
      </c>
      <c r="D3264" t="s">
        <v>64</v>
      </c>
      <c r="E3264" t="s">
        <v>52</v>
      </c>
      <c r="F3264" t="s">
        <v>54</v>
      </c>
      <c r="G3264" t="s">
        <v>54</v>
      </c>
      <c r="H3264" s="35">
        <v>95</v>
      </c>
      <c r="I3264" s="32">
        <v>42535</v>
      </c>
      <c r="J3264" s="32">
        <v>42537</v>
      </c>
      <c r="K3264" t="s">
        <v>55</v>
      </c>
      <c r="M3264">
        <v>1</v>
      </c>
      <c r="N3264">
        <v>0</v>
      </c>
      <c r="O3264">
        <v>0</v>
      </c>
    </row>
    <row r="3265" spans="1:19" ht="15.75" customHeight="1">
      <c r="A3265" t="s">
        <v>2082</v>
      </c>
      <c r="B3265" t="s">
        <v>2083</v>
      </c>
      <c r="C3265">
        <v>50440045</v>
      </c>
      <c r="D3265" t="s">
        <v>64</v>
      </c>
      <c r="E3265" t="s">
        <v>65</v>
      </c>
      <c r="G3265" t="s">
        <v>75</v>
      </c>
      <c r="H3265" s="35">
        <v>81</v>
      </c>
      <c r="I3265" s="32">
        <v>42536</v>
      </c>
      <c r="J3265" s="32">
        <v>42542</v>
      </c>
      <c r="K3265" t="s">
        <v>55</v>
      </c>
      <c r="M3265">
        <v>3</v>
      </c>
      <c r="N3265">
        <v>1</v>
      </c>
      <c r="O3265">
        <v>0</v>
      </c>
    </row>
    <row r="3266" spans="1:19" ht="15.75" customHeight="1">
      <c r="A3266" t="s">
        <v>2090</v>
      </c>
      <c r="B3266" t="s">
        <v>2091</v>
      </c>
      <c r="C3266">
        <v>72941282</v>
      </c>
      <c r="D3266" t="s">
        <v>64</v>
      </c>
      <c r="E3266" t="s">
        <v>65</v>
      </c>
      <c r="G3266" t="s">
        <v>93</v>
      </c>
      <c r="H3266" s="35">
        <v>95</v>
      </c>
      <c r="I3266" s="32">
        <v>42538</v>
      </c>
      <c r="J3266" s="32">
        <v>42540</v>
      </c>
      <c r="K3266" t="s">
        <v>67</v>
      </c>
      <c r="M3266">
        <v>2</v>
      </c>
      <c r="N3266">
        <v>0</v>
      </c>
      <c r="O3266">
        <v>0</v>
      </c>
    </row>
    <row r="3267" spans="1:19" ht="15.75" customHeight="1">
      <c r="A3267" t="s">
        <v>298</v>
      </c>
      <c r="B3267" t="s">
        <v>2092</v>
      </c>
      <c r="C3267">
        <v>31605294</v>
      </c>
      <c r="D3267" t="s">
        <v>64</v>
      </c>
      <c r="E3267" t="s">
        <v>52</v>
      </c>
      <c r="F3267" t="s">
        <v>53</v>
      </c>
      <c r="G3267" t="s">
        <v>54</v>
      </c>
      <c r="H3267" s="35">
        <v>41.74</v>
      </c>
      <c r="I3267" s="32">
        <v>42538</v>
      </c>
      <c r="J3267" s="32">
        <v>42539</v>
      </c>
      <c r="K3267" t="s">
        <v>55</v>
      </c>
      <c r="M3267">
        <v>1</v>
      </c>
      <c r="N3267">
        <v>0</v>
      </c>
      <c r="O3267">
        <v>0</v>
      </c>
      <c r="Q3267" t="s">
        <v>60</v>
      </c>
    </row>
    <row r="3268" spans="1:19" ht="15.75" customHeight="1">
      <c r="A3268" t="s">
        <v>302</v>
      </c>
      <c r="B3268" t="s">
        <v>2093</v>
      </c>
      <c r="C3268">
        <v>99859964</v>
      </c>
      <c r="D3268" t="s">
        <v>64</v>
      </c>
      <c r="E3268" t="s">
        <v>52</v>
      </c>
      <c r="F3268" t="s">
        <v>53</v>
      </c>
      <c r="G3268" t="s">
        <v>54</v>
      </c>
      <c r="H3268" s="35">
        <v>41.74</v>
      </c>
      <c r="I3268" s="32">
        <v>42538</v>
      </c>
      <c r="J3268" s="32">
        <v>42541</v>
      </c>
      <c r="K3268" t="s">
        <v>55</v>
      </c>
      <c r="M3268">
        <v>1</v>
      </c>
      <c r="N3268">
        <v>0</v>
      </c>
      <c r="O3268">
        <v>0</v>
      </c>
      <c r="Q3268" t="s">
        <v>60</v>
      </c>
    </row>
    <row r="3269" spans="1:19" ht="15.75" customHeight="1">
      <c r="A3269" t="s">
        <v>2104</v>
      </c>
      <c r="B3269" t="s">
        <v>2105</v>
      </c>
      <c r="C3269">
        <v>54944655</v>
      </c>
      <c r="D3269" t="s">
        <v>64</v>
      </c>
      <c r="E3269" t="s">
        <v>65</v>
      </c>
      <c r="G3269" t="s">
        <v>75</v>
      </c>
      <c r="H3269" s="35">
        <v>85</v>
      </c>
      <c r="I3269" s="32">
        <v>42539</v>
      </c>
      <c r="J3269" s="32">
        <v>42542</v>
      </c>
      <c r="K3269" t="s">
        <v>67</v>
      </c>
      <c r="M3269">
        <v>2</v>
      </c>
      <c r="N3269">
        <v>2</v>
      </c>
      <c r="O3269">
        <v>0</v>
      </c>
    </row>
    <row r="3270" spans="1:19" ht="15.75" customHeight="1">
      <c r="A3270" t="s">
        <v>2119</v>
      </c>
      <c r="B3270" t="s">
        <v>2120</v>
      </c>
      <c r="C3270">
        <v>73168541</v>
      </c>
      <c r="D3270" t="s">
        <v>64</v>
      </c>
      <c r="E3270" t="s">
        <v>65</v>
      </c>
      <c r="F3270" t="s">
        <v>54</v>
      </c>
      <c r="G3270" t="s">
        <v>93</v>
      </c>
      <c r="H3270" s="35">
        <v>85</v>
      </c>
      <c r="I3270" s="32">
        <v>42541</v>
      </c>
      <c r="J3270" s="32">
        <v>42544</v>
      </c>
      <c r="K3270" t="s">
        <v>55</v>
      </c>
      <c r="M3270">
        <v>1</v>
      </c>
      <c r="N3270">
        <v>2</v>
      </c>
      <c r="O3270">
        <v>0</v>
      </c>
    </row>
    <row r="3271" spans="1:19" ht="15.75" customHeight="1">
      <c r="A3271" t="s">
        <v>818</v>
      </c>
      <c r="B3271" t="s">
        <v>2124</v>
      </c>
      <c r="C3271">
        <v>29688727</v>
      </c>
      <c r="D3271" t="s">
        <v>64</v>
      </c>
      <c r="E3271" t="s">
        <v>52</v>
      </c>
      <c r="F3271" t="s">
        <v>53</v>
      </c>
      <c r="G3271" t="s">
        <v>54</v>
      </c>
      <c r="H3271" s="35">
        <v>41.74</v>
      </c>
      <c r="I3271" s="32">
        <v>42543</v>
      </c>
      <c r="J3271" s="32">
        <v>42545</v>
      </c>
      <c r="K3271" t="s">
        <v>55</v>
      </c>
      <c r="M3271">
        <v>1</v>
      </c>
      <c r="N3271">
        <v>0</v>
      </c>
      <c r="O3271">
        <v>0</v>
      </c>
      <c r="Q3271" t="s">
        <v>60</v>
      </c>
    </row>
    <row r="3272" spans="1:19" ht="15.75" customHeight="1">
      <c r="A3272" t="s">
        <v>818</v>
      </c>
      <c r="B3272" t="s">
        <v>2125</v>
      </c>
      <c r="C3272">
        <v>29688678</v>
      </c>
      <c r="D3272" t="s">
        <v>64</v>
      </c>
      <c r="E3272" t="s">
        <v>52</v>
      </c>
      <c r="F3272" t="s">
        <v>53</v>
      </c>
      <c r="G3272" t="s">
        <v>54</v>
      </c>
      <c r="H3272" s="35">
        <v>41.74</v>
      </c>
      <c r="I3272" s="32">
        <v>42543</v>
      </c>
      <c r="J3272" s="32">
        <v>42545</v>
      </c>
      <c r="K3272" t="s">
        <v>55</v>
      </c>
      <c r="M3272">
        <v>1</v>
      </c>
      <c r="N3272">
        <v>0</v>
      </c>
      <c r="O3272">
        <v>0</v>
      </c>
      <c r="Q3272" t="s">
        <v>60</v>
      </c>
    </row>
    <row r="3273" spans="1:19" ht="15.75" customHeight="1">
      <c r="A3273" t="s">
        <v>328</v>
      </c>
      <c r="B3273" t="s">
        <v>2134</v>
      </c>
      <c r="C3273">
        <v>57621930</v>
      </c>
      <c r="D3273" t="s">
        <v>64</v>
      </c>
      <c r="E3273" t="s">
        <v>52</v>
      </c>
      <c r="F3273" t="s">
        <v>53</v>
      </c>
      <c r="G3273" t="s">
        <v>54</v>
      </c>
      <c r="H3273" s="35">
        <v>41.74</v>
      </c>
      <c r="I3273" s="32">
        <v>42544</v>
      </c>
      <c r="J3273" s="32">
        <v>42545</v>
      </c>
      <c r="K3273" t="s">
        <v>67</v>
      </c>
      <c r="M3273">
        <v>1</v>
      </c>
      <c r="N3273">
        <v>0</v>
      </c>
      <c r="O3273">
        <v>0</v>
      </c>
      <c r="Q3273" t="s">
        <v>60</v>
      </c>
    </row>
    <row r="3274" spans="1:19" ht="15.75" customHeight="1">
      <c r="A3274" t="s">
        <v>826</v>
      </c>
      <c r="B3274" t="s">
        <v>2142</v>
      </c>
      <c r="C3274">
        <v>71572909</v>
      </c>
      <c r="D3274" t="s">
        <v>64</v>
      </c>
      <c r="E3274" t="s">
        <v>52</v>
      </c>
      <c r="F3274" t="s">
        <v>54</v>
      </c>
      <c r="G3274" t="s">
        <v>54</v>
      </c>
      <c r="H3274" s="35">
        <v>95</v>
      </c>
      <c r="I3274" s="32">
        <v>42545</v>
      </c>
      <c r="J3274" s="32">
        <v>42547</v>
      </c>
      <c r="K3274" t="s">
        <v>55</v>
      </c>
      <c r="M3274">
        <v>1</v>
      </c>
      <c r="N3274">
        <v>0</v>
      </c>
      <c r="O3274">
        <v>0</v>
      </c>
    </row>
    <row r="3275" spans="1:19" ht="15.75" customHeight="1">
      <c r="A3275" t="s">
        <v>2147</v>
      </c>
      <c r="B3275" t="s">
        <v>2148</v>
      </c>
      <c r="C3275">
        <v>64766458</v>
      </c>
      <c r="D3275" t="s">
        <v>64</v>
      </c>
      <c r="E3275" t="s">
        <v>65</v>
      </c>
      <c r="G3275" t="s">
        <v>117</v>
      </c>
      <c r="H3275" s="35">
        <v>77.81</v>
      </c>
      <c r="I3275" s="32">
        <v>42546</v>
      </c>
      <c r="J3275" s="32">
        <v>42547</v>
      </c>
      <c r="K3275" t="s">
        <v>55</v>
      </c>
      <c r="M3275">
        <v>2</v>
      </c>
      <c r="N3275">
        <v>2</v>
      </c>
      <c r="O3275">
        <v>0</v>
      </c>
      <c r="S3275" t="s">
        <v>268</v>
      </c>
    </row>
    <row r="3276" spans="1:19" ht="15.75" customHeight="1">
      <c r="A3276" t="s">
        <v>348</v>
      </c>
      <c r="B3276" t="s">
        <v>2152</v>
      </c>
      <c r="C3276">
        <v>25256875</v>
      </c>
      <c r="D3276" t="s">
        <v>64</v>
      </c>
      <c r="E3276" t="s">
        <v>52</v>
      </c>
      <c r="F3276" t="s">
        <v>53</v>
      </c>
      <c r="G3276" t="s">
        <v>54</v>
      </c>
      <c r="H3276" s="35">
        <v>41.74</v>
      </c>
      <c r="I3276" s="32">
        <v>42548</v>
      </c>
      <c r="J3276" s="32">
        <v>42549</v>
      </c>
      <c r="K3276" t="s">
        <v>55</v>
      </c>
      <c r="M3276">
        <v>1</v>
      </c>
      <c r="N3276">
        <v>0</v>
      </c>
      <c r="O3276">
        <v>0</v>
      </c>
      <c r="Q3276" t="s">
        <v>60</v>
      </c>
    </row>
    <row r="3277" spans="1:19" ht="15.75" customHeight="1">
      <c r="A3277" t="s">
        <v>2159</v>
      </c>
      <c r="B3277" t="s">
        <v>2160</v>
      </c>
      <c r="C3277">
        <v>65090277</v>
      </c>
      <c r="D3277" t="s">
        <v>64</v>
      </c>
      <c r="E3277" t="s">
        <v>65</v>
      </c>
      <c r="F3277" t="s">
        <v>54</v>
      </c>
      <c r="G3277" t="s">
        <v>103</v>
      </c>
      <c r="H3277" s="35">
        <v>80</v>
      </c>
      <c r="I3277" s="32">
        <v>42550</v>
      </c>
      <c r="J3277" s="32">
        <v>42554</v>
      </c>
      <c r="K3277" t="s">
        <v>67</v>
      </c>
      <c r="M3277">
        <v>2</v>
      </c>
      <c r="N3277">
        <v>0</v>
      </c>
      <c r="O3277">
        <v>0</v>
      </c>
      <c r="P3277" t="s">
        <v>71</v>
      </c>
      <c r="S3277" t="s">
        <v>72</v>
      </c>
    </row>
    <row r="3278" spans="1:19" ht="15.75" customHeight="1">
      <c r="A3278" t="s">
        <v>849</v>
      </c>
      <c r="B3278" t="s">
        <v>2161</v>
      </c>
      <c r="C3278">
        <v>24911781</v>
      </c>
      <c r="D3278" t="s">
        <v>64</v>
      </c>
      <c r="E3278" t="s">
        <v>52</v>
      </c>
      <c r="F3278" t="s">
        <v>53</v>
      </c>
      <c r="G3278" t="s">
        <v>54</v>
      </c>
      <c r="H3278" s="35">
        <v>41.74</v>
      </c>
      <c r="I3278" s="32">
        <v>42550</v>
      </c>
      <c r="J3278" s="32">
        <v>42552</v>
      </c>
      <c r="K3278" t="s">
        <v>55</v>
      </c>
      <c r="M3278">
        <v>1</v>
      </c>
      <c r="N3278">
        <v>0</v>
      </c>
      <c r="O3278">
        <v>0</v>
      </c>
      <c r="Q3278" t="s">
        <v>60</v>
      </c>
    </row>
    <row r="3279" spans="1:19" ht="15.75" customHeight="1">
      <c r="A3279" t="s">
        <v>401</v>
      </c>
      <c r="B3279" t="s">
        <v>2178</v>
      </c>
      <c r="C3279">
        <v>27776118</v>
      </c>
      <c r="D3279" t="s">
        <v>64</v>
      </c>
      <c r="E3279" t="s">
        <v>52</v>
      </c>
      <c r="F3279" t="s">
        <v>53</v>
      </c>
      <c r="G3279" t="s">
        <v>54</v>
      </c>
      <c r="H3279" s="35">
        <v>41.74</v>
      </c>
      <c r="I3279" s="32">
        <v>42560</v>
      </c>
      <c r="J3279" s="32">
        <v>42563</v>
      </c>
      <c r="K3279" t="s">
        <v>55</v>
      </c>
      <c r="M3279">
        <v>1</v>
      </c>
      <c r="N3279">
        <v>0</v>
      </c>
      <c r="O3279">
        <v>0</v>
      </c>
      <c r="Q3279" t="s">
        <v>60</v>
      </c>
    </row>
    <row r="3280" spans="1:19" ht="15.75" customHeight="1">
      <c r="A3280" t="s">
        <v>2179</v>
      </c>
      <c r="B3280" t="s">
        <v>2180</v>
      </c>
      <c r="C3280">
        <v>77115207</v>
      </c>
      <c r="D3280" t="s">
        <v>64</v>
      </c>
      <c r="E3280" t="s">
        <v>65</v>
      </c>
      <c r="F3280" t="s">
        <v>54</v>
      </c>
      <c r="G3280" t="s">
        <v>66</v>
      </c>
      <c r="H3280" s="35">
        <v>66.400000000000006</v>
      </c>
      <c r="I3280" s="32">
        <v>42560</v>
      </c>
      <c r="J3280" s="32">
        <v>42564</v>
      </c>
      <c r="K3280" t="s">
        <v>67</v>
      </c>
      <c r="M3280">
        <v>2</v>
      </c>
      <c r="N3280">
        <v>0</v>
      </c>
      <c r="O3280">
        <v>0</v>
      </c>
    </row>
    <row r="3281" spans="1:19" ht="15.75" customHeight="1">
      <c r="A3281" t="s">
        <v>401</v>
      </c>
      <c r="B3281" t="s">
        <v>2181</v>
      </c>
      <c r="C3281">
        <v>27776135</v>
      </c>
      <c r="D3281" t="s">
        <v>64</v>
      </c>
      <c r="E3281" t="s">
        <v>52</v>
      </c>
      <c r="F3281" t="s">
        <v>53</v>
      </c>
      <c r="G3281" t="s">
        <v>54</v>
      </c>
      <c r="H3281" s="35">
        <v>41.74</v>
      </c>
      <c r="I3281" s="32">
        <v>42560</v>
      </c>
      <c r="J3281" s="32">
        <v>42563</v>
      </c>
      <c r="K3281" t="s">
        <v>55</v>
      </c>
      <c r="M3281">
        <v>1</v>
      </c>
      <c r="N3281">
        <v>0</v>
      </c>
      <c r="O3281">
        <v>0</v>
      </c>
      <c r="Q3281" t="s">
        <v>60</v>
      </c>
    </row>
    <row r="3282" spans="1:19" ht="15.75" customHeight="1">
      <c r="A3282" t="s">
        <v>413</v>
      </c>
      <c r="B3282" t="s">
        <v>2190</v>
      </c>
      <c r="C3282">
        <v>48500774</v>
      </c>
      <c r="D3282" t="s">
        <v>64</v>
      </c>
      <c r="E3282" t="s">
        <v>52</v>
      </c>
      <c r="F3282" t="s">
        <v>53</v>
      </c>
      <c r="G3282" t="s">
        <v>54</v>
      </c>
      <c r="H3282" s="35">
        <v>41.74</v>
      </c>
      <c r="I3282" s="32">
        <v>42561</v>
      </c>
      <c r="J3282" s="32">
        <v>42562</v>
      </c>
      <c r="K3282" t="s">
        <v>55</v>
      </c>
      <c r="M3282">
        <v>1</v>
      </c>
      <c r="N3282">
        <v>0</v>
      </c>
      <c r="O3282">
        <v>0</v>
      </c>
      <c r="Q3282" t="s">
        <v>60</v>
      </c>
    </row>
    <row r="3283" spans="1:19" ht="15.75" customHeight="1">
      <c r="A3283" t="s">
        <v>2200</v>
      </c>
      <c r="B3283" t="s">
        <v>2201</v>
      </c>
      <c r="C3283">
        <v>51518165</v>
      </c>
      <c r="D3283" t="s">
        <v>64</v>
      </c>
      <c r="E3283" t="s">
        <v>65</v>
      </c>
      <c r="G3283" t="s">
        <v>75</v>
      </c>
      <c r="H3283" s="35">
        <v>87.5</v>
      </c>
      <c r="I3283" s="32">
        <v>42564</v>
      </c>
      <c r="J3283" s="32">
        <v>42567</v>
      </c>
      <c r="K3283" t="s">
        <v>67</v>
      </c>
      <c r="M3283">
        <v>1</v>
      </c>
      <c r="N3283">
        <v>0</v>
      </c>
      <c r="O3283">
        <v>0</v>
      </c>
    </row>
    <row r="3284" spans="1:19" ht="15.75" customHeight="1">
      <c r="A3284" t="s">
        <v>2205</v>
      </c>
      <c r="B3284" t="s">
        <v>2206</v>
      </c>
      <c r="C3284">
        <v>87433355</v>
      </c>
      <c r="D3284" t="s">
        <v>64</v>
      </c>
      <c r="E3284" t="s">
        <v>65</v>
      </c>
      <c r="G3284" t="s">
        <v>93</v>
      </c>
      <c r="H3284" s="35">
        <v>95</v>
      </c>
      <c r="I3284" s="32">
        <v>42565</v>
      </c>
      <c r="J3284" s="32">
        <v>42567</v>
      </c>
      <c r="K3284" t="s">
        <v>67</v>
      </c>
      <c r="M3284">
        <v>2</v>
      </c>
      <c r="N3284">
        <v>2</v>
      </c>
      <c r="O3284">
        <v>0</v>
      </c>
    </row>
    <row r="3285" spans="1:19" ht="15.75" customHeight="1">
      <c r="A3285" t="s">
        <v>2209</v>
      </c>
      <c r="B3285" t="s">
        <v>2210</v>
      </c>
      <c r="C3285">
        <v>80479388</v>
      </c>
      <c r="D3285" t="s">
        <v>64</v>
      </c>
      <c r="E3285" t="s">
        <v>65</v>
      </c>
      <c r="F3285" t="s">
        <v>54</v>
      </c>
      <c r="G3285" t="s">
        <v>103</v>
      </c>
      <c r="H3285" s="35">
        <v>105</v>
      </c>
      <c r="I3285" s="32">
        <v>42566</v>
      </c>
      <c r="J3285" s="32">
        <v>42568</v>
      </c>
      <c r="K3285" t="s">
        <v>67</v>
      </c>
      <c r="M3285">
        <v>2</v>
      </c>
      <c r="N3285">
        <v>0</v>
      </c>
      <c r="O3285">
        <v>0</v>
      </c>
      <c r="P3285" t="s">
        <v>71</v>
      </c>
      <c r="S3285" t="s">
        <v>72</v>
      </c>
    </row>
    <row r="3286" spans="1:19" ht="15.75" customHeight="1">
      <c r="A3286" t="s">
        <v>277</v>
      </c>
      <c r="B3286" t="s">
        <v>2213</v>
      </c>
      <c r="C3286">
        <v>25752993</v>
      </c>
      <c r="D3286" t="s">
        <v>64</v>
      </c>
      <c r="E3286" t="s">
        <v>52</v>
      </c>
      <c r="F3286" t="s">
        <v>53</v>
      </c>
      <c r="G3286" t="s">
        <v>54</v>
      </c>
      <c r="H3286" s="35">
        <v>41.74</v>
      </c>
      <c r="I3286" s="32">
        <v>42567</v>
      </c>
      <c r="J3286" s="32">
        <v>42569</v>
      </c>
      <c r="K3286" t="s">
        <v>55</v>
      </c>
      <c r="M3286">
        <v>1</v>
      </c>
      <c r="N3286">
        <v>0</v>
      </c>
      <c r="O3286">
        <v>0</v>
      </c>
      <c r="Q3286" t="s">
        <v>60</v>
      </c>
    </row>
    <row r="3287" spans="1:19" ht="15.75" customHeight="1">
      <c r="A3287" t="s">
        <v>2214</v>
      </c>
      <c r="B3287" t="s">
        <v>2215</v>
      </c>
      <c r="C3287">
        <v>86676278</v>
      </c>
      <c r="D3287" t="s">
        <v>64</v>
      </c>
      <c r="E3287" t="s">
        <v>65</v>
      </c>
      <c r="G3287" t="s">
        <v>93</v>
      </c>
      <c r="H3287" s="35">
        <v>92.5</v>
      </c>
      <c r="I3287" s="32">
        <v>42567</v>
      </c>
      <c r="J3287" s="32">
        <v>42569</v>
      </c>
      <c r="K3287" t="s">
        <v>55</v>
      </c>
      <c r="M3287">
        <v>2</v>
      </c>
      <c r="N3287">
        <v>0</v>
      </c>
      <c r="O3287">
        <v>0</v>
      </c>
    </row>
    <row r="3288" spans="1:19" ht="15.75" customHeight="1">
      <c r="A3288" t="s">
        <v>1807</v>
      </c>
      <c r="B3288" t="s">
        <v>2225</v>
      </c>
      <c r="C3288">
        <v>30759302</v>
      </c>
      <c r="D3288" t="s">
        <v>64</v>
      </c>
      <c r="E3288" t="s">
        <v>52</v>
      </c>
      <c r="F3288" t="s">
        <v>53</v>
      </c>
      <c r="G3288" t="s">
        <v>54</v>
      </c>
      <c r="H3288" s="35">
        <v>41.74</v>
      </c>
      <c r="I3288" s="32">
        <v>42569</v>
      </c>
      <c r="J3288" s="32">
        <v>42571</v>
      </c>
      <c r="K3288" t="s">
        <v>55</v>
      </c>
      <c r="M3288">
        <v>1</v>
      </c>
      <c r="N3288">
        <v>0</v>
      </c>
      <c r="O3288">
        <v>0</v>
      </c>
      <c r="Q3288" t="s">
        <v>60</v>
      </c>
    </row>
    <row r="3289" spans="1:19" ht="15.75" customHeight="1">
      <c r="A3289" t="s">
        <v>452</v>
      </c>
      <c r="B3289" t="s">
        <v>2233</v>
      </c>
      <c r="C3289">
        <v>97138385</v>
      </c>
      <c r="D3289" t="s">
        <v>64</v>
      </c>
      <c r="E3289" t="s">
        <v>52</v>
      </c>
      <c r="F3289" t="s">
        <v>53</v>
      </c>
      <c r="G3289" t="s">
        <v>54</v>
      </c>
      <c r="H3289" s="35">
        <v>41.74</v>
      </c>
      <c r="I3289" s="32">
        <v>42570</v>
      </c>
      <c r="J3289" s="32">
        <v>42572</v>
      </c>
      <c r="K3289" t="s">
        <v>55</v>
      </c>
      <c r="M3289">
        <v>1</v>
      </c>
      <c r="N3289">
        <v>0</v>
      </c>
      <c r="O3289">
        <v>0</v>
      </c>
      <c r="Q3289" t="s">
        <v>60</v>
      </c>
    </row>
    <row r="3290" spans="1:19" ht="15.75" customHeight="1">
      <c r="A3290" t="s">
        <v>462</v>
      </c>
      <c r="B3290" t="s">
        <v>2241</v>
      </c>
      <c r="C3290">
        <v>22131644</v>
      </c>
      <c r="D3290" t="s">
        <v>64</v>
      </c>
      <c r="E3290" t="s">
        <v>52</v>
      </c>
      <c r="F3290" t="s">
        <v>53</v>
      </c>
      <c r="G3290" t="s">
        <v>54</v>
      </c>
      <c r="H3290" s="35">
        <v>41.74</v>
      </c>
      <c r="I3290" s="32">
        <v>42572</v>
      </c>
      <c r="J3290" s="32">
        <v>42573</v>
      </c>
      <c r="K3290" t="s">
        <v>55</v>
      </c>
      <c r="M3290">
        <v>1</v>
      </c>
      <c r="N3290">
        <v>0</v>
      </c>
      <c r="O3290">
        <v>0</v>
      </c>
      <c r="Q3290" t="s">
        <v>60</v>
      </c>
    </row>
    <row r="3291" spans="1:19" ht="15.75" customHeight="1">
      <c r="A3291" t="s">
        <v>462</v>
      </c>
      <c r="B3291" t="s">
        <v>2242</v>
      </c>
      <c r="C3291">
        <v>22131627</v>
      </c>
      <c r="D3291" t="s">
        <v>64</v>
      </c>
      <c r="E3291" t="s">
        <v>52</v>
      </c>
      <c r="F3291" t="s">
        <v>53</v>
      </c>
      <c r="G3291" t="s">
        <v>54</v>
      </c>
      <c r="H3291" s="35">
        <v>41.74</v>
      </c>
      <c r="I3291" s="32">
        <v>42572</v>
      </c>
      <c r="J3291" s="32">
        <v>42573</v>
      </c>
      <c r="K3291" t="s">
        <v>55</v>
      </c>
      <c r="M3291">
        <v>1</v>
      </c>
      <c r="N3291">
        <v>0</v>
      </c>
      <c r="O3291">
        <v>0</v>
      </c>
      <c r="Q3291" t="s">
        <v>60</v>
      </c>
    </row>
    <row r="3292" spans="1:19" ht="15.75" customHeight="1">
      <c r="A3292" t="s">
        <v>472</v>
      </c>
      <c r="B3292" t="s">
        <v>2244</v>
      </c>
      <c r="C3292">
        <v>41310761</v>
      </c>
      <c r="D3292" t="s">
        <v>64</v>
      </c>
      <c r="E3292" t="s">
        <v>52</v>
      </c>
      <c r="F3292" t="s">
        <v>53</v>
      </c>
      <c r="G3292" t="s">
        <v>54</v>
      </c>
      <c r="H3292" s="35">
        <v>41.74</v>
      </c>
      <c r="I3292" s="32">
        <v>42573</v>
      </c>
      <c r="J3292" s="32">
        <v>42574</v>
      </c>
      <c r="K3292" t="s">
        <v>55</v>
      </c>
      <c r="M3292">
        <v>1</v>
      </c>
      <c r="N3292">
        <v>0</v>
      </c>
      <c r="O3292">
        <v>0</v>
      </c>
      <c r="Q3292" t="s">
        <v>60</v>
      </c>
    </row>
    <row r="3293" spans="1:19" ht="15.75" customHeight="1">
      <c r="A3293" t="s">
        <v>968</v>
      </c>
      <c r="B3293" t="s">
        <v>2256</v>
      </c>
      <c r="C3293">
        <v>35484298</v>
      </c>
      <c r="D3293" t="s">
        <v>64</v>
      </c>
      <c r="E3293" t="s">
        <v>65</v>
      </c>
      <c r="G3293" t="s">
        <v>75</v>
      </c>
      <c r="H3293" s="35">
        <v>71.25</v>
      </c>
      <c r="I3293" s="32">
        <v>42575</v>
      </c>
      <c r="J3293" s="32">
        <v>42579</v>
      </c>
      <c r="K3293" t="s">
        <v>55</v>
      </c>
      <c r="M3293">
        <v>2</v>
      </c>
      <c r="N3293">
        <v>1</v>
      </c>
      <c r="O3293">
        <v>0</v>
      </c>
    </row>
    <row r="3294" spans="1:19" ht="15.75" customHeight="1">
      <c r="A3294" t="s">
        <v>978</v>
      </c>
      <c r="B3294" t="s">
        <v>2257</v>
      </c>
      <c r="C3294">
        <v>50828105</v>
      </c>
      <c r="D3294" t="s">
        <v>64</v>
      </c>
      <c r="E3294" t="s">
        <v>52</v>
      </c>
      <c r="F3294" t="s">
        <v>54</v>
      </c>
      <c r="G3294" t="s">
        <v>54</v>
      </c>
      <c r="H3294" s="35">
        <v>41.74</v>
      </c>
      <c r="I3294" s="32">
        <v>42576</v>
      </c>
      <c r="J3294" s="32">
        <v>42577</v>
      </c>
      <c r="K3294" t="s">
        <v>55</v>
      </c>
      <c r="M3294">
        <v>1</v>
      </c>
      <c r="N3294">
        <v>0</v>
      </c>
      <c r="O3294">
        <v>0</v>
      </c>
      <c r="Q3294" t="s">
        <v>60</v>
      </c>
    </row>
    <row r="3295" spans="1:19" ht="15.75" customHeight="1">
      <c r="A3295" t="s">
        <v>492</v>
      </c>
      <c r="B3295" t="s">
        <v>2258</v>
      </c>
      <c r="C3295">
        <v>90914445</v>
      </c>
      <c r="D3295" t="s">
        <v>64</v>
      </c>
      <c r="E3295" t="s">
        <v>52</v>
      </c>
      <c r="F3295" t="s">
        <v>54</v>
      </c>
      <c r="G3295" t="s">
        <v>54</v>
      </c>
      <c r="H3295" s="35">
        <v>41.74</v>
      </c>
      <c r="I3295" s="32">
        <v>42577</v>
      </c>
      <c r="J3295" s="32">
        <v>42578</v>
      </c>
      <c r="K3295" t="s">
        <v>55</v>
      </c>
      <c r="M3295">
        <v>1</v>
      </c>
      <c r="N3295">
        <v>0</v>
      </c>
      <c r="O3295">
        <v>0</v>
      </c>
      <c r="Q3295" t="s">
        <v>60</v>
      </c>
    </row>
    <row r="3296" spans="1:19" ht="15.75" customHeight="1">
      <c r="A3296" t="s">
        <v>2259</v>
      </c>
      <c r="B3296" t="s">
        <v>2260</v>
      </c>
      <c r="C3296">
        <v>83178953</v>
      </c>
      <c r="D3296" t="s">
        <v>64</v>
      </c>
      <c r="E3296" t="s">
        <v>65</v>
      </c>
      <c r="F3296" t="s">
        <v>54</v>
      </c>
      <c r="G3296" t="s">
        <v>103</v>
      </c>
      <c r="H3296" s="35">
        <v>95</v>
      </c>
      <c r="I3296" s="32">
        <v>42577</v>
      </c>
      <c r="J3296" s="32">
        <v>42579</v>
      </c>
      <c r="K3296" t="s">
        <v>67</v>
      </c>
      <c r="M3296">
        <v>4</v>
      </c>
      <c r="N3296">
        <v>0</v>
      </c>
      <c r="O3296">
        <v>0</v>
      </c>
      <c r="P3296" t="s">
        <v>71</v>
      </c>
      <c r="S3296" t="s">
        <v>72</v>
      </c>
    </row>
    <row r="3297" spans="1:19" ht="15.75" customHeight="1">
      <c r="A3297" t="s">
        <v>2261</v>
      </c>
      <c r="B3297" t="s">
        <v>2262</v>
      </c>
      <c r="C3297">
        <v>47261598</v>
      </c>
      <c r="D3297" t="s">
        <v>64</v>
      </c>
      <c r="E3297" t="s">
        <v>65</v>
      </c>
      <c r="G3297" t="s">
        <v>75</v>
      </c>
      <c r="H3297" s="35">
        <v>82.5</v>
      </c>
      <c r="I3297" s="32">
        <v>42577</v>
      </c>
      <c r="J3297" s="32">
        <v>42580</v>
      </c>
      <c r="K3297" t="s">
        <v>55</v>
      </c>
      <c r="M3297">
        <v>2</v>
      </c>
      <c r="N3297">
        <v>2</v>
      </c>
      <c r="O3297">
        <v>0</v>
      </c>
    </row>
    <row r="3298" spans="1:19" ht="15.75" customHeight="1">
      <c r="A3298" t="s">
        <v>2267</v>
      </c>
      <c r="B3298" t="s">
        <v>2273</v>
      </c>
      <c r="C3298">
        <v>26862237</v>
      </c>
      <c r="D3298" t="s">
        <v>64</v>
      </c>
      <c r="E3298" t="s">
        <v>52</v>
      </c>
      <c r="F3298" t="s">
        <v>53</v>
      </c>
      <c r="G3298" t="s">
        <v>54</v>
      </c>
      <c r="H3298" s="35">
        <v>41.74</v>
      </c>
      <c r="I3298" s="32">
        <v>42579</v>
      </c>
      <c r="J3298" s="32">
        <v>42582</v>
      </c>
      <c r="K3298" t="s">
        <v>55</v>
      </c>
      <c r="M3298">
        <v>1</v>
      </c>
      <c r="N3298">
        <v>0</v>
      </c>
      <c r="O3298">
        <v>0</v>
      </c>
      <c r="Q3298" t="s">
        <v>60</v>
      </c>
    </row>
    <row r="3299" spans="1:19" ht="15.75" customHeight="1">
      <c r="A3299" t="s">
        <v>529</v>
      </c>
      <c r="B3299" t="s">
        <v>2279</v>
      </c>
      <c r="C3299">
        <v>93984217</v>
      </c>
      <c r="D3299" t="s">
        <v>64</v>
      </c>
      <c r="E3299" t="s">
        <v>65</v>
      </c>
      <c r="F3299" t="s">
        <v>54</v>
      </c>
      <c r="G3299" t="s">
        <v>93</v>
      </c>
      <c r="H3299" s="35">
        <v>97.5</v>
      </c>
      <c r="I3299" s="32">
        <v>42580</v>
      </c>
      <c r="J3299" s="32">
        <v>42584</v>
      </c>
      <c r="K3299" t="s">
        <v>55</v>
      </c>
      <c r="M3299">
        <v>2</v>
      </c>
      <c r="N3299">
        <v>0</v>
      </c>
      <c r="O3299">
        <v>0</v>
      </c>
    </row>
    <row r="3300" spans="1:19" ht="15.75" customHeight="1">
      <c r="A3300" t="s">
        <v>531</v>
      </c>
      <c r="B3300" t="s">
        <v>2280</v>
      </c>
      <c r="C3300">
        <v>90882777</v>
      </c>
      <c r="D3300" t="s">
        <v>64</v>
      </c>
      <c r="E3300" t="s">
        <v>52</v>
      </c>
      <c r="F3300" t="s">
        <v>53</v>
      </c>
      <c r="G3300" t="s">
        <v>54</v>
      </c>
      <c r="H3300" s="35">
        <v>41.74</v>
      </c>
      <c r="I3300" s="32">
        <v>42580</v>
      </c>
      <c r="J3300" s="32">
        <v>42582</v>
      </c>
      <c r="K3300" t="s">
        <v>55</v>
      </c>
      <c r="M3300">
        <v>1</v>
      </c>
      <c r="N3300">
        <v>0</v>
      </c>
      <c r="O3300">
        <v>0</v>
      </c>
      <c r="Q3300" t="s">
        <v>60</v>
      </c>
    </row>
    <row r="3301" spans="1:19" ht="15.75" customHeight="1">
      <c r="A3301" t="s">
        <v>2285</v>
      </c>
      <c r="B3301" t="s">
        <v>2286</v>
      </c>
      <c r="C3301">
        <v>76598869</v>
      </c>
      <c r="D3301" t="s">
        <v>64</v>
      </c>
      <c r="E3301" t="s">
        <v>52</v>
      </c>
      <c r="F3301" t="s">
        <v>54</v>
      </c>
      <c r="G3301" t="s">
        <v>54</v>
      </c>
      <c r="H3301" s="35">
        <v>41.74</v>
      </c>
      <c r="I3301" s="32">
        <v>42582</v>
      </c>
      <c r="J3301" s="32">
        <v>42585</v>
      </c>
      <c r="K3301" t="s">
        <v>55</v>
      </c>
      <c r="M3301">
        <v>1</v>
      </c>
      <c r="N3301">
        <v>0</v>
      </c>
      <c r="O3301">
        <v>0</v>
      </c>
      <c r="Q3301" t="s">
        <v>60</v>
      </c>
    </row>
    <row r="3302" spans="1:19" ht="15.75" customHeight="1">
      <c r="A3302" t="s">
        <v>2300</v>
      </c>
      <c r="B3302" t="s">
        <v>2301</v>
      </c>
      <c r="C3302">
        <v>84767016</v>
      </c>
      <c r="D3302" t="s">
        <v>64</v>
      </c>
      <c r="E3302" t="s">
        <v>65</v>
      </c>
      <c r="G3302" t="s">
        <v>745</v>
      </c>
      <c r="H3302" s="35">
        <v>60</v>
      </c>
      <c r="I3302" s="32">
        <v>42585</v>
      </c>
      <c r="J3302" s="32">
        <v>42586</v>
      </c>
      <c r="K3302" t="s">
        <v>67</v>
      </c>
      <c r="M3302">
        <v>2</v>
      </c>
      <c r="N3302">
        <v>0</v>
      </c>
      <c r="O3302">
        <v>0</v>
      </c>
      <c r="P3302" t="s">
        <v>746</v>
      </c>
      <c r="S3302" t="s">
        <v>747</v>
      </c>
    </row>
    <row r="3303" spans="1:19" ht="15.75" customHeight="1">
      <c r="A3303" t="s">
        <v>557</v>
      </c>
      <c r="B3303" t="s">
        <v>2302</v>
      </c>
      <c r="C3303">
        <v>97144913</v>
      </c>
      <c r="D3303" t="s">
        <v>64</v>
      </c>
      <c r="E3303" t="s">
        <v>52</v>
      </c>
      <c r="F3303" t="s">
        <v>53</v>
      </c>
      <c r="G3303" t="s">
        <v>54</v>
      </c>
      <c r="H3303" s="35">
        <v>41.74</v>
      </c>
      <c r="I3303" s="32">
        <v>42585</v>
      </c>
      <c r="J3303" s="32">
        <v>42587</v>
      </c>
      <c r="K3303" t="s">
        <v>55</v>
      </c>
      <c r="M3303">
        <v>1</v>
      </c>
      <c r="N3303">
        <v>0</v>
      </c>
      <c r="O3303">
        <v>0</v>
      </c>
      <c r="Q3303" t="s">
        <v>60</v>
      </c>
    </row>
    <row r="3304" spans="1:19" ht="15.75" customHeight="1">
      <c r="A3304" t="s">
        <v>2303</v>
      </c>
      <c r="B3304" t="s">
        <v>2304</v>
      </c>
      <c r="C3304">
        <v>80191474</v>
      </c>
      <c r="D3304" t="s">
        <v>64</v>
      </c>
      <c r="E3304" t="s">
        <v>65</v>
      </c>
      <c r="F3304" t="s">
        <v>54</v>
      </c>
      <c r="G3304" t="s">
        <v>98</v>
      </c>
      <c r="H3304" s="35">
        <v>74.7</v>
      </c>
      <c r="I3304" s="32">
        <v>42585</v>
      </c>
      <c r="J3304" s="32">
        <v>42592</v>
      </c>
      <c r="K3304" t="s">
        <v>67</v>
      </c>
      <c r="M3304">
        <v>2</v>
      </c>
      <c r="N3304">
        <v>0</v>
      </c>
      <c r="O3304">
        <v>0</v>
      </c>
      <c r="P3304" t="s">
        <v>71</v>
      </c>
      <c r="S3304" t="s">
        <v>72</v>
      </c>
    </row>
    <row r="3305" spans="1:19" ht="15.75" customHeight="1">
      <c r="A3305" t="s">
        <v>562</v>
      </c>
      <c r="B3305" t="s">
        <v>2306</v>
      </c>
      <c r="C3305">
        <v>80541689</v>
      </c>
      <c r="D3305" t="s">
        <v>64</v>
      </c>
      <c r="E3305" t="s">
        <v>65</v>
      </c>
      <c r="G3305" t="s">
        <v>54</v>
      </c>
      <c r="H3305" s="35">
        <v>110</v>
      </c>
      <c r="I3305" s="32">
        <v>42586</v>
      </c>
      <c r="J3305" s="32">
        <v>42589</v>
      </c>
      <c r="K3305" t="s">
        <v>55</v>
      </c>
      <c r="M3305">
        <v>1</v>
      </c>
      <c r="N3305">
        <v>0</v>
      </c>
      <c r="O3305">
        <v>1</v>
      </c>
      <c r="S3305" t="s">
        <v>231</v>
      </c>
    </row>
    <row r="3306" spans="1:19" ht="15.75" customHeight="1">
      <c r="A3306" t="s">
        <v>570</v>
      </c>
      <c r="B3306" t="s">
        <v>2310</v>
      </c>
      <c r="C3306">
        <v>90610274</v>
      </c>
      <c r="D3306" t="s">
        <v>64</v>
      </c>
      <c r="E3306" t="s">
        <v>52</v>
      </c>
      <c r="F3306" t="s">
        <v>54</v>
      </c>
      <c r="G3306" t="s">
        <v>54</v>
      </c>
      <c r="H3306" s="35">
        <v>41.74</v>
      </c>
      <c r="I3306" s="32">
        <v>42587</v>
      </c>
      <c r="J3306" s="32">
        <v>42589</v>
      </c>
      <c r="K3306" t="s">
        <v>55</v>
      </c>
      <c r="M3306">
        <v>1</v>
      </c>
      <c r="N3306">
        <v>0</v>
      </c>
      <c r="O3306">
        <v>0</v>
      </c>
      <c r="Q3306" t="s">
        <v>60</v>
      </c>
    </row>
    <row r="3307" spans="1:19" ht="15.75" customHeight="1">
      <c r="A3307" t="s">
        <v>2319</v>
      </c>
      <c r="B3307" t="s">
        <v>2320</v>
      </c>
      <c r="C3307">
        <v>35376970</v>
      </c>
      <c r="D3307" t="s">
        <v>64</v>
      </c>
      <c r="E3307" t="s">
        <v>65</v>
      </c>
      <c r="G3307" t="s">
        <v>75</v>
      </c>
      <c r="H3307" s="35">
        <v>67.5</v>
      </c>
      <c r="I3307" s="32">
        <v>42590</v>
      </c>
      <c r="J3307" s="32">
        <v>42593</v>
      </c>
      <c r="K3307" t="s">
        <v>67</v>
      </c>
      <c r="M3307">
        <v>2</v>
      </c>
      <c r="N3307">
        <v>0</v>
      </c>
      <c r="O3307">
        <v>0</v>
      </c>
    </row>
    <row r="3308" spans="1:19" ht="15.75" customHeight="1">
      <c r="A3308" t="s">
        <v>585</v>
      </c>
      <c r="B3308" t="s">
        <v>2330</v>
      </c>
      <c r="C3308">
        <v>27401713</v>
      </c>
      <c r="D3308" t="s">
        <v>64</v>
      </c>
      <c r="E3308" t="s">
        <v>52</v>
      </c>
      <c r="F3308" t="s">
        <v>54</v>
      </c>
      <c r="G3308" t="s">
        <v>54</v>
      </c>
      <c r="H3308" s="35">
        <v>41.74</v>
      </c>
      <c r="I3308" s="32">
        <v>42591</v>
      </c>
      <c r="J3308" s="32">
        <v>42594</v>
      </c>
      <c r="K3308" t="s">
        <v>55</v>
      </c>
      <c r="M3308">
        <v>1</v>
      </c>
      <c r="N3308">
        <v>0</v>
      </c>
      <c r="O3308">
        <v>0</v>
      </c>
      <c r="Q3308" t="s">
        <v>60</v>
      </c>
    </row>
    <row r="3309" spans="1:19" ht="15.75" customHeight="1">
      <c r="A3309" t="s">
        <v>599</v>
      </c>
      <c r="B3309" t="s">
        <v>2341</v>
      </c>
      <c r="C3309">
        <v>67963882</v>
      </c>
      <c r="D3309" t="s">
        <v>64</v>
      </c>
      <c r="E3309" t="s">
        <v>52</v>
      </c>
      <c r="F3309" t="s">
        <v>53</v>
      </c>
      <c r="G3309" t="s">
        <v>54</v>
      </c>
      <c r="H3309" s="35">
        <v>41.74</v>
      </c>
      <c r="I3309" s="32">
        <v>42593</v>
      </c>
      <c r="J3309" s="32">
        <v>42595</v>
      </c>
      <c r="K3309" t="s">
        <v>55</v>
      </c>
      <c r="M3309">
        <v>1</v>
      </c>
      <c r="N3309">
        <v>0</v>
      </c>
      <c r="O3309">
        <v>0</v>
      </c>
      <c r="Q3309" t="s">
        <v>60</v>
      </c>
    </row>
    <row r="3310" spans="1:19" ht="15.75" customHeight="1">
      <c r="A3310" t="s">
        <v>599</v>
      </c>
      <c r="B3310" t="s">
        <v>2342</v>
      </c>
      <c r="C3310">
        <v>67963864</v>
      </c>
      <c r="D3310" t="s">
        <v>64</v>
      </c>
      <c r="E3310" t="s">
        <v>52</v>
      </c>
      <c r="F3310" t="s">
        <v>53</v>
      </c>
      <c r="G3310" t="s">
        <v>54</v>
      </c>
      <c r="H3310" s="35">
        <v>41.74</v>
      </c>
      <c r="I3310" s="32">
        <v>42593</v>
      </c>
      <c r="J3310" s="32">
        <v>42595</v>
      </c>
      <c r="K3310" t="s">
        <v>55</v>
      </c>
      <c r="M3310">
        <v>1</v>
      </c>
      <c r="N3310">
        <v>0</v>
      </c>
      <c r="O3310">
        <v>0</v>
      </c>
      <c r="Q3310" t="s">
        <v>60</v>
      </c>
    </row>
    <row r="3311" spans="1:19" ht="15.75" customHeight="1">
      <c r="A3311" t="s">
        <v>2356</v>
      </c>
      <c r="B3311" t="s">
        <v>2357</v>
      </c>
      <c r="C3311">
        <v>80073665</v>
      </c>
      <c r="D3311" t="s">
        <v>64</v>
      </c>
      <c r="E3311" t="s">
        <v>65</v>
      </c>
      <c r="F3311" t="s">
        <v>54</v>
      </c>
      <c r="G3311" t="s">
        <v>98</v>
      </c>
      <c r="H3311" s="35">
        <v>91.3</v>
      </c>
      <c r="I3311" s="32">
        <v>42595</v>
      </c>
      <c r="J3311" s="32">
        <v>42597</v>
      </c>
      <c r="K3311" t="s">
        <v>67</v>
      </c>
      <c r="M3311">
        <v>2</v>
      </c>
      <c r="N3311">
        <v>0</v>
      </c>
      <c r="O3311">
        <v>0</v>
      </c>
      <c r="P3311" t="s">
        <v>71</v>
      </c>
      <c r="S3311" t="s">
        <v>72</v>
      </c>
    </row>
    <row r="3312" spans="1:19" ht="15.75" customHeight="1">
      <c r="A3312" t="s">
        <v>1505</v>
      </c>
      <c r="B3312" t="s">
        <v>2362</v>
      </c>
      <c r="C3312">
        <v>69729742</v>
      </c>
      <c r="D3312" t="s">
        <v>64</v>
      </c>
      <c r="E3312" t="s">
        <v>65</v>
      </c>
      <c r="G3312" t="s">
        <v>75</v>
      </c>
      <c r="H3312" s="35">
        <v>67.5</v>
      </c>
      <c r="I3312" s="32">
        <v>42596</v>
      </c>
      <c r="J3312" s="32">
        <v>42599</v>
      </c>
      <c r="K3312" t="s">
        <v>67</v>
      </c>
      <c r="M3312">
        <v>2</v>
      </c>
      <c r="N3312">
        <v>0</v>
      </c>
      <c r="O3312">
        <v>0</v>
      </c>
    </row>
    <row r="3313" spans="1:19" ht="15.75" customHeight="1">
      <c r="A3313" t="s">
        <v>612</v>
      </c>
      <c r="B3313" t="s">
        <v>2367</v>
      </c>
      <c r="C3313">
        <v>14273744</v>
      </c>
      <c r="D3313" t="s">
        <v>64</v>
      </c>
      <c r="E3313" t="s">
        <v>52</v>
      </c>
      <c r="F3313" t="s">
        <v>54</v>
      </c>
      <c r="G3313" t="s">
        <v>54</v>
      </c>
      <c r="H3313" s="35">
        <v>41.74</v>
      </c>
      <c r="I3313" s="32">
        <v>42597</v>
      </c>
      <c r="J3313" s="32">
        <v>42599</v>
      </c>
      <c r="K3313" t="s">
        <v>55</v>
      </c>
      <c r="M3313">
        <v>1</v>
      </c>
      <c r="N3313">
        <v>0</v>
      </c>
      <c r="O3313">
        <v>0</v>
      </c>
      <c r="Q3313" t="s">
        <v>60</v>
      </c>
    </row>
    <row r="3314" spans="1:19" ht="15.75" customHeight="1">
      <c r="A3314" t="s">
        <v>515</v>
      </c>
      <c r="B3314" t="s">
        <v>2368</v>
      </c>
      <c r="C3314">
        <v>81705442</v>
      </c>
      <c r="D3314" t="s">
        <v>64</v>
      </c>
      <c r="E3314" t="s">
        <v>65</v>
      </c>
      <c r="F3314" t="s">
        <v>54</v>
      </c>
      <c r="G3314" t="s">
        <v>103</v>
      </c>
      <c r="H3314" s="35">
        <v>95</v>
      </c>
      <c r="I3314" s="32">
        <v>42597</v>
      </c>
      <c r="J3314" s="32">
        <v>42599</v>
      </c>
      <c r="K3314" t="s">
        <v>87</v>
      </c>
      <c r="M3314">
        <v>2</v>
      </c>
      <c r="N3314">
        <v>0</v>
      </c>
      <c r="O3314">
        <v>0</v>
      </c>
      <c r="P3314" t="s">
        <v>71</v>
      </c>
      <c r="S3314" t="s">
        <v>72</v>
      </c>
    </row>
    <row r="3315" spans="1:19" ht="15.75" customHeight="1">
      <c r="A3315" t="s">
        <v>82</v>
      </c>
      <c r="B3315" t="s">
        <v>2377</v>
      </c>
      <c r="C3315">
        <v>25253715</v>
      </c>
      <c r="D3315" t="s">
        <v>64</v>
      </c>
      <c r="E3315" t="s">
        <v>52</v>
      </c>
      <c r="F3315" t="s">
        <v>53</v>
      </c>
      <c r="G3315" t="s">
        <v>54</v>
      </c>
      <c r="H3315" s="35">
        <v>41.74</v>
      </c>
      <c r="I3315" s="32">
        <v>42509</v>
      </c>
      <c r="J3315" s="32">
        <v>42511</v>
      </c>
      <c r="K3315" t="s">
        <v>55</v>
      </c>
      <c r="M3315">
        <v>1</v>
      </c>
      <c r="N3315">
        <v>0</v>
      </c>
      <c r="O3315">
        <v>0</v>
      </c>
      <c r="Q3315" t="s">
        <v>60</v>
      </c>
    </row>
    <row r="3316" spans="1:19" ht="15.75" customHeight="1">
      <c r="A3316" t="s">
        <v>2378</v>
      </c>
      <c r="B3316" t="s">
        <v>2379</v>
      </c>
      <c r="C3316">
        <v>62187118</v>
      </c>
      <c r="D3316" t="s">
        <v>184</v>
      </c>
      <c r="E3316" t="s">
        <v>65</v>
      </c>
      <c r="F3316" t="s">
        <v>54</v>
      </c>
      <c r="G3316" t="s">
        <v>98</v>
      </c>
      <c r="H3316" s="35">
        <v>66.400000000000006</v>
      </c>
      <c r="I3316" s="32">
        <v>42509</v>
      </c>
      <c r="J3316" s="32">
        <v>42510</v>
      </c>
      <c r="K3316" t="s">
        <v>67</v>
      </c>
      <c r="M3316">
        <v>2</v>
      </c>
      <c r="N3316">
        <v>0</v>
      </c>
      <c r="O3316">
        <v>0</v>
      </c>
      <c r="P3316" t="s">
        <v>71</v>
      </c>
      <c r="S3316" t="s">
        <v>72</v>
      </c>
    </row>
    <row r="3317" spans="1:19" ht="15.75" customHeight="1">
      <c r="A3317" t="s">
        <v>1588</v>
      </c>
      <c r="B3317" t="s">
        <v>2394</v>
      </c>
      <c r="C3317">
        <v>64616037</v>
      </c>
      <c r="D3317" t="s">
        <v>184</v>
      </c>
      <c r="E3317" t="s">
        <v>65</v>
      </c>
      <c r="F3317" t="s">
        <v>54</v>
      </c>
      <c r="G3317" t="s">
        <v>383</v>
      </c>
      <c r="H3317" s="35">
        <v>72</v>
      </c>
      <c r="I3317" s="32">
        <v>42514</v>
      </c>
      <c r="J3317" s="32">
        <v>42515</v>
      </c>
      <c r="K3317" t="s">
        <v>67</v>
      </c>
      <c r="M3317">
        <v>1</v>
      </c>
      <c r="N3317">
        <v>0</v>
      </c>
      <c r="O3317">
        <v>0</v>
      </c>
      <c r="P3317" t="s">
        <v>384</v>
      </c>
    </row>
    <row r="3318" spans="1:19" ht="15.75" customHeight="1">
      <c r="A3318" t="s">
        <v>2401</v>
      </c>
      <c r="B3318" t="s">
        <v>2402</v>
      </c>
      <c r="C3318">
        <v>43203692</v>
      </c>
      <c r="D3318" t="s">
        <v>64</v>
      </c>
      <c r="E3318" t="s">
        <v>65</v>
      </c>
      <c r="G3318" t="s">
        <v>117</v>
      </c>
      <c r="H3318" s="35">
        <v>59.14</v>
      </c>
      <c r="I3318" s="32">
        <v>42516</v>
      </c>
      <c r="J3318" s="32">
        <v>42519</v>
      </c>
      <c r="K3318" t="s">
        <v>55</v>
      </c>
      <c r="M3318">
        <v>1</v>
      </c>
      <c r="N3318">
        <v>3</v>
      </c>
      <c r="O3318">
        <v>0</v>
      </c>
      <c r="S3318" t="s">
        <v>268</v>
      </c>
    </row>
    <row r="3319" spans="1:19" ht="15.75" customHeight="1">
      <c r="A3319" t="s">
        <v>141</v>
      </c>
      <c r="B3319" t="s">
        <v>2413</v>
      </c>
      <c r="C3319">
        <v>48038785</v>
      </c>
      <c r="D3319" t="s">
        <v>64</v>
      </c>
      <c r="E3319" t="s">
        <v>65</v>
      </c>
      <c r="F3319" t="s">
        <v>54</v>
      </c>
      <c r="G3319" t="s">
        <v>98</v>
      </c>
      <c r="H3319" s="35">
        <v>87.15</v>
      </c>
      <c r="I3319" s="32">
        <v>42518</v>
      </c>
      <c r="J3319" s="32">
        <v>42521</v>
      </c>
      <c r="K3319" t="s">
        <v>55</v>
      </c>
      <c r="M3319">
        <v>2</v>
      </c>
      <c r="N3319">
        <v>0</v>
      </c>
      <c r="O3319">
        <v>0</v>
      </c>
      <c r="P3319" t="s">
        <v>71</v>
      </c>
      <c r="S3319" t="s">
        <v>72</v>
      </c>
    </row>
    <row r="3320" spans="1:19" ht="15.75" customHeight="1">
      <c r="A3320" t="s">
        <v>162</v>
      </c>
      <c r="B3320" t="s">
        <v>2425</v>
      </c>
      <c r="C3320">
        <v>19214089</v>
      </c>
      <c r="D3320" t="s">
        <v>64</v>
      </c>
      <c r="E3320" t="s">
        <v>52</v>
      </c>
      <c r="F3320" t="s">
        <v>53</v>
      </c>
      <c r="G3320" t="s">
        <v>54</v>
      </c>
      <c r="H3320" s="35">
        <v>41.74</v>
      </c>
      <c r="I3320" s="32">
        <v>42520</v>
      </c>
      <c r="J3320" s="32">
        <v>42523</v>
      </c>
      <c r="K3320" t="s">
        <v>55</v>
      </c>
      <c r="M3320">
        <v>1</v>
      </c>
      <c r="N3320">
        <v>0</v>
      </c>
      <c r="O3320">
        <v>0</v>
      </c>
      <c r="Q3320" t="s">
        <v>60</v>
      </c>
    </row>
    <row r="3321" spans="1:19" ht="15.75" customHeight="1">
      <c r="A3321" t="s">
        <v>160</v>
      </c>
      <c r="B3321" t="s">
        <v>2426</v>
      </c>
      <c r="C3321">
        <v>72568233</v>
      </c>
      <c r="D3321" t="s">
        <v>64</v>
      </c>
      <c r="E3321" t="s">
        <v>52</v>
      </c>
      <c r="F3321" t="s">
        <v>53</v>
      </c>
      <c r="G3321" t="s">
        <v>54</v>
      </c>
      <c r="H3321" s="35">
        <v>41.74</v>
      </c>
      <c r="I3321" s="32">
        <v>42520</v>
      </c>
      <c r="J3321" s="32">
        <v>42522</v>
      </c>
      <c r="K3321" t="s">
        <v>55</v>
      </c>
      <c r="M3321">
        <v>1</v>
      </c>
      <c r="N3321">
        <v>0</v>
      </c>
      <c r="O3321">
        <v>0</v>
      </c>
      <c r="Q3321" t="s">
        <v>60</v>
      </c>
    </row>
    <row r="3322" spans="1:19" ht="15.75" customHeight="1">
      <c r="A3322" t="s">
        <v>2427</v>
      </c>
      <c r="B3322" t="s">
        <v>2428</v>
      </c>
      <c r="C3322">
        <v>45638016</v>
      </c>
      <c r="D3322" t="s">
        <v>64</v>
      </c>
      <c r="E3322" t="s">
        <v>65</v>
      </c>
      <c r="G3322" t="s">
        <v>75</v>
      </c>
      <c r="H3322" s="35">
        <v>60</v>
      </c>
      <c r="I3322" s="32">
        <v>42521</v>
      </c>
      <c r="J3322" s="32">
        <v>42524</v>
      </c>
      <c r="K3322" t="s">
        <v>67</v>
      </c>
      <c r="M3322">
        <v>2</v>
      </c>
      <c r="N3322">
        <v>0</v>
      </c>
      <c r="O3322">
        <v>0</v>
      </c>
    </row>
    <row r="3323" spans="1:19" ht="15.75" customHeight="1">
      <c r="A3323" t="s">
        <v>2025</v>
      </c>
      <c r="B3323" t="s">
        <v>2432</v>
      </c>
      <c r="C3323">
        <v>92696903</v>
      </c>
      <c r="D3323" t="s">
        <v>64</v>
      </c>
      <c r="E3323" t="s">
        <v>52</v>
      </c>
      <c r="F3323" t="s">
        <v>53</v>
      </c>
      <c r="G3323" t="s">
        <v>54</v>
      </c>
      <c r="H3323" s="35">
        <v>41.74</v>
      </c>
      <c r="I3323" s="32">
        <v>42522</v>
      </c>
      <c r="J3323" s="32">
        <v>42524</v>
      </c>
      <c r="K3323" t="s">
        <v>55</v>
      </c>
      <c r="M3323">
        <v>1</v>
      </c>
      <c r="N3323">
        <v>0</v>
      </c>
      <c r="O3323">
        <v>0</v>
      </c>
      <c r="Q3323" t="s">
        <v>60</v>
      </c>
    </row>
    <row r="3324" spans="1:19" ht="15.75" customHeight="1">
      <c r="A3324" t="s">
        <v>2025</v>
      </c>
      <c r="B3324" t="s">
        <v>2433</v>
      </c>
      <c r="C3324">
        <v>92696890</v>
      </c>
      <c r="D3324" t="s">
        <v>64</v>
      </c>
      <c r="E3324" t="s">
        <v>52</v>
      </c>
      <c r="F3324" t="s">
        <v>53</v>
      </c>
      <c r="G3324" t="s">
        <v>54</v>
      </c>
      <c r="H3324" s="35">
        <v>41.74</v>
      </c>
      <c r="I3324" s="32">
        <v>42522</v>
      </c>
      <c r="J3324" s="32">
        <v>42524</v>
      </c>
      <c r="K3324" t="s">
        <v>55</v>
      </c>
      <c r="M3324">
        <v>1</v>
      </c>
      <c r="N3324">
        <v>0</v>
      </c>
      <c r="O3324">
        <v>0</v>
      </c>
      <c r="Q3324" t="s">
        <v>60</v>
      </c>
    </row>
    <row r="3325" spans="1:19" ht="15.75" customHeight="1">
      <c r="A3325" t="s">
        <v>169</v>
      </c>
      <c r="B3325" t="s">
        <v>2438</v>
      </c>
      <c r="C3325">
        <v>61628327</v>
      </c>
      <c r="D3325" t="s">
        <v>64</v>
      </c>
      <c r="E3325" t="s">
        <v>65</v>
      </c>
      <c r="G3325" t="s">
        <v>93</v>
      </c>
      <c r="H3325" s="35">
        <v>85</v>
      </c>
      <c r="I3325" s="32">
        <v>42523</v>
      </c>
      <c r="J3325" s="32">
        <v>42525</v>
      </c>
      <c r="K3325" t="s">
        <v>55</v>
      </c>
      <c r="M3325">
        <v>2</v>
      </c>
      <c r="N3325">
        <v>2</v>
      </c>
      <c r="O3325">
        <v>0</v>
      </c>
    </row>
    <row r="3326" spans="1:19" ht="15.75" customHeight="1">
      <c r="A3326" t="s">
        <v>2439</v>
      </c>
      <c r="B3326" t="s">
        <v>2440</v>
      </c>
      <c r="C3326">
        <v>62082150</v>
      </c>
      <c r="D3326" t="s">
        <v>64</v>
      </c>
      <c r="E3326" t="s">
        <v>65</v>
      </c>
      <c r="G3326" t="s">
        <v>54</v>
      </c>
      <c r="H3326" s="35">
        <v>80</v>
      </c>
      <c r="I3326" s="32">
        <v>42523</v>
      </c>
      <c r="J3326" s="32">
        <v>42525</v>
      </c>
      <c r="K3326" t="s">
        <v>55</v>
      </c>
      <c r="M3326">
        <v>2</v>
      </c>
      <c r="N3326">
        <v>0</v>
      </c>
      <c r="O3326">
        <v>0</v>
      </c>
      <c r="S3326" t="s">
        <v>2441</v>
      </c>
    </row>
    <row r="3327" spans="1:19" ht="15.75" customHeight="1">
      <c r="A3327" t="s">
        <v>2447</v>
      </c>
      <c r="B3327" t="s">
        <v>2448</v>
      </c>
      <c r="C3327">
        <v>69034315</v>
      </c>
      <c r="D3327" t="s">
        <v>64</v>
      </c>
      <c r="E3327" t="s">
        <v>52</v>
      </c>
      <c r="F3327" t="s">
        <v>54</v>
      </c>
      <c r="G3327" t="s">
        <v>93</v>
      </c>
      <c r="H3327" s="35">
        <v>88.33</v>
      </c>
      <c r="I3327" s="32">
        <v>42524</v>
      </c>
      <c r="J3327" s="32">
        <v>42526</v>
      </c>
      <c r="K3327" t="s">
        <v>55</v>
      </c>
      <c r="M3327">
        <v>2</v>
      </c>
      <c r="N3327">
        <v>0</v>
      </c>
      <c r="O3327">
        <v>0</v>
      </c>
    </row>
    <row r="3328" spans="1:19" ht="15.75" customHeight="1">
      <c r="A3328" t="s">
        <v>194</v>
      </c>
      <c r="B3328" t="s">
        <v>2449</v>
      </c>
      <c r="C3328">
        <v>90612544</v>
      </c>
      <c r="D3328" t="s">
        <v>64</v>
      </c>
      <c r="E3328" t="s">
        <v>52</v>
      </c>
      <c r="F3328" t="s">
        <v>53</v>
      </c>
      <c r="G3328" t="s">
        <v>54</v>
      </c>
      <c r="H3328" s="35">
        <v>41.74</v>
      </c>
      <c r="I3328" s="32">
        <v>42524</v>
      </c>
      <c r="J3328" s="32">
        <v>42526</v>
      </c>
      <c r="K3328" t="s">
        <v>55</v>
      </c>
      <c r="M3328">
        <v>1</v>
      </c>
      <c r="N3328">
        <v>0</v>
      </c>
      <c r="O3328">
        <v>0</v>
      </c>
      <c r="Q3328" t="s">
        <v>60</v>
      </c>
    </row>
    <row r="3329" spans="1:19" ht="15.75" customHeight="1">
      <c r="A3329" t="s">
        <v>210</v>
      </c>
      <c r="B3329" t="s">
        <v>2450</v>
      </c>
      <c r="C3329">
        <v>17486213</v>
      </c>
      <c r="D3329" t="s">
        <v>64</v>
      </c>
      <c r="E3329" t="s">
        <v>52</v>
      </c>
      <c r="F3329" t="s">
        <v>53</v>
      </c>
      <c r="G3329" t="s">
        <v>54</v>
      </c>
      <c r="H3329" s="35">
        <v>43.48</v>
      </c>
      <c r="I3329" s="32">
        <v>42525</v>
      </c>
      <c r="J3329" s="32">
        <v>42527</v>
      </c>
      <c r="K3329" t="s">
        <v>55</v>
      </c>
      <c r="M3329">
        <v>1</v>
      </c>
      <c r="N3329">
        <v>0</v>
      </c>
      <c r="O3329">
        <v>0</v>
      </c>
      <c r="Q3329" t="s">
        <v>56</v>
      </c>
    </row>
    <row r="3330" spans="1:19" ht="15.75" customHeight="1">
      <c r="A3330" t="s">
        <v>1598</v>
      </c>
      <c r="B3330" t="s">
        <v>2456</v>
      </c>
      <c r="C3330">
        <v>63395788</v>
      </c>
      <c r="D3330" t="s">
        <v>64</v>
      </c>
      <c r="E3330" t="s">
        <v>65</v>
      </c>
      <c r="F3330" t="s">
        <v>54</v>
      </c>
      <c r="G3330" t="s">
        <v>103</v>
      </c>
      <c r="H3330" s="35">
        <v>85</v>
      </c>
      <c r="I3330" s="32">
        <v>42526</v>
      </c>
      <c r="J3330" s="32">
        <v>42528</v>
      </c>
      <c r="K3330" t="s">
        <v>67</v>
      </c>
      <c r="M3330">
        <v>2</v>
      </c>
      <c r="N3330">
        <v>0</v>
      </c>
      <c r="O3330">
        <v>0</v>
      </c>
      <c r="P3330" t="s">
        <v>71</v>
      </c>
      <c r="S3330" t="s">
        <v>72</v>
      </c>
    </row>
    <row r="3331" spans="1:19" ht="15.75" customHeight="1">
      <c r="A3331" t="s">
        <v>2457</v>
      </c>
      <c r="B3331" t="s">
        <v>2458</v>
      </c>
      <c r="C3331">
        <v>66452464</v>
      </c>
      <c r="D3331" t="s">
        <v>64</v>
      </c>
      <c r="E3331" t="s">
        <v>65</v>
      </c>
      <c r="G3331" t="s">
        <v>80</v>
      </c>
      <c r="H3331" s="35">
        <v>59.48</v>
      </c>
      <c r="I3331" s="32">
        <v>42526</v>
      </c>
      <c r="J3331" s="32">
        <v>42529</v>
      </c>
      <c r="K3331" t="s">
        <v>67</v>
      </c>
      <c r="M3331">
        <v>1</v>
      </c>
      <c r="N3331">
        <v>0</v>
      </c>
      <c r="O3331">
        <v>0</v>
      </c>
      <c r="S3331" t="s">
        <v>81</v>
      </c>
    </row>
    <row r="3332" spans="1:19" ht="15.75" customHeight="1">
      <c r="A3332" t="s">
        <v>214</v>
      </c>
      <c r="B3332" t="s">
        <v>2459</v>
      </c>
      <c r="C3332">
        <v>20072431</v>
      </c>
      <c r="D3332" t="s">
        <v>64</v>
      </c>
      <c r="E3332" t="s">
        <v>52</v>
      </c>
      <c r="F3332" t="s">
        <v>53</v>
      </c>
      <c r="G3332" t="s">
        <v>54</v>
      </c>
      <c r="H3332" s="35">
        <v>43.48</v>
      </c>
      <c r="I3332" s="32">
        <v>42526</v>
      </c>
      <c r="J3332" s="32">
        <v>42529</v>
      </c>
      <c r="K3332" t="s">
        <v>55</v>
      </c>
      <c r="M3332">
        <v>1</v>
      </c>
      <c r="N3332">
        <v>0</v>
      </c>
      <c r="O3332">
        <v>0</v>
      </c>
      <c r="Q3332" t="s">
        <v>56</v>
      </c>
    </row>
    <row r="3333" spans="1:19" ht="15.75" customHeight="1">
      <c r="A3333" t="s">
        <v>738</v>
      </c>
      <c r="B3333" t="s">
        <v>2470</v>
      </c>
      <c r="C3333">
        <v>99816909</v>
      </c>
      <c r="D3333" t="s">
        <v>64</v>
      </c>
      <c r="E3333" t="s">
        <v>52</v>
      </c>
      <c r="F3333" t="s">
        <v>53</v>
      </c>
      <c r="G3333" t="s">
        <v>54</v>
      </c>
      <c r="H3333" s="35">
        <v>41.74</v>
      </c>
      <c r="I3333" s="32">
        <v>42528</v>
      </c>
      <c r="J3333" s="32">
        <v>42529</v>
      </c>
      <c r="K3333" t="s">
        <v>55</v>
      </c>
      <c r="M3333">
        <v>1</v>
      </c>
      <c r="N3333">
        <v>0</v>
      </c>
      <c r="O3333">
        <v>0</v>
      </c>
      <c r="Q3333" t="s">
        <v>60</v>
      </c>
    </row>
    <row r="3334" spans="1:19" ht="15.75" customHeight="1">
      <c r="A3334" t="s">
        <v>1191</v>
      </c>
      <c r="B3334" t="s">
        <v>2479</v>
      </c>
      <c r="C3334">
        <v>90916092</v>
      </c>
      <c r="D3334" t="s">
        <v>64</v>
      </c>
      <c r="E3334" t="s">
        <v>52</v>
      </c>
      <c r="F3334" t="s">
        <v>53</v>
      </c>
      <c r="G3334" t="s">
        <v>54</v>
      </c>
      <c r="H3334" s="35">
        <v>41.74</v>
      </c>
      <c r="I3334" s="32">
        <v>42533</v>
      </c>
      <c r="J3334" s="32">
        <v>42539</v>
      </c>
      <c r="K3334" t="s">
        <v>55</v>
      </c>
      <c r="M3334">
        <v>1</v>
      </c>
      <c r="N3334">
        <v>0</v>
      </c>
      <c r="O3334">
        <v>0</v>
      </c>
      <c r="Q3334" t="s">
        <v>60</v>
      </c>
    </row>
    <row r="3335" spans="1:19" ht="15.75" customHeight="1">
      <c r="A3335" t="s">
        <v>2482</v>
      </c>
      <c r="B3335" t="s">
        <v>2483</v>
      </c>
      <c r="C3335">
        <v>72947461</v>
      </c>
      <c r="D3335" t="s">
        <v>64</v>
      </c>
      <c r="E3335" t="s">
        <v>65</v>
      </c>
      <c r="F3335" t="s">
        <v>54</v>
      </c>
      <c r="G3335" t="s">
        <v>511</v>
      </c>
      <c r="H3335" s="35">
        <v>51</v>
      </c>
      <c r="I3335" s="32">
        <v>42534</v>
      </c>
      <c r="J3335" s="32">
        <v>42539</v>
      </c>
      <c r="K3335" t="s">
        <v>55</v>
      </c>
      <c r="M3335">
        <v>1</v>
      </c>
      <c r="N3335">
        <v>0</v>
      </c>
      <c r="O3335">
        <v>0</v>
      </c>
      <c r="P3335" t="s">
        <v>512</v>
      </c>
      <c r="S3335" t="s">
        <v>231</v>
      </c>
    </row>
    <row r="3336" spans="1:19" ht="15.75" customHeight="1">
      <c r="A3336" t="s">
        <v>277</v>
      </c>
      <c r="B3336" t="s">
        <v>2485</v>
      </c>
      <c r="C3336">
        <v>26833610</v>
      </c>
      <c r="D3336" t="s">
        <v>64</v>
      </c>
      <c r="E3336" t="s">
        <v>52</v>
      </c>
      <c r="F3336" t="s">
        <v>53</v>
      </c>
      <c r="G3336" t="s">
        <v>54</v>
      </c>
      <c r="H3336" s="35">
        <v>41.74</v>
      </c>
      <c r="I3336" s="32">
        <v>42535</v>
      </c>
      <c r="J3336" s="32">
        <v>42538</v>
      </c>
      <c r="K3336" t="s">
        <v>55</v>
      </c>
      <c r="M3336">
        <v>1</v>
      </c>
      <c r="N3336">
        <v>0</v>
      </c>
      <c r="O3336">
        <v>0</v>
      </c>
      <c r="Q3336" t="s">
        <v>60</v>
      </c>
    </row>
    <row r="3337" spans="1:19" ht="15.75" customHeight="1">
      <c r="A3337" t="s">
        <v>1653</v>
      </c>
      <c r="B3337" t="s">
        <v>2496</v>
      </c>
      <c r="C3337">
        <v>75434241</v>
      </c>
      <c r="D3337" t="s">
        <v>64</v>
      </c>
      <c r="E3337" t="s">
        <v>52</v>
      </c>
      <c r="F3337" t="s">
        <v>54</v>
      </c>
      <c r="G3337" t="s">
        <v>54</v>
      </c>
      <c r="H3337" s="35">
        <v>0</v>
      </c>
      <c r="I3337" s="32">
        <v>42537</v>
      </c>
      <c r="J3337" s="32">
        <v>42538</v>
      </c>
      <c r="K3337" t="s">
        <v>67</v>
      </c>
      <c r="M3337">
        <v>1</v>
      </c>
      <c r="N3337">
        <v>0</v>
      </c>
      <c r="O3337">
        <v>0</v>
      </c>
    </row>
    <row r="3338" spans="1:19" ht="15.75" customHeight="1">
      <c r="A3338" t="s">
        <v>298</v>
      </c>
      <c r="B3338" t="s">
        <v>2499</v>
      </c>
      <c r="C3338">
        <v>31605334</v>
      </c>
      <c r="D3338" t="s">
        <v>64</v>
      </c>
      <c r="E3338" t="s">
        <v>52</v>
      </c>
      <c r="F3338" t="s">
        <v>53</v>
      </c>
      <c r="G3338" t="s">
        <v>54</v>
      </c>
      <c r="H3338" s="35">
        <v>41.74</v>
      </c>
      <c r="I3338" s="32">
        <v>42538</v>
      </c>
      <c r="J3338" s="32">
        <v>42539</v>
      </c>
      <c r="K3338" t="s">
        <v>55</v>
      </c>
      <c r="M3338">
        <v>1</v>
      </c>
      <c r="N3338">
        <v>0</v>
      </c>
      <c r="O3338">
        <v>0</v>
      </c>
      <c r="Q3338" t="s">
        <v>60</v>
      </c>
    </row>
    <row r="3339" spans="1:19" ht="15.75" customHeight="1">
      <c r="A3339" t="s">
        <v>309</v>
      </c>
      <c r="B3339" t="s">
        <v>2506</v>
      </c>
      <c r="C3339">
        <v>26870550</v>
      </c>
      <c r="D3339" t="s">
        <v>64</v>
      </c>
      <c r="E3339" t="s">
        <v>52</v>
      </c>
      <c r="F3339" t="s">
        <v>53</v>
      </c>
      <c r="G3339" t="s">
        <v>54</v>
      </c>
      <c r="H3339" s="35">
        <v>41.74</v>
      </c>
      <c r="I3339" s="32">
        <v>42539</v>
      </c>
      <c r="J3339" s="32">
        <v>42541</v>
      </c>
      <c r="K3339" t="s">
        <v>55</v>
      </c>
      <c r="M3339">
        <v>1</v>
      </c>
      <c r="N3339">
        <v>0</v>
      </c>
      <c r="O3339">
        <v>0</v>
      </c>
      <c r="Q3339" t="s">
        <v>60</v>
      </c>
    </row>
    <row r="3340" spans="1:19" ht="15.75" customHeight="1">
      <c r="A3340" t="s">
        <v>2508</v>
      </c>
      <c r="B3340" t="s">
        <v>2509</v>
      </c>
      <c r="C3340">
        <v>26828059</v>
      </c>
      <c r="D3340" t="s">
        <v>64</v>
      </c>
      <c r="E3340" t="s">
        <v>65</v>
      </c>
      <c r="F3340" t="s">
        <v>54</v>
      </c>
      <c r="G3340" t="s">
        <v>98</v>
      </c>
      <c r="H3340" s="35">
        <v>66.400000000000006</v>
      </c>
      <c r="I3340" s="32">
        <v>42540</v>
      </c>
      <c r="J3340" s="32">
        <v>42543</v>
      </c>
      <c r="K3340" t="s">
        <v>67</v>
      </c>
      <c r="M3340">
        <v>2</v>
      </c>
      <c r="N3340">
        <v>0</v>
      </c>
      <c r="O3340">
        <v>0</v>
      </c>
      <c r="P3340" t="s">
        <v>71</v>
      </c>
      <c r="S3340" t="s">
        <v>72</v>
      </c>
    </row>
    <row r="3341" spans="1:19" ht="15.75" customHeight="1">
      <c r="A3341" t="s">
        <v>321</v>
      </c>
      <c r="B3341" t="s">
        <v>2511</v>
      </c>
      <c r="C3341">
        <v>99455953</v>
      </c>
      <c r="D3341" t="s">
        <v>64</v>
      </c>
      <c r="E3341" t="s">
        <v>52</v>
      </c>
      <c r="F3341" t="s">
        <v>53</v>
      </c>
      <c r="G3341" t="s">
        <v>54</v>
      </c>
      <c r="H3341" s="35">
        <v>41.74</v>
      </c>
      <c r="I3341" s="32">
        <v>42541</v>
      </c>
      <c r="J3341" s="32">
        <v>42544</v>
      </c>
      <c r="K3341" t="s">
        <v>55</v>
      </c>
      <c r="M3341">
        <v>1</v>
      </c>
      <c r="N3341">
        <v>0</v>
      </c>
      <c r="O3341">
        <v>0</v>
      </c>
      <c r="Q3341" t="s">
        <v>60</v>
      </c>
    </row>
    <row r="3342" spans="1:19" ht="15.75" customHeight="1">
      <c r="A3342" t="s">
        <v>1681</v>
      </c>
      <c r="B3342" t="s">
        <v>2518</v>
      </c>
      <c r="C3342">
        <v>11526434</v>
      </c>
      <c r="D3342" t="s">
        <v>64</v>
      </c>
      <c r="E3342" t="s">
        <v>52</v>
      </c>
      <c r="F3342" t="s">
        <v>53</v>
      </c>
      <c r="G3342" t="s">
        <v>54</v>
      </c>
      <c r="H3342" s="35">
        <v>41.74</v>
      </c>
      <c r="I3342" s="32">
        <v>42542</v>
      </c>
      <c r="J3342" s="32">
        <v>42544</v>
      </c>
      <c r="K3342" t="s">
        <v>55</v>
      </c>
      <c r="M3342">
        <v>1</v>
      </c>
      <c r="N3342">
        <v>0</v>
      </c>
      <c r="O3342">
        <v>0</v>
      </c>
      <c r="Q3342" t="s">
        <v>60</v>
      </c>
    </row>
    <row r="3343" spans="1:19" ht="15.75" customHeight="1">
      <c r="A3343" t="s">
        <v>2519</v>
      </c>
      <c r="B3343" t="s">
        <v>2520</v>
      </c>
      <c r="C3343">
        <v>15295210</v>
      </c>
      <c r="D3343" t="s">
        <v>64</v>
      </c>
      <c r="E3343" t="s">
        <v>65</v>
      </c>
      <c r="G3343" t="s">
        <v>66</v>
      </c>
      <c r="H3343" s="35">
        <v>66.400000000000006</v>
      </c>
      <c r="I3343" s="32">
        <v>42542</v>
      </c>
      <c r="J3343" s="32">
        <v>42545</v>
      </c>
      <c r="K3343" t="s">
        <v>67</v>
      </c>
      <c r="M3343">
        <v>2</v>
      </c>
      <c r="N3343">
        <v>0</v>
      </c>
      <c r="O3343">
        <v>0</v>
      </c>
    </row>
    <row r="3344" spans="1:19" ht="15.75" customHeight="1">
      <c r="A3344" t="s">
        <v>2521</v>
      </c>
      <c r="B3344" t="s">
        <v>2522</v>
      </c>
      <c r="C3344">
        <v>78367433</v>
      </c>
      <c r="D3344" t="s">
        <v>64</v>
      </c>
      <c r="E3344" t="s">
        <v>65</v>
      </c>
      <c r="F3344" t="s">
        <v>54</v>
      </c>
      <c r="G3344" t="s">
        <v>230</v>
      </c>
      <c r="H3344" s="35">
        <v>75</v>
      </c>
      <c r="I3344" s="32">
        <v>42542</v>
      </c>
      <c r="J3344" s="32">
        <v>42543</v>
      </c>
      <c r="K3344" t="s">
        <v>55</v>
      </c>
      <c r="M3344">
        <v>1</v>
      </c>
      <c r="N3344">
        <v>0</v>
      </c>
      <c r="O3344">
        <v>0</v>
      </c>
      <c r="S3344" t="s">
        <v>231</v>
      </c>
    </row>
    <row r="3345" spans="1:19" ht="15.75" customHeight="1">
      <c r="A3345" t="s">
        <v>328</v>
      </c>
      <c r="B3345" t="s">
        <v>2531</v>
      </c>
      <c r="C3345">
        <v>58855847</v>
      </c>
      <c r="D3345" t="s">
        <v>64</v>
      </c>
      <c r="E3345" t="s">
        <v>52</v>
      </c>
      <c r="F3345" t="s">
        <v>53</v>
      </c>
      <c r="G3345" t="s">
        <v>54</v>
      </c>
      <c r="H3345" s="35">
        <v>41.74</v>
      </c>
      <c r="I3345" s="32">
        <v>42544</v>
      </c>
      <c r="J3345" s="32">
        <v>42545</v>
      </c>
      <c r="K3345" t="s">
        <v>55</v>
      </c>
      <c r="M3345">
        <v>1</v>
      </c>
      <c r="N3345">
        <v>0</v>
      </c>
      <c r="O3345">
        <v>0</v>
      </c>
      <c r="Q3345" t="s">
        <v>60</v>
      </c>
    </row>
    <row r="3346" spans="1:19" ht="15.75" customHeight="1">
      <c r="A3346" t="s">
        <v>328</v>
      </c>
      <c r="B3346" t="s">
        <v>2532</v>
      </c>
      <c r="C3346">
        <v>57621479</v>
      </c>
      <c r="D3346" t="s">
        <v>64</v>
      </c>
      <c r="E3346" t="s">
        <v>52</v>
      </c>
      <c r="F3346" t="s">
        <v>53</v>
      </c>
      <c r="G3346" t="s">
        <v>54</v>
      </c>
      <c r="H3346" s="35">
        <v>41.74</v>
      </c>
      <c r="I3346" s="32">
        <v>42544</v>
      </c>
      <c r="J3346" s="32">
        <v>42545</v>
      </c>
      <c r="K3346" t="s">
        <v>55</v>
      </c>
      <c r="M3346">
        <v>1</v>
      </c>
      <c r="N3346">
        <v>0</v>
      </c>
      <c r="O3346">
        <v>0</v>
      </c>
      <c r="Q3346" t="s">
        <v>60</v>
      </c>
    </row>
    <row r="3347" spans="1:19" ht="15.75" customHeight="1">
      <c r="A3347" t="s">
        <v>2539</v>
      </c>
      <c r="B3347" t="s">
        <v>2540</v>
      </c>
      <c r="C3347">
        <v>68815388</v>
      </c>
      <c r="D3347" t="s">
        <v>64</v>
      </c>
      <c r="E3347" t="s">
        <v>65</v>
      </c>
      <c r="G3347" t="s">
        <v>103</v>
      </c>
      <c r="H3347" s="35">
        <v>100</v>
      </c>
      <c r="I3347" s="32">
        <v>42545</v>
      </c>
      <c r="J3347" s="32">
        <v>42547</v>
      </c>
      <c r="K3347" t="s">
        <v>55</v>
      </c>
      <c r="M3347">
        <v>2</v>
      </c>
      <c r="N3347">
        <v>0</v>
      </c>
      <c r="O3347">
        <v>0</v>
      </c>
      <c r="P3347" t="s">
        <v>71</v>
      </c>
      <c r="S3347" t="s">
        <v>72</v>
      </c>
    </row>
    <row r="3348" spans="1:19" ht="15.75" customHeight="1">
      <c r="A3348" t="s">
        <v>2541</v>
      </c>
      <c r="B3348" t="s">
        <v>2542</v>
      </c>
      <c r="C3348">
        <v>74868119</v>
      </c>
      <c r="D3348" t="s">
        <v>64</v>
      </c>
      <c r="E3348" t="s">
        <v>65</v>
      </c>
      <c r="G3348" t="s">
        <v>93</v>
      </c>
      <c r="H3348" s="35">
        <v>100</v>
      </c>
      <c r="I3348" s="32">
        <v>42545</v>
      </c>
      <c r="J3348" s="32">
        <v>42547</v>
      </c>
      <c r="K3348" t="s">
        <v>55</v>
      </c>
      <c r="M3348">
        <v>2</v>
      </c>
      <c r="N3348">
        <v>0</v>
      </c>
      <c r="O3348">
        <v>0</v>
      </c>
    </row>
    <row r="3349" spans="1:19" ht="15.75" customHeight="1">
      <c r="A3349" t="s">
        <v>2549</v>
      </c>
      <c r="B3349" t="s">
        <v>2550</v>
      </c>
      <c r="C3349">
        <v>69211348</v>
      </c>
      <c r="D3349" t="s">
        <v>64</v>
      </c>
      <c r="E3349" t="s">
        <v>65</v>
      </c>
      <c r="G3349" t="s">
        <v>80</v>
      </c>
      <c r="H3349" s="35">
        <v>73.040000000000006</v>
      </c>
      <c r="I3349" s="32">
        <v>42546</v>
      </c>
      <c r="J3349" s="32">
        <v>42551</v>
      </c>
      <c r="K3349" t="s">
        <v>55</v>
      </c>
      <c r="M3349">
        <v>4</v>
      </c>
      <c r="N3349">
        <v>0</v>
      </c>
      <c r="O3349">
        <v>0</v>
      </c>
      <c r="S3349" t="s">
        <v>81</v>
      </c>
    </row>
    <row r="3350" spans="1:19" ht="15.75" customHeight="1">
      <c r="A3350" t="s">
        <v>2551</v>
      </c>
      <c r="B3350" t="s">
        <v>2552</v>
      </c>
      <c r="C3350">
        <v>42053852</v>
      </c>
      <c r="D3350" t="s">
        <v>64</v>
      </c>
      <c r="E3350" t="s">
        <v>65</v>
      </c>
      <c r="G3350" t="s">
        <v>75</v>
      </c>
      <c r="H3350" s="35">
        <v>68.75</v>
      </c>
      <c r="I3350" s="32">
        <v>42546</v>
      </c>
      <c r="J3350" s="32">
        <v>42549</v>
      </c>
      <c r="K3350" t="s">
        <v>67</v>
      </c>
      <c r="M3350">
        <v>2</v>
      </c>
      <c r="N3350">
        <v>2</v>
      </c>
      <c r="O3350">
        <v>0</v>
      </c>
    </row>
    <row r="3351" spans="1:19" ht="15.75" customHeight="1">
      <c r="A3351" t="s">
        <v>2553</v>
      </c>
      <c r="B3351" t="s">
        <v>2554</v>
      </c>
      <c r="C3351">
        <v>72593106</v>
      </c>
      <c r="D3351" t="s">
        <v>64</v>
      </c>
      <c r="E3351" t="s">
        <v>65</v>
      </c>
      <c r="G3351" t="s">
        <v>93</v>
      </c>
      <c r="H3351" s="35">
        <v>92.5</v>
      </c>
      <c r="I3351" s="32">
        <v>42546</v>
      </c>
      <c r="J3351" s="32">
        <v>42548</v>
      </c>
      <c r="K3351" t="s">
        <v>55</v>
      </c>
      <c r="M3351">
        <v>3</v>
      </c>
      <c r="N3351">
        <v>0</v>
      </c>
      <c r="O3351">
        <v>0</v>
      </c>
    </row>
    <row r="3352" spans="1:19" ht="15.75" customHeight="1">
      <c r="A3352" t="s">
        <v>348</v>
      </c>
      <c r="B3352" t="s">
        <v>2560</v>
      </c>
      <c r="C3352">
        <v>25257106</v>
      </c>
      <c r="D3352" t="s">
        <v>64</v>
      </c>
      <c r="E3352" t="s">
        <v>52</v>
      </c>
      <c r="F3352" t="s">
        <v>53</v>
      </c>
      <c r="G3352" t="s">
        <v>54</v>
      </c>
      <c r="H3352" s="35">
        <v>41.74</v>
      </c>
      <c r="I3352" s="32">
        <v>42548</v>
      </c>
      <c r="J3352" s="32">
        <v>42549</v>
      </c>
      <c r="K3352" t="s">
        <v>55</v>
      </c>
      <c r="M3352">
        <v>1</v>
      </c>
      <c r="N3352">
        <v>0</v>
      </c>
      <c r="O3352">
        <v>0</v>
      </c>
      <c r="Q3352" t="s">
        <v>60</v>
      </c>
    </row>
    <row r="3353" spans="1:19" ht="15.75" customHeight="1">
      <c r="A3353" t="s">
        <v>2561</v>
      </c>
      <c r="B3353" t="s">
        <v>2562</v>
      </c>
      <c r="C3353">
        <v>79695181</v>
      </c>
      <c r="D3353" t="s">
        <v>64</v>
      </c>
      <c r="E3353" t="s">
        <v>65</v>
      </c>
      <c r="G3353" t="s">
        <v>93</v>
      </c>
      <c r="H3353" s="35">
        <v>70</v>
      </c>
      <c r="I3353" s="32">
        <v>42548</v>
      </c>
      <c r="J3353" s="32">
        <v>42550</v>
      </c>
      <c r="K3353" t="s">
        <v>55</v>
      </c>
      <c r="M3353">
        <v>2</v>
      </c>
      <c r="N3353">
        <v>0</v>
      </c>
      <c r="O3353">
        <v>0</v>
      </c>
    </row>
    <row r="3354" spans="1:19" ht="15.75" customHeight="1">
      <c r="A3354" t="s">
        <v>851</v>
      </c>
      <c r="B3354" t="s">
        <v>2573</v>
      </c>
      <c r="C3354">
        <v>58643252</v>
      </c>
      <c r="D3354" t="s">
        <v>64</v>
      </c>
      <c r="E3354" t="s">
        <v>65</v>
      </c>
      <c r="G3354" t="s">
        <v>75</v>
      </c>
      <c r="H3354" s="35">
        <v>90</v>
      </c>
      <c r="I3354" s="32">
        <v>42550</v>
      </c>
      <c r="J3354" s="32">
        <v>42552</v>
      </c>
      <c r="K3354" t="s">
        <v>55</v>
      </c>
      <c r="M3354">
        <v>4</v>
      </c>
      <c r="N3354">
        <v>0</v>
      </c>
      <c r="O3354">
        <v>0</v>
      </c>
    </row>
    <row r="3355" spans="1:19" ht="15.75" customHeight="1">
      <c r="A3355" t="s">
        <v>2574</v>
      </c>
      <c r="B3355" t="s">
        <v>2575</v>
      </c>
      <c r="C3355">
        <v>80822280</v>
      </c>
      <c r="D3355" t="s">
        <v>64</v>
      </c>
      <c r="E3355" t="s">
        <v>65</v>
      </c>
      <c r="F3355" t="s">
        <v>54</v>
      </c>
      <c r="G3355" t="s">
        <v>103</v>
      </c>
      <c r="H3355" s="35">
        <v>85</v>
      </c>
      <c r="I3355" s="32">
        <v>42550</v>
      </c>
      <c r="J3355" s="32">
        <v>42554</v>
      </c>
      <c r="K3355" t="s">
        <v>67</v>
      </c>
      <c r="M3355">
        <v>2</v>
      </c>
      <c r="N3355">
        <v>0</v>
      </c>
      <c r="O3355">
        <v>0</v>
      </c>
      <c r="P3355" t="s">
        <v>71</v>
      </c>
      <c r="S3355" t="s">
        <v>72</v>
      </c>
    </row>
    <row r="3356" spans="1:19" ht="15.75" customHeight="1">
      <c r="A3356" t="s">
        <v>849</v>
      </c>
      <c r="B3356" t="s">
        <v>2576</v>
      </c>
      <c r="C3356">
        <v>24911786</v>
      </c>
      <c r="D3356" t="s">
        <v>64</v>
      </c>
      <c r="E3356" t="s">
        <v>52</v>
      </c>
      <c r="F3356" t="s">
        <v>53</v>
      </c>
      <c r="G3356" t="s">
        <v>54</v>
      </c>
      <c r="H3356" s="35">
        <v>41.74</v>
      </c>
      <c r="I3356" s="32">
        <v>42550</v>
      </c>
      <c r="J3356" s="32">
        <v>42552</v>
      </c>
      <c r="K3356" t="s">
        <v>55</v>
      </c>
      <c r="M3356">
        <v>1</v>
      </c>
      <c r="N3356">
        <v>0</v>
      </c>
      <c r="O3356">
        <v>0</v>
      </c>
      <c r="Q3356" t="s">
        <v>60</v>
      </c>
    </row>
    <row r="3357" spans="1:19" ht="15.75" customHeight="1">
      <c r="A3357" t="s">
        <v>2577</v>
      </c>
      <c r="B3357" t="s">
        <v>2578</v>
      </c>
      <c r="C3357">
        <v>67346195</v>
      </c>
      <c r="D3357" t="s">
        <v>64</v>
      </c>
      <c r="E3357" t="s">
        <v>65</v>
      </c>
      <c r="G3357" t="s">
        <v>54</v>
      </c>
      <c r="H3357" s="35">
        <v>85</v>
      </c>
      <c r="I3357" s="32">
        <v>42550</v>
      </c>
      <c r="J3357" s="32">
        <v>42555</v>
      </c>
      <c r="K3357" t="s">
        <v>55</v>
      </c>
      <c r="M3357">
        <v>2</v>
      </c>
      <c r="N3357">
        <v>1</v>
      </c>
      <c r="O3357">
        <v>0</v>
      </c>
      <c r="S3357" t="s">
        <v>231</v>
      </c>
    </row>
    <row r="3358" spans="1:19" ht="15.75" customHeight="1">
      <c r="A3358" t="s">
        <v>849</v>
      </c>
      <c r="B3358" t="s">
        <v>2579</v>
      </c>
      <c r="C3358">
        <v>24911785</v>
      </c>
      <c r="D3358" t="s">
        <v>64</v>
      </c>
      <c r="E3358" t="s">
        <v>52</v>
      </c>
      <c r="F3358" t="s">
        <v>53</v>
      </c>
      <c r="G3358" t="s">
        <v>54</v>
      </c>
      <c r="H3358" s="35">
        <v>41.74</v>
      </c>
      <c r="I3358" s="32">
        <v>42550</v>
      </c>
      <c r="J3358" s="32">
        <v>42552</v>
      </c>
      <c r="K3358" t="s">
        <v>55</v>
      </c>
      <c r="M3358">
        <v>1</v>
      </c>
      <c r="N3358">
        <v>0</v>
      </c>
      <c r="O3358">
        <v>0</v>
      </c>
      <c r="Q3358" t="s">
        <v>60</v>
      </c>
    </row>
    <row r="3359" spans="1:19" ht="15.75" customHeight="1">
      <c r="A3359" t="s">
        <v>849</v>
      </c>
      <c r="B3359" t="s">
        <v>2580</v>
      </c>
      <c r="C3359">
        <v>24911776</v>
      </c>
      <c r="D3359" t="s">
        <v>64</v>
      </c>
      <c r="E3359" t="s">
        <v>52</v>
      </c>
      <c r="F3359" t="s">
        <v>53</v>
      </c>
      <c r="G3359" t="s">
        <v>54</v>
      </c>
      <c r="H3359" s="35">
        <v>41.74</v>
      </c>
      <c r="I3359" s="32">
        <v>42550</v>
      </c>
      <c r="J3359" s="32">
        <v>42552</v>
      </c>
      <c r="K3359" t="s">
        <v>55</v>
      </c>
      <c r="M3359">
        <v>1</v>
      </c>
      <c r="N3359">
        <v>0</v>
      </c>
      <c r="O3359">
        <v>0</v>
      </c>
      <c r="Q3359" t="s">
        <v>60</v>
      </c>
    </row>
    <row r="3360" spans="1:19" ht="15.75" customHeight="1">
      <c r="A3360" t="s">
        <v>2585</v>
      </c>
      <c r="B3360" t="s">
        <v>2586</v>
      </c>
      <c r="C3360">
        <v>99912983</v>
      </c>
      <c r="D3360" t="s">
        <v>64</v>
      </c>
      <c r="E3360" t="s">
        <v>65</v>
      </c>
      <c r="G3360" t="s">
        <v>66</v>
      </c>
      <c r="H3360" s="35">
        <v>70.55</v>
      </c>
      <c r="I3360" s="32">
        <v>42552</v>
      </c>
      <c r="J3360" s="32">
        <v>42554</v>
      </c>
      <c r="K3360" t="s">
        <v>55</v>
      </c>
      <c r="M3360">
        <v>2</v>
      </c>
      <c r="N3360">
        <v>1</v>
      </c>
      <c r="O3360">
        <v>0</v>
      </c>
    </row>
    <row r="3361" spans="1:19" ht="15.75" customHeight="1">
      <c r="A3361" t="s">
        <v>2587</v>
      </c>
      <c r="B3361" t="s">
        <v>2588</v>
      </c>
      <c r="C3361">
        <v>79020879</v>
      </c>
      <c r="D3361" t="s">
        <v>64</v>
      </c>
      <c r="E3361" t="s">
        <v>65</v>
      </c>
      <c r="G3361" t="s">
        <v>80</v>
      </c>
      <c r="H3361" s="35">
        <v>88.53</v>
      </c>
      <c r="I3361" s="32">
        <v>42552</v>
      </c>
      <c r="J3361" s="32">
        <v>42555</v>
      </c>
      <c r="K3361" t="s">
        <v>55</v>
      </c>
      <c r="M3361">
        <v>2</v>
      </c>
      <c r="N3361">
        <v>2</v>
      </c>
      <c r="O3361">
        <v>0</v>
      </c>
      <c r="S3361" t="s">
        <v>81</v>
      </c>
    </row>
    <row r="3362" spans="1:19" ht="15.75" customHeight="1">
      <c r="A3362" t="s">
        <v>2589</v>
      </c>
      <c r="B3362" t="s">
        <v>2590</v>
      </c>
      <c r="C3362">
        <v>75293531</v>
      </c>
      <c r="D3362" t="s">
        <v>64</v>
      </c>
      <c r="E3362" t="s">
        <v>65</v>
      </c>
      <c r="F3362" t="s">
        <v>54</v>
      </c>
      <c r="G3362" t="s">
        <v>93</v>
      </c>
      <c r="H3362" s="35">
        <v>110</v>
      </c>
      <c r="I3362" s="32">
        <v>42552</v>
      </c>
      <c r="J3362" s="32">
        <v>42554</v>
      </c>
      <c r="K3362" t="s">
        <v>55</v>
      </c>
      <c r="M3362">
        <v>2</v>
      </c>
      <c r="N3362">
        <v>1</v>
      </c>
      <c r="O3362">
        <v>0</v>
      </c>
    </row>
    <row r="3363" spans="1:19" ht="15.75" customHeight="1">
      <c r="A3363" t="s">
        <v>884</v>
      </c>
      <c r="B3363" t="s">
        <v>2595</v>
      </c>
      <c r="C3363">
        <v>37072768</v>
      </c>
      <c r="D3363" t="s">
        <v>64</v>
      </c>
      <c r="E3363" t="s">
        <v>52</v>
      </c>
      <c r="F3363" t="s">
        <v>54</v>
      </c>
      <c r="G3363" t="s">
        <v>54</v>
      </c>
      <c r="H3363" s="35">
        <v>55</v>
      </c>
      <c r="I3363" s="32">
        <v>42555</v>
      </c>
      <c r="J3363" s="32">
        <v>42561</v>
      </c>
      <c r="K3363" t="s">
        <v>67</v>
      </c>
      <c r="M3363">
        <v>1</v>
      </c>
      <c r="N3363">
        <v>0</v>
      </c>
      <c r="O3363">
        <v>0</v>
      </c>
    </row>
    <row r="3364" spans="1:19" ht="15.75" customHeight="1">
      <c r="A3364" t="s">
        <v>2596</v>
      </c>
      <c r="B3364" t="s">
        <v>2597</v>
      </c>
      <c r="C3364">
        <v>39460938</v>
      </c>
      <c r="D3364" t="s">
        <v>64</v>
      </c>
      <c r="E3364" t="s">
        <v>65</v>
      </c>
      <c r="G3364" t="s">
        <v>54</v>
      </c>
      <c r="H3364" s="35">
        <v>95</v>
      </c>
      <c r="I3364" s="32">
        <v>42555</v>
      </c>
      <c r="J3364" s="32">
        <v>42557</v>
      </c>
      <c r="K3364" t="s">
        <v>67</v>
      </c>
      <c r="M3364">
        <v>2</v>
      </c>
      <c r="N3364">
        <v>0</v>
      </c>
      <c r="O3364">
        <v>0</v>
      </c>
      <c r="P3364" t="s">
        <v>2598</v>
      </c>
    </row>
    <row r="3365" spans="1:19" ht="15.75" customHeight="1">
      <c r="A3365" t="s">
        <v>879</v>
      </c>
      <c r="B3365" t="s">
        <v>2603</v>
      </c>
      <c r="C3365">
        <v>92698194</v>
      </c>
      <c r="D3365" t="s">
        <v>64</v>
      </c>
      <c r="E3365" t="s">
        <v>52</v>
      </c>
      <c r="F3365" t="s">
        <v>53</v>
      </c>
      <c r="G3365" t="s">
        <v>54</v>
      </c>
      <c r="H3365" s="35">
        <v>41.74</v>
      </c>
      <c r="I3365" s="32">
        <v>42557</v>
      </c>
      <c r="J3365" s="32">
        <v>42560</v>
      </c>
      <c r="K3365" t="s">
        <v>55</v>
      </c>
      <c r="M3365">
        <v>1</v>
      </c>
      <c r="N3365">
        <v>0</v>
      </c>
      <c r="O3365">
        <v>0</v>
      </c>
      <c r="Q3365" t="s">
        <v>60</v>
      </c>
    </row>
    <row r="3366" spans="1:19" ht="15.75" customHeight="1">
      <c r="A3366" t="s">
        <v>1758</v>
      </c>
      <c r="B3366" t="s">
        <v>2606</v>
      </c>
      <c r="C3366">
        <v>11863261</v>
      </c>
      <c r="D3366" t="s">
        <v>64</v>
      </c>
      <c r="E3366" t="s">
        <v>52</v>
      </c>
      <c r="F3366" t="s">
        <v>53</v>
      </c>
      <c r="G3366" t="s">
        <v>54</v>
      </c>
      <c r="H3366" s="35">
        <v>41.74</v>
      </c>
      <c r="I3366" s="32">
        <v>42558</v>
      </c>
      <c r="J3366" s="32">
        <v>42560</v>
      </c>
      <c r="K3366" t="s">
        <v>55</v>
      </c>
      <c r="M3366">
        <v>1</v>
      </c>
      <c r="N3366">
        <v>0</v>
      </c>
      <c r="O3366">
        <v>0</v>
      </c>
      <c r="Q3366" t="s">
        <v>60</v>
      </c>
    </row>
    <row r="3367" spans="1:19" ht="15.75" customHeight="1">
      <c r="A3367" t="s">
        <v>1309</v>
      </c>
      <c r="B3367" t="s">
        <v>2607</v>
      </c>
      <c r="C3367">
        <v>72109745</v>
      </c>
      <c r="D3367" t="s">
        <v>64</v>
      </c>
      <c r="E3367" t="s">
        <v>52</v>
      </c>
      <c r="F3367" t="s">
        <v>54</v>
      </c>
      <c r="G3367" t="s">
        <v>54</v>
      </c>
      <c r="H3367" s="35">
        <v>55</v>
      </c>
      <c r="I3367" s="32">
        <v>42558</v>
      </c>
      <c r="J3367" s="32">
        <v>42561</v>
      </c>
      <c r="K3367" t="s">
        <v>87</v>
      </c>
      <c r="M3367">
        <v>1</v>
      </c>
      <c r="N3367">
        <v>0</v>
      </c>
      <c r="O3367">
        <v>0</v>
      </c>
    </row>
    <row r="3368" spans="1:19" ht="15.75" customHeight="1">
      <c r="A3368" t="s">
        <v>2608</v>
      </c>
      <c r="B3368" t="s">
        <v>2609</v>
      </c>
      <c r="C3368">
        <v>86181827</v>
      </c>
      <c r="D3368" t="s">
        <v>184</v>
      </c>
      <c r="E3368" t="s">
        <v>65</v>
      </c>
      <c r="F3368" t="s">
        <v>54</v>
      </c>
      <c r="G3368" t="s">
        <v>103</v>
      </c>
      <c r="H3368" s="35">
        <v>80</v>
      </c>
      <c r="I3368" s="32">
        <v>42558</v>
      </c>
      <c r="J3368" s="32">
        <v>42559</v>
      </c>
      <c r="K3368" t="s">
        <v>87</v>
      </c>
      <c r="M3368">
        <v>2</v>
      </c>
      <c r="N3368">
        <v>0</v>
      </c>
      <c r="O3368">
        <v>0</v>
      </c>
      <c r="P3368" t="s">
        <v>71</v>
      </c>
      <c r="S3368" t="s">
        <v>72</v>
      </c>
    </row>
    <row r="3369" spans="1:19" ht="15.75" customHeight="1">
      <c r="A3369" t="s">
        <v>391</v>
      </c>
      <c r="B3369" t="s">
        <v>2614</v>
      </c>
      <c r="C3369">
        <v>88859375</v>
      </c>
      <c r="D3369" t="s">
        <v>64</v>
      </c>
      <c r="E3369" t="s">
        <v>52</v>
      </c>
      <c r="F3369" t="s">
        <v>53</v>
      </c>
      <c r="G3369" t="s">
        <v>54</v>
      </c>
      <c r="H3369" s="35">
        <v>41.74</v>
      </c>
      <c r="I3369" s="32">
        <v>42559</v>
      </c>
      <c r="J3369" s="32">
        <v>42561</v>
      </c>
      <c r="K3369" t="s">
        <v>55</v>
      </c>
      <c r="M3369">
        <v>1</v>
      </c>
      <c r="N3369">
        <v>0</v>
      </c>
      <c r="O3369">
        <v>0</v>
      </c>
      <c r="Q3369" t="s">
        <v>60</v>
      </c>
    </row>
    <row r="3370" spans="1:19" ht="15.75" customHeight="1">
      <c r="A3370" t="s">
        <v>2619</v>
      </c>
      <c r="B3370" t="s">
        <v>2620</v>
      </c>
      <c r="C3370">
        <v>77116291</v>
      </c>
      <c r="D3370" t="s">
        <v>64</v>
      </c>
      <c r="E3370" t="s">
        <v>65</v>
      </c>
      <c r="G3370" t="s">
        <v>66</v>
      </c>
      <c r="H3370" s="35">
        <v>66.400000000000006</v>
      </c>
      <c r="I3370" s="32">
        <v>42560</v>
      </c>
      <c r="J3370" s="32">
        <v>42564</v>
      </c>
      <c r="K3370" t="s">
        <v>67</v>
      </c>
      <c r="M3370">
        <v>3</v>
      </c>
      <c r="N3370">
        <v>0</v>
      </c>
      <c r="O3370">
        <v>0</v>
      </c>
    </row>
    <row r="3371" spans="1:19" ht="15.75" customHeight="1">
      <c r="A3371" t="s">
        <v>2621</v>
      </c>
      <c r="B3371" t="s">
        <v>2622</v>
      </c>
      <c r="C3371">
        <v>72454466</v>
      </c>
      <c r="D3371" t="s">
        <v>64</v>
      </c>
      <c r="E3371" t="s">
        <v>52</v>
      </c>
      <c r="F3371" t="s">
        <v>53</v>
      </c>
      <c r="G3371" t="s">
        <v>54</v>
      </c>
      <c r="H3371" s="35">
        <v>41.74</v>
      </c>
      <c r="I3371" s="32">
        <v>42560</v>
      </c>
      <c r="J3371" s="32">
        <v>42561</v>
      </c>
      <c r="K3371" t="s">
        <v>55</v>
      </c>
      <c r="M3371">
        <v>1</v>
      </c>
      <c r="N3371">
        <v>0</v>
      </c>
      <c r="O3371">
        <v>0</v>
      </c>
      <c r="Q3371" t="s">
        <v>60</v>
      </c>
    </row>
    <row r="3372" spans="1:19" ht="15.75" customHeight="1">
      <c r="A3372" t="s">
        <v>2627</v>
      </c>
      <c r="B3372" t="s">
        <v>2628</v>
      </c>
      <c r="C3372">
        <v>79611222</v>
      </c>
      <c r="D3372" t="s">
        <v>64</v>
      </c>
      <c r="E3372" t="s">
        <v>65</v>
      </c>
      <c r="F3372" t="s">
        <v>54</v>
      </c>
      <c r="G3372" t="s">
        <v>103</v>
      </c>
      <c r="H3372" s="35">
        <v>90</v>
      </c>
      <c r="I3372" s="32">
        <v>42561</v>
      </c>
      <c r="J3372" s="32">
        <v>42565</v>
      </c>
      <c r="K3372" t="s">
        <v>55</v>
      </c>
      <c r="M3372">
        <v>4</v>
      </c>
      <c r="N3372">
        <v>0</v>
      </c>
      <c r="O3372">
        <v>0</v>
      </c>
      <c r="P3372" t="s">
        <v>71</v>
      </c>
      <c r="S3372" t="s">
        <v>72</v>
      </c>
    </row>
    <row r="3373" spans="1:19" ht="15.75" customHeight="1">
      <c r="A3373" t="s">
        <v>2629</v>
      </c>
      <c r="B3373" t="s">
        <v>2630</v>
      </c>
      <c r="C3373">
        <v>82840909</v>
      </c>
      <c r="D3373" t="s">
        <v>64</v>
      </c>
      <c r="E3373" t="s">
        <v>65</v>
      </c>
      <c r="F3373" t="s">
        <v>54</v>
      </c>
      <c r="G3373" t="s">
        <v>98</v>
      </c>
      <c r="H3373" s="35">
        <v>70.55</v>
      </c>
      <c r="I3373" s="32">
        <v>42561</v>
      </c>
      <c r="J3373" s="32">
        <v>42563</v>
      </c>
      <c r="K3373" t="s">
        <v>67</v>
      </c>
      <c r="M3373">
        <v>4</v>
      </c>
      <c r="N3373">
        <v>0</v>
      </c>
      <c r="O3373">
        <v>0</v>
      </c>
      <c r="P3373" t="s">
        <v>71</v>
      </c>
      <c r="S3373" t="s">
        <v>72</v>
      </c>
    </row>
    <row r="3374" spans="1:19" ht="15.75" customHeight="1">
      <c r="A3374" t="s">
        <v>2629</v>
      </c>
      <c r="B3374" t="s">
        <v>2631</v>
      </c>
      <c r="C3374">
        <v>82840856</v>
      </c>
      <c r="D3374" t="s">
        <v>64</v>
      </c>
      <c r="E3374" t="s">
        <v>65</v>
      </c>
      <c r="F3374" t="s">
        <v>54</v>
      </c>
      <c r="G3374" t="s">
        <v>98</v>
      </c>
      <c r="H3374" s="35">
        <v>70.55</v>
      </c>
      <c r="I3374" s="32">
        <v>42561</v>
      </c>
      <c r="J3374" s="32">
        <v>42563</v>
      </c>
      <c r="K3374" t="s">
        <v>67</v>
      </c>
      <c r="M3374">
        <v>4</v>
      </c>
      <c r="N3374">
        <v>0</v>
      </c>
      <c r="O3374">
        <v>0</v>
      </c>
      <c r="P3374" t="s">
        <v>71</v>
      </c>
      <c r="S3374" t="s">
        <v>72</v>
      </c>
    </row>
    <row r="3375" spans="1:19" ht="15.75" customHeight="1">
      <c r="A3375" t="s">
        <v>2636</v>
      </c>
      <c r="B3375" t="s">
        <v>2637</v>
      </c>
      <c r="C3375">
        <v>86319418</v>
      </c>
      <c r="D3375" t="s">
        <v>64</v>
      </c>
      <c r="E3375" t="s">
        <v>52</v>
      </c>
      <c r="F3375" t="s">
        <v>54</v>
      </c>
      <c r="G3375" t="s">
        <v>54</v>
      </c>
      <c r="H3375" s="35">
        <v>65</v>
      </c>
      <c r="I3375" s="32">
        <v>42562</v>
      </c>
      <c r="J3375" s="32">
        <v>42564</v>
      </c>
      <c r="K3375" t="s">
        <v>67</v>
      </c>
      <c r="M3375">
        <v>1</v>
      </c>
      <c r="N3375">
        <v>0</v>
      </c>
      <c r="O3375">
        <v>0</v>
      </c>
    </row>
    <row r="3376" spans="1:19" ht="15.75" customHeight="1">
      <c r="A3376" t="s">
        <v>2640</v>
      </c>
      <c r="B3376" t="s">
        <v>2641</v>
      </c>
      <c r="C3376">
        <v>87344075</v>
      </c>
      <c r="D3376" t="s">
        <v>64</v>
      </c>
      <c r="E3376" t="s">
        <v>52</v>
      </c>
      <c r="F3376" t="s">
        <v>54</v>
      </c>
      <c r="G3376" t="s">
        <v>54</v>
      </c>
      <c r="H3376" s="35">
        <v>100</v>
      </c>
      <c r="I3376" s="32">
        <v>42563</v>
      </c>
      <c r="J3376" s="32">
        <v>42564</v>
      </c>
      <c r="K3376" t="s">
        <v>87</v>
      </c>
      <c r="M3376">
        <v>1</v>
      </c>
      <c r="N3376">
        <v>0</v>
      </c>
      <c r="O3376">
        <v>0</v>
      </c>
    </row>
    <row r="3377" spans="1:19" ht="15.75" customHeight="1">
      <c r="A3377" t="s">
        <v>2642</v>
      </c>
      <c r="B3377" t="s">
        <v>2643</v>
      </c>
      <c r="C3377">
        <v>78757091</v>
      </c>
      <c r="D3377" t="s">
        <v>64</v>
      </c>
      <c r="E3377" t="s">
        <v>65</v>
      </c>
      <c r="F3377" t="s">
        <v>54</v>
      </c>
      <c r="G3377" t="s">
        <v>54</v>
      </c>
      <c r="H3377" s="35">
        <v>100</v>
      </c>
      <c r="I3377" s="32">
        <v>42563</v>
      </c>
      <c r="J3377" s="32">
        <v>42567</v>
      </c>
      <c r="K3377" t="s">
        <v>55</v>
      </c>
      <c r="M3377">
        <v>2</v>
      </c>
      <c r="N3377">
        <v>2</v>
      </c>
      <c r="O3377">
        <v>0</v>
      </c>
    </row>
    <row r="3378" spans="1:19" ht="15.75" customHeight="1">
      <c r="A3378" t="s">
        <v>2644</v>
      </c>
      <c r="B3378" t="s">
        <v>2645</v>
      </c>
      <c r="C3378">
        <v>81323582</v>
      </c>
      <c r="D3378" t="s">
        <v>64</v>
      </c>
      <c r="E3378" t="s">
        <v>65</v>
      </c>
      <c r="G3378" t="s">
        <v>93</v>
      </c>
      <c r="H3378" s="35">
        <v>100</v>
      </c>
      <c r="I3378" s="32">
        <v>42563</v>
      </c>
      <c r="J3378" s="32">
        <v>42566</v>
      </c>
      <c r="K3378" t="s">
        <v>55</v>
      </c>
      <c r="M3378">
        <v>2</v>
      </c>
      <c r="N3378">
        <v>0</v>
      </c>
      <c r="O3378">
        <v>0</v>
      </c>
    </row>
    <row r="3379" spans="1:19" ht="15.75" customHeight="1">
      <c r="A3379" t="s">
        <v>432</v>
      </c>
      <c r="B3379" t="s">
        <v>2652</v>
      </c>
      <c r="C3379">
        <v>48503209</v>
      </c>
      <c r="D3379" t="s">
        <v>64</v>
      </c>
      <c r="E3379" t="s">
        <v>52</v>
      </c>
      <c r="F3379" t="s">
        <v>53</v>
      </c>
      <c r="G3379" t="s">
        <v>54</v>
      </c>
      <c r="H3379" s="35">
        <v>41.74</v>
      </c>
      <c r="I3379" s="32">
        <v>42565</v>
      </c>
      <c r="J3379" s="32">
        <v>42567</v>
      </c>
      <c r="K3379" t="s">
        <v>55</v>
      </c>
      <c r="M3379">
        <v>1</v>
      </c>
      <c r="N3379">
        <v>0</v>
      </c>
      <c r="O3379">
        <v>0</v>
      </c>
      <c r="Q3379" t="s">
        <v>60</v>
      </c>
    </row>
    <row r="3380" spans="1:19" ht="15.75" customHeight="1">
      <c r="A3380" t="s">
        <v>467</v>
      </c>
      <c r="B3380" t="s">
        <v>2653</v>
      </c>
      <c r="C3380">
        <v>91899108</v>
      </c>
      <c r="D3380" t="s">
        <v>64</v>
      </c>
      <c r="E3380" t="s">
        <v>65</v>
      </c>
      <c r="G3380" t="s">
        <v>469</v>
      </c>
      <c r="H3380" s="35">
        <v>59.2</v>
      </c>
      <c r="I3380" s="32">
        <v>42565</v>
      </c>
      <c r="J3380" s="32">
        <v>42571</v>
      </c>
      <c r="K3380" t="s">
        <v>67</v>
      </c>
      <c r="M3380">
        <v>2</v>
      </c>
      <c r="N3380">
        <v>0</v>
      </c>
      <c r="O3380">
        <v>2</v>
      </c>
      <c r="P3380" t="s">
        <v>470</v>
      </c>
      <c r="S3380" t="s">
        <v>471</v>
      </c>
    </row>
    <row r="3381" spans="1:19" ht="15.75" customHeight="1">
      <c r="A3381" t="s">
        <v>2677</v>
      </c>
      <c r="B3381" t="s">
        <v>2678</v>
      </c>
      <c r="C3381">
        <v>26798506</v>
      </c>
      <c r="D3381" t="s">
        <v>64</v>
      </c>
      <c r="E3381" t="s">
        <v>65</v>
      </c>
      <c r="G3381" t="s">
        <v>66</v>
      </c>
      <c r="H3381" s="35">
        <v>74.7</v>
      </c>
      <c r="I3381" s="32">
        <v>42568</v>
      </c>
      <c r="J3381" s="32">
        <v>42571</v>
      </c>
      <c r="K3381" t="s">
        <v>87</v>
      </c>
      <c r="M3381">
        <v>2</v>
      </c>
      <c r="N3381">
        <v>0</v>
      </c>
      <c r="O3381">
        <v>0</v>
      </c>
    </row>
    <row r="3382" spans="1:19" ht="15.75" customHeight="1">
      <c r="A3382" t="s">
        <v>2689</v>
      </c>
      <c r="B3382" t="s">
        <v>2690</v>
      </c>
      <c r="C3382">
        <v>85801313</v>
      </c>
      <c r="D3382" t="s">
        <v>64</v>
      </c>
      <c r="E3382" t="s">
        <v>65</v>
      </c>
      <c r="G3382" t="s">
        <v>103</v>
      </c>
      <c r="H3382" s="35">
        <v>90</v>
      </c>
      <c r="I3382" s="32">
        <v>42569</v>
      </c>
      <c r="J3382" s="32">
        <v>42570</v>
      </c>
      <c r="K3382" t="s">
        <v>87</v>
      </c>
      <c r="M3382">
        <v>2</v>
      </c>
      <c r="N3382">
        <v>0</v>
      </c>
      <c r="O3382">
        <v>0</v>
      </c>
      <c r="P3382" t="s">
        <v>71</v>
      </c>
      <c r="S3382" t="s">
        <v>72</v>
      </c>
    </row>
    <row r="3383" spans="1:19" ht="15.75" customHeight="1">
      <c r="A3383" t="s">
        <v>462</v>
      </c>
      <c r="B3383" t="s">
        <v>2698</v>
      </c>
      <c r="C3383">
        <v>22131861</v>
      </c>
      <c r="D3383" t="s">
        <v>64</v>
      </c>
      <c r="E3383" t="s">
        <v>52</v>
      </c>
      <c r="F3383" t="s">
        <v>53</v>
      </c>
      <c r="G3383" t="s">
        <v>54</v>
      </c>
      <c r="H3383" s="35">
        <v>41.74</v>
      </c>
      <c r="I3383" s="32">
        <v>42572</v>
      </c>
      <c r="J3383" s="32">
        <v>42573</v>
      </c>
      <c r="K3383" t="s">
        <v>55</v>
      </c>
      <c r="M3383">
        <v>1</v>
      </c>
      <c r="N3383">
        <v>0</v>
      </c>
      <c r="O3383">
        <v>0</v>
      </c>
      <c r="Q3383" t="s">
        <v>60</v>
      </c>
    </row>
    <row r="3384" spans="1:19" ht="15.75" customHeight="1">
      <c r="A3384" t="s">
        <v>472</v>
      </c>
      <c r="B3384" t="s">
        <v>2702</v>
      </c>
      <c r="C3384">
        <v>41310442</v>
      </c>
      <c r="D3384" t="s">
        <v>64</v>
      </c>
      <c r="E3384" t="s">
        <v>52</v>
      </c>
      <c r="F3384" t="s">
        <v>53</v>
      </c>
      <c r="G3384" t="s">
        <v>54</v>
      </c>
      <c r="H3384" s="35">
        <v>41.74</v>
      </c>
      <c r="I3384" s="32">
        <v>42573</v>
      </c>
      <c r="J3384" s="32">
        <v>42574</v>
      </c>
      <c r="K3384" t="s">
        <v>55</v>
      </c>
      <c r="M3384">
        <v>1</v>
      </c>
      <c r="N3384">
        <v>0</v>
      </c>
      <c r="O3384">
        <v>0</v>
      </c>
      <c r="Q3384" t="s">
        <v>60</v>
      </c>
    </row>
    <row r="3385" spans="1:19" ht="15.75" customHeight="1">
      <c r="A3385" t="s">
        <v>472</v>
      </c>
      <c r="B3385" t="s">
        <v>2703</v>
      </c>
      <c r="C3385">
        <v>55895631</v>
      </c>
      <c r="D3385" t="s">
        <v>64</v>
      </c>
      <c r="E3385" t="s">
        <v>52</v>
      </c>
      <c r="F3385" t="s">
        <v>53</v>
      </c>
      <c r="G3385" t="s">
        <v>54</v>
      </c>
      <c r="H3385" s="35">
        <v>41.74</v>
      </c>
      <c r="I3385" s="32">
        <v>42573</v>
      </c>
      <c r="J3385" s="32">
        <v>42574</v>
      </c>
      <c r="K3385" t="s">
        <v>67</v>
      </c>
      <c r="M3385">
        <v>1</v>
      </c>
      <c r="N3385">
        <v>0</v>
      </c>
      <c r="O3385">
        <v>0</v>
      </c>
      <c r="Q3385" t="s">
        <v>60</v>
      </c>
    </row>
    <row r="3386" spans="1:19" ht="15.75" customHeight="1">
      <c r="A3386" t="s">
        <v>2714</v>
      </c>
      <c r="B3386" t="s">
        <v>2715</v>
      </c>
      <c r="C3386">
        <v>46170746</v>
      </c>
      <c r="D3386" t="s">
        <v>64</v>
      </c>
      <c r="E3386" t="s">
        <v>65</v>
      </c>
      <c r="F3386" t="s">
        <v>54</v>
      </c>
      <c r="G3386" t="s">
        <v>93</v>
      </c>
      <c r="H3386" s="35">
        <v>110</v>
      </c>
      <c r="I3386" s="32">
        <v>42575</v>
      </c>
      <c r="J3386" s="32">
        <v>42580</v>
      </c>
      <c r="K3386" t="s">
        <v>150</v>
      </c>
      <c r="M3386">
        <v>2</v>
      </c>
      <c r="N3386">
        <v>2</v>
      </c>
      <c r="O3386">
        <v>0</v>
      </c>
    </row>
    <row r="3387" spans="1:19" ht="15.75" customHeight="1">
      <c r="A3387" t="s">
        <v>978</v>
      </c>
      <c r="B3387" t="s">
        <v>2718</v>
      </c>
      <c r="C3387">
        <v>50828693</v>
      </c>
      <c r="D3387" t="s">
        <v>64</v>
      </c>
      <c r="E3387" t="s">
        <v>52</v>
      </c>
      <c r="F3387" t="s">
        <v>54</v>
      </c>
      <c r="G3387" t="s">
        <v>54</v>
      </c>
      <c r="H3387" s="35">
        <v>41.74</v>
      </c>
      <c r="I3387" s="32">
        <v>42576</v>
      </c>
      <c r="J3387" s="32">
        <v>42577</v>
      </c>
      <c r="K3387" t="s">
        <v>55</v>
      </c>
      <c r="M3387">
        <v>1</v>
      </c>
      <c r="N3387">
        <v>0</v>
      </c>
      <c r="O3387">
        <v>0</v>
      </c>
      <c r="Q3387" t="s">
        <v>60</v>
      </c>
    </row>
    <row r="3388" spans="1:19" ht="15.75" customHeight="1">
      <c r="A3388" t="s">
        <v>1866</v>
      </c>
      <c r="B3388" t="s">
        <v>2721</v>
      </c>
      <c r="C3388">
        <v>96509225</v>
      </c>
      <c r="D3388" t="s">
        <v>64</v>
      </c>
      <c r="E3388" t="s">
        <v>166</v>
      </c>
      <c r="F3388" t="s">
        <v>54</v>
      </c>
      <c r="G3388" t="s">
        <v>54</v>
      </c>
      <c r="H3388" s="35">
        <v>95</v>
      </c>
      <c r="I3388" s="32">
        <v>42577</v>
      </c>
      <c r="J3388" s="32">
        <v>42579</v>
      </c>
      <c r="K3388" t="s">
        <v>67</v>
      </c>
      <c r="M3388">
        <v>1</v>
      </c>
      <c r="N3388">
        <v>0</v>
      </c>
      <c r="O3388">
        <v>0</v>
      </c>
    </row>
    <row r="3389" spans="1:19" ht="15.75" customHeight="1">
      <c r="A3389" t="s">
        <v>492</v>
      </c>
      <c r="B3389" t="s">
        <v>2722</v>
      </c>
      <c r="C3389">
        <v>90914160</v>
      </c>
      <c r="D3389" t="s">
        <v>64</v>
      </c>
      <c r="E3389" t="s">
        <v>52</v>
      </c>
      <c r="F3389" t="s">
        <v>53</v>
      </c>
      <c r="G3389" t="s">
        <v>54</v>
      </c>
      <c r="H3389" s="35">
        <v>41.74</v>
      </c>
      <c r="I3389" s="32">
        <v>42577</v>
      </c>
      <c r="J3389" s="32">
        <v>42578</v>
      </c>
      <c r="K3389" t="s">
        <v>55</v>
      </c>
      <c r="M3389">
        <v>1</v>
      </c>
      <c r="N3389">
        <v>0</v>
      </c>
      <c r="O3389">
        <v>0</v>
      </c>
      <c r="Q3389" t="s">
        <v>60</v>
      </c>
    </row>
    <row r="3390" spans="1:19" ht="15.75" customHeight="1">
      <c r="A3390" t="s">
        <v>2261</v>
      </c>
      <c r="B3390" t="s">
        <v>2723</v>
      </c>
      <c r="C3390">
        <v>46657084</v>
      </c>
      <c r="D3390" t="s">
        <v>64</v>
      </c>
      <c r="E3390" t="s">
        <v>65</v>
      </c>
      <c r="G3390" t="s">
        <v>75</v>
      </c>
      <c r="H3390" s="35">
        <v>82.5</v>
      </c>
      <c r="I3390" s="32">
        <v>42577</v>
      </c>
      <c r="J3390" s="32">
        <v>42579</v>
      </c>
      <c r="K3390" t="s">
        <v>55</v>
      </c>
      <c r="M3390">
        <v>2</v>
      </c>
      <c r="N3390">
        <v>2</v>
      </c>
      <c r="O3390">
        <v>0</v>
      </c>
    </row>
    <row r="3391" spans="1:19" ht="15.75" customHeight="1">
      <c r="A3391" t="s">
        <v>492</v>
      </c>
      <c r="B3391" t="s">
        <v>2724</v>
      </c>
      <c r="C3391">
        <v>90914460</v>
      </c>
      <c r="D3391" t="s">
        <v>64</v>
      </c>
      <c r="E3391" t="s">
        <v>52</v>
      </c>
      <c r="F3391" t="s">
        <v>54</v>
      </c>
      <c r="G3391" t="s">
        <v>54</v>
      </c>
      <c r="H3391" s="35">
        <v>41.74</v>
      </c>
      <c r="I3391" s="32">
        <v>42577</v>
      </c>
      <c r="J3391" s="32">
        <v>42578</v>
      </c>
      <c r="K3391" t="s">
        <v>55</v>
      </c>
      <c r="M3391">
        <v>1</v>
      </c>
      <c r="N3391">
        <v>0</v>
      </c>
      <c r="O3391">
        <v>0</v>
      </c>
      <c r="Q3391" t="s">
        <v>60</v>
      </c>
    </row>
    <row r="3392" spans="1:19" ht="15.75" customHeight="1">
      <c r="A3392" t="s">
        <v>2267</v>
      </c>
      <c r="B3392" t="s">
        <v>2731</v>
      </c>
      <c r="C3392">
        <v>26861573</v>
      </c>
      <c r="D3392" t="s">
        <v>64</v>
      </c>
      <c r="E3392" t="s">
        <v>52</v>
      </c>
      <c r="F3392" t="s">
        <v>54</v>
      </c>
      <c r="G3392" t="s">
        <v>54</v>
      </c>
      <c r="H3392" s="35">
        <v>41.74</v>
      </c>
      <c r="I3392" s="32">
        <v>42579</v>
      </c>
      <c r="J3392" s="32">
        <v>42582</v>
      </c>
      <c r="K3392" t="s">
        <v>55</v>
      </c>
      <c r="M3392">
        <v>1</v>
      </c>
      <c r="N3392">
        <v>0</v>
      </c>
      <c r="O3392">
        <v>0</v>
      </c>
      <c r="Q3392" t="s">
        <v>60</v>
      </c>
    </row>
    <row r="3393" spans="1:19" ht="15.75" customHeight="1">
      <c r="A3393" t="s">
        <v>2733</v>
      </c>
      <c r="B3393" t="s">
        <v>2734</v>
      </c>
      <c r="C3393">
        <v>58481018</v>
      </c>
      <c r="D3393" t="s">
        <v>64</v>
      </c>
      <c r="E3393" t="s">
        <v>65</v>
      </c>
      <c r="F3393" t="s">
        <v>54</v>
      </c>
      <c r="G3393" t="s">
        <v>75</v>
      </c>
      <c r="H3393" s="35">
        <v>90</v>
      </c>
      <c r="I3393" s="32">
        <v>42580</v>
      </c>
      <c r="J3393" s="32">
        <v>42583</v>
      </c>
      <c r="K3393" t="s">
        <v>55</v>
      </c>
      <c r="M3393">
        <v>4</v>
      </c>
      <c r="N3393">
        <v>0</v>
      </c>
      <c r="O3393">
        <v>0</v>
      </c>
    </row>
    <row r="3394" spans="1:19" ht="15.75" customHeight="1">
      <c r="A3394" t="s">
        <v>1013</v>
      </c>
      <c r="B3394" t="s">
        <v>2745</v>
      </c>
      <c r="C3394">
        <v>81684345</v>
      </c>
      <c r="D3394" t="s">
        <v>64</v>
      </c>
      <c r="E3394" t="s">
        <v>52</v>
      </c>
      <c r="F3394" t="s">
        <v>53</v>
      </c>
      <c r="G3394" t="s">
        <v>54</v>
      </c>
      <c r="H3394" s="35">
        <v>41.74</v>
      </c>
      <c r="I3394" s="32">
        <v>42583</v>
      </c>
      <c r="J3394" s="32">
        <v>42584</v>
      </c>
      <c r="K3394" t="s">
        <v>55</v>
      </c>
      <c r="M3394">
        <v>1</v>
      </c>
      <c r="N3394">
        <v>0</v>
      </c>
      <c r="O3394">
        <v>0</v>
      </c>
      <c r="Q3394" t="s">
        <v>60</v>
      </c>
    </row>
    <row r="3395" spans="1:19" ht="15.75" customHeight="1">
      <c r="A3395" t="s">
        <v>2746</v>
      </c>
      <c r="B3395" t="s">
        <v>2747</v>
      </c>
      <c r="C3395">
        <v>98657355</v>
      </c>
      <c r="D3395" t="s">
        <v>64</v>
      </c>
      <c r="E3395" t="s">
        <v>65</v>
      </c>
      <c r="F3395" t="s">
        <v>54</v>
      </c>
      <c r="G3395" t="s">
        <v>93</v>
      </c>
      <c r="H3395" s="35">
        <v>85</v>
      </c>
      <c r="I3395" s="32">
        <v>42583</v>
      </c>
      <c r="J3395" s="32">
        <v>42584</v>
      </c>
      <c r="K3395" t="s">
        <v>87</v>
      </c>
      <c r="M3395">
        <v>2</v>
      </c>
      <c r="N3395">
        <v>0</v>
      </c>
      <c r="O3395">
        <v>0</v>
      </c>
    </row>
    <row r="3396" spans="1:19" ht="15.75" customHeight="1">
      <c r="A3396" t="s">
        <v>1013</v>
      </c>
      <c r="B3396" t="s">
        <v>2748</v>
      </c>
      <c r="C3396">
        <v>81684754</v>
      </c>
      <c r="D3396" t="s">
        <v>64</v>
      </c>
      <c r="E3396" t="s">
        <v>52</v>
      </c>
      <c r="F3396" t="s">
        <v>53</v>
      </c>
      <c r="G3396" t="s">
        <v>54</v>
      </c>
      <c r="H3396" s="35">
        <v>41.74</v>
      </c>
      <c r="I3396" s="32">
        <v>42583</v>
      </c>
      <c r="J3396" s="32">
        <v>42584</v>
      </c>
      <c r="K3396" t="s">
        <v>55</v>
      </c>
      <c r="M3396">
        <v>1</v>
      </c>
      <c r="N3396">
        <v>0</v>
      </c>
      <c r="O3396">
        <v>0</v>
      </c>
      <c r="Q3396" t="s">
        <v>60</v>
      </c>
    </row>
    <row r="3397" spans="1:19" ht="15.75" customHeight="1">
      <c r="A3397" t="s">
        <v>2749</v>
      </c>
      <c r="B3397" t="s">
        <v>2750</v>
      </c>
      <c r="C3397">
        <v>89553946</v>
      </c>
      <c r="D3397" t="s">
        <v>64</v>
      </c>
      <c r="E3397" t="s">
        <v>65</v>
      </c>
      <c r="F3397" t="s">
        <v>54</v>
      </c>
      <c r="G3397" t="s">
        <v>103</v>
      </c>
      <c r="H3397" s="35">
        <v>110</v>
      </c>
      <c r="I3397" s="32">
        <v>42583</v>
      </c>
      <c r="J3397" s="32">
        <v>42589</v>
      </c>
      <c r="K3397" t="s">
        <v>55</v>
      </c>
      <c r="M3397">
        <v>3</v>
      </c>
      <c r="N3397">
        <v>0</v>
      </c>
      <c r="O3397">
        <v>0</v>
      </c>
      <c r="P3397" t="s">
        <v>71</v>
      </c>
      <c r="S3397" t="s">
        <v>72</v>
      </c>
    </row>
    <row r="3398" spans="1:19" ht="15.75" customHeight="1">
      <c r="A3398" t="s">
        <v>1013</v>
      </c>
      <c r="B3398" t="s">
        <v>2751</v>
      </c>
      <c r="C3398">
        <v>36475997</v>
      </c>
      <c r="D3398" t="s">
        <v>64</v>
      </c>
      <c r="E3398" t="s">
        <v>52</v>
      </c>
      <c r="F3398" t="s">
        <v>53</v>
      </c>
      <c r="G3398" t="s">
        <v>54</v>
      </c>
      <c r="H3398" s="35">
        <v>41.74</v>
      </c>
      <c r="I3398" s="32">
        <v>42583</v>
      </c>
      <c r="J3398" s="32">
        <v>42584</v>
      </c>
      <c r="K3398" t="s">
        <v>55</v>
      </c>
      <c r="M3398">
        <v>1</v>
      </c>
      <c r="N3398">
        <v>0</v>
      </c>
      <c r="O3398">
        <v>0</v>
      </c>
      <c r="Q3398" t="s">
        <v>60</v>
      </c>
    </row>
    <row r="3399" spans="1:19" ht="15.75" customHeight="1">
      <c r="A3399" t="s">
        <v>2752</v>
      </c>
      <c r="B3399" t="s">
        <v>2753</v>
      </c>
      <c r="C3399">
        <v>94489601</v>
      </c>
      <c r="D3399" t="s">
        <v>64</v>
      </c>
      <c r="E3399" t="s">
        <v>65</v>
      </c>
      <c r="F3399" t="s">
        <v>54</v>
      </c>
      <c r="G3399" t="s">
        <v>103</v>
      </c>
      <c r="H3399" s="35">
        <v>85</v>
      </c>
      <c r="I3399" s="32">
        <v>42583</v>
      </c>
      <c r="J3399" s="32">
        <v>42585</v>
      </c>
      <c r="K3399" t="s">
        <v>55</v>
      </c>
      <c r="M3399">
        <v>3</v>
      </c>
      <c r="N3399">
        <v>0</v>
      </c>
      <c r="O3399">
        <v>0</v>
      </c>
      <c r="P3399" t="s">
        <v>71</v>
      </c>
      <c r="S3399" t="s">
        <v>72</v>
      </c>
    </row>
    <row r="3400" spans="1:19" ht="15.75" customHeight="1">
      <c r="A3400" t="s">
        <v>2756</v>
      </c>
      <c r="B3400" t="s">
        <v>2757</v>
      </c>
      <c r="C3400">
        <v>98628458</v>
      </c>
      <c r="D3400" t="s">
        <v>64</v>
      </c>
      <c r="E3400" t="s">
        <v>52</v>
      </c>
      <c r="F3400" t="s">
        <v>53</v>
      </c>
      <c r="G3400" t="s">
        <v>103</v>
      </c>
      <c r="H3400" s="35">
        <v>85</v>
      </c>
      <c r="I3400" s="32">
        <v>42584</v>
      </c>
      <c r="J3400" s="32">
        <v>42587</v>
      </c>
      <c r="K3400" t="s">
        <v>55</v>
      </c>
      <c r="M3400">
        <v>1</v>
      </c>
      <c r="N3400">
        <v>0</v>
      </c>
      <c r="O3400">
        <v>0</v>
      </c>
    </row>
    <row r="3401" spans="1:19" ht="15.75" customHeight="1">
      <c r="A3401" t="s">
        <v>557</v>
      </c>
      <c r="B3401" t="s">
        <v>2762</v>
      </c>
      <c r="C3401">
        <v>97144977</v>
      </c>
      <c r="D3401" t="s">
        <v>64</v>
      </c>
      <c r="E3401" t="s">
        <v>52</v>
      </c>
      <c r="F3401" t="s">
        <v>53</v>
      </c>
      <c r="G3401" t="s">
        <v>54</v>
      </c>
      <c r="H3401" s="35">
        <v>41.74</v>
      </c>
      <c r="I3401" s="32">
        <v>42585</v>
      </c>
      <c r="J3401" s="32">
        <v>42587</v>
      </c>
      <c r="K3401" t="s">
        <v>55</v>
      </c>
      <c r="M3401">
        <v>1</v>
      </c>
      <c r="N3401">
        <v>0</v>
      </c>
      <c r="O3401">
        <v>0</v>
      </c>
      <c r="Q3401" t="s">
        <v>60</v>
      </c>
    </row>
    <row r="3402" spans="1:19" ht="15.75" customHeight="1">
      <c r="A3402" t="s">
        <v>1037</v>
      </c>
      <c r="B3402" t="s">
        <v>2774</v>
      </c>
      <c r="C3402">
        <v>56927145</v>
      </c>
      <c r="D3402" t="s">
        <v>64</v>
      </c>
      <c r="E3402" t="s">
        <v>52</v>
      </c>
      <c r="F3402" t="s">
        <v>54</v>
      </c>
      <c r="G3402" t="s">
        <v>54</v>
      </c>
      <c r="H3402" s="35">
        <v>41.74</v>
      </c>
      <c r="I3402" s="32">
        <v>42589</v>
      </c>
      <c r="J3402" s="32">
        <v>42591</v>
      </c>
      <c r="K3402" t="s">
        <v>55</v>
      </c>
      <c r="M3402">
        <v>1</v>
      </c>
      <c r="N3402">
        <v>0</v>
      </c>
      <c r="O3402">
        <v>0</v>
      </c>
      <c r="Q3402" t="s">
        <v>60</v>
      </c>
    </row>
    <row r="3403" spans="1:19" ht="15.75" customHeight="1">
      <c r="A3403" t="s">
        <v>585</v>
      </c>
      <c r="B3403" t="s">
        <v>2777</v>
      </c>
      <c r="C3403">
        <v>27401757</v>
      </c>
      <c r="D3403" t="s">
        <v>64</v>
      </c>
      <c r="E3403" t="s">
        <v>52</v>
      </c>
      <c r="F3403" t="s">
        <v>54</v>
      </c>
      <c r="G3403" t="s">
        <v>54</v>
      </c>
      <c r="H3403" s="35">
        <v>41.74</v>
      </c>
      <c r="I3403" s="32">
        <v>42591</v>
      </c>
      <c r="J3403" s="32">
        <v>42594</v>
      </c>
      <c r="K3403" t="s">
        <v>55</v>
      </c>
      <c r="M3403">
        <v>1</v>
      </c>
      <c r="N3403">
        <v>0</v>
      </c>
      <c r="O3403">
        <v>0</v>
      </c>
      <c r="Q3403" t="s">
        <v>60</v>
      </c>
    </row>
    <row r="3404" spans="1:19" ht="15.75" customHeight="1">
      <c r="A3404" t="s">
        <v>1934</v>
      </c>
      <c r="B3404" t="s">
        <v>2778</v>
      </c>
      <c r="C3404">
        <v>46328492</v>
      </c>
      <c r="D3404" t="s">
        <v>64</v>
      </c>
      <c r="E3404" t="s">
        <v>65</v>
      </c>
      <c r="G3404" t="s">
        <v>75</v>
      </c>
      <c r="H3404" s="35">
        <v>84.38</v>
      </c>
      <c r="I3404" s="32">
        <v>42592</v>
      </c>
      <c r="J3404" s="32">
        <v>42596</v>
      </c>
      <c r="K3404" t="s">
        <v>55</v>
      </c>
      <c r="M3404">
        <v>2</v>
      </c>
      <c r="N3404">
        <v>2</v>
      </c>
      <c r="O3404">
        <v>0</v>
      </c>
    </row>
    <row r="3405" spans="1:19" ht="15.75" customHeight="1">
      <c r="A3405" t="s">
        <v>1934</v>
      </c>
      <c r="B3405" t="s">
        <v>2779</v>
      </c>
      <c r="C3405">
        <v>46328491</v>
      </c>
      <c r="D3405" t="s">
        <v>64</v>
      </c>
      <c r="E3405" t="s">
        <v>65</v>
      </c>
      <c r="G3405" t="s">
        <v>75</v>
      </c>
      <c r="H3405" s="35">
        <v>84.38</v>
      </c>
      <c r="I3405" s="32">
        <v>42592</v>
      </c>
      <c r="J3405" s="32">
        <v>42596</v>
      </c>
      <c r="K3405" t="s">
        <v>55</v>
      </c>
      <c r="M3405">
        <v>2</v>
      </c>
      <c r="N3405">
        <v>2</v>
      </c>
      <c r="O3405">
        <v>0</v>
      </c>
    </row>
    <row r="3406" spans="1:19" ht="15.75" customHeight="1">
      <c r="A3406" t="s">
        <v>2790</v>
      </c>
      <c r="B3406" t="s">
        <v>2791</v>
      </c>
      <c r="C3406">
        <v>96786013</v>
      </c>
      <c r="D3406" t="s">
        <v>64</v>
      </c>
      <c r="E3406" t="s">
        <v>65</v>
      </c>
      <c r="F3406" t="s">
        <v>54</v>
      </c>
      <c r="G3406" t="s">
        <v>80</v>
      </c>
      <c r="H3406" s="35">
        <v>78.849999999999994</v>
      </c>
      <c r="I3406" s="32">
        <v>42593</v>
      </c>
      <c r="J3406" s="32">
        <v>42595</v>
      </c>
      <c r="K3406" t="s">
        <v>150</v>
      </c>
      <c r="M3406">
        <v>2</v>
      </c>
      <c r="N3406">
        <v>0</v>
      </c>
      <c r="O3406">
        <v>0</v>
      </c>
      <c r="S3406" t="s">
        <v>268</v>
      </c>
    </row>
    <row r="3407" spans="1:19" ht="15.75" customHeight="1">
      <c r="A3407" t="s">
        <v>2792</v>
      </c>
      <c r="B3407" t="s">
        <v>2793</v>
      </c>
      <c r="C3407">
        <v>13938074</v>
      </c>
      <c r="D3407" t="s">
        <v>64</v>
      </c>
      <c r="E3407" t="s">
        <v>65</v>
      </c>
      <c r="F3407" t="s">
        <v>54</v>
      </c>
      <c r="G3407" t="s">
        <v>93</v>
      </c>
      <c r="H3407" s="35">
        <v>85</v>
      </c>
      <c r="I3407" s="32">
        <v>42593</v>
      </c>
      <c r="J3407" s="32">
        <v>42594</v>
      </c>
      <c r="K3407" t="s">
        <v>67</v>
      </c>
      <c r="M3407">
        <v>2</v>
      </c>
      <c r="N3407">
        <v>1</v>
      </c>
      <c r="O3407">
        <v>0</v>
      </c>
    </row>
    <row r="3408" spans="1:19" ht="15.75" customHeight="1">
      <c r="A3408" t="s">
        <v>599</v>
      </c>
      <c r="B3408" t="s">
        <v>2794</v>
      </c>
      <c r="C3408">
        <v>67963869</v>
      </c>
      <c r="D3408" t="s">
        <v>64</v>
      </c>
      <c r="E3408" t="s">
        <v>52</v>
      </c>
      <c r="F3408" t="s">
        <v>53</v>
      </c>
      <c r="G3408" t="s">
        <v>54</v>
      </c>
      <c r="H3408" s="35">
        <v>41.74</v>
      </c>
      <c r="I3408" s="32">
        <v>42593</v>
      </c>
      <c r="J3408" s="32">
        <v>42595</v>
      </c>
      <c r="K3408" t="s">
        <v>55</v>
      </c>
      <c r="M3408">
        <v>1</v>
      </c>
      <c r="N3408">
        <v>0</v>
      </c>
      <c r="O3408">
        <v>0</v>
      </c>
      <c r="Q3408" t="s">
        <v>60</v>
      </c>
    </row>
    <row r="3409" spans="1:19" ht="15.75" customHeight="1">
      <c r="A3409" t="s">
        <v>2809</v>
      </c>
      <c r="B3409" t="s">
        <v>2810</v>
      </c>
      <c r="C3409">
        <v>81705442</v>
      </c>
      <c r="D3409" t="s">
        <v>64</v>
      </c>
      <c r="E3409" t="s">
        <v>65</v>
      </c>
      <c r="F3409" t="s">
        <v>54</v>
      </c>
      <c r="G3409" t="s">
        <v>103</v>
      </c>
      <c r="H3409" s="35">
        <v>95</v>
      </c>
      <c r="I3409" s="32">
        <v>42597</v>
      </c>
      <c r="J3409" s="32">
        <v>42599</v>
      </c>
      <c r="K3409" t="s">
        <v>55</v>
      </c>
      <c r="M3409">
        <v>4</v>
      </c>
      <c r="N3409">
        <v>0</v>
      </c>
      <c r="O3409">
        <v>0</v>
      </c>
      <c r="P3409" t="s">
        <v>71</v>
      </c>
      <c r="S3409" t="s">
        <v>72</v>
      </c>
    </row>
    <row r="3410" spans="1:19" ht="15.75" customHeight="1">
      <c r="A3410" t="s">
        <v>2817</v>
      </c>
      <c r="B3410" t="s">
        <v>2818</v>
      </c>
      <c r="C3410">
        <v>15948818</v>
      </c>
      <c r="D3410" t="s">
        <v>64</v>
      </c>
      <c r="E3410" t="s">
        <v>65</v>
      </c>
      <c r="F3410" t="s">
        <v>54</v>
      </c>
      <c r="G3410" t="s">
        <v>98</v>
      </c>
      <c r="H3410" s="35">
        <v>66.400000000000006</v>
      </c>
      <c r="I3410" s="32">
        <v>42503</v>
      </c>
      <c r="J3410" s="32">
        <v>42513</v>
      </c>
      <c r="K3410" t="s">
        <v>67</v>
      </c>
      <c r="M3410">
        <v>2</v>
      </c>
      <c r="N3410">
        <v>0</v>
      </c>
      <c r="O3410">
        <v>0</v>
      </c>
      <c r="P3410" t="s">
        <v>71</v>
      </c>
      <c r="S3410" t="s">
        <v>72</v>
      </c>
    </row>
    <row r="3411" spans="1:19" ht="15.75" customHeight="1">
      <c r="A3411" t="s">
        <v>2826</v>
      </c>
      <c r="B3411" t="s">
        <v>2827</v>
      </c>
      <c r="C3411">
        <v>36246722</v>
      </c>
      <c r="D3411" t="s">
        <v>64</v>
      </c>
      <c r="E3411" t="s">
        <v>65</v>
      </c>
      <c r="F3411" t="s">
        <v>54</v>
      </c>
      <c r="G3411" t="s">
        <v>54</v>
      </c>
      <c r="H3411" s="35">
        <v>80</v>
      </c>
      <c r="I3411" s="32">
        <v>42508</v>
      </c>
      <c r="J3411" s="32">
        <v>42509</v>
      </c>
      <c r="K3411" t="s">
        <v>67</v>
      </c>
      <c r="M3411">
        <v>1</v>
      </c>
      <c r="N3411">
        <v>0</v>
      </c>
      <c r="O3411">
        <v>0</v>
      </c>
      <c r="S3411" t="s">
        <v>231</v>
      </c>
    </row>
    <row r="3412" spans="1:19" ht="15.75" customHeight="1">
      <c r="A3412" t="s">
        <v>2829</v>
      </c>
      <c r="B3412" t="s">
        <v>2830</v>
      </c>
      <c r="C3412">
        <v>62256135</v>
      </c>
      <c r="D3412" t="s">
        <v>64</v>
      </c>
      <c r="E3412" t="s">
        <v>52</v>
      </c>
      <c r="F3412" t="s">
        <v>54</v>
      </c>
      <c r="G3412" t="s">
        <v>54</v>
      </c>
      <c r="H3412" s="35">
        <v>85</v>
      </c>
      <c r="I3412" s="32">
        <v>42509</v>
      </c>
      <c r="J3412" s="32">
        <v>42512</v>
      </c>
      <c r="K3412" t="s">
        <v>55</v>
      </c>
      <c r="M3412">
        <v>1</v>
      </c>
      <c r="N3412">
        <v>0</v>
      </c>
      <c r="O3412">
        <v>0</v>
      </c>
      <c r="Q3412" t="s">
        <v>90</v>
      </c>
    </row>
    <row r="3413" spans="1:19" ht="15.75" customHeight="1">
      <c r="A3413" t="s">
        <v>2831</v>
      </c>
      <c r="B3413" t="s">
        <v>2832</v>
      </c>
      <c r="C3413">
        <v>40328995</v>
      </c>
      <c r="D3413" t="s">
        <v>64</v>
      </c>
      <c r="E3413" t="s">
        <v>65</v>
      </c>
      <c r="G3413" t="s">
        <v>98</v>
      </c>
      <c r="H3413" s="35">
        <v>74.7</v>
      </c>
      <c r="I3413" s="32">
        <v>42510</v>
      </c>
      <c r="J3413" s="32">
        <v>42512</v>
      </c>
      <c r="K3413" t="s">
        <v>55</v>
      </c>
      <c r="M3413">
        <v>2</v>
      </c>
      <c r="N3413">
        <v>0</v>
      </c>
      <c r="O3413">
        <v>0</v>
      </c>
      <c r="P3413" t="s">
        <v>71</v>
      </c>
      <c r="S3413" t="s">
        <v>72</v>
      </c>
    </row>
    <row r="3414" spans="1:19" ht="15.75" customHeight="1">
      <c r="A3414" t="s">
        <v>648</v>
      </c>
      <c r="B3414" t="s">
        <v>2833</v>
      </c>
      <c r="C3414">
        <v>11867672</v>
      </c>
      <c r="D3414" t="s">
        <v>64</v>
      </c>
      <c r="E3414" t="s">
        <v>52</v>
      </c>
      <c r="F3414" t="s">
        <v>53</v>
      </c>
      <c r="G3414" t="s">
        <v>54</v>
      </c>
      <c r="H3414" s="35">
        <v>43.48</v>
      </c>
      <c r="I3414" s="32">
        <v>42510</v>
      </c>
      <c r="J3414" s="32">
        <v>42513</v>
      </c>
      <c r="K3414" t="s">
        <v>55</v>
      </c>
      <c r="M3414">
        <v>1</v>
      </c>
      <c r="N3414">
        <v>0</v>
      </c>
      <c r="O3414">
        <v>0</v>
      </c>
      <c r="Q3414" t="s">
        <v>56</v>
      </c>
    </row>
    <row r="3415" spans="1:19" ht="15.75" customHeight="1">
      <c r="A3415" t="s">
        <v>2839</v>
      </c>
      <c r="B3415" t="s">
        <v>2840</v>
      </c>
      <c r="C3415">
        <v>61797957</v>
      </c>
      <c r="D3415" t="s">
        <v>64</v>
      </c>
      <c r="E3415" t="s">
        <v>65</v>
      </c>
      <c r="F3415" t="s">
        <v>54</v>
      </c>
      <c r="G3415" t="s">
        <v>54</v>
      </c>
      <c r="H3415" s="35">
        <v>80</v>
      </c>
      <c r="I3415" s="32">
        <v>42511</v>
      </c>
      <c r="J3415" s="32">
        <v>42512</v>
      </c>
      <c r="K3415" t="s">
        <v>55</v>
      </c>
      <c r="M3415">
        <v>4</v>
      </c>
      <c r="N3415">
        <v>0</v>
      </c>
      <c r="O3415">
        <v>0</v>
      </c>
      <c r="S3415" t="s">
        <v>231</v>
      </c>
    </row>
    <row r="3416" spans="1:19" ht="15.75" customHeight="1">
      <c r="A3416" t="s">
        <v>111</v>
      </c>
      <c r="B3416" t="s">
        <v>2841</v>
      </c>
      <c r="C3416">
        <v>11865017</v>
      </c>
      <c r="D3416" t="s">
        <v>64</v>
      </c>
      <c r="E3416" t="s">
        <v>52</v>
      </c>
      <c r="F3416" t="s">
        <v>53</v>
      </c>
      <c r="G3416" t="s">
        <v>54</v>
      </c>
      <c r="H3416" s="35">
        <v>41.74</v>
      </c>
      <c r="I3416" s="32">
        <v>42511</v>
      </c>
      <c r="J3416" s="32">
        <v>42513</v>
      </c>
      <c r="K3416" t="s">
        <v>55</v>
      </c>
      <c r="M3416">
        <v>1</v>
      </c>
      <c r="N3416">
        <v>0</v>
      </c>
      <c r="O3416">
        <v>0</v>
      </c>
      <c r="Q3416" t="s">
        <v>60</v>
      </c>
    </row>
    <row r="3417" spans="1:19" ht="15.75" customHeight="1">
      <c r="A3417" t="s">
        <v>1116</v>
      </c>
      <c r="B3417" t="s">
        <v>2843</v>
      </c>
      <c r="C3417">
        <v>21291441</v>
      </c>
      <c r="D3417" t="s">
        <v>64</v>
      </c>
      <c r="E3417" t="s">
        <v>65</v>
      </c>
      <c r="G3417" t="s">
        <v>66</v>
      </c>
      <c r="H3417" s="35">
        <v>66.400000000000006</v>
      </c>
      <c r="I3417" s="32">
        <v>42512</v>
      </c>
      <c r="J3417" s="32">
        <v>42515</v>
      </c>
      <c r="K3417" t="s">
        <v>67</v>
      </c>
      <c r="M3417">
        <v>2</v>
      </c>
      <c r="N3417">
        <v>0</v>
      </c>
      <c r="O3417">
        <v>0</v>
      </c>
    </row>
    <row r="3418" spans="1:19" ht="15.75" customHeight="1">
      <c r="A3418" t="s">
        <v>1116</v>
      </c>
      <c r="B3418" t="s">
        <v>2844</v>
      </c>
      <c r="C3418">
        <v>21294626</v>
      </c>
      <c r="D3418" t="s">
        <v>64</v>
      </c>
      <c r="E3418" t="s">
        <v>65</v>
      </c>
      <c r="G3418" t="s">
        <v>66</v>
      </c>
      <c r="H3418" s="35">
        <v>70.55</v>
      </c>
      <c r="I3418" s="32">
        <v>42512</v>
      </c>
      <c r="J3418" s="32">
        <v>42515</v>
      </c>
      <c r="K3418" t="s">
        <v>55</v>
      </c>
      <c r="M3418">
        <v>1</v>
      </c>
      <c r="N3418">
        <v>2</v>
      </c>
      <c r="O3418">
        <v>0</v>
      </c>
    </row>
    <row r="3419" spans="1:19" ht="15.75" customHeight="1">
      <c r="A3419" t="s">
        <v>2852</v>
      </c>
      <c r="B3419" t="s">
        <v>2853</v>
      </c>
      <c r="C3419">
        <v>67022753</v>
      </c>
      <c r="D3419" t="s">
        <v>64</v>
      </c>
      <c r="E3419" t="s">
        <v>65</v>
      </c>
      <c r="F3419" t="s">
        <v>54</v>
      </c>
      <c r="G3419" t="s">
        <v>75</v>
      </c>
      <c r="H3419" s="35">
        <v>64.5</v>
      </c>
      <c r="I3419" s="32">
        <v>42520</v>
      </c>
      <c r="J3419" s="32">
        <v>42525</v>
      </c>
      <c r="K3419" t="s">
        <v>55</v>
      </c>
      <c r="M3419">
        <v>2</v>
      </c>
      <c r="N3419">
        <v>0</v>
      </c>
      <c r="O3419">
        <v>0</v>
      </c>
    </row>
    <row r="3420" spans="1:19" ht="15.75" customHeight="1">
      <c r="A3420" t="s">
        <v>167</v>
      </c>
      <c r="B3420" t="s">
        <v>2856</v>
      </c>
      <c r="C3420">
        <v>45429311</v>
      </c>
      <c r="D3420" t="s">
        <v>64</v>
      </c>
      <c r="E3420" t="s">
        <v>65</v>
      </c>
      <c r="F3420" t="s">
        <v>54</v>
      </c>
      <c r="G3420" t="s">
        <v>75</v>
      </c>
      <c r="H3420" s="35">
        <v>64.69</v>
      </c>
      <c r="I3420" s="32">
        <v>42521</v>
      </c>
      <c r="J3420" s="32">
        <v>42525</v>
      </c>
      <c r="K3420" t="s">
        <v>55</v>
      </c>
      <c r="M3420">
        <v>2</v>
      </c>
      <c r="N3420">
        <v>0</v>
      </c>
      <c r="O3420">
        <v>0</v>
      </c>
    </row>
    <row r="3421" spans="1:19" ht="15.75" customHeight="1">
      <c r="A3421" t="s">
        <v>2857</v>
      </c>
      <c r="B3421" t="s">
        <v>2858</v>
      </c>
      <c r="C3421">
        <v>64941686</v>
      </c>
      <c r="D3421" t="s">
        <v>64</v>
      </c>
      <c r="E3421" t="s">
        <v>65</v>
      </c>
      <c r="F3421" t="s">
        <v>54</v>
      </c>
      <c r="G3421" t="s">
        <v>103</v>
      </c>
      <c r="H3421" s="35">
        <v>75</v>
      </c>
      <c r="I3421" s="32">
        <v>42522</v>
      </c>
      <c r="J3421" s="32">
        <v>42523</v>
      </c>
      <c r="K3421" t="s">
        <v>67</v>
      </c>
      <c r="M3421">
        <v>2</v>
      </c>
      <c r="N3421">
        <v>0</v>
      </c>
      <c r="O3421">
        <v>0</v>
      </c>
      <c r="P3421" t="s">
        <v>71</v>
      </c>
      <c r="S3421" t="s">
        <v>72</v>
      </c>
    </row>
    <row r="3422" spans="1:19" ht="15.75" customHeight="1">
      <c r="A3422" t="s">
        <v>194</v>
      </c>
      <c r="B3422" t="s">
        <v>2866</v>
      </c>
      <c r="C3422">
        <v>90612420</v>
      </c>
      <c r="D3422" t="s">
        <v>64</v>
      </c>
      <c r="E3422" t="s">
        <v>52</v>
      </c>
      <c r="F3422" t="s">
        <v>53</v>
      </c>
      <c r="G3422" t="s">
        <v>54</v>
      </c>
      <c r="H3422" s="35">
        <v>41.74</v>
      </c>
      <c r="I3422" s="32">
        <v>42524</v>
      </c>
      <c r="J3422" s="32">
        <v>42526</v>
      </c>
      <c r="K3422" t="s">
        <v>55</v>
      </c>
      <c r="M3422">
        <v>1</v>
      </c>
      <c r="N3422">
        <v>0</v>
      </c>
      <c r="O3422">
        <v>0</v>
      </c>
      <c r="Q3422" t="s">
        <v>60</v>
      </c>
    </row>
    <row r="3423" spans="1:19" ht="15.75" customHeight="1">
      <c r="A3423" t="s">
        <v>2871</v>
      </c>
      <c r="B3423" t="s">
        <v>2872</v>
      </c>
      <c r="C3423">
        <v>24673750</v>
      </c>
      <c r="D3423" t="s">
        <v>64</v>
      </c>
      <c r="E3423" t="s">
        <v>65</v>
      </c>
      <c r="F3423" t="s">
        <v>54</v>
      </c>
      <c r="G3423" t="s">
        <v>98</v>
      </c>
      <c r="H3423" s="35">
        <v>70.55</v>
      </c>
      <c r="I3423" s="32">
        <v>42525</v>
      </c>
      <c r="J3423" s="32">
        <v>42533</v>
      </c>
      <c r="K3423" t="s">
        <v>67</v>
      </c>
      <c r="M3423">
        <v>2</v>
      </c>
      <c r="N3423">
        <v>0</v>
      </c>
      <c r="O3423">
        <v>0</v>
      </c>
      <c r="P3423" t="s">
        <v>71</v>
      </c>
      <c r="S3423" t="s">
        <v>72</v>
      </c>
    </row>
    <row r="3424" spans="1:19" ht="15.75" customHeight="1">
      <c r="A3424" t="s">
        <v>2880</v>
      </c>
      <c r="B3424" t="s">
        <v>2881</v>
      </c>
      <c r="C3424">
        <v>54065863</v>
      </c>
      <c r="D3424" t="s">
        <v>64</v>
      </c>
      <c r="E3424" t="s">
        <v>65</v>
      </c>
      <c r="G3424" t="s">
        <v>75</v>
      </c>
      <c r="H3424" s="35">
        <v>63.75</v>
      </c>
      <c r="I3424" s="32">
        <v>42529</v>
      </c>
      <c r="J3424" s="32">
        <v>42530</v>
      </c>
      <c r="K3424" t="s">
        <v>87</v>
      </c>
      <c r="M3424">
        <v>1</v>
      </c>
      <c r="N3424">
        <v>1</v>
      </c>
      <c r="O3424">
        <v>0</v>
      </c>
    </row>
    <row r="3425" spans="1:19" ht="15.75" customHeight="1">
      <c r="A3425" t="s">
        <v>2883</v>
      </c>
      <c r="B3425" t="s">
        <v>2884</v>
      </c>
      <c r="C3425">
        <v>19428497</v>
      </c>
      <c r="D3425" t="s">
        <v>64</v>
      </c>
      <c r="E3425" t="s">
        <v>65</v>
      </c>
      <c r="G3425" t="s">
        <v>469</v>
      </c>
      <c r="H3425" s="35">
        <v>59.2</v>
      </c>
      <c r="I3425" s="32">
        <v>42530</v>
      </c>
      <c r="J3425" s="32">
        <v>42533</v>
      </c>
      <c r="K3425" t="s">
        <v>67</v>
      </c>
      <c r="M3425">
        <v>2</v>
      </c>
      <c r="N3425">
        <v>0</v>
      </c>
      <c r="O3425">
        <v>0</v>
      </c>
      <c r="P3425" t="s">
        <v>2885</v>
      </c>
      <c r="S3425" t="s">
        <v>2886</v>
      </c>
    </row>
    <row r="3426" spans="1:19" ht="15.75" customHeight="1">
      <c r="A3426" t="s">
        <v>2890</v>
      </c>
      <c r="B3426" t="s">
        <v>2891</v>
      </c>
      <c r="C3426">
        <v>92969641</v>
      </c>
      <c r="D3426" t="s">
        <v>64</v>
      </c>
      <c r="E3426" t="s">
        <v>65</v>
      </c>
      <c r="G3426" t="s">
        <v>66</v>
      </c>
      <c r="H3426" s="35">
        <v>70.55</v>
      </c>
      <c r="I3426" s="32">
        <v>42532</v>
      </c>
      <c r="J3426" s="32">
        <v>42536</v>
      </c>
      <c r="K3426" t="s">
        <v>55</v>
      </c>
      <c r="M3426">
        <v>2</v>
      </c>
      <c r="N3426">
        <v>2</v>
      </c>
      <c r="O3426">
        <v>0</v>
      </c>
    </row>
    <row r="3427" spans="1:19" ht="15.75" customHeight="1">
      <c r="A3427" t="s">
        <v>759</v>
      </c>
      <c r="B3427" t="s">
        <v>2892</v>
      </c>
      <c r="C3427">
        <v>41569570</v>
      </c>
      <c r="D3427" t="s">
        <v>64</v>
      </c>
      <c r="E3427" t="s">
        <v>65</v>
      </c>
      <c r="G3427" t="s">
        <v>761</v>
      </c>
      <c r="H3427" s="35">
        <v>72.25</v>
      </c>
      <c r="I3427" s="32">
        <v>42532</v>
      </c>
      <c r="J3427" s="32">
        <v>42539</v>
      </c>
      <c r="K3427" t="s">
        <v>67</v>
      </c>
      <c r="M3427">
        <v>2</v>
      </c>
      <c r="N3427">
        <v>0</v>
      </c>
      <c r="O3427">
        <v>0</v>
      </c>
      <c r="S3427" t="s">
        <v>762</v>
      </c>
    </row>
    <row r="3428" spans="1:19" ht="15.75" customHeight="1">
      <c r="A3428" t="s">
        <v>260</v>
      </c>
      <c r="B3428" t="s">
        <v>2894</v>
      </c>
      <c r="C3428">
        <v>90915603</v>
      </c>
      <c r="D3428" t="s">
        <v>64</v>
      </c>
      <c r="E3428" t="s">
        <v>52</v>
      </c>
      <c r="F3428" t="s">
        <v>53</v>
      </c>
      <c r="G3428" t="s">
        <v>54</v>
      </c>
      <c r="H3428" s="35">
        <v>41.74</v>
      </c>
      <c r="I3428" s="32">
        <v>42533</v>
      </c>
      <c r="J3428" s="32">
        <v>42540</v>
      </c>
      <c r="K3428" t="s">
        <v>55</v>
      </c>
      <c r="M3428">
        <v>1</v>
      </c>
      <c r="N3428">
        <v>0</v>
      </c>
      <c r="O3428">
        <v>0</v>
      </c>
      <c r="Q3428" t="s">
        <v>60</v>
      </c>
    </row>
    <row r="3429" spans="1:19" ht="15.75" customHeight="1">
      <c r="A3429" t="s">
        <v>1191</v>
      </c>
      <c r="B3429" t="s">
        <v>2895</v>
      </c>
      <c r="C3429">
        <v>90916103</v>
      </c>
      <c r="D3429" t="s">
        <v>64</v>
      </c>
      <c r="E3429" t="s">
        <v>52</v>
      </c>
      <c r="F3429" t="s">
        <v>53</v>
      </c>
      <c r="G3429" t="s">
        <v>54</v>
      </c>
      <c r="H3429" s="35">
        <v>41.74</v>
      </c>
      <c r="I3429" s="32">
        <v>42533</v>
      </c>
      <c r="J3429" s="32">
        <v>42539</v>
      </c>
      <c r="K3429" t="s">
        <v>55</v>
      </c>
      <c r="M3429">
        <v>1</v>
      </c>
      <c r="N3429">
        <v>0</v>
      </c>
      <c r="O3429">
        <v>0</v>
      </c>
      <c r="Q3429" t="s">
        <v>60</v>
      </c>
    </row>
    <row r="3430" spans="1:19" ht="15.75" customHeight="1">
      <c r="A3430" t="s">
        <v>275</v>
      </c>
      <c r="B3430" t="s">
        <v>2908</v>
      </c>
      <c r="C3430">
        <v>71053367</v>
      </c>
      <c r="D3430" t="s">
        <v>64</v>
      </c>
      <c r="E3430" t="s">
        <v>52</v>
      </c>
      <c r="F3430" t="s">
        <v>54</v>
      </c>
      <c r="G3430" t="s">
        <v>54</v>
      </c>
      <c r="H3430" s="35">
        <v>95</v>
      </c>
      <c r="I3430" s="32">
        <v>42535</v>
      </c>
      <c r="J3430" s="32">
        <v>42537</v>
      </c>
      <c r="K3430" t="s">
        <v>55</v>
      </c>
      <c r="M3430">
        <v>1</v>
      </c>
      <c r="N3430">
        <v>0</v>
      </c>
      <c r="O3430">
        <v>0</v>
      </c>
    </row>
    <row r="3431" spans="1:19" ht="15.75" customHeight="1">
      <c r="A3431" t="s">
        <v>2909</v>
      </c>
      <c r="B3431" t="s">
        <v>2910</v>
      </c>
      <c r="C3431">
        <v>71349169</v>
      </c>
      <c r="D3431" t="s">
        <v>64</v>
      </c>
      <c r="E3431" t="s">
        <v>65</v>
      </c>
      <c r="G3431" t="s">
        <v>93</v>
      </c>
      <c r="H3431" s="35">
        <v>90</v>
      </c>
      <c r="I3431" s="32">
        <v>42535</v>
      </c>
      <c r="J3431" s="32">
        <v>42536</v>
      </c>
      <c r="K3431" t="s">
        <v>55</v>
      </c>
      <c r="M3431">
        <v>2</v>
      </c>
      <c r="N3431">
        <v>2</v>
      </c>
      <c r="O3431">
        <v>0</v>
      </c>
    </row>
    <row r="3432" spans="1:19" ht="15.75" customHeight="1">
      <c r="A3432" t="s">
        <v>277</v>
      </c>
      <c r="B3432" t="s">
        <v>2911</v>
      </c>
      <c r="C3432">
        <v>26833645</v>
      </c>
      <c r="D3432" t="s">
        <v>64</v>
      </c>
      <c r="E3432" t="s">
        <v>52</v>
      </c>
      <c r="F3432" t="s">
        <v>53</v>
      </c>
      <c r="G3432" t="s">
        <v>54</v>
      </c>
      <c r="H3432" s="35">
        <v>41.74</v>
      </c>
      <c r="I3432" s="32">
        <v>42535</v>
      </c>
      <c r="J3432" s="32">
        <v>42538</v>
      </c>
      <c r="K3432" t="s">
        <v>55</v>
      </c>
      <c r="M3432">
        <v>1</v>
      </c>
      <c r="N3432">
        <v>0</v>
      </c>
      <c r="O3432">
        <v>0</v>
      </c>
      <c r="Q3432" t="s">
        <v>60</v>
      </c>
    </row>
    <row r="3433" spans="1:19" ht="15.75" customHeight="1">
      <c r="A3433" t="s">
        <v>275</v>
      </c>
      <c r="B3433" t="s">
        <v>2912</v>
      </c>
      <c r="C3433">
        <v>71051919</v>
      </c>
      <c r="D3433" t="s">
        <v>64</v>
      </c>
      <c r="E3433" t="s">
        <v>52</v>
      </c>
      <c r="F3433" t="s">
        <v>54</v>
      </c>
      <c r="G3433" t="s">
        <v>54</v>
      </c>
      <c r="H3433" s="35">
        <v>95</v>
      </c>
      <c r="I3433" s="32">
        <v>42535</v>
      </c>
      <c r="J3433" s="32">
        <v>42537</v>
      </c>
      <c r="K3433" t="s">
        <v>55</v>
      </c>
      <c r="M3433">
        <v>1</v>
      </c>
      <c r="N3433">
        <v>0</v>
      </c>
      <c r="O3433">
        <v>0</v>
      </c>
    </row>
    <row r="3434" spans="1:19" ht="15.75" customHeight="1">
      <c r="A3434" t="s">
        <v>2921</v>
      </c>
      <c r="B3434" t="s">
        <v>2922</v>
      </c>
      <c r="C3434">
        <v>73191486</v>
      </c>
      <c r="D3434" t="s">
        <v>64</v>
      </c>
      <c r="E3434" t="s">
        <v>65</v>
      </c>
      <c r="G3434" t="s">
        <v>80</v>
      </c>
      <c r="H3434" s="35">
        <v>78.849999999999994</v>
      </c>
      <c r="I3434" s="32">
        <v>42538</v>
      </c>
      <c r="J3434" s="32">
        <v>42539</v>
      </c>
      <c r="K3434" t="s">
        <v>67</v>
      </c>
      <c r="M3434">
        <v>2</v>
      </c>
      <c r="N3434">
        <v>0</v>
      </c>
      <c r="O3434">
        <v>0</v>
      </c>
      <c r="S3434" t="s">
        <v>81</v>
      </c>
    </row>
    <row r="3435" spans="1:19" ht="15.75" customHeight="1">
      <c r="A3435" t="s">
        <v>318</v>
      </c>
      <c r="B3435" t="s">
        <v>2936</v>
      </c>
      <c r="C3435">
        <v>42865890</v>
      </c>
      <c r="D3435" t="s">
        <v>64</v>
      </c>
      <c r="E3435" t="s">
        <v>52</v>
      </c>
      <c r="F3435" t="s">
        <v>53</v>
      </c>
      <c r="G3435" t="s">
        <v>54</v>
      </c>
      <c r="H3435" s="35">
        <v>41.74</v>
      </c>
      <c r="I3435" s="32">
        <v>42541</v>
      </c>
      <c r="J3435" s="32">
        <v>42542</v>
      </c>
      <c r="K3435" t="s">
        <v>55</v>
      </c>
      <c r="M3435">
        <v>1</v>
      </c>
      <c r="N3435">
        <v>0</v>
      </c>
      <c r="O3435">
        <v>0</v>
      </c>
      <c r="Q3435" t="s">
        <v>60</v>
      </c>
    </row>
    <row r="3436" spans="1:19" ht="15.75" customHeight="1">
      <c r="A3436" t="s">
        <v>321</v>
      </c>
      <c r="B3436" t="s">
        <v>2937</v>
      </c>
      <c r="C3436">
        <v>99455797</v>
      </c>
      <c r="D3436" t="s">
        <v>64</v>
      </c>
      <c r="E3436" t="s">
        <v>52</v>
      </c>
      <c r="F3436" t="s">
        <v>53</v>
      </c>
      <c r="G3436" t="s">
        <v>54</v>
      </c>
      <c r="H3436" s="35">
        <v>41.74</v>
      </c>
      <c r="I3436" s="32">
        <v>42541</v>
      </c>
      <c r="J3436" s="32">
        <v>42544</v>
      </c>
      <c r="K3436" t="s">
        <v>55</v>
      </c>
      <c r="M3436">
        <v>1</v>
      </c>
      <c r="N3436">
        <v>0</v>
      </c>
      <c r="O3436">
        <v>0</v>
      </c>
      <c r="Q3436" t="s">
        <v>60</v>
      </c>
    </row>
    <row r="3437" spans="1:19" ht="15.75" customHeight="1">
      <c r="A3437" t="s">
        <v>321</v>
      </c>
      <c r="B3437" t="s">
        <v>2938</v>
      </c>
      <c r="C3437">
        <v>99455786</v>
      </c>
      <c r="D3437" t="s">
        <v>64</v>
      </c>
      <c r="E3437" t="s">
        <v>52</v>
      </c>
      <c r="F3437" t="s">
        <v>53</v>
      </c>
      <c r="G3437" t="s">
        <v>54</v>
      </c>
      <c r="H3437" s="35">
        <v>41.74</v>
      </c>
      <c r="I3437" s="32">
        <v>42541</v>
      </c>
      <c r="J3437" s="32">
        <v>42544</v>
      </c>
      <c r="K3437" t="s">
        <v>55</v>
      </c>
      <c r="M3437">
        <v>1</v>
      </c>
      <c r="N3437">
        <v>0</v>
      </c>
      <c r="O3437">
        <v>0</v>
      </c>
      <c r="Q3437" t="s">
        <v>60</v>
      </c>
    </row>
    <row r="3438" spans="1:19" ht="15.75" customHeight="1">
      <c r="A3438" t="s">
        <v>321</v>
      </c>
      <c r="B3438" t="s">
        <v>2939</v>
      </c>
      <c r="C3438">
        <v>99455756</v>
      </c>
      <c r="D3438" t="s">
        <v>64</v>
      </c>
      <c r="E3438" t="s">
        <v>52</v>
      </c>
      <c r="F3438" t="s">
        <v>53</v>
      </c>
      <c r="G3438" t="s">
        <v>54</v>
      </c>
      <c r="H3438" s="35">
        <v>41.74</v>
      </c>
      <c r="I3438" s="32">
        <v>42541</v>
      </c>
      <c r="J3438" s="32">
        <v>42544</v>
      </c>
      <c r="K3438" t="s">
        <v>55</v>
      </c>
      <c r="M3438">
        <v>1</v>
      </c>
      <c r="N3438">
        <v>0</v>
      </c>
      <c r="O3438">
        <v>0</v>
      </c>
      <c r="Q3438" t="s">
        <v>60</v>
      </c>
    </row>
    <row r="3439" spans="1:19" ht="15.75" customHeight="1">
      <c r="A3439" t="s">
        <v>2943</v>
      </c>
      <c r="B3439" t="s">
        <v>2944</v>
      </c>
      <c r="C3439">
        <v>22199459</v>
      </c>
      <c r="D3439" t="s">
        <v>64</v>
      </c>
      <c r="E3439" t="s">
        <v>65</v>
      </c>
      <c r="G3439" t="s">
        <v>469</v>
      </c>
      <c r="H3439" s="35">
        <v>62.9</v>
      </c>
      <c r="I3439" s="32">
        <v>42542</v>
      </c>
      <c r="J3439" s="32">
        <v>42544</v>
      </c>
      <c r="K3439" t="s">
        <v>67</v>
      </c>
      <c r="M3439">
        <v>2</v>
      </c>
      <c r="N3439">
        <v>0</v>
      </c>
      <c r="O3439">
        <v>0</v>
      </c>
      <c r="P3439" t="s">
        <v>746</v>
      </c>
      <c r="S3439" t="s">
        <v>747</v>
      </c>
    </row>
    <row r="3440" spans="1:19" ht="15.75" customHeight="1">
      <c r="A3440" t="s">
        <v>328</v>
      </c>
      <c r="B3440" t="s">
        <v>2951</v>
      </c>
      <c r="C3440">
        <v>57621457</v>
      </c>
      <c r="D3440" t="s">
        <v>64</v>
      </c>
      <c r="E3440" t="s">
        <v>52</v>
      </c>
      <c r="F3440" t="s">
        <v>53</v>
      </c>
      <c r="G3440" t="s">
        <v>54</v>
      </c>
      <c r="H3440" s="35">
        <v>41.74</v>
      </c>
      <c r="I3440" s="32">
        <v>42544</v>
      </c>
      <c r="J3440" s="32">
        <v>42545</v>
      </c>
      <c r="K3440" t="s">
        <v>55</v>
      </c>
      <c r="M3440">
        <v>1</v>
      </c>
      <c r="N3440">
        <v>0</v>
      </c>
      <c r="O3440">
        <v>0</v>
      </c>
      <c r="Q3440" t="s">
        <v>60</v>
      </c>
    </row>
    <row r="3441" spans="1:19" ht="15.75" customHeight="1">
      <c r="A3441" t="s">
        <v>328</v>
      </c>
      <c r="B3441" t="s">
        <v>2952</v>
      </c>
      <c r="C3441">
        <v>57621889</v>
      </c>
      <c r="D3441" t="s">
        <v>64</v>
      </c>
      <c r="E3441" t="s">
        <v>52</v>
      </c>
      <c r="F3441" t="s">
        <v>53</v>
      </c>
      <c r="G3441" t="s">
        <v>54</v>
      </c>
      <c r="H3441" s="35">
        <v>41.74</v>
      </c>
      <c r="I3441" s="32">
        <v>42544</v>
      </c>
      <c r="J3441" s="32">
        <v>42545</v>
      </c>
      <c r="K3441" t="s">
        <v>67</v>
      </c>
      <c r="M3441">
        <v>1</v>
      </c>
      <c r="N3441">
        <v>0</v>
      </c>
      <c r="O3441">
        <v>0</v>
      </c>
      <c r="Q3441" t="s">
        <v>60</v>
      </c>
    </row>
    <row r="3442" spans="1:19" ht="15.75" customHeight="1">
      <c r="A3442" t="s">
        <v>2953</v>
      </c>
      <c r="B3442" t="s">
        <v>2954</v>
      </c>
      <c r="C3442">
        <v>38883182</v>
      </c>
      <c r="D3442" t="s">
        <v>64</v>
      </c>
      <c r="E3442" t="s">
        <v>65</v>
      </c>
      <c r="G3442" t="s">
        <v>75</v>
      </c>
      <c r="H3442" s="35">
        <v>71.25</v>
      </c>
      <c r="I3442" s="32">
        <v>42544</v>
      </c>
      <c r="J3442" s="32">
        <v>42545</v>
      </c>
      <c r="K3442" t="s">
        <v>55</v>
      </c>
      <c r="M3442">
        <v>3</v>
      </c>
      <c r="N3442">
        <v>0</v>
      </c>
      <c r="O3442">
        <v>0</v>
      </c>
    </row>
    <row r="3443" spans="1:19" ht="15.75" customHeight="1">
      <c r="A3443" t="s">
        <v>338</v>
      </c>
      <c r="B3443" t="s">
        <v>2962</v>
      </c>
      <c r="C3443">
        <v>45911300</v>
      </c>
      <c r="D3443" t="s">
        <v>64</v>
      </c>
      <c r="E3443" t="s">
        <v>52</v>
      </c>
      <c r="F3443" t="s">
        <v>53</v>
      </c>
      <c r="G3443" t="s">
        <v>54</v>
      </c>
      <c r="H3443" s="35">
        <v>41.74</v>
      </c>
      <c r="I3443" s="32">
        <v>42547</v>
      </c>
      <c r="J3443" s="32">
        <v>42550</v>
      </c>
      <c r="K3443" t="s">
        <v>55</v>
      </c>
      <c r="M3443">
        <v>1</v>
      </c>
      <c r="N3443">
        <v>0</v>
      </c>
      <c r="O3443">
        <v>0</v>
      </c>
      <c r="Q3443" t="s">
        <v>60</v>
      </c>
    </row>
    <row r="3444" spans="1:19" ht="15.75" customHeight="1">
      <c r="A3444" t="s">
        <v>849</v>
      </c>
      <c r="B3444" t="s">
        <v>2968</v>
      </c>
      <c r="C3444">
        <v>24911898</v>
      </c>
      <c r="D3444" t="s">
        <v>64</v>
      </c>
      <c r="E3444" t="s">
        <v>52</v>
      </c>
      <c r="F3444" t="s">
        <v>53</v>
      </c>
      <c r="G3444" t="s">
        <v>54</v>
      </c>
      <c r="H3444" s="35">
        <v>41.74</v>
      </c>
      <c r="I3444" s="32">
        <v>42550</v>
      </c>
      <c r="J3444" s="32">
        <v>42552</v>
      </c>
      <c r="K3444" t="s">
        <v>55</v>
      </c>
      <c r="M3444">
        <v>1</v>
      </c>
      <c r="N3444">
        <v>0</v>
      </c>
      <c r="O3444">
        <v>0</v>
      </c>
      <c r="Q3444" t="s">
        <v>60</v>
      </c>
    </row>
    <row r="3445" spans="1:19" ht="15.75" customHeight="1">
      <c r="A3445" t="s">
        <v>2969</v>
      </c>
      <c r="B3445" t="s">
        <v>2970</v>
      </c>
      <c r="C3445">
        <v>34657325</v>
      </c>
      <c r="D3445" t="s">
        <v>64</v>
      </c>
      <c r="E3445" t="s">
        <v>65</v>
      </c>
      <c r="G3445" t="s">
        <v>93</v>
      </c>
      <c r="H3445" s="35">
        <v>99.38</v>
      </c>
      <c r="I3445" s="32">
        <v>42551</v>
      </c>
      <c r="J3445" s="32">
        <v>42559</v>
      </c>
      <c r="K3445" t="s">
        <v>150</v>
      </c>
      <c r="M3445">
        <v>3</v>
      </c>
      <c r="N3445">
        <v>1</v>
      </c>
      <c r="O3445">
        <v>0</v>
      </c>
    </row>
    <row r="3446" spans="1:19" ht="15.75" customHeight="1">
      <c r="A3446" t="s">
        <v>2971</v>
      </c>
      <c r="B3446" t="s">
        <v>2972</v>
      </c>
      <c r="C3446">
        <v>83022704</v>
      </c>
      <c r="D3446" t="s">
        <v>184</v>
      </c>
      <c r="E3446" t="s">
        <v>65</v>
      </c>
      <c r="F3446" t="s">
        <v>54</v>
      </c>
      <c r="G3446" t="s">
        <v>54</v>
      </c>
      <c r="H3446" s="35">
        <v>85</v>
      </c>
      <c r="I3446" s="32">
        <v>42551</v>
      </c>
      <c r="J3446" s="32">
        <v>42552</v>
      </c>
      <c r="K3446" t="s">
        <v>55</v>
      </c>
      <c r="M3446">
        <v>1</v>
      </c>
      <c r="N3446">
        <v>2</v>
      </c>
      <c r="O3446">
        <v>0</v>
      </c>
    </row>
    <row r="3447" spans="1:19" ht="15.75" customHeight="1">
      <c r="A3447" t="s">
        <v>2978</v>
      </c>
      <c r="B3447" t="s">
        <v>2979</v>
      </c>
      <c r="C3447">
        <v>80620939</v>
      </c>
      <c r="D3447" t="s">
        <v>64</v>
      </c>
      <c r="E3447" t="s">
        <v>65</v>
      </c>
      <c r="G3447" t="s">
        <v>93</v>
      </c>
      <c r="H3447" s="35">
        <v>106.67</v>
      </c>
      <c r="I3447" s="32">
        <v>42552</v>
      </c>
      <c r="J3447" s="32">
        <v>42555</v>
      </c>
      <c r="K3447" t="s">
        <v>55</v>
      </c>
      <c r="M3447">
        <v>2</v>
      </c>
      <c r="N3447">
        <v>1</v>
      </c>
      <c r="O3447">
        <v>0</v>
      </c>
    </row>
    <row r="3448" spans="1:19" ht="15.75" customHeight="1">
      <c r="A3448" t="s">
        <v>2983</v>
      </c>
      <c r="B3448" t="s">
        <v>2984</v>
      </c>
      <c r="C3448">
        <v>67136841</v>
      </c>
      <c r="D3448" t="s">
        <v>64</v>
      </c>
      <c r="E3448" t="s">
        <v>65</v>
      </c>
      <c r="G3448" t="s">
        <v>93</v>
      </c>
      <c r="H3448" s="35">
        <v>100</v>
      </c>
      <c r="I3448" s="32">
        <v>42553</v>
      </c>
      <c r="J3448" s="32">
        <v>42555</v>
      </c>
      <c r="K3448" t="s">
        <v>67</v>
      </c>
      <c r="M3448">
        <v>2</v>
      </c>
      <c r="N3448">
        <v>1</v>
      </c>
      <c r="O3448">
        <v>0</v>
      </c>
    </row>
    <row r="3449" spans="1:19" ht="15.75" customHeight="1">
      <c r="A3449" t="s">
        <v>2985</v>
      </c>
      <c r="B3449" t="s">
        <v>2986</v>
      </c>
      <c r="C3449">
        <v>57820796</v>
      </c>
      <c r="D3449" t="s">
        <v>64</v>
      </c>
      <c r="E3449" t="s">
        <v>65</v>
      </c>
      <c r="G3449" t="s">
        <v>66</v>
      </c>
      <c r="H3449" s="35">
        <v>66.400000000000006</v>
      </c>
      <c r="I3449" s="32">
        <v>42553</v>
      </c>
      <c r="J3449" s="32">
        <v>42555</v>
      </c>
      <c r="K3449" t="s">
        <v>67</v>
      </c>
      <c r="M3449">
        <v>2</v>
      </c>
      <c r="N3449">
        <v>0</v>
      </c>
      <c r="O3449">
        <v>0</v>
      </c>
    </row>
    <row r="3450" spans="1:19" ht="15.75" customHeight="1">
      <c r="A3450" t="s">
        <v>2987</v>
      </c>
      <c r="B3450" t="s">
        <v>2988</v>
      </c>
      <c r="C3450">
        <v>30428033</v>
      </c>
      <c r="D3450" t="s">
        <v>64</v>
      </c>
      <c r="E3450" t="s">
        <v>65</v>
      </c>
      <c r="G3450" t="s">
        <v>75</v>
      </c>
      <c r="H3450" s="35">
        <v>71.25</v>
      </c>
      <c r="I3450" s="32">
        <v>42553</v>
      </c>
      <c r="J3450" s="32">
        <v>42554</v>
      </c>
      <c r="K3450" t="s">
        <v>67</v>
      </c>
      <c r="M3450">
        <v>2</v>
      </c>
      <c r="N3450">
        <v>2</v>
      </c>
      <c r="O3450">
        <v>0</v>
      </c>
    </row>
    <row r="3451" spans="1:19" ht="15.75" customHeight="1">
      <c r="A3451" t="s">
        <v>1758</v>
      </c>
      <c r="B3451" t="s">
        <v>2995</v>
      </c>
      <c r="C3451">
        <v>11863255</v>
      </c>
      <c r="D3451" t="s">
        <v>64</v>
      </c>
      <c r="E3451" t="s">
        <v>52</v>
      </c>
      <c r="F3451" t="s">
        <v>53</v>
      </c>
      <c r="G3451" t="s">
        <v>54</v>
      </c>
      <c r="H3451" s="35">
        <v>41.74</v>
      </c>
      <c r="I3451" s="32">
        <v>42558</v>
      </c>
      <c r="J3451" s="32">
        <v>42560</v>
      </c>
      <c r="K3451" t="s">
        <v>55</v>
      </c>
      <c r="M3451">
        <v>1</v>
      </c>
      <c r="N3451">
        <v>0</v>
      </c>
      <c r="O3451">
        <v>0</v>
      </c>
      <c r="Q3451" t="s">
        <v>60</v>
      </c>
    </row>
    <row r="3452" spans="1:19" ht="15.75" customHeight="1">
      <c r="A3452" t="s">
        <v>1758</v>
      </c>
      <c r="B3452" t="s">
        <v>2996</v>
      </c>
      <c r="C3452">
        <v>11863317</v>
      </c>
      <c r="D3452" t="s">
        <v>64</v>
      </c>
      <c r="E3452" t="s">
        <v>52</v>
      </c>
      <c r="F3452" t="s">
        <v>53</v>
      </c>
      <c r="G3452" t="s">
        <v>54</v>
      </c>
      <c r="H3452" s="35">
        <v>41.74</v>
      </c>
      <c r="I3452" s="32">
        <v>42558</v>
      </c>
      <c r="J3452" s="32">
        <v>42560</v>
      </c>
      <c r="K3452" t="s">
        <v>55</v>
      </c>
      <c r="M3452">
        <v>1</v>
      </c>
      <c r="N3452">
        <v>0</v>
      </c>
      <c r="O3452">
        <v>0</v>
      </c>
      <c r="Q3452" t="s">
        <v>60</v>
      </c>
    </row>
    <row r="3453" spans="1:19" ht="15.75" customHeight="1">
      <c r="A3453" t="s">
        <v>1769</v>
      </c>
      <c r="B3453" t="s">
        <v>3003</v>
      </c>
      <c r="C3453">
        <v>33740394</v>
      </c>
      <c r="D3453" t="s">
        <v>64</v>
      </c>
      <c r="E3453" t="s">
        <v>65</v>
      </c>
      <c r="G3453" t="s">
        <v>80</v>
      </c>
      <c r="H3453" s="35">
        <v>80.23</v>
      </c>
      <c r="I3453" s="32">
        <v>42560</v>
      </c>
      <c r="J3453" s="32">
        <v>42563</v>
      </c>
      <c r="K3453" t="s">
        <v>55</v>
      </c>
      <c r="M3453">
        <v>2</v>
      </c>
      <c r="N3453">
        <v>0</v>
      </c>
      <c r="O3453">
        <v>0</v>
      </c>
      <c r="S3453" t="s">
        <v>81</v>
      </c>
    </row>
    <row r="3454" spans="1:19" ht="15.75" customHeight="1">
      <c r="A3454" t="s">
        <v>1329</v>
      </c>
      <c r="B3454" t="s">
        <v>3004</v>
      </c>
      <c r="C3454">
        <v>83165724</v>
      </c>
      <c r="D3454" t="s">
        <v>64</v>
      </c>
      <c r="E3454" t="s">
        <v>65</v>
      </c>
      <c r="F3454" t="s">
        <v>54</v>
      </c>
      <c r="G3454" t="s">
        <v>103</v>
      </c>
      <c r="H3454" s="35">
        <v>105</v>
      </c>
      <c r="I3454" s="32">
        <v>42560</v>
      </c>
      <c r="J3454" s="32">
        <v>42565</v>
      </c>
      <c r="K3454" t="s">
        <v>67</v>
      </c>
      <c r="M3454">
        <v>4</v>
      </c>
      <c r="N3454">
        <v>0</v>
      </c>
      <c r="O3454">
        <v>0</v>
      </c>
      <c r="P3454" t="s">
        <v>71</v>
      </c>
      <c r="S3454" t="s">
        <v>72</v>
      </c>
    </row>
    <row r="3455" spans="1:19" ht="15.75" customHeight="1">
      <c r="A3455" t="s">
        <v>401</v>
      </c>
      <c r="B3455" t="s">
        <v>3005</v>
      </c>
      <c r="C3455">
        <v>27776125</v>
      </c>
      <c r="D3455" t="s">
        <v>64</v>
      </c>
      <c r="E3455" t="s">
        <v>52</v>
      </c>
      <c r="F3455" t="s">
        <v>53</v>
      </c>
      <c r="G3455" t="s">
        <v>54</v>
      </c>
      <c r="H3455" s="35">
        <v>41.74</v>
      </c>
      <c r="I3455" s="32">
        <v>42560</v>
      </c>
      <c r="J3455" s="32">
        <v>42563</v>
      </c>
      <c r="K3455" t="s">
        <v>55</v>
      </c>
      <c r="M3455">
        <v>1</v>
      </c>
      <c r="N3455">
        <v>0</v>
      </c>
      <c r="O3455">
        <v>0</v>
      </c>
      <c r="Q3455" t="s">
        <v>60</v>
      </c>
    </row>
    <row r="3456" spans="1:19" ht="15.75" customHeight="1">
      <c r="A3456" t="s">
        <v>401</v>
      </c>
      <c r="B3456" t="s">
        <v>3006</v>
      </c>
      <c r="C3456">
        <v>27776172</v>
      </c>
      <c r="D3456" t="s">
        <v>64</v>
      </c>
      <c r="E3456" t="s">
        <v>52</v>
      </c>
      <c r="F3456" t="s">
        <v>53</v>
      </c>
      <c r="G3456" t="s">
        <v>54</v>
      </c>
      <c r="H3456" s="35">
        <v>41.74</v>
      </c>
      <c r="I3456" s="32">
        <v>42560</v>
      </c>
      <c r="J3456" s="32">
        <v>42563</v>
      </c>
      <c r="K3456" t="s">
        <v>55</v>
      </c>
      <c r="M3456">
        <v>1</v>
      </c>
      <c r="N3456">
        <v>0</v>
      </c>
      <c r="O3456">
        <v>0</v>
      </c>
      <c r="Q3456" t="s">
        <v>60</v>
      </c>
    </row>
    <row r="3457" spans="1:19" ht="15.75" customHeight="1">
      <c r="A3457" t="s">
        <v>2621</v>
      </c>
      <c r="B3457" t="s">
        <v>3007</v>
      </c>
      <c r="C3457">
        <v>72454478</v>
      </c>
      <c r="D3457" t="s">
        <v>64</v>
      </c>
      <c r="E3457" t="s">
        <v>52</v>
      </c>
      <c r="F3457" t="s">
        <v>53</v>
      </c>
      <c r="G3457" t="s">
        <v>54</v>
      </c>
      <c r="H3457" s="35">
        <v>41.74</v>
      </c>
      <c r="I3457" s="32">
        <v>42560</v>
      </c>
      <c r="J3457" s="32">
        <v>42561</v>
      </c>
      <c r="K3457" t="s">
        <v>55</v>
      </c>
      <c r="M3457">
        <v>1</v>
      </c>
      <c r="N3457">
        <v>0</v>
      </c>
      <c r="O3457">
        <v>0</v>
      </c>
      <c r="Q3457" t="s">
        <v>60</v>
      </c>
    </row>
    <row r="3458" spans="1:19" ht="15.75" customHeight="1">
      <c r="A3458" t="s">
        <v>3012</v>
      </c>
      <c r="B3458" t="s">
        <v>3013</v>
      </c>
      <c r="C3458">
        <v>86710472</v>
      </c>
      <c r="D3458" t="s">
        <v>64</v>
      </c>
      <c r="E3458" t="s">
        <v>65</v>
      </c>
      <c r="G3458" t="s">
        <v>93</v>
      </c>
      <c r="H3458" s="35">
        <v>70</v>
      </c>
      <c r="I3458" s="32">
        <v>42561</v>
      </c>
      <c r="J3458" s="32">
        <v>42562</v>
      </c>
      <c r="K3458" t="s">
        <v>55</v>
      </c>
      <c r="M3458">
        <v>2</v>
      </c>
      <c r="N3458">
        <v>2</v>
      </c>
      <c r="O3458">
        <v>0</v>
      </c>
    </row>
    <row r="3459" spans="1:19" ht="15.75" customHeight="1">
      <c r="A3459" t="s">
        <v>3014</v>
      </c>
      <c r="B3459" t="s">
        <v>3015</v>
      </c>
      <c r="C3459">
        <v>85263340</v>
      </c>
      <c r="D3459" t="s">
        <v>64</v>
      </c>
      <c r="E3459" t="s">
        <v>65</v>
      </c>
      <c r="G3459" t="s">
        <v>93</v>
      </c>
      <c r="H3459" s="35">
        <v>65</v>
      </c>
      <c r="I3459" s="32">
        <v>42561</v>
      </c>
      <c r="J3459" s="32">
        <v>42562</v>
      </c>
      <c r="K3459" t="s">
        <v>67</v>
      </c>
      <c r="M3459">
        <v>2</v>
      </c>
      <c r="N3459">
        <v>2</v>
      </c>
      <c r="O3459">
        <v>0</v>
      </c>
    </row>
    <row r="3460" spans="1:19" ht="15.75" customHeight="1">
      <c r="A3460" t="s">
        <v>3023</v>
      </c>
      <c r="B3460" t="s">
        <v>3024</v>
      </c>
      <c r="C3460">
        <v>81320808</v>
      </c>
      <c r="D3460" t="s">
        <v>64</v>
      </c>
      <c r="E3460" t="s">
        <v>65</v>
      </c>
      <c r="G3460" t="s">
        <v>93</v>
      </c>
      <c r="H3460" s="35">
        <v>100</v>
      </c>
      <c r="I3460" s="32">
        <v>42563</v>
      </c>
      <c r="J3460" s="32">
        <v>42566</v>
      </c>
      <c r="K3460" t="s">
        <v>55</v>
      </c>
      <c r="M3460">
        <v>2</v>
      </c>
      <c r="N3460">
        <v>0</v>
      </c>
      <c r="O3460">
        <v>0</v>
      </c>
    </row>
    <row r="3461" spans="1:19" ht="15.75" customHeight="1">
      <c r="A3461" t="s">
        <v>3029</v>
      </c>
      <c r="B3461" t="s">
        <v>3030</v>
      </c>
      <c r="C3461">
        <v>38983013</v>
      </c>
      <c r="D3461" t="s">
        <v>64</v>
      </c>
      <c r="E3461" t="s">
        <v>65</v>
      </c>
      <c r="G3461" t="s">
        <v>75</v>
      </c>
      <c r="H3461" s="35">
        <v>69.38</v>
      </c>
      <c r="I3461" s="32">
        <v>42564</v>
      </c>
      <c r="J3461" s="32">
        <v>42568</v>
      </c>
      <c r="K3461" t="s">
        <v>67</v>
      </c>
      <c r="M3461">
        <v>1</v>
      </c>
      <c r="N3461">
        <v>0</v>
      </c>
      <c r="O3461">
        <v>0</v>
      </c>
    </row>
    <row r="3462" spans="1:19" ht="15.75" customHeight="1">
      <c r="A3462" t="s">
        <v>432</v>
      </c>
      <c r="B3462" t="s">
        <v>3036</v>
      </c>
      <c r="C3462">
        <v>48503229</v>
      </c>
      <c r="D3462" t="s">
        <v>64</v>
      </c>
      <c r="E3462" t="s">
        <v>52</v>
      </c>
      <c r="F3462" t="s">
        <v>53</v>
      </c>
      <c r="G3462" t="s">
        <v>54</v>
      </c>
      <c r="H3462" s="35">
        <v>41.74</v>
      </c>
      <c r="I3462" s="32">
        <v>42565</v>
      </c>
      <c r="J3462" s="32">
        <v>42567</v>
      </c>
      <c r="K3462" t="s">
        <v>55</v>
      </c>
      <c r="M3462">
        <v>1</v>
      </c>
      <c r="N3462">
        <v>0</v>
      </c>
      <c r="O3462">
        <v>0</v>
      </c>
      <c r="Q3462" t="s">
        <v>60</v>
      </c>
    </row>
    <row r="3463" spans="1:19" ht="15.75" customHeight="1">
      <c r="A3463" t="s">
        <v>3037</v>
      </c>
      <c r="B3463" t="s">
        <v>3038</v>
      </c>
      <c r="C3463">
        <v>86676023</v>
      </c>
      <c r="D3463" t="s">
        <v>64</v>
      </c>
      <c r="E3463" t="s">
        <v>65</v>
      </c>
      <c r="F3463" t="s">
        <v>54</v>
      </c>
      <c r="G3463" t="s">
        <v>93</v>
      </c>
      <c r="H3463" s="35">
        <v>103.33</v>
      </c>
      <c r="I3463" s="32">
        <v>42565</v>
      </c>
      <c r="J3463" s="32">
        <v>42568</v>
      </c>
      <c r="K3463" t="s">
        <v>55</v>
      </c>
      <c r="M3463">
        <v>2</v>
      </c>
      <c r="N3463">
        <v>0</v>
      </c>
      <c r="O3463">
        <v>0</v>
      </c>
    </row>
    <row r="3464" spans="1:19" ht="15.75" customHeight="1">
      <c r="A3464" t="s">
        <v>3041</v>
      </c>
      <c r="B3464" t="s">
        <v>3042</v>
      </c>
      <c r="C3464">
        <v>75267191</v>
      </c>
      <c r="D3464" t="s">
        <v>64</v>
      </c>
      <c r="E3464" t="s">
        <v>65</v>
      </c>
      <c r="G3464" t="s">
        <v>93</v>
      </c>
      <c r="H3464" s="35">
        <v>105</v>
      </c>
      <c r="I3464" s="32">
        <v>42566</v>
      </c>
      <c r="J3464" s="32">
        <v>42568</v>
      </c>
      <c r="K3464" t="s">
        <v>67</v>
      </c>
      <c r="M3464">
        <v>1</v>
      </c>
      <c r="N3464">
        <v>2</v>
      </c>
      <c r="O3464">
        <v>0</v>
      </c>
    </row>
    <row r="3465" spans="1:19" ht="15.75" customHeight="1">
      <c r="A3465" t="s">
        <v>3045</v>
      </c>
      <c r="B3465" t="s">
        <v>3046</v>
      </c>
      <c r="C3465">
        <v>83528095</v>
      </c>
      <c r="D3465" t="s">
        <v>64</v>
      </c>
      <c r="E3465" t="s">
        <v>65</v>
      </c>
      <c r="F3465" t="s">
        <v>54</v>
      </c>
      <c r="G3465" t="s">
        <v>103</v>
      </c>
      <c r="H3465" s="35">
        <v>110</v>
      </c>
      <c r="I3465" s="32">
        <v>42567</v>
      </c>
      <c r="J3465" s="32">
        <v>42569</v>
      </c>
      <c r="K3465" t="s">
        <v>55</v>
      </c>
      <c r="M3465">
        <v>4</v>
      </c>
      <c r="N3465">
        <v>0</v>
      </c>
      <c r="O3465">
        <v>0</v>
      </c>
      <c r="P3465" t="s">
        <v>71</v>
      </c>
      <c r="S3465" t="s">
        <v>72</v>
      </c>
    </row>
    <row r="3466" spans="1:19" ht="15.75" customHeight="1">
      <c r="A3466" t="s">
        <v>3047</v>
      </c>
      <c r="B3466" t="s">
        <v>3048</v>
      </c>
      <c r="C3466">
        <v>15074855</v>
      </c>
      <c r="D3466" t="s">
        <v>64</v>
      </c>
      <c r="E3466" t="s">
        <v>65</v>
      </c>
      <c r="F3466" t="s">
        <v>54</v>
      </c>
      <c r="G3466" t="s">
        <v>66</v>
      </c>
      <c r="H3466" s="35">
        <v>66.400000000000006</v>
      </c>
      <c r="I3466" s="32">
        <v>42567</v>
      </c>
      <c r="J3466" s="32">
        <v>42572</v>
      </c>
      <c r="K3466" t="s">
        <v>67</v>
      </c>
      <c r="M3466">
        <v>2</v>
      </c>
      <c r="N3466">
        <v>0</v>
      </c>
      <c r="O3466">
        <v>0</v>
      </c>
    </row>
    <row r="3467" spans="1:19" ht="15.75" customHeight="1">
      <c r="A3467" t="s">
        <v>3049</v>
      </c>
      <c r="B3467" t="s">
        <v>3050</v>
      </c>
      <c r="C3467">
        <v>47852882</v>
      </c>
      <c r="D3467" t="s">
        <v>64</v>
      </c>
      <c r="E3467" t="s">
        <v>52</v>
      </c>
      <c r="F3467" t="s">
        <v>53</v>
      </c>
      <c r="G3467" t="s">
        <v>54</v>
      </c>
      <c r="H3467" s="35">
        <v>77</v>
      </c>
      <c r="I3467" s="32">
        <v>42567</v>
      </c>
      <c r="J3467" s="32">
        <v>42582</v>
      </c>
      <c r="K3467" t="s">
        <v>67</v>
      </c>
      <c r="M3467">
        <v>1</v>
      </c>
      <c r="N3467">
        <v>0</v>
      </c>
      <c r="O3467">
        <v>0</v>
      </c>
      <c r="Q3467" t="s">
        <v>678</v>
      </c>
    </row>
    <row r="3468" spans="1:19" ht="15.75" customHeight="1">
      <c r="A3468" t="s">
        <v>3058</v>
      </c>
      <c r="B3468" t="s">
        <v>3059</v>
      </c>
      <c r="C3468">
        <v>86052373</v>
      </c>
      <c r="D3468" t="s">
        <v>64</v>
      </c>
      <c r="E3468" t="s">
        <v>65</v>
      </c>
      <c r="F3468" t="s">
        <v>54</v>
      </c>
      <c r="G3468" t="s">
        <v>93</v>
      </c>
      <c r="H3468" s="35">
        <v>82.5</v>
      </c>
      <c r="I3468" s="32">
        <v>42568</v>
      </c>
      <c r="J3468" s="32">
        <v>42570</v>
      </c>
      <c r="K3468" t="s">
        <v>55</v>
      </c>
      <c r="M3468">
        <v>2</v>
      </c>
      <c r="N3468">
        <v>2</v>
      </c>
      <c r="O3468">
        <v>0</v>
      </c>
    </row>
    <row r="3469" spans="1:19" ht="15.75" customHeight="1">
      <c r="A3469" t="s">
        <v>3060</v>
      </c>
      <c r="B3469" t="s">
        <v>3061</v>
      </c>
      <c r="C3469">
        <v>76805237</v>
      </c>
      <c r="D3469" t="s">
        <v>64</v>
      </c>
      <c r="E3469" t="s">
        <v>65</v>
      </c>
      <c r="F3469" t="s">
        <v>54</v>
      </c>
      <c r="G3469" t="s">
        <v>98</v>
      </c>
      <c r="H3469" s="35">
        <v>66.400000000000006</v>
      </c>
      <c r="I3469" s="32">
        <v>42568</v>
      </c>
      <c r="J3469" s="32">
        <v>42574</v>
      </c>
      <c r="K3469" t="s">
        <v>67</v>
      </c>
      <c r="M3469">
        <v>1</v>
      </c>
      <c r="N3469">
        <v>0</v>
      </c>
      <c r="O3469">
        <v>0</v>
      </c>
      <c r="P3469" t="s">
        <v>71</v>
      </c>
      <c r="S3469" t="s">
        <v>72</v>
      </c>
    </row>
    <row r="3470" spans="1:19" ht="15.75" customHeight="1">
      <c r="A3470" t="s">
        <v>3063</v>
      </c>
      <c r="B3470" t="s">
        <v>3064</v>
      </c>
      <c r="C3470">
        <v>88923305</v>
      </c>
      <c r="D3470" t="s">
        <v>64</v>
      </c>
      <c r="E3470" t="s">
        <v>65</v>
      </c>
      <c r="F3470" t="s">
        <v>54</v>
      </c>
      <c r="G3470" t="s">
        <v>54</v>
      </c>
      <c r="H3470" s="35">
        <v>90</v>
      </c>
      <c r="I3470" s="32">
        <v>42569</v>
      </c>
      <c r="J3470" s="32">
        <v>42570</v>
      </c>
      <c r="K3470" t="s">
        <v>87</v>
      </c>
      <c r="M3470">
        <v>2</v>
      </c>
      <c r="N3470">
        <v>0</v>
      </c>
      <c r="O3470">
        <v>0</v>
      </c>
      <c r="S3470" t="s">
        <v>231</v>
      </c>
    </row>
    <row r="3471" spans="1:19" ht="15.75" customHeight="1">
      <c r="A3471" t="s">
        <v>1376</v>
      </c>
      <c r="B3471" t="s">
        <v>3078</v>
      </c>
      <c r="C3471">
        <v>89741024</v>
      </c>
      <c r="D3471" t="s">
        <v>64</v>
      </c>
      <c r="E3471" t="s">
        <v>65</v>
      </c>
      <c r="F3471" t="s">
        <v>54</v>
      </c>
      <c r="G3471" t="s">
        <v>54</v>
      </c>
      <c r="H3471" s="35">
        <v>90</v>
      </c>
      <c r="I3471" s="32">
        <v>42571</v>
      </c>
      <c r="J3471" s="32">
        <v>42573</v>
      </c>
      <c r="K3471" t="s">
        <v>55</v>
      </c>
      <c r="M3471">
        <v>1</v>
      </c>
      <c r="N3471">
        <v>0</v>
      </c>
      <c r="O3471">
        <v>0</v>
      </c>
      <c r="S3471" t="s">
        <v>231</v>
      </c>
    </row>
    <row r="3472" spans="1:19" ht="15.75" customHeight="1">
      <c r="A3472" t="s">
        <v>3079</v>
      </c>
      <c r="B3472" t="s">
        <v>3080</v>
      </c>
      <c r="C3472">
        <v>90337340</v>
      </c>
      <c r="D3472" t="s">
        <v>64</v>
      </c>
      <c r="E3472" t="s">
        <v>65</v>
      </c>
      <c r="F3472" t="s">
        <v>54</v>
      </c>
      <c r="G3472" t="s">
        <v>103</v>
      </c>
      <c r="H3472" s="35">
        <v>90</v>
      </c>
      <c r="I3472" s="32">
        <v>42571</v>
      </c>
      <c r="J3472" s="32">
        <v>42574</v>
      </c>
      <c r="K3472" t="s">
        <v>55</v>
      </c>
      <c r="M3472">
        <v>4</v>
      </c>
      <c r="N3472">
        <v>0</v>
      </c>
      <c r="O3472">
        <v>0</v>
      </c>
      <c r="P3472" t="s">
        <v>71</v>
      </c>
      <c r="S3472" t="s">
        <v>72</v>
      </c>
    </row>
    <row r="3473" spans="1:19" ht="15.75" customHeight="1">
      <c r="A3473" t="s">
        <v>1827</v>
      </c>
      <c r="B3473" t="s">
        <v>3089</v>
      </c>
      <c r="C3473">
        <v>87489954</v>
      </c>
      <c r="D3473" t="s">
        <v>64</v>
      </c>
      <c r="E3473" t="s">
        <v>65</v>
      </c>
      <c r="F3473" t="s">
        <v>54</v>
      </c>
      <c r="G3473" t="s">
        <v>80</v>
      </c>
      <c r="H3473" s="35">
        <v>78.849999999999994</v>
      </c>
      <c r="I3473" s="32">
        <v>42572</v>
      </c>
      <c r="J3473" s="32">
        <v>42574</v>
      </c>
      <c r="K3473" t="s">
        <v>55</v>
      </c>
      <c r="M3473">
        <v>2</v>
      </c>
      <c r="N3473">
        <v>1</v>
      </c>
      <c r="O3473">
        <v>0</v>
      </c>
      <c r="S3473" t="s">
        <v>81</v>
      </c>
    </row>
    <row r="3474" spans="1:19" ht="15.75" customHeight="1">
      <c r="A3474" t="s">
        <v>472</v>
      </c>
      <c r="B3474" t="s">
        <v>3093</v>
      </c>
      <c r="C3474">
        <v>41310389</v>
      </c>
      <c r="D3474" t="s">
        <v>64</v>
      </c>
      <c r="E3474" t="s">
        <v>52</v>
      </c>
      <c r="F3474" t="s">
        <v>53</v>
      </c>
      <c r="G3474" t="s">
        <v>54</v>
      </c>
      <c r="H3474" s="35">
        <v>41.74</v>
      </c>
      <c r="I3474" s="32">
        <v>42573</v>
      </c>
      <c r="J3474" s="32">
        <v>42574</v>
      </c>
      <c r="K3474" t="s">
        <v>55</v>
      </c>
      <c r="M3474">
        <v>1</v>
      </c>
      <c r="N3474">
        <v>0</v>
      </c>
      <c r="O3474">
        <v>0</v>
      </c>
      <c r="Q3474" t="s">
        <v>60</v>
      </c>
    </row>
    <row r="3475" spans="1:19" ht="15.75" customHeight="1">
      <c r="A3475" t="s">
        <v>472</v>
      </c>
      <c r="B3475" t="s">
        <v>3094</v>
      </c>
      <c r="C3475">
        <v>41310779</v>
      </c>
      <c r="D3475" t="s">
        <v>64</v>
      </c>
      <c r="E3475" t="s">
        <v>52</v>
      </c>
      <c r="F3475" t="s">
        <v>53</v>
      </c>
      <c r="G3475" t="s">
        <v>54</v>
      </c>
      <c r="H3475" s="35">
        <v>41.74</v>
      </c>
      <c r="I3475" s="32">
        <v>42573</v>
      </c>
      <c r="J3475" s="32">
        <v>42574</v>
      </c>
      <c r="K3475" t="s">
        <v>55</v>
      </c>
      <c r="M3475">
        <v>1</v>
      </c>
      <c r="N3475">
        <v>0</v>
      </c>
      <c r="O3475">
        <v>0</v>
      </c>
      <c r="Q3475" t="s">
        <v>60</v>
      </c>
    </row>
    <row r="3476" spans="1:19" ht="15.75" customHeight="1">
      <c r="A3476" t="s">
        <v>3095</v>
      </c>
      <c r="B3476" t="s">
        <v>3096</v>
      </c>
      <c r="C3476">
        <v>90412122</v>
      </c>
      <c r="D3476" t="s">
        <v>64</v>
      </c>
      <c r="E3476" t="s">
        <v>65</v>
      </c>
      <c r="F3476" t="s">
        <v>54</v>
      </c>
      <c r="G3476" t="s">
        <v>93</v>
      </c>
      <c r="H3476" s="35">
        <v>100</v>
      </c>
      <c r="I3476" s="32">
        <v>42573</v>
      </c>
      <c r="J3476" s="32">
        <v>42576</v>
      </c>
      <c r="K3476" t="s">
        <v>55</v>
      </c>
      <c r="M3476">
        <v>2</v>
      </c>
      <c r="N3476">
        <v>1</v>
      </c>
      <c r="O3476">
        <v>0</v>
      </c>
    </row>
    <row r="3477" spans="1:19" ht="15.75" customHeight="1">
      <c r="A3477" t="s">
        <v>3107</v>
      </c>
      <c r="B3477" t="s">
        <v>3108</v>
      </c>
      <c r="C3477">
        <v>33745125</v>
      </c>
      <c r="D3477" t="s">
        <v>64</v>
      </c>
      <c r="E3477" t="s">
        <v>65</v>
      </c>
      <c r="F3477" t="s">
        <v>54</v>
      </c>
      <c r="G3477" t="s">
        <v>70</v>
      </c>
      <c r="H3477" s="35">
        <v>71.25</v>
      </c>
      <c r="I3477" s="32">
        <v>42576</v>
      </c>
      <c r="J3477" s="32">
        <v>42582</v>
      </c>
      <c r="K3477" t="s">
        <v>55</v>
      </c>
      <c r="M3477">
        <v>2</v>
      </c>
      <c r="N3477">
        <v>0</v>
      </c>
      <c r="O3477">
        <v>0</v>
      </c>
      <c r="P3477" t="s">
        <v>71</v>
      </c>
      <c r="S3477" t="s">
        <v>72</v>
      </c>
    </row>
    <row r="3478" spans="1:19" ht="15.75" customHeight="1">
      <c r="A3478" t="s">
        <v>978</v>
      </c>
      <c r="B3478" t="s">
        <v>3109</v>
      </c>
      <c r="C3478">
        <v>50828002</v>
      </c>
      <c r="D3478" t="s">
        <v>64</v>
      </c>
      <c r="E3478" t="s">
        <v>52</v>
      </c>
      <c r="F3478" t="s">
        <v>54</v>
      </c>
      <c r="G3478" t="s">
        <v>54</v>
      </c>
      <c r="H3478" s="35">
        <v>41.74</v>
      </c>
      <c r="I3478" s="32">
        <v>42576</v>
      </c>
      <c r="J3478" s="32">
        <v>42577</v>
      </c>
      <c r="K3478" t="s">
        <v>55</v>
      </c>
      <c r="M3478">
        <v>1</v>
      </c>
      <c r="N3478">
        <v>0</v>
      </c>
      <c r="O3478">
        <v>0</v>
      </c>
      <c r="Q3478" t="s">
        <v>60</v>
      </c>
    </row>
    <row r="3479" spans="1:19" ht="15.75" customHeight="1">
      <c r="A3479" t="s">
        <v>978</v>
      </c>
      <c r="B3479" t="s">
        <v>3110</v>
      </c>
      <c r="C3479">
        <v>50827932</v>
      </c>
      <c r="D3479" t="s">
        <v>64</v>
      </c>
      <c r="E3479" t="s">
        <v>52</v>
      </c>
      <c r="F3479" t="s">
        <v>54</v>
      </c>
      <c r="G3479" t="s">
        <v>54</v>
      </c>
      <c r="H3479" s="35">
        <v>41.74</v>
      </c>
      <c r="I3479" s="32">
        <v>42576</v>
      </c>
      <c r="J3479" s="32">
        <v>42577</v>
      </c>
      <c r="K3479" t="s">
        <v>55</v>
      </c>
      <c r="M3479">
        <v>1</v>
      </c>
      <c r="N3479">
        <v>0</v>
      </c>
      <c r="O3479">
        <v>0</v>
      </c>
      <c r="Q3479" t="s">
        <v>60</v>
      </c>
    </row>
    <row r="3480" spans="1:19" ht="15.75" customHeight="1">
      <c r="A3480" t="s">
        <v>3116</v>
      </c>
      <c r="B3480" t="s">
        <v>3117</v>
      </c>
      <c r="C3480">
        <v>51363983</v>
      </c>
      <c r="D3480" t="s">
        <v>64</v>
      </c>
      <c r="E3480" t="s">
        <v>65</v>
      </c>
      <c r="F3480" t="s">
        <v>54</v>
      </c>
      <c r="G3480" t="s">
        <v>75</v>
      </c>
      <c r="H3480" s="35">
        <v>90</v>
      </c>
      <c r="I3480" s="32">
        <v>42577</v>
      </c>
      <c r="J3480" s="32">
        <v>42580</v>
      </c>
      <c r="K3480" t="s">
        <v>55</v>
      </c>
      <c r="M3480">
        <v>1</v>
      </c>
      <c r="N3480">
        <v>1</v>
      </c>
      <c r="O3480">
        <v>0</v>
      </c>
    </row>
    <row r="3481" spans="1:19" ht="15.75" customHeight="1">
      <c r="A3481" t="s">
        <v>2267</v>
      </c>
      <c r="B3481" t="s">
        <v>3126</v>
      </c>
      <c r="C3481">
        <v>26862271</v>
      </c>
      <c r="D3481" t="s">
        <v>64</v>
      </c>
      <c r="E3481" t="s">
        <v>52</v>
      </c>
      <c r="F3481" t="s">
        <v>53</v>
      </c>
      <c r="G3481" t="s">
        <v>54</v>
      </c>
      <c r="H3481" s="35">
        <v>41.74</v>
      </c>
      <c r="I3481" s="32">
        <v>42579</v>
      </c>
      <c r="J3481" s="32">
        <v>42582</v>
      </c>
      <c r="K3481" t="s">
        <v>55</v>
      </c>
      <c r="M3481">
        <v>1</v>
      </c>
      <c r="N3481">
        <v>0</v>
      </c>
      <c r="O3481">
        <v>0</v>
      </c>
      <c r="Q3481" t="s">
        <v>60</v>
      </c>
    </row>
    <row r="3482" spans="1:19" ht="15.75" customHeight="1">
      <c r="A3482" t="s">
        <v>3130</v>
      </c>
      <c r="B3482" t="s">
        <v>3131</v>
      </c>
      <c r="C3482">
        <v>70726828</v>
      </c>
      <c r="D3482" t="s">
        <v>64</v>
      </c>
      <c r="E3482" t="s">
        <v>65</v>
      </c>
      <c r="G3482" t="s">
        <v>93</v>
      </c>
      <c r="H3482" s="35">
        <v>105</v>
      </c>
      <c r="I3482" s="32">
        <v>42580</v>
      </c>
      <c r="J3482" s="32">
        <v>42585</v>
      </c>
      <c r="K3482" t="s">
        <v>55</v>
      </c>
      <c r="M3482">
        <v>2</v>
      </c>
      <c r="N3482">
        <v>0</v>
      </c>
      <c r="O3482">
        <v>0</v>
      </c>
    </row>
    <row r="3483" spans="1:19" ht="15.75" customHeight="1">
      <c r="A3483" t="s">
        <v>531</v>
      </c>
      <c r="B3483" t="s">
        <v>3132</v>
      </c>
      <c r="C3483">
        <v>90882664</v>
      </c>
      <c r="D3483" t="s">
        <v>64</v>
      </c>
      <c r="E3483" t="s">
        <v>52</v>
      </c>
      <c r="F3483" t="s">
        <v>53</v>
      </c>
      <c r="G3483" t="s">
        <v>54</v>
      </c>
      <c r="H3483" s="35">
        <v>41.74</v>
      </c>
      <c r="I3483" s="32">
        <v>42580</v>
      </c>
      <c r="J3483" s="32">
        <v>42582</v>
      </c>
      <c r="K3483" t="s">
        <v>55</v>
      </c>
      <c r="M3483">
        <v>1</v>
      </c>
      <c r="N3483">
        <v>0</v>
      </c>
      <c r="O3483">
        <v>0</v>
      </c>
      <c r="Q3483" t="s">
        <v>60</v>
      </c>
    </row>
    <row r="3484" spans="1:19" ht="15.75" customHeight="1">
      <c r="A3484" t="s">
        <v>549</v>
      </c>
      <c r="B3484" t="s">
        <v>3140</v>
      </c>
      <c r="C3484">
        <v>46794233</v>
      </c>
      <c r="D3484" t="s">
        <v>64</v>
      </c>
      <c r="E3484" t="s">
        <v>52</v>
      </c>
      <c r="F3484" t="s">
        <v>53</v>
      </c>
      <c r="G3484" t="s">
        <v>54</v>
      </c>
      <c r="H3484" s="35">
        <v>41.74</v>
      </c>
      <c r="I3484" s="32">
        <v>42583</v>
      </c>
      <c r="J3484" s="32">
        <v>42585</v>
      </c>
      <c r="K3484" t="s">
        <v>55</v>
      </c>
      <c r="M3484">
        <v>1</v>
      </c>
      <c r="N3484">
        <v>0</v>
      </c>
      <c r="O3484">
        <v>0</v>
      </c>
      <c r="Q3484" t="s">
        <v>60</v>
      </c>
    </row>
    <row r="3485" spans="1:19" ht="15.75" customHeight="1">
      <c r="A3485" t="s">
        <v>1013</v>
      </c>
      <c r="B3485" t="s">
        <v>3142</v>
      </c>
      <c r="C3485">
        <v>81684655</v>
      </c>
      <c r="D3485" t="s">
        <v>64</v>
      </c>
      <c r="E3485" t="s">
        <v>52</v>
      </c>
      <c r="F3485" t="s">
        <v>53</v>
      </c>
      <c r="G3485" t="s">
        <v>54</v>
      </c>
      <c r="H3485" s="35">
        <v>41.74</v>
      </c>
      <c r="I3485" s="32">
        <v>42583</v>
      </c>
      <c r="J3485" s="32">
        <v>42584</v>
      </c>
      <c r="K3485" t="s">
        <v>55</v>
      </c>
      <c r="M3485">
        <v>1</v>
      </c>
      <c r="N3485">
        <v>0</v>
      </c>
      <c r="O3485">
        <v>0</v>
      </c>
      <c r="Q3485" t="s">
        <v>60</v>
      </c>
    </row>
    <row r="3486" spans="1:19" ht="15.75" customHeight="1">
      <c r="A3486" t="s">
        <v>549</v>
      </c>
      <c r="B3486" t="s">
        <v>3144</v>
      </c>
      <c r="C3486">
        <v>46794217</v>
      </c>
      <c r="D3486" t="s">
        <v>64</v>
      </c>
      <c r="E3486" t="s">
        <v>52</v>
      </c>
      <c r="F3486" t="s">
        <v>53</v>
      </c>
      <c r="G3486" t="s">
        <v>54</v>
      </c>
      <c r="H3486" s="35">
        <v>41.74</v>
      </c>
      <c r="I3486" s="32">
        <v>42583</v>
      </c>
      <c r="J3486" s="32">
        <v>42585</v>
      </c>
      <c r="K3486" t="s">
        <v>55</v>
      </c>
      <c r="M3486">
        <v>1</v>
      </c>
      <c r="N3486">
        <v>0</v>
      </c>
      <c r="O3486">
        <v>0</v>
      </c>
      <c r="Q3486" t="s">
        <v>60</v>
      </c>
    </row>
    <row r="3487" spans="1:19" ht="15.75" customHeight="1">
      <c r="A3487" t="s">
        <v>547</v>
      </c>
      <c r="B3487" t="s">
        <v>3145</v>
      </c>
      <c r="C3487">
        <v>95417273</v>
      </c>
      <c r="D3487" t="s">
        <v>64</v>
      </c>
      <c r="E3487" t="s">
        <v>65</v>
      </c>
      <c r="F3487" t="s">
        <v>54</v>
      </c>
      <c r="G3487" t="s">
        <v>80</v>
      </c>
      <c r="H3487" s="35">
        <v>71.930000000000007</v>
      </c>
      <c r="I3487" s="32">
        <v>42583</v>
      </c>
      <c r="J3487" s="32">
        <v>42586</v>
      </c>
      <c r="K3487" t="s">
        <v>55</v>
      </c>
      <c r="M3487">
        <v>2</v>
      </c>
      <c r="N3487">
        <v>0</v>
      </c>
      <c r="O3487">
        <v>0</v>
      </c>
      <c r="S3487" t="s">
        <v>81</v>
      </c>
    </row>
    <row r="3488" spans="1:19" ht="15.75" customHeight="1">
      <c r="A3488" t="s">
        <v>3151</v>
      </c>
      <c r="B3488" t="s">
        <v>3152</v>
      </c>
      <c r="C3488">
        <v>79615606</v>
      </c>
      <c r="D3488" t="s">
        <v>64</v>
      </c>
      <c r="E3488" t="s">
        <v>52</v>
      </c>
      <c r="F3488" t="s">
        <v>54</v>
      </c>
      <c r="G3488" t="s">
        <v>54</v>
      </c>
      <c r="H3488" s="35">
        <v>70</v>
      </c>
      <c r="I3488" s="32">
        <v>42585</v>
      </c>
      <c r="J3488" s="32">
        <v>42586</v>
      </c>
      <c r="K3488" t="s">
        <v>67</v>
      </c>
      <c r="M3488">
        <v>1</v>
      </c>
      <c r="N3488">
        <v>0</v>
      </c>
      <c r="O3488">
        <v>0</v>
      </c>
      <c r="Q3488" t="s">
        <v>90</v>
      </c>
    </row>
    <row r="3489" spans="1:17" ht="15.75" customHeight="1">
      <c r="A3489" t="s">
        <v>557</v>
      </c>
      <c r="B3489" t="s">
        <v>3153</v>
      </c>
      <c r="C3489">
        <v>97144892</v>
      </c>
      <c r="D3489" t="s">
        <v>64</v>
      </c>
      <c r="E3489" t="s">
        <v>52</v>
      </c>
      <c r="F3489" t="s">
        <v>53</v>
      </c>
      <c r="G3489" t="s">
        <v>54</v>
      </c>
      <c r="H3489" s="35">
        <v>41.74</v>
      </c>
      <c r="I3489" s="32">
        <v>42585</v>
      </c>
      <c r="J3489" s="32">
        <v>42587</v>
      </c>
      <c r="K3489" t="s">
        <v>55</v>
      </c>
      <c r="M3489">
        <v>1</v>
      </c>
      <c r="N3489">
        <v>0</v>
      </c>
      <c r="O3489">
        <v>0</v>
      </c>
      <c r="Q3489" t="s">
        <v>60</v>
      </c>
    </row>
    <row r="3490" spans="1:17" ht="15.75" customHeight="1">
      <c r="A3490" t="s">
        <v>3167</v>
      </c>
      <c r="B3490" t="s">
        <v>3168</v>
      </c>
      <c r="C3490">
        <v>67964896</v>
      </c>
      <c r="D3490" t="s">
        <v>64</v>
      </c>
      <c r="E3490" t="s">
        <v>52</v>
      </c>
      <c r="F3490" t="s">
        <v>53</v>
      </c>
      <c r="G3490" t="s">
        <v>54</v>
      </c>
      <c r="H3490" s="35">
        <v>71.400000000000006</v>
      </c>
      <c r="I3490" s="32">
        <v>42589</v>
      </c>
      <c r="J3490" s="32">
        <v>42598</v>
      </c>
      <c r="K3490" t="s">
        <v>67</v>
      </c>
      <c r="M3490">
        <v>1</v>
      </c>
      <c r="N3490">
        <v>0</v>
      </c>
      <c r="O3490">
        <v>0</v>
      </c>
      <c r="Q3490" t="s">
        <v>678</v>
      </c>
    </row>
    <row r="3491" spans="1:17" ht="15.75" customHeight="1">
      <c r="A3491" t="s">
        <v>583</v>
      </c>
      <c r="B3491" t="s">
        <v>3174</v>
      </c>
      <c r="C3491">
        <v>27400267</v>
      </c>
      <c r="D3491" t="s">
        <v>64</v>
      </c>
      <c r="E3491" t="s">
        <v>52</v>
      </c>
      <c r="F3491" t="s">
        <v>54</v>
      </c>
      <c r="G3491" t="s">
        <v>54</v>
      </c>
      <c r="H3491" s="35">
        <v>41.74</v>
      </c>
      <c r="I3491" s="32">
        <v>42591</v>
      </c>
      <c r="J3491" s="32">
        <v>42593</v>
      </c>
      <c r="K3491" t="s">
        <v>55</v>
      </c>
      <c r="M3491">
        <v>1</v>
      </c>
      <c r="N3491">
        <v>0</v>
      </c>
      <c r="O3491">
        <v>0</v>
      </c>
      <c r="Q3491" t="s">
        <v>60</v>
      </c>
    </row>
    <row r="3492" spans="1:17" ht="15.75" customHeight="1">
      <c r="A3492" t="s">
        <v>583</v>
      </c>
      <c r="B3492" t="s">
        <v>3175</v>
      </c>
      <c r="C3492">
        <v>27400230</v>
      </c>
      <c r="D3492" t="s">
        <v>64</v>
      </c>
      <c r="E3492" t="s">
        <v>52</v>
      </c>
      <c r="F3492" t="s">
        <v>54</v>
      </c>
      <c r="G3492" t="s">
        <v>54</v>
      </c>
      <c r="H3492" s="35">
        <v>41.74</v>
      </c>
      <c r="I3492" s="32">
        <v>42591</v>
      </c>
      <c r="J3492" s="32">
        <v>42593</v>
      </c>
      <c r="K3492" t="s">
        <v>55</v>
      </c>
      <c r="M3492">
        <v>1</v>
      </c>
      <c r="N3492">
        <v>0</v>
      </c>
      <c r="O3492">
        <v>0</v>
      </c>
      <c r="Q3492" t="s">
        <v>60</v>
      </c>
    </row>
    <row r="3493" spans="1:17" ht="15.75" customHeight="1">
      <c r="A3493" t="s">
        <v>3183</v>
      </c>
      <c r="B3493" t="s">
        <v>3184</v>
      </c>
      <c r="C3493">
        <v>13418316</v>
      </c>
      <c r="D3493" t="s">
        <v>64</v>
      </c>
      <c r="E3493" t="s">
        <v>65</v>
      </c>
      <c r="F3493" t="s">
        <v>54</v>
      </c>
      <c r="G3493" t="s">
        <v>93</v>
      </c>
      <c r="H3493" s="35">
        <v>100</v>
      </c>
      <c r="I3493" s="32">
        <v>42593</v>
      </c>
      <c r="J3493" s="32">
        <v>42594</v>
      </c>
      <c r="K3493" t="s">
        <v>55</v>
      </c>
      <c r="M3493">
        <v>2</v>
      </c>
      <c r="N3493">
        <v>0</v>
      </c>
      <c r="O3493">
        <v>0</v>
      </c>
    </row>
    <row r="3494" spans="1:17" ht="15.75" customHeight="1">
      <c r="A3494" t="s">
        <v>3185</v>
      </c>
      <c r="B3494" t="s">
        <v>3186</v>
      </c>
      <c r="C3494">
        <v>13574045</v>
      </c>
      <c r="D3494" t="s">
        <v>64</v>
      </c>
      <c r="E3494" t="s">
        <v>65</v>
      </c>
      <c r="F3494" t="s">
        <v>54</v>
      </c>
      <c r="G3494" t="s">
        <v>93</v>
      </c>
      <c r="H3494" s="35">
        <v>90</v>
      </c>
      <c r="I3494" s="32">
        <v>42594</v>
      </c>
      <c r="J3494" s="32">
        <v>42595</v>
      </c>
      <c r="K3494" t="s">
        <v>87</v>
      </c>
      <c r="M3494">
        <v>1</v>
      </c>
      <c r="N3494">
        <v>0</v>
      </c>
      <c r="O3494">
        <v>0</v>
      </c>
    </row>
    <row r="3495" spans="1:17" ht="15.75" customHeight="1">
      <c r="A3495" t="s">
        <v>601</v>
      </c>
      <c r="B3495" t="s">
        <v>3187</v>
      </c>
      <c r="C3495">
        <v>92690979</v>
      </c>
      <c r="D3495" t="s">
        <v>64</v>
      </c>
      <c r="E3495" t="s">
        <v>52</v>
      </c>
      <c r="F3495" t="s">
        <v>54</v>
      </c>
      <c r="G3495" t="s">
        <v>54</v>
      </c>
      <c r="H3495" s="35">
        <v>41.74</v>
      </c>
      <c r="I3495" s="32">
        <v>42594</v>
      </c>
      <c r="J3495" s="32">
        <v>42596</v>
      </c>
      <c r="K3495" t="s">
        <v>55</v>
      </c>
      <c r="M3495">
        <v>1</v>
      </c>
      <c r="N3495">
        <v>0</v>
      </c>
      <c r="O3495">
        <v>0</v>
      </c>
      <c r="Q3495" t="s">
        <v>60</v>
      </c>
    </row>
    <row r="3496" spans="1:17" ht="15.75" customHeight="1">
      <c r="A3496" t="s">
        <v>601</v>
      </c>
      <c r="B3496" t="s">
        <v>3188</v>
      </c>
      <c r="C3496">
        <v>92690992</v>
      </c>
      <c r="D3496" t="s">
        <v>64</v>
      </c>
      <c r="E3496" t="s">
        <v>52</v>
      </c>
      <c r="F3496" t="s">
        <v>54</v>
      </c>
      <c r="G3496" t="s">
        <v>54</v>
      </c>
      <c r="H3496" s="35">
        <v>41.74</v>
      </c>
      <c r="I3496" s="32">
        <v>42594</v>
      </c>
      <c r="J3496" s="32">
        <v>42596</v>
      </c>
      <c r="K3496" t="s">
        <v>55</v>
      </c>
      <c r="M3496">
        <v>1</v>
      </c>
      <c r="N3496">
        <v>0</v>
      </c>
      <c r="O3496">
        <v>0</v>
      </c>
      <c r="Q3496" t="s">
        <v>60</v>
      </c>
    </row>
    <row r="3497" spans="1:17" ht="15.75" customHeight="1">
      <c r="A3497" t="s">
        <v>3194</v>
      </c>
      <c r="B3497" t="s">
        <v>3195</v>
      </c>
      <c r="C3497">
        <v>16042893</v>
      </c>
      <c r="D3497" t="s">
        <v>64</v>
      </c>
      <c r="E3497" t="s">
        <v>52</v>
      </c>
      <c r="F3497" t="s">
        <v>54</v>
      </c>
      <c r="G3497" t="s">
        <v>54</v>
      </c>
      <c r="H3497" s="35">
        <v>0</v>
      </c>
      <c r="I3497" s="32">
        <v>42595</v>
      </c>
      <c r="J3497" s="32">
        <v>42596</v>
      </c>
      <c r="K3497" t="s">
        <v>55</v>
      </c>
      <c r="M3497">
        <v>1</v>
      </c>
      <c r="N3497">
        <v>0</v>
      </c>
      <c r="O3497">
        <v>0</v>
      </c>
    </row>
    <row r="3498" spans="1:17" ht="15.75" customHeight="1">
      <c r="A3498" t="s">
        <v>3199</v>
      </c>
      <c r="B3498" t="s">
        <v>3200</v>
      </c>
      <c r="C3498">
        <v>16015630</v>
      </c>
      <c r="D3498" t="s">
        <v>64</v>
      </c>
      <c r="E3498" t="s">
        <v>52</v>
      </c>
      <c r="F3498" t="s">
        <v>54</v>
      </c>
      <c r="G3498" t="s">
        <v>54</v>
      </c>
      <c r="H3498" s="35">
        <v>80</v>
      </c>
      <c r="I3498" s="32">
        <v>42596</v>
      </c>
      <c r="J3498" s="32">
        <v>42599</v>
      </c>
      <c r="K3498" t="s">
        <v>55</v>
      </c>
      <c r="M3498">
        <v>1</v>
      </c>
      <c r="N3498">
        <v>0</v>
      </c>
      <c r="O3498">
        <v>0</v>
      </c>
    </row>
    <row r="3499" spans="1:17" ht="15.75" customHeight="1">
      <c r="A3499" t="s">
        <v>612</v>
      </c>
      <c r="B3499" t="s">
        <v>3207</v>
      </c>
      <c r="C3499">
        <v>14273892</v>
      </c>
      <c r="D3499" t="s">
        <v>64</v>
      </c>
      <c r="E3499" t="s">
        <v>52</v>
      </c>
      <c r="F3499" t="s">
        <v>54</v>
      </c>
      <c r="G3499" t="s">
        <v>54</v>
      </c>
      <c r="H3499" s="35">
        <v>41.74</v>
      </c>
      <c r="I3499" s="32">
        <v>42597</v>
      </c>
      <c r="J3499" s="32">
        <v>42599</v>
      </c>
      <c r="K3499" t="s">
        <v>55</v>
      </c>
      <c r="M3499">
        <v>1</v>
      </c>
      <c r="N3499">
        <v>0</v>
      </c>
      <c r="O3499">
        <v>0</v>
      </c>
      <c r="Q3499" t="s">
        <v>60</v>
      </c>
    </row>
    <row r="3500" spans="1:17" ht="15.75" customHeight="1">
      <c r="A3500" t="s">
        <v>1090</v>
      </c>
      <c r="B3500" t="s">
        <v>3218</v>
      </c>
      <c r="C3500">
        <v>99571733</v>
      </c>
      <c r="D3500" t="s">
        <v>64</v>
      </c>
      <c r="E3500" t="s">
        <v>52</v>
      </c>
      <c r="F3500" t="s">
        <v>53</v>
      </c>
      <c r="G3500" t="s">
        <v>54</v>
      </c>
      <c r="H3500" s="35">
        <v>43.48</v>
      </c>
      <c r="I3500" s="32">
        <v>42507</v>
      </c>
      <c r="J3500" s="32">
        <v>42509</v>
      </c>
      <c r="K3500" t="s">
        <v>55</v>
      </c>
      <c r="M3500">
        <v>1</v>
      </c>
      <c r="N3500">
        <v>0</v>
      </c>
      <c r="O3500">
        <v>0</v>
      </c>
      <c r="Q3500" t="s">
        <v>56</v>
      </c>
    </row>
    <row r="3501" spans="1:17" ht="15.75" customHeight="1">
      <c r="A3501" t="s">
        <v>111</v>
      </c>
      <c r="B3501" t="s">
        <v>3227</v>
      </c>
      <c r="C3501">
        <v>11865014</v>
      </c>
      <c r="D3501" t="s">
        <v>64</v>
      </c>
      <c r="E3501" t="s">
        <v>52</v>
      </c>
      <c r="F3501" t="s">
        <v>53</v>
      </c>
      <c r="G3501" t="s">
        <v>54</v>
      </c>
      <c r="H3501" s="35">
        <v>41.74</v>
      </c>
      <c r="I3501" s="32">
        <v>42511</v>
      </c>
      <c r="J3501" s="32">
        <v>42513</v>
      </c>
      <c r="K3501" t="s">
        <v>55</v>
      </c>
      <c r="M3501">
        <v>1</v>
      </c>
      <c r="N3501">
        <v>0</v>
      </c>
      <c r="O3501">
        <v>0</v>
      </c>
      <c r="Q3501" t="s">
        <v>60</v>
      </c>
    </row>
    <row r="3502" spans="1:17" ht="15.75" customHeight="1">
      <c r="A3502" t="s">
        <v>129</v>
      </c>
      <c r="B3502" t="s">
        <v>3233</v>
      </c>
      <c r="C3502">
        <v>58918764</v>
      </c>
      <c r="D3502" t="s">
        <v>64</v>
      </c>
      <c r="E3502" t="s">
        <v>52</v>
      </c>
      <c r="F3502" t="s">
        <v>53</v>
      </c>
      <c r="G3502" t="s">
        <v>54</v>
      </c>
      <c r="H3502" s="35">
        <v>43.48</v>
      </c>
      <c r="I3502" s="32">
        <v>42515</v>
      </c>
      <c r="J3502" s="32">
        <v>42516</v>
      </c>
      <c r="K3502" t="s">
        <v>55</v>
      </c>
      <c r="M3502">
        <v>1</v>
      </c>
      <c r="N3502">
        <v>0</v>
      </c>
      <c r="O3502">
        <v>0</v>
      </c>
      <c r="Q3502" t="s">
        <v>56</v>
      </c>
    </row>
    <row r="3503" spans="1:17" ht="15.75" customHeight="1">
      <c r="A3503" t="s">
        <v>3243</v>
      </c>
      <c r="B3503" t="s">
        <v>3244</v>
      </c>
      <c r="C3503">
        <v>62168404</v>
      </c>
      <c r="D3503" t="s">
        <v>64</v>
      </c>
      <c r="E3503" t="s">
        <v>65</v>
      </c>
      <c r="F3503" t="s">
        <v>54</v>
      </c>
      <c r="G3503" t="s">
        <v>93</v>
      </c>
      <c r="H3503" s="35">
        <v>108.33</v>
      </c>
      <c r="I3503" s="32">
        <v>42516</v>
      </c>
      <c r="J3503" s="32">
        <v>42519</v>
      </c>
      <c r="K3503" t="s">
        <v>150</v>
      </c>
      <c r="M3503">
        <v>3</v>
      </c>
      <c r="N3503">
        <v>0</v>
      </c>
      <c r="O3503">
        <v>0</v>
      </c>
    </row>
    <row r="3504" spans="1:17" ht="15.75" customHeight="1">
      <c r="A3504" t="s">
        <v>3254</v>
      </c>
      <c r="B3504" t="s">
        <v>3255</v>
      </c>
      <c r="C3504">
        <v>29511732</v>
      </c>
      <c r="D3504" t="s">
        <v>64</v>
      </c>
      <c r="E3504" t="s">
        <v>65</v>
      </c>
      <c r="G3504" t="s">
        <v>93</v>
      </c>
      <c r="H3504" s="35">
        <v>80</v>
      </c>
      <c r="I3504" s="32">
        <v>42521</v>
      </c>
      <c r="J3504" s="32">
        <v>42524</v>
      </c>
      <c r="K3504" t="s">
        <v>67</v>
      </c>
      <c r="M3504">
        <v>3</v>
      </c>
      <c r="N3504">
        <v>0</v>
      </c>
      <c r="O3504">
        <v>0</v>
      </c>
    </row>
    <row r="3505" spans="1:19" ht="15.75" customHeight="1">
      <c r="A3505" t="s">
        <v>701</v>
      </c>
      <c r="B3505" t="s">
        <v>3264</v>
      </c>
      <c r="C3505">
        <v>48493647</v>
      </c>
      <c r="D3505" t="s">
        <v>64</v>
      </c>
      <c r="E3505" t="s">
        <v>52</v>
      </c>
      <c r="F3505" t="s">
        <v>53</v>
      </c>
      <c r="G3505" t="s">
        <v>54</v>
      </c>
      <c r="H3505" s="35">
        <v>41.74</v>
      </c>
      <c r="I3505" s="32">
        <v>42522</v>
      </c>
      <c r="J3505" s="32">
        <v>42524</v>
      </c>
      <c r="K3505" t="s">
        <v>55</v>
      </c>
      <c r="M3505">
        <v>1</v>
      </c>
      <c r="N3505">
        <v>0</v>
      </c>
      <c r="O3505">
        <v>0</v>
      </c>
      <c r="Q3505" t="s">
        <v>60</v>
      </c>
    </row>
    <row r="3506" spans="1:19" ht="15.75" customHeight="1">
      <c r="A3506" t="s">
        <v>2025</v>
      </c>
      <c r="B3506" t="s">
        <v>3265</v>
      </c>
      <c r="C3506">
        <v>92696876</v>
      </c>
      <c r="D3506" t="s">
        <v>64</v>
      </c>
      <c r="E3506" t="s">
        <v>52</v>
      </c>
      <c r="F3506" t="s">
        <v>53</v>
      </c>
      <c r="G3506" t="s">
        <v>54</v>
      </c>
      <c r="H3506" s="35">
        <v>41.74</v>
      </c>
      <c r="I3506" s="32">
        <v>42522</v>
      </c>
      <c r="J3506" s="32">
        <v>42524</v>
      </c>
      <c r="K3506" t="s">
        <v>55</v>
      </c>
      <c r="M3506">
        <v>1</v>
      </c>
      <c r="N3506">
        <v>0</v>
      </c>
      <c r="O3506">
        <v>0</v>
      </c>
      <c r="Q3506" t="s">
        <v>60</v>
      </c>
    </row>
    <row r="3507" spans="1:19" ht="15.75" customHeight="1">
      <c r="A3507" t="s">
        <v>2025</v>
      </c>
      <c r="B3507" t="s">
        <v>3266</v>
      </c>
      <c r="C3507">
        <v>92697080</v>
      </c>
      <c r="D3507" t="s">
        <v>64</v>
      </c>
      <c r="E3507" t="s">
        <v>52</v>
      </c>
      <c r="F3507" t="s">
        <v>53</v>
      </c>
      <c r="G3507" t="s">
        <v>54</v>
      </c>
      <c r="H3507" s="35">
        <v>41.74</v>
      </c>
      <c r="I3507" s="32">
        <v>42522</v>
      </c>
      <c r="J3507" s="32">
        <v>42524</v>
      </c>
      <c r="K3507" t="s">
        <v>55</v>
      </c>
      <c r="M3507">
        <v>1</v>
      </c>
      <c r="N3507">
        <v>0</v>
      </c>
      <c r="O3507">
        <v>0</v>
      </c>
      <c r="Q3507" t="s">
        <v>60</v>
      </c>
    </row>
    <row r="3508" spans="1:19" ht="15.75" customHeight="1">
      <c r="A3508" t="s">
        <v>151</v>
      </c>
      <c r="B3508" t="s">
        <v>3276</v>
      </c>
      <c r="C3508">
        <v>68411717</v>
      </c>
      <c r="D3508" t="s">
        <v>64</v>
      </c>
      <c r="E3508" t="s">
        <v>65</v>
      </c>
      <c r="F3508" t="s">
        <v>54</v>
      </c>
      <c r="G3508" t="s">
        <v>230</v>
      </c>
      <c r="H3508" s="35">
        <v>75</v>
      </c>
      <c r="I3508" s="32">
        <v>42523</v>
      </c>
      <c r="J3508" s="32">
        <v>42524</v>
      </c>
      <c r="K3508" t="s">
        <v>87</v>
      </c>
      <c r="M3508">
        <v>2</v>
      </c>
      <c r="N3508">
        <v>0</v>
      </c>
      <c r="O3508">
        <v>0</v>
      </c>
      <c r="S3508" t="s">
        <v>231</v>
      </c>
    </row>
    <row r="3509" spans="1:19" ht="15.75" customHeight="1">
      <c r="A3509" t="s">
        <v>3277</v>
      </c>
      <c r="B3509" t="s">
        <v>3278</v>
      </c>
      <c r="C3509">
        <v>56985294</v>
      </c>
      <c r="D3509" t="s">
        <v>64</v>
      </c>
      <c r="E3509" t="s">
        <v>65</v>
      </c>
      <c r="G3509" t="s">
        <v>117</v>
      </c>
      <c r="H3509" s="35">
        <v>52.91</v>
      </c>
      <c r="I3509" s="32">
        <v>42523</v>
      </c>
      <c r="J3509" s="32">
        <v>42524</v>
      </c>
      <c r="K3509" t="s">
        <v>87</v>
      </c>
      <c r="M3509">
        <v>2</v>
      </c>
      <c r="N3509">
        <v>0</v>
      </c>
      <c r="O3509">
        <v>0</v>
      </c>
      <c r="S3509" t="s">
        <v>268</v>
      </c>
    </row>
    <row r="3510" spans="1:19" ht="15.75" customHeight="1">
      <c r="A3510" t="s">
        <v>3279</v>
      </c>
      <c r="B3510" t="s">
        <v>3280</v>
      </c>
      <c r="C3510">
        <v>62081584</v>
      </c>
      <c r="D3510" t="s">
        <v>64</v>
      </c>
      <c r="E3510" t="s">
        <v>65</v>
      </c>
      <c r="G3510" t="s">
        <v>54</v>
      </c>
      <c r="H3510" s="35">
        <v>80</v>
      </c>
      <c r="I3510" s="32">
        <v>42523</v>
      </c>
      <c r="J3510" s="32">
        <v>42525</v>
      </c>
      <c r="K3510" t="s">
        <v>55</v>
      </c>
      <c r="M3510">
        <v>2</v>
      </c>
      <c r="N3510">
        <v>0</v>
      </c>
      <c r="O3510">
        <v>0</v>
      </c>
      <c r="S3510" t="s">
        <v>2441</v>
      </c>
    </row>
    <row r="3511" spans="1:19" ht="15.75" customHeight="1">
      <c r="A3511" t="s">
        <v>3281</v>
      </c>
      <c r="B3511" t="s">
        <v>3282</v>
      </c>
      <c r="C3511">
        <v>36165171</v>
      </c>
      <c r="D3511" t="s">
        <v>64</v>
      </c>
      <c r="E3511" t="s">
        <v>65</v>
      </c>
      <c r="G3511" t="s">
        <v>75</v>
      </c>
      <c r="H3511" s="35">
        <v>61.88</v>
      </c>
      <c r="I3511" s="32">
        <v>42523</v>
      </c>
      <c r="J3511" s="32">
        <v>42525</v>
      </c>
      <c r="K3511" t="s">
        <v>67</v>
      </c>
      <c r="M3511">
        <v>1</v>
      </c>
      <c r="N3511">
        <v>2</v>
      </c>
      <c r="O3511">
        <v>0</v>
      </c>
    </row>
    <row r="3512" spans="1:19" ht="15.75" customHeight="1">
      <c r="A3512" t="s">
        <v>194</v>
      </c>
      <c r="B3512" t="s">
        <v>3288</v>
      </c>
      <c r="C3512">
        <v>90612408</v>
      </c>
      <c r="D3512" t="s">
        <v>64</v>
      </c>
      <c r="E3512" t="s">
        <v>52</v>
      </c>
      <c r="F3512" t="s">
        <v>53</v>
      </c>
      <c r="G3512" t="s">
        <v>54</v>
      </c>
      <c r="H3512" s="35">
        <v>41.74</v>
      </c>
      <c r="I3512" s="32">
        <v>42524</v>
      </c>
      <c r="J3512" s="32">
        <v>42526</v>
      </c>
      <c r="K3512" t="s">
        <v>55</v>
      </c>
      <c r="M3512">
        <v>1</v>
      </c>
      <c r="N3512">
        <v>0</v>
      </c>
      <c r="O3512">
        <v>0</v>
      </c>
      <c r="Q3512" t="s">
        <v>60</v>
      </c>
    </row>
    <row r="3513" spans="1:19" ht="15.75" customHeight="1">
      <c r="A3513" t="s">
        <v>1594</v>
      </c>
      <c r="B3513" t="s">
        <v>3289</v>
      </c>
      <c r="C3513">
        <v>39727127</v>
      </c>
      <c r="D3513" t="s">
        <v>64</v>
      </c>
      <c r="E3513" t="s">
        <v>65</v>
      </c>
      <c r="G3513" t="s">
        <v>117</v>
      </c>
      <c r="H3513" s="35">
        <v>56.03</v>
      </c>
      <c r="I3513" s="32">
        <v>42524</v>
      </c>
      <c r="J3513" s="32">
        <v>42526</v>
      </c>
      <c r="K3513" t="s">
        <v>55</v>
      </c>
      <c r="M3513">
        <v>1</v>
      </c>
      <c r="N3513">
        <v>0</v>
      </c>
      <c r="O3513">
        <v>0</v>
      </c>
      <c r="S3513" t="s">
        <v>81</v>
      </c>
    </row>
    <row r="3514" spans="1:19" ht="15.75" customHeight="1">
      <c r="A3514" t="s">
        <v>194</v>
      </c>
      <c r="B3514" t="s">
        <v>3290</v>
      </c>
      <c r="C3514">
        <v>90612522</v>
      </c>
      <c r="D3514" t="s">
        <v>64</v>
      </c>
      <c r="E3514" t="s">
        <v>52</v>
      </c>
      <c r="F3514" t="s">
        <v>53</v>
      </c>
      <c r="G3514" t="s">
        <v>54</v>
      </c>
      <c r="H3514" s="35">
        <v>41.74</v>
      </c>
      <c r="I3514" s="32">
        <v>42524</v>
      </c>
      <c r="J3514" s="32">
        <v>42526</v>
      </c>
      <c r="K3514" t="s">
        <v>55</v>
      </c>
      <c r="M3514">
        <v>1</v>
      </c>
      <c r="N3514">
        <v>0</v>
      </c>
      <c r="O3514">
        <v>0</v>
      </c>
      <c r="Q3514" t="s">
        <v>60</v>
      </c>
    </row>
    <row r="3515" spans="1:19" ht="15.75" customHeight="1">
      <c r="A3515" t="s">
        <v>738</v>
      </c>
      <c r="B3515" t="s">
        <v>3302</v>
      </c>
      <c r="C3515">
        <v>99816962</v>
      </c>
      <c r="D3515" t="s">
        <v>64</v>
      </c>
      <c r="E3515" t="s">
        <v>52</v>
      </c>
      <c r="F3515" t="s">
        <v>53</v>
      </c>
      <c r="G3515" t="s">
        <v>54</v>
      </c>
      <c r="H3515" s="35">
        <v>41.74</v>
      </c>
      <c r="I3515" s="32">
        <v>42528</v>
      </c>
      <c r="J3515" s="32">
        <v>42529</v>
      </c>
      <c r="K3515" t="s">
        <v>55</v>
      </c>
      <c r="M3515">
        <v>1</v>
      </c>
      <c r="N3515">
        <v>0</v>
      </c>
      <c r="O3515">
        <v>0</v>
      </c>
      <c r="Q3515" t="s">
        <v>60</v>
      </c>
    </row>
    <row r="3516" spans="1:19" ht="15.75" customHeight="1">
      <c r="A3516" t="s">
        <v>3304</v>
      </c>
      <c r="B3516" t="s">
        <v>3305</v>
      </c>
      <c r="C3516">
        <v>59488917</v>
      </c>
      <c r="D3516" t="s">
        <v>64</v>
      </c>
      <c r="E3516" t="s">
        <v>65</v>
      </c>
      <c r="G3516" t="s">
        <v>75</v>
      </c>
      <c r="H3516" s="35">
        <v>60</v>
      </c>
      <c r="I3516" s="32">
        <v>42529</v>
      </c>
      <c r="J3516" s="32">
        <v>42530</v>
      </c>
      <c r="K3516" t="s">
        <v>67</v>
      </c>
      <c r="M3516">
        <v>2</v>
      </c>
      <c r="N3516">
        <v>0</v>
      </c>
      <c r="O3516">
        <v>0</v>
      </c>
    </row>
    <row r="3517" spans="1:19" ht="15.75" customHeight="1">
      <c r="A3517" t="s">
        <v>3306</v>
      </c>
      <c r="B3517" t="s">
        <v>3307</v>
      </c>
      <c r="C3517">
        <v>65799596</v>
      </c>
      <c r="D3517" t="s">
        <v>64</v>
      </c>
      <c r="E3517" t="s">
        <v>65</v>
      </c>
      <c r="F3517" t="s">
        <v>54</v>
      </c>
      <c r="G3517" t="s">
        <v>103</v>
      </c>
      <c r="H3517" s="35">
        <v>65</v>
      </c>
      <c r="I3517" s="32">
        <v>42529</v>
      </c>
      <c r="J3517" s="32">
        <v>42533</v>
      </c>
      <c r="K3517" t="s">
        <v>67</v>
      </c>
      <c r="M3517">
        <v>2</v>
      </c>
      <c r="N3517">
        <v>0</v>
      </c>
      <c r="O3517">
        <v>0</v>
      </c>
      <c r="P3517" t="s">
        <v>71</v>
      </c>
      <c r="S3517" t="s">
        <v>72</v>
      </c>
    </row>
    <row r="3518" spans="1:19" ht="15.75" customHeight="1">
      <c r="A3518" t="s">
        <v>2883</v>
      </c>
      <c r="B3518" t="s">
        <v>3313</v>
      </c>
      <c r="C3518">
        <v>19429573</v>
      </c>
      <c r="D3518" t="s">
        <v>64</v>
      </c>
      <c r="E3518" t="s">
        <v>65</v>
      </c>
      <c r="G3518" t="s">
        <v>469</v>
      </c>
      <c r="H3518" s="35">
        <v>59.2</v>
      </c>
      <c r="I3518" s="32">
        <v>42530</v>
      </c>
      <c r="J3518" s="32">
        <v>42533</v>
      </c>
      <c r="K3518" t="s">
        <v>67</v>
      </c>
      <c r="M3518">
        <v>2</v>
      </c>
      <c r="N3518">
        <v>0</v>
      </c>
      <c r="O3518">
        <v>0</v>
      </c>
      <c r="P3518" t="s">
        <v>2885</v>
      </c>
      <c r="S3518" t="s">
        <v>2886</v>
      </c>
    </row>
    <row r="3519" spans="1:19" ht="15.75" customHeight="1">
      <c r="A3519" t="s">
        <v>3317</v>
      </c>
      <c r="B3519" t="s">
        <v>3318</v>
      </c>
      <c r="C3519">
        <v>53854102</v>
      </c>
      <c r="D3519" t="s">
        <v>64</v>
      </c>
      <c r="E3519" t="s">
        <v>52</v>
      </c>
      <c r="F3519" t="s">
        <v>53</v>
      </c>
      <c r="G3519" t="s">
        <v>54</v>
      </c>
      <c r="H3519" s="35">
        <v>61.6</v>
      </c>
      <c r="I3519" s="32">
        <v>42531</v>
      </c>
      <c r="J3519" s="32">
        <v>42532</v>
      </c>
      <c r="K3519" t="s">
        <v>67</v>
      </c>
      <c r="M3519">
        <v>1</v>
      </c>
      <c r="N3519">
        <v>0</v>
      </c>
      <c r="O3519">
        <v>0</v>
      </c>
      <c r="Q3519" t="s">
        <v>678</v>
      </c>
    </row>
    <row r="3520" spans="1:19" ht="15.75" customHeight="1">
      <c r="A3520" t="s">
        <v>3294</v>
      </c>
      <c r="B3520" t="s">
        <v>3324</v>
      </c>
      <c r="C3520">
        <v>69681901</v>
      </c>
      <c r="D3520" t="s">
        <v>64</v>
      </c>
      <c r="E3520" t="s">
        <v>65</v>
      </c>
      <c r="F3520" t="s">
        <v>54</v>
      </c>
      <c r="G3520" t="s">
        <v>80</v>
      </c>
      <c r="H3520" s="35">
        <v>70.55</v>
      </c>
      <c r="I3520" s="32">
        <v>42533</v>
      </c>
      <c r="J3520" s="32">
        <v>42534</v>
      </c>
      <c r="K3520" t="s">
        <v>55</v>
      </c>
      <c r="M3520">
        <v>2</v>
      </c>
      <c r="N3520">
        <v>1</v>
      </c>
      <c r="O3520">
        <v>0</v>
      </c>
      <c r="S3520" t="s">
        <v>268</v>
      </c>
    </row>
    <row r="3521" spans="1:19" ht="15.75" customHeight="1">
      <c r="A3521" t="s">
        <v>3344</v>
      </c>
      <c r="B3521" t="s">
        <v>3345</v>
      </c>
      <c r="C3521">
        <v>52591463</v>
      </c>
      <c r="D3521" t="s">
        <v>64</v>
      </c>
      <c r="E3521" t="s">
        <v>65</v>
      </c>
      <c r="G3521" t="s">
        <v>75</v>
      </c>
      <c r="H3521" s="35">
        <v>90</v>
      </c>
      <c r="I3521" s="32">
        <v>42537</v>
      </c>
      <c r="J3521" s="32">
        <v>42541</v>
      </c>
      <c r="K3521" t="s">
        <v>55</v>
      </c>
      <c r="M3521">
        <v>2</v>
      </c>
      <c r="N3521">
        <v>2</v>
      </c>
      <c r="O3521">
        <v>0</v>
      </c>
    </row>
    <row r="3522" spans="1:19" ht="15.75" customHeight="1">
      <c r="A3522" t="s">
        <v>3346</v>
      </c>
      <c r="B3522" t="s">
        <v>3347</v>
      </c>
      <c r="C3522">
        <v>40080996</v>
      </c>
      <c r="D3522" t="s">
        <v>64</v>
      </c>
      <c r="E3522" t="s">
        <v>65</v>
      </c>
      <c r="G3522" t="s">
        <v>75</v>
      </c>
      <c r="H3522" s="35">
        <v>67.5</v>
      </c>
      <c r="I3522" s="32">
        <v>42537</v>
      </c>
      <c r="J3522" s="32">
        <v>42540</v>
      </c>
      <c r="K3522" t="s">
        <v>67</v>
      </c>
      <c r="M3522">
        <v>2</v>
      </c>
      <c r="N3522">
        <v>0</v>
      </c>
      <c r="O3522">
        <v>0</v>
      </c>
    </row>
    <row r="3523" spans="1:19" ht="15.75" customHeight="1">
      <c r="A3523" t="s">
        <v>3348</v>
      </c>
      <c r="B3523" t="s">
        <v>3349</v>
      </c>
      <c r="C3523">
        <v>73008622</v>
      </c>
      <c r="D3523" t="s">
        <v>64</v>
      </c>
      <c r="E3523" t="s">
        <v>65</v>
      </c>
      <c r="G3523" t="s">
        <v>66</v>
      </c>
      <c r="H3523" s="35">
        <v>74.7</v>
      </c>
      <c r="I3523" s="32">
        <v>42537</v>
      </c>
      <c r="J3523" s="32">
        <v>42538</v>
      </c>
      <c r="K3523" t="s">
        <v>55</v>
      </c>
      <c r="M3523">
        <v>3</v>
      </c>
      <c r="N3523">
        <v>1</v>
      </c>
      <c r="O3523">
        <v>0</v>
      </c>
    </row>
    <row r="3524" spans="1:19" ht="15.75" customHeight="1">
      <c r="A3524" t="s">
        <v>3350</v>
      </c>
      <c r="B3524" t="s">
        <v>3351</v>
      </c>
      <c r="C3524">
        <v>48508253</v>
      </c>
      <c r="D3524" t="s">
        <v>64</v>
      </c>
      <c r="E3524" t="s">
        <v>52</v>
      </c>
      <c r="F3524" t="s">
        <v>53</v>
      </c>
      <c r="G3524" t="s">
        <v>54</v>
      </c>
      <c r="H3524" s="35">
        <v>56</v>
      </c>
      <c r="I3524" s="32">
        <v>42537</v>
      </c>
      <c r="J3524" s="32">
        <v>42540</v>
      </c>
      <c r="K3524" t="s">
        <v>67</v>
      </c>
      <c r="M3524">
        <v>1</v>
      </c>
      <c r="N3524">
        <v>0</v>
      </c>
      <c r="O3524">
        <v>0</v>
      </c>
      <c r="Q3524" t="s">
        <v>678</v>
      </c>
    </row>
    <row r="3525" spans="1:19" ht="15.75" customHeight="1">
      <c r="A3525" t="s">
        <v>302</v>
      </c>
      <c r="B3525" t="s">
        <v>3359</v>
      </c>
      <c r="C3525">
        <v>99859888</v>
      </c>
      <c r="D3525" t="s">
        <v>64</v>
      </c>
      <c r="E3525" t="s">
        <v>52</v>
      </c>
      <c r="F3525" t="s">
        <v>53</v>
      </c>
      <c r="G3525" t="s">
        <v>54</v>
      </c>
      <c r="H3525" s="35">
        <v>41.74</v>
      </c>
      <c r="I3525" s="32">
        <v>42538</v>
      </c>
      <c r="J3525" s="32">
        <v>42541</v>
      </c>
      <c r="K3525" t="s">
        <v>55</v>
      </c>
      <c r="M3525">
        <v>1</v>
      </c>
      <c r="N3525">
        <v>0</v>
      </c>
      <c r="O3525">
        <v>0</v>
      </c>
      <c r="Q3525" t="s">
        <v>60</v>
      </c>
    </row>
    <row r="3526" spans="1:19" ht="15.75" customHeight="1">
      <c r="A3526" t="s">
        <v>802</v>
      </c>
      <c r="B3526" t="s">
        <v>3360</v>
      </c>
      <c r="C3526">
        <v>38429993</v>
      </c>
      <c r="D3526" t="s">
        <v>64</v>
      </c>
      <c r="E3526" t="s">
        <v>65</v>
      </c>
      <c r="F3526" t="s">
        <v>54</v>
      </c>
      <c r="G3526" t="s">
        <v>70</v>
      </c>
      <c r="H3526" s="35">
        <v>75</v>
      </c>
      <c r="I3526" s="32">
        <v>42539</v>
      </c>
      <c r="J3526" s="32">
        <v>42547</v>
      </c>
      <c r="K3526" t="s">
        <v>55</v>
      </c>
      <c r="M3526">
        <v>2</v>
      </c>
      <c r="N3526">
        <v>0</v>
      </c>
      <c r="O3526">
        <v>0</v>
      </c>
      <c r="P3526" t="s">
        <v>71</v>
      </c>
      <c r="S3526" t="s">
        <v>72</v>
      </c>
    </row>
    <row r="3527" spans="1:19" ht="15.75" customHeight="1">
      <c r="A3527" t="s">
        <v>3363</v>
      </c>
      <c r="B3527" t="s">
        <v>3364</v>
      </c>
      <c r="C3527">
        <v>65238519</v>
      </c>
      <c r="D3527" t="s">
        <v>184</v>
      </c>
      <c r="E3527" t="s">
        <v>65</v>
      </c>
      <c r="F3527" t="s">
        <v>54</v>
      </c>
      <c r="G3527" t="s">
        <v>103</v>
      </c>
      <c r="H3527" s="35">
        <v>80</v>
      </c>
      <c r="I3527" s="32">
        <v>42540</v>
      </c>
      <c r="J3527" s="32">
        <v>42542</v>
      </c>
      <c r="K3527" t="s">
        <v>67</v>
      </c>
      <c r="M3527">
        <v>2</v>
      </c>
      <c r="N3527">
        <v>0</v>
      </c>
      <c r="O3527">
        <v>0</v>
      </c>
      <c r="P3527" t="s">
        <v>71</v>
      </c>
      <c r="S3527" t="s">
        <v>72</v>
      </c>
    </row>
    <row r="3528" spans="1:19" ht="15.75" customHeight="1">
      <c r="A3528" t="s">
        <v>3381</v>
      </c>
      <c r="B3528" t="s">
        <v>3382</v>
      </c>
      <c r="C3528">
        <v>66022285</v>
      </c>
      <c r="D3528" t="s">
        <v>64</v>
      </c>
      <c r="E3528" t="s">
        <v>65</v>
      </c>
      <c r="G3528" t="s">
        <v>54</v>
      </c>
      <c r="H3528" s="35">
        <v>85</v>
      </c>
      <c r="I3528" s="32">
        <v>42542</v>
      </c>
      <c r="J3528" s="32">
        <v>42549</v>
      </c>
      <c r="K3528" t="s">
        <v>55</v>
      </c>
      <c r="M3528">
        <v>2</v>
      </c>
      <c r="N3528">
        <v>2</v>
      </c>
      <c r="O3528">
        <v>0</v>
      </c>
      <c r="S3528" t="s">
        <v>231</v>
      </c>
    </row>
    <row r="3529" spans="1:19" ht="15.75" customHeight="1">
      <c r="A3529" t="s">
        <v>3383</v>
      </c>
      <c r="B3529" t="s">
        <v>3384</v>
      </c>
      <c r="C3529">
        <v>42877812</v>
      </c>
      <c r="D3529" t="s">
        <v>64</v>
      </c>
      <c r="E3529" t="s">
        <v>65</v>
      </c>
      <c r="G3529" t="s">
        <v>93</v>
      </c>
      <c r="H3529" s="35">
        <v>95</v>
      </c>
      <c r="I3529" s="32">
        <v>42542</v>
      </c>
      <c r="J3529" s="32">
        <v>42545</v>
      </c>
      <c r="K3529" t="s">
        <v>55</v>
      </c>
      <c r="M3529">
        <v>2</v>
      </c>
      <c r="N3529">
        <v>0</v>
      </c>
      <c r="O3529">
        <v>0</v>
      </c>
    </row>
    <row r="3530" spans="1:19" ht="15.75" customHeight="1">
      <c r="A3530" t="s">
        <v>2551</v>
      </c>
      <c r="B3530" t="s">
        <v>3391</v>
      </c>
      <c r="C3530">
        <v>42055069</v>
      </c>
      <c r="D3530" t="s">
        <v>64</v>
      </c>
      <c r="E3530" t="s">
        <v>65</v>
      </c>
      <c r="G3530" t="s">
        <v>75</v>
      </c>
      <c r="H3530" s="35">
        <v>68.75</v>
      </c>
      <c r="I3530" s="32">
        <v>42546</v>
      </c>
      <c r="J3530" s="32">
        <v>42549</v>
      </c>
      <c r="K3530" t="s">
        <v>67</v>
      </c>
      <c r="M3530">
        <v>2</v>
      </c>
      <c r="N3530">
        <v>2</v>
      </c>
      <c r="O3530">
        <v>0</v>
      </c>
    </row>
    <row r="3531" spans="1:19" ht="15.75" customHeight="1">
      <c r="A3531" t="s">
        <v>1287</v>
      </c>
      <c r="B3531" t="s">
        <v>3392</v>
      </c>
      <c r="C3531">
        <v>71883653</v>
      </c>
      <c r="D3531" t="s">
        <v>64</v>
      </c>
      <c r="E3531" t="s">
        <v>65</v>
      </c>
      <c r="G3531" t="s">
        <v>93</v>
      </c>
      <c r="H3531" s="35">
        <v>92.5</v>
      </c>
      <c r="I3531" s="32">
        <v>42546</v>
      </c>
      <c r="J3531" s="32">
        <v>42548</v>
      </c>
      <c r="K3531" t="s">
        <v>55</v>
      </c>
      <c r="M3531">
        <v>2</v>
      </c>
      <c r="N3531">
        <v>0</v>
      </c>
      <c r="O3531">
        <v>0</v>
      </c>
    </row>
    <row r="3532" spans="1:19" ht="15.75" customHeight="1">
      <c r="A3532" t="s">
        <v>3396</v>
      </c>
      <c r="B3532" t="s">
        <v>3397</v>
      </c>
      <c r="C3532">
        <v>38573946</v>
      </c>
      <c r="D3532" t="s">
        <v>64</v>
      </c>
      <c r="E3532" t="s">
        <v>65</v>
      </c>
      <c r="G3532" t="s">
        <v>75</v>
      </c>
      <c r="H3532" s="35">
        <v>67.5</v>
      </c>
      <c r="I3532" s="32">
        <v>42547</v>
      </c>
      <c r="J3532" s="32">
        <v>42548</v>
      </c>
      <c r="K3532" t="s">
        <v>67</v>
      </c>
      <c r="M3532">
        <v>2</v>
      </c>
      <c r="N3532">
        <v>1</v>
      </c>
      <c r="O3532">
        <v>0</v>
      </c>
    </row>
    <row r="3533" spans="1:19" ht="15.75" customHeight="1">
      <c r="A3533" t="s">
        <v>348</v>
      </c>
      <c r="B3533" t="s">
        <v>3398</v>
      </c>
      <c r="C3533">
        <v>25256897</v>
      </c>
      <c r="D3533" t="s">
        <v>64</v>
      </c>
      <c r="E3533" t="s">
        <v>52</v>
      </c>
      <c r="F3533" t="s">
        <v>53</v>
      </c>
      <c r="G3533" t="s">
        <v>54</v>
      </c>
      <c r="H3533" s="35">
        <v>41.74</v>
      </c>
      <c r="I3533" s="32">
        <v>42548</v>
      </c>
      <c r="J3533" s="32">
        <v>42549</v>
      </c>
      <c r="K3533" t="s">
        <v>55</v>
      </c>
      <c r="M3533">
        <v>1</v>
      </c>
      <c r="N3533">
        <v>0</v>
      </c>
      <c r="O3533">
        <v>0</v>
      </c>
      <c r="Q3533" t="s">
        <v>60</v>
      </c>
    </row>
    <row r="3534" spans="1:19" ht="15.75" customHeight="1">
      <c r="A3534" t="s">
        <v>3400</v>
      </c>
      <c r="B3534" t="s">
        <v>3401</v>
      </c>
      <c r="C3534">
        <v>62140493</v>
      </c>
      <c r="D3534" t="s">
        <v>64</v>
      </c>
      <c r="E3534" t="s">
        <v>52</v>
      </c>
      <c r="F3534" t="s">
        <v>53</v>
      </c>
      <c r="G3534" t="s">
        <v>54</v>
      </c>
      <c r="H3534" s="35">
        <v>41.74</v>
      </c>
      <c r="I3534" s="32">
        <v>42549</v>
      </c>
      <c r="J3534" s="32">
        <v>42551</v>
      </c>
      <c r="K3534" t="s">
        <v>55</v>
      </c>
      <c r="M3534">
        <v>1</v>
      </c>
      <c r="N3534">
        <v>0</v>
      </c>
      <c r="O3534">
        <v>0</v>
      </c>
      <c r="Q3534" t="s">
        <v>60</v>
      </c>
    </row>
    <row r="3535" spans="1:19" ht="15.75" customHeight="1">
      <c r="A3535" t="s">
        <v>3402</v>
      </c>
      <c r="B3535" t="s">
        <v>3403</v>
      </c>
      <c r="C3535">
        <v>81698468</v>
      </c>
      <c r="D3535" t="s">
        <v>64</v>
      </c>
      <c r="E3535" t="s">
        <v>65</v>
      </c>
      <c r="G3535" t="s">
        <v>230</v>
      </c>
      <c r="H3535" s="35">
        <v>80</v>
      </c>
      <c r="I3535" s="32">
        <v>42549</v>
      </c>
      <c r="J3535" s="32">
        <v>42550</v>
      </c>
      <c r="K3535" t="s">
        <v>87</v>
      </c>
      <c r="M3535">
        <v>1</v>
      </c>
      <c r="N3535">
        <v>0</v>
      </c>
      <c r="O3535">
        <v>0</v>
      </c>
      <c r="S3535" t="s">
        <v>231</v>
      </c>
    </row>
    <row r="3536" spans="1:19" ht="15.75" customHeight="1">
      <c r="A3536" t="s">
        <v>3406</v>
      </c>
      <c r="B3536" t="s">
        <v>3407</v>
      </c>
      <c r="C3536">
        <v>71331168</v>
      </c>
      <c r="D3536" t="s">
        <v>64</v>
      </c>
      <c r="E3536" t="s">
        <v>65</v>
      </c>
      <c r="G3536" t="s">
        <v>93</v>
      </c>
      <c r="H3536" s="35">
        <v>87.5</v>
      </c>
      <c r="I3536" s="32">
        <v>42550</v>
      </c>
      <c r="J3536" s="32">
        <v>42552</v>
      </c>
      <c r="K3536" t="s">
        <v>67</v>
      </c>
      <c r="M3536">
        <v>2</v>
      </c>
      <c r="N3536">
        <v>2</v>
      </c>
      <c r="O3536">
        <v>0</v>
      </c>
    </row>
    <row r="3537" spans="1:19" ht="15.75" customHeight="1">
      <c r="A3537" t="s">
        <v>3410</v>
      </c>
      <c r="B3537" t="s">
        <v>3411</v>
      </c>
      <c r="C3537">
        <v>79743331</v>
      </c>
      <c r="D3537" t="s">
        <v>64</v>
      </c>
      <c r="E3537" t="s">
        <v>65</v>
      </c>
      <c r="G3537" t="s">
        <v>108</v>
      </c>
      <c r="H3537" s="35">
        <v>59.5</v>
      </c>
      <c r="I3537" s="32">
        <v>42550</v>
      </c>
      <c r="J3537" s="32">
        <v>42551</v>
      </c>
      <c r="K3537" t="s">
        <v>55</v>
      </c>
      <c r="M3537">
        <v>1</v>
      </c>
      <c r="N3537">
        <v>1</v>
      </c>
      <c r="O3537">
        <v>0</v>
      </c>
      <c r="P3537" t="s">
        <v>3412</v>
      </c>
    </row>
    <row r="3538" spans="1:19" ht="15.75" customHeight="1">
      <c r="A3538" t="s">
        <v>849</v>
      </c>
      <c r="B3538" t="s">
        <v>3413</v>
      </c>
      <c r="C3538">
        <v>24911889</v>
      </c>
      <c r="D3538" t="s">
        <v>64</v>
      </c>
      <c r="E3538" t="s">
        <v>52</v>
      </c>
      <c r="F3538" t="s">
        <v>53</v>
      </c>
      <c r="G3538" t="s">
        <v>54</v>
      </c>
      <c r="H3538" s="35">
        <v>41.74</v>
      </c>
      <c r="I3538" s="32">
        <v>42550</v>
      </c>
      <c r="J3538" s="32">
        <v>42552</v>
      </c>
      <c r="K3538" t="s">
        <v>55</v>
      </c>
      <c r="M3538">
        <v>1</v>
      </c>
      <c r="N3538">
        <v>0</v>
      </c>
      <c r="O3538">
        <v>0</v>
      </c>
      <c r="Q3538" t="s">
        <v>60</v>
      </c>
    </row>
    <row r="3539" spans="1:19" ht="15.75" customHeight="1">
      <c r="A3539" t="s">
        <v>849</v>
      </c>
      <c r="B3539" t="s">
        <v>3414</v>
      </c>
      <c r="C3539">
        <v>24911875</v>
      </c>
      <c r="D3539" t="s">
        <v>64</v>
      </c>
      <c r="E3539" t="s">
        <v>52</v>
      </c>
      <c r="F3539" t="s">
        <v>53</v>
      </c>
      <c r="G3539" t="s">
        <v>54</v>
      </c>
      <c r="H3539" s="35">
        <v>41.74</v>
      </c>
      <c r="I3539" s="32">
        <v>42550</v>
      </c>
      <c r="J3539" s="32">
        <v>42552</v>
      </c>
      <c r="K3539" t="s">
        <v>55</v>
      </c>
      <c r="M3539">
        <v>1</v>
      </c>
      <c r="N3539">
        <v>0</v>
      </c>
      <c r="O3539">
        <v>0</v>
      </c>
      <c r="Q3539" t="s">
        <v>60</v>
      </c>
    </row>
    <row r="3540" spans="1:19" ht="15.75" customHeight="1">
      <c r="A3540" t="s">
        <v>849</v>
      </c>
      <c r="B3540" t="s">
        <v>3415</v>
      </c>
      <c r="C3540">
        <v>24911783</v>
      </c>
      <c r="D3540" t="s">
        <v>64</v>
      </c>
      <c r="E3540" t="s">
        <v>52</v>
      </c>
      <c r="F3540" t="s">
        <v>53</v>
      </c>
      <c r="G3540" t="s">
        <v>54</v>
      </c>
      <c r="H3540" s="35">
        <v>41.74</v>
      </c>
      <c r="I3540" s="32">
        <v>42550</v>
      </c>
      <c r="J3540" s="32">
        <v>42552</v>
      </c>
      <c r="K3540" t="s">
        <v>55</v>
      </c>
      <c r="M3540">
        <v>1</v>
      </c>
      <c r="N3540">
        <v>0</v>
      </c>
      <c r="O3540">
        <v>0</v>
      </c>
      <c r="Q3540" t="s">
        <v>60</v>
      </c>
    </row>
    <row r="3541" spans="1:19" ht="15.75" customHeight="1">
      <c r="A3541" t="s">
        <v>849</v>
      </c>
      <c r="B3541" t="s">
        <v>3416</v>
      </c>
      <c r="C3541">
        <v>24911782</v>
      </c>
      <c r="D3541" t="s">
        <v>64</v>
      </c>
      <c r="E3541" t="s">
        <v>52</v>
      </c>
      <c r="F3541" t="s">
        <v>53</v>
      </c>
      <c r="G3541" t="s">
        <v>54</v>
      </c>
      <c r="H3541" s="35">
        <v>41.74</v>
      </c>
      <c r="I3541" s="32">
        <v>42550</v>
      </c>
      <c r="J3541" s="32">
        <v>42552</v>
      </c>
      <c r="K3541" t="s">
        <v>55</v>
      </c>
      <c r="M3541">
        <v>1</v>
      </c>
      <c r="N3541">
        <v>0</v>
      </c>
      <c r="O3541">
        <v>0</v>
      </c>
      <c r="Q3541" t="s">
        <v>60</v>
      </c>
    </row>
    <row r="3542" spans="1:19" ht="15.75" customHeight="1">
      <c r="A3542" t="s">
        <v>1740</v>
      </c>
      <c r="B3542" t="s">
        <v>3421</v>
      </c>
      <c r="C3542">
        <v>80356234</v>
      </c>
      <c r="D3542" t="s">
        <v>64</v>
      </c>
      <c r="E3542" t="s">
        <v>65</v>
      </c>
      <c r="F3542" t="s">
        <v>54</v>
      </c>
      <c r="G3542" t="s">
        <v>103</v>
      </c>
      <c r="H3542" s="35">
        <v>75</v>
      </c>
      <c r="I3542" s="32">
        <v>42551</v>
      </c>
      <c r="J3542" s="32">
        <v>42554</v>
      </c>
      <c r="K3542" t="s">
        <v>55</v>
      </c>
      <c r="M3542">
        <v>4</v>
      </c>
      <c r="N3542">
        <v>0</v>
      </c>
      <c r="O3542">
        <v>0</v>
      </c>
      <c r="P3542" t="s">
        <v>71</v>
      </c>
      <c r="S3542" t="s">
        <v>72</v>
      </c>
    </row>
    <row r="3543" spans="1:19" ht="15.75" customHeight="1">
      <c r="A3543" t="s">
        <v>1313</v>
      </c>
      <c r="B3543" t="s">
        <v>3440</v>
      </c>
      <c r="C3543">
        <v>61629478</v>
      </c>
      <c r="D3543" t="s">
        <v>64</v>
      </c>
      <c r="E3543" t="s">
        <v>65</v>
      </c>
      <c r="G3543" t="s">
        <v>66</v>
      </c>
      <c r="H3543" s="35">
        <v>66.400000000000006</v>
      </c>
      <c r="I3543" s="32">
        <v>42554</v>
      </c>
      <c r="J3543" s="32">
        <v>42558</v>
      </c>
      <c r="K3543" t="s">
        <v>67</v>
      </c>
      <c r="M3543">
        <v>2</v>
      </c>
      <c r="N3543">
        <v>2</v>
      </c>
      <c r="O3543">
        <v>0</v>
      </c>
    </row>
    <row r="3544" spans="1:19" ht="15.75" customHeight="1">
      <c r="A3544" t="s">
        <v>2585</v>
      </c>
      <c r="B3544" t="s">
        <v>3441</v>
      </c>
      <c r="C3544">
        <v>10054140</v>
      </c>
      <c r="D3544" t="s">
        <v>64</v>
      </c>
      <c r="E3544" t="s">
        <v>65</v>
      </c>
      <c r="F3544" t="s">
        <v>54</v>
      </c>
      <c r="G3544" t="s">
        <v>66</v>
      </c>
      <c r="H3544" s="35">
        <v>70.55</v>
      </c>
      <c r="I3544" s="32">
        <v>42554</v>
      </c>
      <c r="J3544" s="32">
        <v>42556</v>
      </c>
      <c r="K3544" t="s">
        <v>55</v>
      </c>
      <c r="M3544">
        <v>2</v>
      </c>
      <c r="N3544">
        <v>1</v>
      </c>
      <c r="O3544">
        <v>0</v>
      </c>
    </row>
    <row r="3545" spans="1:19" ht="15.75" customHeight="1">
      <c r="A3545" t="s">
        <v>1048</v>
      </c>
      <c r="B3545" t="s">
        <v>3444</v>
      </c>
      <c r="C3545">
        <v>85001962</v>
      </c>
      <c r="D3545" t="s">
        <v>184</v>
      </c>
      <c r="E3545" t="s">
        <v>65</v>
      </c>
      <c r="F3545" t="s">
        <v>54</v>
      </c>
      <c r="G3545" t="s">
        <v>54</v>
      </c>
      <c r="H3545" s="35">
        <v>85</v>
      </c>
      <c r="I3545" s="32">
        <v>42555</v>
      </c>
      <c r="J3545" s="32">
        <v>42556</v>
      </c>
      <c r="K3545" t="s">
        <v>55</v>
      </c>
      <c r="M3545">
        <v>2</v>
      </c>
      <c r="N3545">
        <v>1</v>
      </c>
      <c r="O3545">
        <v>0</v>
      </c>
    </row>
    <row r="3546" spans="1:19" ht="15.75" customHeight="1">
      <c r="A3546" t="s">
        <v>3447</v>
      </c>
      <c r="B3546" t="s">
        <v>3448</v>
      </c>
      <c r="C3546">
        <v>90177447</v>
      </c>
      <c r="D3546" t="s">
        <v>64</v>
      </c>
      <c r="E3546" t="s">
        <v>65</v>
      </c>
      <c r="G3546" t="s">
        <v>66</v>
      </c>
      <c r="H3546" s="35">
        <v>66.400000000000006</v>
      </c>
      <c r="I3546" s="32">
        <v>42557</v>
      </c>
      <c r="J3546" s="32">
        <v>42559</v>
      </c>
      <c r="K3546" t="s">
        <v>67</v>
      </c>
      <c r="M3546">
        <v>2</v>
      </c>
      <c r="N3546">
        <v>2</v>
      </c>
      <c r="O3546">
        <v>0</v>
      </c>
    </row>
    <row r="3547" spans="1:19" ht="15.75" customHeight="1">
      <c r="A3547" t="s">
        <v>1758</v>
      </c>
      <c r="B3547" t="s">
        <v>3449</v>
      </c>
      <c r="C3547">
        <v>11863292</v>
      </c>
      <c r="D3547" t="s">
        <v>64</v>
      </c>
      <c r="E3547" t="s">
        <v>52</v>
      </c>
      <c r="F3547" t="s">
        <v>53</v>
      </c>
      <c r="G3547" t="s">
        <v>54</v>
      </c>
      <c r="H3547" s="35">
        <v>41.74</v>
      </c>
      <c r="I3547" s="32">
        <v>42558</v>
      </c>
      <c r="J3547" s="32">
        <v>42560</v>
      </c>
      <c r="K3547" t="s">
        <v>55</v>
      </c>
      <c r="M3547">
        <v>1</v>
      </c>
      <c r="N3547">
        <v>0</v>
      </c>
      <c r="O3547">
        <v>0</v>
      </c>
      <c r="Q3547" t="s">
        <v>60</v>
      </c>
    </row>
    <row r="3548" spans="1:19" ht="15.75" customHeight="1">
      <c r="A3548" t="s">
        <v>1758</v>
      </c>
      <c r="B3548" t="s">
        <v>3450</v>
      </c>
      <c r="C3548">
        <v>11863271</v>
      </c>
      <c r="D3548" t="s">
        <v>64</v>
      </c>
      <c r="E3548" t="s">
        <v>52</v>
      </c>
      <c r="F3548" t="s">
        <v>53</v>
      </c>
      <c r="G3548" t="s">
        <v>54</v>
      </c>
      <c r="H3548" s="35">
        <v>41.74</v>
      </c>
      <c r="I3548" s="32">
        <v>42558</v>
      </c>
      <c r="J3548" s="32">
        <v>42560</v>
      </c>
      <c r="K3548" t="s">
        <v>55</v>
      </c>
      <c r="M3548">
        <v>1</v>
      </c>
      <c r="N3548">
        <v>0</v>
      </c>
      <c r="O3548">
        <v>0</v>
      </c>
      <c r="Q3548" t="s">
        <v>60</v>
      </c>
    </row>
    <row r="3549" spans="1:19" ht="15.75" customHeight="1">
      <c r="A3549" t="s">
        <v>391</v>
      </c>
      <c r="B3549" t="s">
        <v>3451</v>
      </c>
      <c r="C3549">
        <v>88859480</v>
      </c>
      <c r="D3549" t="s">
        <v>64</v>
      </c>
      <c r="E3549" t="s">
        <v>52</v>
      </c>
      <c r="F3549" t="s">
        <v>53</v>
      </c>
      <c r="G3549" t="s">
        <v>54</v>
      </c>
      <c r="H3549" s="35">
        <v>41.74</v>
      </c>
      <c r="I3549" s="32">
        <v>42559</v>
      </c>
      <c r="J3549" s="32">
        <v>42561</v>
      </c>
      <c r="K3549" t="s">
        <v>55</v>
      </c>
      <c r="M3549">
        <v>1</v>
      </c>
      <c r="N3549">
        <v>0</v>
      </c>
      <c r="O3549">
        <v>0</v>
      </c>
      <c r="Q3549" t="s">
        <v>60</v>
      </c>
    </row>
    <row r="3550" spans="1:19" ht="15.75" customHeight="1">
      <c r="A3550" t="s">
        <v>391</v>
      </c>
      <c r="B3550" t="s">
        <v>3452</v>
      </c>
      <c r="C3550">
        <v>88859420</v>
      </c>
      <c r="D3550" t="s">
        <v>64</v>
      </c>
      <c r="E3550" t="s">
        <v>52</v>
      </c>
      <c r="F3550" t="s">
        <v>53</v>
      </c>
      <c r="G3550" t="s">
        <v>54</v>
      </c>
      <c r="H3550" s="35">
        <v>41.74</v>
      </c>
      <c r="I3550" s="32">
        <v>42559</v>
      </c>
      <c r="J3550" s="32">
        <v>42561</v>
      </c>
      <c r="K3550" t="s">
        <v>55</v>
      </c>
      <c r="M3550">
        <v>1</v>
      </c>
      <c r="N3550">
        <v>0</v>
      </c>
      <c r="O3550">
        <v>0</v>
      </c>
      <c r="Q3550" t="s">
        <v>60</v>
      </c>
    </row>
    <row r="3551" spans="1:19" ht="15.75" customHeight="1">
      <c r="A3551" t="s">
        <v>3453</v>
      </c>
      <c r="B3551" t="s">
        <v>3454</v>
      </c>
      <c r="C3551">
        <v>58862494</v>
      </c>
      <c r="D3551" t="s">
        <v>64</v>
      </c>
      <c r="E3551" t="s">
        <v>52</v>
      </c>
      <c r="F3551" t="s">
        <v>54</v>
      </c>
      <c r="G3551" t="s">
        <v>54</v>
      </c>
      <c r="H3551" s="35">
        <v>55</v>
      </c>
      <c r="I3551" s="32">
        <v>42560</v>
      </c>
      <c r="J3551" s="32">
        <v>42561</v>
      </c>
      <c r="K3551" t="s">
        <v>55</v>
      </c>
      <c r="M3551">
        <v>1</v>
      </c>
      <c r="N3551">
        <v>0</v>
      </c>
      <c r="O3551">
        <v>0</v>
      </c>
    </row>
    <row r="3552" spans="1:19" ht="15.75" customHeight="1">
      <c r="A3552" t="s">
        <v>3455</v>
      </c>
      <c r="B3552" t="s">
        <v>3456</v>
      </c>
      <c r="C3552">
        <v>75033305</v>
      </c>
      <c r="D3552" t="s">
        <v>64</v>
      </c>
      <c r="E3552" t="s">
        <v>65</v>
      </c>
      <c r="G3552" t="s">
        <v>93</v>
      </c>
      <c r="H3552" s="35">
        <v>110</v>
      </c>
      <c r="I3552" s="32">
        <v>42560</v>
      </c>
      <c r="J3552" s="32">
        <v>42561</v>
      </c>
      <c r="K3552" t="s">
        <v>87</v>
      </c>
      <c r="M3552">
        <v>2</v>
      </c>
      <c r="N3552">
        <v>0</v>
      </c>
      <c r="O3552">
        <v>0</v>
      </c>
    </row>
    <row r="3553" spans="1:19" ht="15.75" customHeight="1">
      <c r="A3553" t="s">
        <v>3457</v>
      </c>
      <c r="B3553" t="s">
        <v>3458</v>
      </c>
      <c r="C3553">
        <v>77116293</v>
      </c>
      <c r="D3553" t="s">
        <v>64</v>
      </c>
      <c r="E3553" t="s">
        <v>65</v>
      </c>
      <c r="G3553" t="s">
        <v>66</v>
      </c>
      <c r="H3553" s="35">
        <v>66.400000000000006</v>
      </c>
      <c r="I3553" s="32">
        <v>42560</v>
      </c>
      <c r="J3553" s="32">
        <v>42564</v>
      </c>
      <c r="K3553" t="s">
        <v>67</v>
      </c>
      <c r="M3553">
        <v>3</v>
      </c>
      <c r="N3553">
        <v>0</v>
      </c>
      <c r="O3553">
        <v>0</v>
      </c>
    </row>
    <row r="3554" spans="1:19" ht="15.75" customHeight="1">
      <c r="A3554" t="s">
        <v>3459</v>
      </c>
      <c r="B3554" t="s">
        <v>3460</v>
      </c>
      <c r="C3554">
        <v>77115213</v>
      </c>
      <c r="D3554" t="s">
        <v>64</v>
      </c>
      <c r="E3554" t="s">
        <v>65</v>
      </c>
      <c r="F3554" t="s">
        <v>54</v>
      </c>
      <c r="G3554" t="s">
        <v>66</v>
      </c>
      <c r="H3554" s="35">
        <v>66.400000000000006</v>
      </c>
      <c r="I3554" s="32">
        <v>42560</v>
      </c>
      <c r="J3554" s="32">
        <v>42564</v>
      </c>
      <c r="K3554" t="s">
        <v>67</v>
      </c>
      <c r="M3554">
        <v>2</v>
      </c>
      <c r="N3554">
        <v>0</v>
      </c>
      <c r="O3554">
        <v>0</v>
      </c>
    </row>
    <row r="3555" spans="1:19" ht="15.75" customHeight="1">
      <c r="A3555" t="s">
        <v>3475</v>
      </c>
      <c r="B3555" t="s">
        <v>3476</v>
      </c>
      <c r="C3555">
        <v>81322331</v>
      </c>
      <c r="D3555" t="s">
        <v>64</v>
      </c>
      <c r="E3555" t="s">
        <v>65</v>
      </c>
      <c r="G3555" t="s">
        <v>93</v>
      </c>
      <c r="H3555" s="35">
        <v>100</v>
      </c>
      <c r="I3555" s="32">
        <v>42563</v>
      </c>
      <c r="J3555" s="32">
        <v>42566</v>
      </c>
      <c r="K3555" t="s">
        <v>55</v>
      </c>
      <c r="M3555">
        <v>2</v>
      </c>
      <c r="N3555">
        <v>0</v>
      </c>
      <c r="O3555">
        <v>0</v>
      </c>
    </row>
    <row r="3556" spans="1:19" ht="15.75" customHeight="1">
      <c r="A3556" t="s">
        <v>3477</v>
      </c>
      <c r="B3556" t="s">
        <v>3478</v>
      </c>
      <c r="C3556">
        <v>31610057</v>
      </c>
      <c r="D3556" t="s">
        <v>64</v>
      </c>
      <c r="E3556" t="s">
        <v>52</v>
      </c>
      <c r="F3556" t="s">
        <v>53</v>
      </c>
      <c r="G3556" t="s">
        <v>54</v>
      </c>
      <c r="H3556" s="35">
        <v>71.400000000000006</v>
      </c>
      <c r="I3556" s="32">
        <v>42563</v>
      </c>
      <c r="J3556" s="32">
        <v>42566</v>
      </c>
      <c r="K3556" t="s">
        <v>67</v>
      </c>
      <c r="M3556">
        <v>1</v>
      </c>
      <c r="N3556">
        <v>0</v>
      </c>
      <c r="O3556">
        <v>0</v>
      </c>
      <c r="Q3556" t="s">
        <v>678</v>
      </c>
    </row>
    <row r="3557" spans="1:19" ht="15.75" customHeight="1">
      <c r="A3557" t="s">
        <v>3479</v>
      </c>
      <c r="B3557" t="s">
        <v>3480</v>
      </c>
      <c r="C3557">
        <v>85399843</v>
      </c>
      <c r="D3557" t="s">
        <v>64</v>
      </c>
      <c r="E3557" t="s">
        <v>65</v>
      </c>
      <c r="G3557" t="s">
        <v>103</v>
      </c>
      <c r="H3557" s="35">
        <v>90</v>
      </c>
      <c r="I3557" s="32">
        <v>42564</v>
      </c>
      <c r="J3557" s="32">
        <v>42566</v>
      </c>
      <c r="K3557" t="s">
        <v>55</v>
      </c>
      <c r="M3557">
        <v>4</v>
      </c>
      <c r="N3557">
        <v>0</v>
      </c>
      <c r="O3557">
        <v>0</v>
      </c>
      <c r="P3557" t="s">
        <v>71</v>
      </c>
      <c r="S3557" t="s">
        <v>72</v>
      </c>
    </row>
    <row r="3558" spans="1:19" ht="15.75" customHeight="1">
      <c r="A3558" t="s">
        <v>1807</v>
      </c>
      <c r="B3558" t="s">
        <v>3492</v>
      </c>
      <c r="C3558">
        <v>30759290</v>
      </c>
      <c r="D3558" t="s">
        <v>64</v>
      </c>
      <c r="E3558" t="s">
        <v>52</v>
      </c>
      <c r="F3558" t="s">
        <v>53</v>
      </c>
      <c r="G3558" t="s">
        <v>54</v>
      </c>
      <c r="H3558" s="35">
        <v>41.74</v>
      </c>
      <c r="I3558" s="32">
        <v>42569</v>
      </c>
      <c r="J3558" s="32">
        <v>42571</v>
      </c>
      <c r="K3558" t="s">
        <v>55</v>
      </c>
      <c r="M3558">
        <v>1</v>
      </c>
      <c r="N3558">
        <v>0</v>
      </c>
      <c r="O3558">
        <v>0</v>
      </c>
      <c r="Q3558" t="s">
        <v>60</v>
      </c>
    </row>
    <row r="3559" spans="1:19" ht="15.75" customHeight="1">
      <c r="A3559" t="s">
        <v>1807</v>
      </c>
      <c r="B3559" t="s">
        <v>3493</v>
      </c>
      <c r="C3559">
        <v>30759209</v>
      </c>
      <c r="D3559" t="s">
        <v>64</v>
      </c>
      <c r="E3559" t="s">
        <v>52</v>
      </c>
      <c r="F3559" t="s">
        <v>53</v>
      </c>
      <c r="G3559" t="s">
        <v>54</v>
      </c>
      <c r="H3559" s="35">
        <v>41.74</v>
      </c>
      <c r="I3559" s="32">
        <v>42569</v>
      </c>
      <c r="J3559" s="32">
        <v>42571</v>
      </c>
      <c r="K3559" t="s">
        <v>55</v>
      </c>
      <c r="M3559">
        <v>1</v>
      </c>
      <c r="N3559">
        <v>0</v>
      </c>
      <c r="O3559">
        <v>0</v>
      </c>
      <c r="Q3559" t="s">
        <v>60</v>
      </c>
    </row>
    <row r="3560" spans="1:19" ht="15.75" customHeight="1">
      <c r="A3560" t="s">
        <v>1809</v>
      </c>
      <c r="B3560" t="s">
        <v>3503</v>
      </c>
      <c r="C3560">
        <v>79975783</v>
      </c>
      <c r="D3560" t="s">
        <v>64</v>
      </c>
      <c r="E3560" t="s">
        <v>65</v>
      </c>
      <c r="G3560" t="s">
        <v>66</v>
      </c>
      <c r="H3560" s="35">
        <v>70.55</v>
      </c>
      <c r="I3560" s="32">
        <v>42571</v>
      </c>
      <c r="J3560" s="32">
        <v>42572</v>
      </c>
      <c r="K3560" t="s">
        <v>55</v>
      </c>
      <c r="M3560">
        <v>2</v>
      </c>
      <c r="N3560">
        <v>2</v>
      </c>
      <c r="O3560">
        <v>0</v>
      </c>
    </row>
    <row r="3561" spans="1:19" ht="15.75" customHeight="1">
      <c r="A3561" t="s">
        <v>458</v>
      </c>
      <c r="B3561" t="s">
        <v>3504</v>
      </c>
      <c r="C3561">
        <v>30759719</v>
      </c>
      <c r="D3561" t="s">
        <v>64</v>
      </c>
      <c r="E3561" t="s">
        <v>52</v>
      </c>
      <c r="F3561" t="s">
        <v>53</v>
      </c>
      <c r="G3561" t="s">
        <v>54</v>
      </c>
      <c r="H3561" s="35">
        <v>41.74</v>
      </c>
      <c r="I3561" s="32">
        <v>42571</v>
      </c>
      <c r="J3561" s="32">
        <v>42572</v>
      </c>
      <c r="K3561" t="s">
        <v>55</v>
      </c>
      <c r="M3561">
        <v>1</v>
      </c>
      <c r="N3561">
        <v>0</v>
      </c>
      <c r="O3561">
        <v>0</v>
      </c>
      <c r="Q3561" t="s">
        <v>60</v>
      </c>
    </row>
    <row r="3562" spans="1:19" ht="15.75" customHeight="1">
      <c r="A3562" t="s">
        <v>458</v>
      </c>
      <c r="B3562" t="s">
        <v>3505</v>
      </c>
      <c r="C3562">
        <v>30759730</v>
      </c>
      <c r="D3562" t="s">
        <v>64</v>
      </c>
      <c r="E3562" t="s">
        <v>52</v>
      </c>
      <c r="F3562" t="s">
        <v>53</v>
      </c>
      <c r="G3562" t="s">
        <v>54</v>
      </c>
      <c r="H3562" s="35">
        <v>41.74</v>
      </c>
      <c r="I3562" s="32">
        <v>42571</v>
      </c>
      <c r="J3562" s="32">
        <v>42572</v>
      </c>
      <c r="K3562" t="s">
        <v>55</v>
      </c>
      <c r="M3562">
        <v>1</v>
      </c>
      <c r="N3562">
        <v>0</v>
      </c>
      <c r="O3562">
        <v>0</v>
      </c>
      <c r="Q3562" t="s">
        <v>60</v>
      </c>
    </row>
    <row r="3563" spans="1:19" ht="15.75" customHeight="1">
      <c r="A3563" t="s">
        <v>3506</v>
      </c>
      <c r="B3563" t="s">
        <v>3507</v>
      </c>
      <c r="C3563">
        <v>87043449</v>
      </c>
      <c r="D3563" t="s">
        <v>64</v>
      </c>
      <c r="E3563" t="s">
        <v>65</v>
      </c>
      <c r="G3563" t="s">
        <v>103</v>
      </c>
      <c r="H3563" s="35">
        <v>90</v>
      </c>
      <c r="I3563" s="32">
        <v>42571</v>
      </c>
      <c r="J3563" s="32">
        <v>42574</v>
      </c>
      <c r="K3563" t="s">
        <v>55</v>
      </c>
      <c r="M3563">
        <v>4</v>
      </c>
      <c r="N3563">
        <v>0</v>
      </c>
      <c r="O3563">
        <v>0</v>
      </c>
      <c r="P3563" t="s">
        <v>71</v>
      </c>
      <c r="S3563" t="s">
        <v>72</v>
      </c>
    </row>
    <row r="3564" spans="1:19" ht="15.75" customHeight="1">
      <c r="A3564" t="s">
        <v>3508</v>
      </c>
      <c r="B3564" t="s">
        <v>3509</v>
      </c>
      <c r="C3564">
        <v>89842603</v>
      </c>
      <c r="D3564" t="s">
        <v>64</v>
      </c>
      <c r="E3564" t="s">
        <v>65</v>
      </c>
      <c r="F3564" t="s">
        <v>54</v>
      </c>
      <c r="G3564" t="s">
        <v>98</v>
      </c>
      <c r="H3564" s="35">
        <v>66.400000000000006</v>
      </c>
      <c r="I3564" s="32">
        <v>42571</v>
      </c>
      <c r="J3564" s="32">
        <v>42576</v>
      </c>
      <c r="K3564" t="s">
        <v>67</v>
      </c>
      <c r="M3564">
        <v>2</v>
      </c>
      <c r="N3564">
        <v>0</v>
      </c>
      <c r="O3564">
        <v>0</v>
      </c>
      <c r="P3564" t="s">
        <v>71</v>
      </c>
      <c r="S3564" t="s">
        <v>72</v>
      </c>
    </row>
    <row r="3565" spans="1:19" ht="15.75" customHeight="1">
      <c r="A3565" t="s">
        <v>462</v>
      </c>
      <c r="B3565" t="s">
        <v>3515</v>
      </c>
      <c r="C3565">
        <v>22131781</v>
      </c>
      <c r="D3565" t="s">
        <v>64</v>
      </c>
      <c r="E3565" t="s">
        <v>52</v>
      </c>
      <c r="F3565" t="s">
        <v>53</v>
      </c>
      <c r="G3565" t="s">
        <v>54</v>
      </c>
      <c r="H3565" s="35">
        <v>41.74</v>
      </c>
      <c r="I3565" s="32">
        <v>42572</v>
      </c>
      <c r="J3565" s="32">
        <v>42573</v>
      </c>
      <c r="K3565" t="s">
        <v>55</v>
      </c>
      <c r="M3565">
        <v>1</v>
      </c>
      <c r="N3565">
        <v>0</v>
      </c>
      <c r="O3565">
        <v>0</v>
      </c>
      <c r="Q3565" t="s">
        <v>60</v>
      </c>
    </row>
    <row r="3566" spans="1:19" ht="15.75" customHeight="1">
      <c r="A3566" t="s">
        <v>3516</v>
      </c>
      <c r="B3566" t="s">
        <v>3517</v>
      </c>
      <c r="C3566">
        <v>37461063</v>
      </c>
      <c r="D3566" t="s">
        <v>64</v>
      </c>
      <c r="E3566" t="s">
        <v>65</v>
      </c>
      <c r="F3566" t="s">
        <v>54</v>
      </c>
      <c r="G3566" t="s">
        <v>75</v>
      </c>
      <c r="H3566" s="35">
        <v>70</v>
      </c>
      <c r="I3566" s="32">
        <v>42572</v>
      </c>
      <c r="J3566" s="32">
        <v>42575</v>
      </c>
      <c r="K3566" t="s">
        <v>67</v>
      </c>
      <c r="M3566">
        <v>2</v>
      </c>
      <c r="N3566">
        <v>0</v>
      </c>
      <c r="O3566">
        <v>0</v>
      </c>
    </row>
    <row r="3567" spans="1:19" ht="15.75" customHeight="1">
      <c r="A3567" t="s">
        <v>3520</v>
      </c>
      <c r="B3567" t="s">
        <v>3521</v>
      </c>
      <c r="C3567">
        <v>14624686</v>
      </c>
      <c r="D3567" t="s">
        <v>64</v>
      </c>
      <c r="E3567" t="s">
        <v>65</v>
      </c>
      <c r="G3567" t="s">
        <v>745</v>
      </c>
      <c r="H3567" s="35">
        <v>63.75</v>
      </c>
      <c r="I3567" s="32">
        <v>42573</v>
      </c>
      <c r="J3567" s="32">
        <v>42575</v>
      </c>
      <c r="K3567" t="s">
        <v>55</v>
      </c>
      <c r="M3567">
        <v>3</v>
      </c>
      <c r="N3567">
        <v>0</v>
      </c>
      <c r="O3567">
        <v>0</v>
      </c>
      <c r="P3567" t="s">
        <v>2490</v>
      </c>
      <c r="S3567" t="s">
        <v>2491</v>
      </c>
    </row>
    <row r="3568" spans="1:19" ht="15.75" customHeight="1">
      <c r="A3568" t="s">
        <v>472</v>
      </c>
      <c r="B3568" t="s">
        <v>3522</v>
      </c>
      <c r="C3568">
        <v>41310488</v>
      </c>
      <c r="D3568" t="s">
        <v>64</v>
      </c>
      <c r="E3568" t="s">
        <v>52</v>
      </c>
      <c r="F3568" t="s">
        <v>53</v>
      </c>
      <c r="G3568" t="s">
        <v>54</v>
      </c>
      <c r="H3568" s="35">
        <v>41.74</v>
      </c>
      <c r="I3568" s="32">
        <v>42573</v>
      </c>
      <c r="J3568" s="32">
        <v>42574</v>
      </c>
      <c r="K3568" t="s">
        <v>55</v>
      </c>
      <c r="M3568">
        <v>1</v>
      </c>
      <c r="N3568">
        <v>0</v>
      </c>
      <c r="O3568">
        <v>0</v>
      </c>
      <c r="Q3568" t="s">
        <v>60</v>
      </c>
    </row>
    <row r="3569" spans="1:19" ht="15.75" customHeight="1">
      <c r="A3569" t="s">
        <v>3528</v>
      </c>
      <c r="B3569" t="s">
        <v>3529</v>
      </c>
      <c r="C3569">
        <v>91527012</v>
      </c>
      <c r="D3569" t="s">
        <v>64</v>
      </c>
      <c r="E3569" t="s">
        <v>65</v>
      </c>
      <c r="F3569" t="s">
        <v>54</v>
      </c>
      <c r="G3569" t="s">
        <v>93</v>
      </c>
      <c r="H3569" s="35">
        <v>80</v>
      </c>
      <c r="I3569" s="32">
        <v>42575</v>
      </c>
      <c r="J3569" s="32">
        <v>42576</v>
      </c>
      <c r="K3569" t="s">
        <v>55</v>
      </c>
      <c r="M3569">
        <v>2</v>
      </c>
      <c r="N3569">
        <v>0</v>
      </c>
      <c r="O3569">
        <v>0</v>
      </c>
    </row>
    <row r="3570" spans="1:19" ht="15.75" customHeight="1">
      <c r="A3570" t="s">
        <v>500</v>
      </c>
      <c r="B3570" t="s">
        <v>3543</v>
      </c>
      <c r="C3570">
        <v>97147673</v>
      </c>
      <c r="D3570" t="s">
        <v>64</v>
      </c>
      <c r="E3570" t="s">
        <v>52</v>
      </c>
      <c r="F3570" t="s">
        <v>54</v>
      </c>
      <c r="G3570" t="s">
        <v>54</v>
      </c>
      <c r="H3570" s="35">
        <v>41.74</v>
      </c>
      <c r="I3570" s="32">
        <v>42578</v>
      </c>
      <c r="J3570" s="32">
        <v>42580</v>
      </c>
      <c r="K3570" t="s">
        <v>55</v>
      </c>
      <c r="M3570">
        <v>1</v>
      </c>
      <c r="N3570">
        <v>0</v>
      </c>
      <c r="O3570">
        <v>0</v>
      </c>
      <c r="Q3570" t="s">
        <v>60</v>
      </c>
    </row>
    <row r="3571" spans="1:19" ht="15.75" customHeight="1">
      <c r="A3571" t="s">
        <v>2267</v>
      </c>
      <c r="B3571" t="s">
        <v>3548</v>
      </c>
      <c r="C3571">
        <v>26861727</v>
      </c>
      <c r="D3571" t="s">
        <v>64</v>
      </c>
      <c r="E3571" t="s">
        <v>52</v>
      </c>
      <c r="F3571" t="s">
        <v>53</v>
      </c>
      <c r="G3571" t="s">
        <v>54</v>
      </c>
      <c r="H3571" s="35">
        <v>41.74</v>
      </c>
      <c r="I3571" s="32">
        <v>42579</v>
      </c>
      <c r="J3571" s="32">
        <v>42582</v>
      </c>
      <c r="K3571" t="s">
        <v>55</v>
      </c>
      <c r="M3571">
        <v>1</v>
      </c>
      <c r="N3571">
        <v>0</v>
      </c>
      <c r="O3571">
        <v>0</v>
      </c>
      <c r="Q3571" t="s">
        <v>60</v>
      </c>
    </row>
    <row r="3572" spans="1:19" ht="15.75" customHeight="1">
      <c r="A3572" t="s">
        <v>3549</v>
      </c>
      <c r="B3572" t="s">
        <v>3550</v>
      </c>
      <c r="C3572">
        <v>96145312</v>
      </c>
      <c r="D3572" t="s">
        <v>64</v>
      </c>
      <c r="E3572" t="s">
        <v>65</v>
      </c>
      <c r="F3572" t="s">
        <v>54</v>
      </c>
      <c r="G3572" t="s">
        <v>103</v>
      </c>
      <c r="H3572" s="35">
        <v>110</v>
      </c>
      <c r="I3572" s="32">
        <v>42579</v>
      </c>
      <c r="J3572" s="32">
        <v>42581</v>
      </c>
      <c r="K3572" t="s">
        <v>55</v>
      </c>
      <c r="M3572">
        <v>4</v>
      </c>
      <c r="N3572">
        <v>0</v>
      </c>
      <c r="O3572">
        <v>0</v>
      </c>
      <c r="P3572" t="s">
        <v>71</v>
      </c>
      <c r="S3572" t="s">
        <v>72</v>
      </c>
    </row>
    <row r="3573" spans="1:19" ht="15.75" customHeight="1">
      <c r="A3573" t="s">
        <v>531</v>
      </c>
      <c r="B3573" t="s">
        <v>3555</v>
      </c>
      <c r="C3573">
        <v>90882766</v>
      </c>
      <c r="D3573" t="s">
        <v>64</v>
      </c>
      <c r="E3573" t="s">
        <v>52</v>
      </c>
      <c r="F3573" t="s">
        <v>53</v>
      </c>
      <c r="G3573" t="s">
        <v>54</v>
      </c>
      <c r="H3573" s="35">
        <v>41.74</v>
      </c>
      <c r="I3573" s="32">
        <v>42580</v>
      </c>
      <c r="J3573" s="32">
        <v>42582</v>
      </c>
      <c r="K3573" t="s">
        <v>55</v>
      </c>
      <c r="M3573">
        <v>1</v>
      </c>
      <c r="N3573">
        <v>0</v>
      </c>
      <c r="O3573">
        <v>0</v>
      </c>
      <c r="Q3573" t="s">
        <v>60</v>
      </c>
    </row>
    <row r="3574" spans="1:19" ht="15.75" customHeight="1">
      <c r="A3574" t="s">
        <v>531</v>
      </c>
      <c r="B3574" t="s">
        <v>3556</v>
      </c>
      <c r="C3574">
        <v>90882674</v>
      </c>
      <c r="D3574" t="s">
        <v>64</v>
      </c>
      <c r="E3574" t="s">
        <v>52</v>
      </c>
      <c r="F3574" t="s">
        <v>53</v>
      </c>
      <c r="G3574" t="s">
        <v>54</v>
      </c>
      <c r="H3574" s="35">
        <v>41.74</v>
      </c>
      <c r="I3574" s="32">
        <v>42580</v>
      </c>
      <c r="J3574" s="32">
        <v>42582</v>
      </c>
      <c r="K3574" t="s">
        <v>55</v>
      </c>
      <c r="M3574">
        <v>1</v>
      </c>
      <c r="N3574">
        <v>0</v>
      </c>
      <c r="O3574">
        <v>0</v>
      </c>
      <c r="Q3574" t="s">
        <v>60</v>
      </c>
    </row>
    <row r="3575" spans="1:19" ht="15.75" customHeight="1">
      <c r="A3575" t="s">
        <v>3561</v>
      </c>
      <c r="B3575" t="s">
        <v>3562</v>
      </c>
      <c r="C3575">
        <v>67693260</v>
      </c>
      <c r="D3575" t="s">
        <v>64</v>
      </c>
      <c r="E3575" t="s">
        <v>52</v>
      </c>
      <c r="F3575" t="s">
        <v>54</v>
      </c>
      <c r="G3575" t="s">
        <v>54</v>
      </c>
      <c r="H3575" s="35">
        <v>85</v>
      </c>
      <c r="I3575" s="32">
        <v>42581</v>
      </c>
      <c r="J3575" s="32">
        <v>42583</v>
      </c>
      <c r="K3575" t="s">
        <v>55</v>
      </c>
      <c r="M3575">
        <v>1</v>
      </c>
      <c r="N3575">
        <v>0</v>
      </c>
      <c r="O3575">
        <v>0</v>
      </c>
    </row>
    <row r="3576" spans="1:19" ht="15.75" customHeight="1">
      <c r="A3576" t="s">
        <v>3568</v>
      </c>
      <c r="B3576" t="s">
        <v>3569</v>
      </c>
      <c r="C3576">
        <v>54109406</v>
      </c>
      <c r="D3576" t="s">
        <v>64</v>
      </c>
      <c r="E3576" t="s">
        <v>65</v>
      </c>
      <c r="G3576" t="s">
        <v>75</v>
      </c>
      <c r="H3576" s="35">
        <v>82.5</v>
      </c>
      <c r="I3576" s="32">
        <v>42582</v>
      </c>
      <c r="J3576" s="32">
        <v>42585</v>
      </c>
      <c r="K3576" t="s">
        <v>55</v>
      </c>
      <c r="M3576">
        <v>1</v>
      </c>
      <c r="N3576">
        <v>2</v>
      </c>
      <c r="O3576">
        <v>0</v>
      </c>
    </row>
    <row r="3577" spans="1:19" ht="15.75" customHeight="1">
      <c r="A3577" t="s">
        <v>1013</v>
      </c>
      <c r="B3577" t="s">
        <v>3572</v>
      </c>
      <c r="C3577">
        <v>81684570</v>
      </c>
      <c r="D3577" t="s">
        <v>64</v>
      </c>
      <c r="E3577" t="s">
        <v>52</v>
      </c>
      <c r="F3577" t="s">
        <v>53</v>
      </c>
      <c r="G3577" t="s">
        <v>54</v>
      </c>
      <c r="H3577" s="35">
        <v>41.74</v>
      </c>
      <c r="I3577" s="32">
        <v>42583</v>
      </c>
      <c r="J3577" s="32">
        <v>42584</v>
      </c>
      <c r="K3577" t="s">
        <v>55</v>
      </c>
      <c r="M3577">
        <v>1</v>
      </c>
      <c r="N3577">
        <v>0</v>
      </c>
      <c r="O3577">
        <v>0</v>
      </c>
      <c r="Q3577" t="s">
        <v>60</v>
      </c>
    </row>
    <row r="3578" spans="1:19" ht="15.75" customHeight="1">
      <c r="A3578" t="s">
        <v>3573</v>
      </c>
      <c r="B3578" t="s">
        <v>3574</v>
      </c>
      <c r="C3578">
        <v>80249912</v>
      </c>
      <c r="D3578" t="s">
        <v>64</v>
      </c>
      <c r="E3578" t="s">
        <v>65</v>
      </c>
      <c r="F3578" t="s">
        <v>54</v>
      </c>
      <c r="G3578" t="s">
        <v>103</v>
      </c>
      <c r="H3578" s="35">
        <v>110</v>
      </c>
      <c r="I3578" s="32">
        <v>42583</v>
      </c>
      <c r="J3578" s="32">
        <v>42587</v>
      </c>
      <c r="K3578" t="s">
        <v>150</v>
      </c>
      <c r="M3578">
        <v>4</v>
      </c>
      <c r="N3578">
        <v>0</v>
      </c>
      <c r="O3578">
        <v>0</v>
      </c>
      <c r="P3578" t="s">
        <v>71</v>
      </c>
      <c r="S3578" t="s">
        <v>72</v>
      </c>
    </row>
    <row r="3579" spans="1:19" ht="15.75" customHeight="1">
      <c r="A3579" t="s">
        <v>3579</v>
      </c>
      <c r="B3579" t="s">
        <v>3580</v>
      </c>
      <c r="C3579">
        <v>93583440</v>
      </c>
      <c r="D3579" t="s">
        <v>64</v>
      </c>
      <c r="E3579" t="s">
        <v>65</v>
      </c>
      <c r="F3579" t="s">
        <v>54</v>
      </c>
      <c r="G3579" t="s">
        <v>54</v>
      </c>
      <c r="H3579" s="35">
        <v>90</v>
      </c>
      <c r="I3579" s="32">
        <v>42587</v>
      </c>
      <c r="J3579" s="32">
        <v>42588</v>
      </c>
      <c r="K3579" t="s">
        <v>67</v>
      </c>
      <c r="M3579">
        <v>2</v>
      </c>
      <c r="N3579">
        <v>1</v>
      </c>
      <c r="O3579">
        <v>1</v>
      </c>
      <c r="P3579" t="s">
        <v>1449</v>
      </c>
    </row>
    <row r="3580" spans="1:19" ht="15.75" customHeight="1">
      <c r="A3580" t="s">
        <v>3582</v>
      </c>
      <c r="B3580" t="s">
        <v>3583</v>
      </c>
      <c r="C3580">
        <v>11606543</v>
      </c>
      <c r="D3580" t="s">
        <v>64</v>
      </c>
      <c r="E3580" t="s">
        <v>65</v>
      </c>
      <c r="G3580" t="s">
        <v>179</v>
      </c>
      <c r="H3580" s="35">
        <v>58.56</v>
      </c>
      <c r="I3580" s="32">
        <v>42589</v>
      </c>
      <c r="J3580" s="32">
        <v>42593</v>
      </c>
      <c r="K3580" t="s">
        <v>55</v>
      </c>
      <c r="M3580">
        <v>2</v>
      </c>
      <c r="N3580">
        <v>0</v>
      </c>
      <c r="O3580">
        <v>0</v>
      </c>
      <c r="S3580" t="s">
        <v>268</v>
      </c>
    </row>
    <row r="3581" spans="1:19" ht="15.75" customHeight="1">
      <c r="A3581" t="s">
        <v>1923</v>
      </c>
      <c r="B3581" t="s">
        <v>3584</v>
      </c>
      <c r="C3581">
        <v>96363635</v>
      </c>
      <c r="D3581" t="s">
        <v>64</v>
      </c>
      <c r="E3581" t="s">
        <v>65</v>
      </c>
      <c r="F3581" t="s">
        <v>54</v>
      </c>
      <c r="G3581" t="s">
        <v>93</v>
      </c>
      <c r="H3581" s="35">
        <v>88</v>
      </c>
      <c r="I3581" s="32">
        <v>42589</v>
      </c>
      <c r="J3581" s="32">
        <v>42594</v>
      </c>
      <c r="K3581" t="s">
        <v>55</v>
      </c>
      <c r="M3581">
        <v>3</v>
      </c>
      <c r="N3581">
        <v>1</v>
      </c>
      <c r="O3581">
        <v>0</v>
      </c>
    </row>
    <row r="3582" spans="1:19" ht="15.75" customHeight="1">
      <c r="A3582" t="s">
        <v>3585</v>
      </c>
      <c r="B3582" t="s">
        <v>3586</v>
      </c>
      <c r="C3582">
        <v>10418172</v>
      </c>
      <c r="D3582" t="s">
        <v>64</v>
      </c>
      <c r="E3582" t="s">
        <v>52</v>
      </c>
      <c r="F3582" t="s">
        <v>427</v>
      </c>
      <c r="G3582" t="s">
        <v>54</v>
      </c>
      <c r="H3582" s="35">
        <v>95</v>
      </c>
      <c r="I3582" s="32">
        <v>42590</v>
      </c>
      <c r="J3582" s="32">
        <v>42591</v>
      </c>
      <c r="K3582" t="s">
        <v>55</v>
      </c>
      <c r="M3582">
        <v>1</v>
      </c>
      <c r="N3582">
        <v>0</v>
      </c>
      <c r="O3582">
        <v>0</v>
      </c>
    </row>
    <row r="3583" spans="1:19" ht="15.75" customHeight="1">
      <c r="A3583" t="s">
        <v>583</v>
      </c>
      <c r="B3583" t="s">
        <v>3589</v>
      </c>
      <c r="C3583">
        <v>27400385</v>
      </c>
      <c r="D3583" t="s">
        <v>64</v>
      </c>
      <c r="E3583" t="s">
        <v>52</v>
      </c>
      <c r="F3583" t="s">
        <v>54</v>
      </c>
      <c r="G3583" t="s">
        <v>54</v>
      </c>
      <c r="H3583" s="35">
        <v>41.74</v>
      </c>
      <c r="I3583" s="32">
        <v>42591</v>
      </c>
      <c r="J3583" s="32">
        <v>42593</v>
      </c>
      <c r="K3583" t="s">
        <v>55</v>
      </c>
      <c r="M3583">
        <v>1</v>
      </c>
      <c r="N3583">
        <v>0</v>
      </c>
      <c r="O3583">
        <v>0</v>
      </c>
      <c r="Q3583" t="s">
        <v>60</v>
      </c>
    </row>
    <row r="3584" spans="1:19" ht="15.75" customHeight="1">
      <c r="A3584" t="s">
        <v>3590</v>
      </c>
      <c r="B3584" t="s">
        <v>3591</v>
      </c>
      <c r="C3584">
        <v>93973228</v>
      </c>
      <c r="D3584" t="s">
        <v>64</v>
      </c>
      <c r="E3584" t="s">
        <v>65</v>
      </c>
      <c r="F3584" t="s">
        <v>54</v>
      </c>
      <c r="G3584" t="s">
        <v>93</v>
      </c>
      <c r="H3584" s="35">
        <v>89</v>
      </c>
      <c r="I3584" s="32">
        <v>42591</v>
      </c>
      <c r="J3584" s="32">
        <v>42596</v>
      </c>
      <c r="K3584" t="s">
        <v>87</v>
      </c>
      <c r="M3584">
        <v>1</v>
      </c>
      <c r="N3584">
        <v>0</v>
      </c>
      <c r="O3584">
        <v>0</v>
      </c>
    </row>
    <row r="3585" spans="1:19" ht="15.75" customHeight="1">
      <c r="A3585" t="s">
        <v>3596</v>
      </c>
      <c r="B3585" t="s">
        <v>3597</v>
      </c>
      <c r="C3585">
        <v>37960328</v>
      </c>
      <c r="D3585" t="s">
        <v>64</v>
      </c>
      <c r="E3585" t="s">
        <v>65</v>
      </c>
      <c r="F3585" t="s">
        <v>54</v>
      </c>
      <c r="G3585" t="s">
        <v>98</v>
      </c>
      <c r="H3585" s="35">
        <v>74.7</v>
      </c>
      <c r="I3585" s="32">
        <v>42592</v>
      </c>
      <c r="J3585" s="32">
        <v>42595</v>
      </c>
      <c r="K3585" t="s">
        <v>67</v>
      </c>
      <c r="M3585">
        <v>2</v>
      </c>
      <c r="N3585">
        <v>0</v>
      </c>
      <c r="O3585">
        <v>0</v>
      </c>
      <c r="P3585" t="s">
        <v>71</v>
      </c>
      <c r="S3585" t="s">
        <v>72</v>
      </c>
    </row>
    <row r="3586" spans="1:19" ht="15.75" customHeight="1">
      <c r="A3586" t="s">
        <v>3600</v>
      </c>
      <c r="B3586" t="s">
        <v>3601</v>
      </c>
      <c r="C3586">
        <v>63319891</v>
      </c>
      <c r="D3586" t="s">
        <v>64</v>
      </c>
      <c r="E3586" t="s">
        <v>65</v>
      </c>
      <c r="G3586" t="s">
        <v>75</v>
      </c>
      <c r="H3586" s="35">
        <v>78.75</v>
      </c>
      <c r="I3586" s="32">
        <v>42593</v>
      </c>
      <c r="J3586" s="32">
        <v>42594</v>
      </c>
      <c r="K3586" t="s">
        <v>67</v>
      </c>
      <c r="M3586">
        <v>2</v>
      </c>
      <c r="N3586">
        <v>2</v>
      </c>
      <c r="O3586">
        <v>0</v>
      </c>
    </row>
    <row r="3587" spans="1:19" ht="15.75" customHeight="1">
      <c r="A3587" t="s">
        <v>1070</v>
      </c>
      <c r="B3587" t="s">
        <v>3612</v>
      </c>
      <c r="C3587">
        <v>93686543</v>
      </c>
      <c r="D3587" t="s">
        <v>64</v>
      </c>
      <c r="E3587" t="s">
        <v>65</v>
      </c>
      <c r="F3587" t="s">
        <v>54</v>
      </c>
      <c r="G3587" t="s">
        <v>93</v>
      </c>
      <c r="H3587" s="35">
        <v>85</v>
      </c>
      <c r="I3587" s="32">
        <v>42595</v>
      </c>
      <c r="J3587" s="32">
        <v>42596</v>
      </c>
      <c r="K3587" t="s">
        <v>55</v>
      </c>
      <c r="M3587">
        <v>2</v>
      </c>
      <c r="N3587">
        <v>1</v>
      </c>
      <c r="O3587">
        <v>0</v>
      </c>
    </row>
    <row r="3588" spans="1:19" ht="15.75" customHeight="1">
      <c r="A3588" t="s">
        <v>3194</v>
      </c>
      <c r="B3588" t="s">
        <v>3613</v>
      </c>
      <c r="C3588">
        <v>16038967</v>
      </c>
      <c r="D3588" t="s">
        <v>64</v>
      </c>
      <c r="E3588" t="s">
        <v>52</v>
      </c>
      <c r="F3588" t="s">
        <v>54</v>
      </c>
      <c r="G3588" t="s">
        <v>54</v>
      </c>
      <c r="H3588" s="35">
        <v>0</v>
      </c>
      <c r="I3588" s="32">
        <v>42595</v>
      </c>
      <c r="J3588" s="32">
        <v>42596</v>
      </c>
      <c r="K3588" t="s">
        <v>55</v>
      </c>
      <c r="M3588">
        <v>1</v>
      </c>
      <c r="N3588">
        <v>0</v>
      </c>
      <c r="O3588">
        <v>0</v>
      </c>
    </row>
    <row r="3589" spans="1:19" ht="15.75" customHeight="1">
      <c r="A3589" t="s">
        <v>609</v>
      </c>
      <c r="B3589" t="s">
        <v>3619</v>
      </c>
      <c r="C3589">
        <v>33354885</v>
      </c>
      <c r="D3589" t="s">
        <v>64</v>
      </c>
      <c r="E3589" t="s">
        <v>52</v>
      </c>
      <c r="F3589" t="s">
        <v>53</v>
      </c>
      <c r="G3589" t="s">
        <v>54</v>
      </c>
      <c r="H3589" s="35">
        <v>41.74</v>
      </c>
      <c r="I3589" s="32">
        <v>42596</v>
      </c>
      <c r="J3589" s="32">
        <v>42599</v>
      </c>
      <c r="K3589" t="s">
        <v>55</v>
      </c>
      <c r="M3589">
        <v>1</v>
      </c>
      <c r="N3589">
        <v>0</v>
      </c>
      <c r="O3589">
        <v>0</v>
      </c>
      <c r="Q3589" t="s">
        <v>60</v>
      </c>
    </row>
    <row r="3590" spans="1:19" ht="15.75" customHeight="1">
      <c r="A3590" t="s">
        <v>3620</v>
      </c>
      <c r="B3590" t="s">
        <v>3621</v>
      </c>
      <c r="C3590">
        <v>81703510</v>
      </c>
      <c r="D3590" t="s">
        <v>64</v>
      </c>
      <c r="E3590" t="s">
        <v>65</v>
      </c>
      <c r="F3590" t="s">
        <v>54</v>
      </c>
      <c r="G3590" t="s">
        <v>103</v>
      </c>
      <c r="H3590" s="35">
        <v>95</v>
      </c>
      <c r="I3590" s="32">
        <v>42597</v>
      </c>
      <c r="J3590" s="32">
        <v>42598</v>
      </c>
      <c r="K3590" t="s">
        <v>55</v>
      </c>
      <c r="M3590">
        <v>4</v>
      </c>
      <c r="N3590">
        <v>0</v>
      </c>
      <c r="O3590">
        <v>0</v>
      </c>
      <c r="P3590" t="s">
        <v>71</v>
      </c>
      <c r="S3590" t="s">
        <v>72</v>
      </c>
    </row>
    <row r="3591" spans="1:19" ht="15.75" customHeight="1">
      <c r="A3591" t="s">
        <v>3622</v>
      </c>
      <c r="B3591" t="s">
        <v>3623</v>
      </c>
      <c r="C3591">
        <v>12074121</v>
      </c>
      <c r="D3591" t="s">
        <v>64</v>
      </c>
      <c r="E3591" t="s">
        <v>65</v>
      </c>
      <c r="F3591" t="s">
        <v>54</v>
      </c>
      <c r="G3591" t="s">
        <v>93</v>
      </c>
      <c r="H3591" s="35">
        <v>85</v>
      </c>
      <c r="I3591" s="32">
        <v>42597</v>
      </c>
      <c r="J3591" s="32">
        <v>42601</v>
      </c>
      <c r="K3591" t="s">
        <v>55</v>
      </c>
      <c r="M3591">
        <v>2</v>
      </c>
      <c r="N3591">
        <v>1</v>
      </c>
      <c r="O3591">
        <v>0</v>
      </c>
    </row>
    <row r="3592" spans="1:19" ht="15.75" customHeight="1">
      <c r="A3592" t="s">
        <v>612</v>
      </c>
      <c r="B3592" t="s">
        <v>3624</v>
      </c>
      <c r="C3592">
        <v>14273794</v>
      </c>
      <c r="D3592" t="s">
        <v>64</v>
      </c>
      <c r="E3592" t="s">
        <v>52</v>
      </c>
      <c r="F3592" t="s">
        <v>54</v>
      </c>
      <c r="G3592" t="s">
        <v>54</v>
      </c>
      <c r="H3592" s="35">
        <v>41.74</v>
      </c>
      <c r="I3592" s="32">
        <v>42597</v>
      </c>
      <c r="J3592" s="32">
        <v>42599</v>
      </c>
      <c r="K3592" t="s">
        <v>55</v>
      </c>
      <c r="M3592">
        <v>1</v>
      </c>
      <c r="N3592">
        <v>0</v>
      </c>
      <c r="O3592">
        <v>0</v>
      </c>
      <c r="Q3592" t="s">
        <v>60</v>
      </c>
    </row>
    <row r="3593" spans="1:19" ht="15.75" customHeight="1">
      <c r="A3593" t="s">
        <v>612</v>
      </c>
      <c r="B3593" t="s">
        <v>3625</v>
      </c>
      <c r="C3593">
        <v>14273756</v>
      </c>
      <c r="D3593" t="s">
        <v>64</v>
      </c>
      <c r="E3593" t="s">
        <v>52</v>
      </c>
      <c r="F3593" t="s">
        <v>54</v>
      </c>
      <c r="G3593" t="s">
        <v>54</v>
      </c>
      <c r="H3593" s="35">
        <v>41.74</v>
      </c>
      <c r="I3593" s="32">
        <v>42597</v>
      </c>
      <c r="J3593" s="32">
        <v>42599</v>
      </c>
      <c r="K3593" t="s">
        <v>55</v>
      </c>
      <c r="M3593">
        <v>1</v>
      </c>
      <c r="N3593">
        <v>0</v>
      </c>
      <c r="O3593">
        <v>0</v>
      </c>
      <c r="Q3593" t="s">
        <v>60</v>
      </c>
    </row>
    <row r="3594" spans="1:19" ht="15.75" customHeight="1">
      <c r="A3594" t="s">
        <v>632</v>
      </c>
      <c r="B3594" t="s">
        <v>3638</v>
      </c>
      <c r="C3594">
        <v>33794967</v>
      </c>
      <c r="D3594" t="s">
        <v>64</v>
      </c>
      <c r="E3594" t="s">
        <v>52</v>
      </c>
      <c r="F3594" t="s">
        <v>53</v>
      </c>
      <c r="G3594" t="s">
        <v>54</v>
      </c>
      <c r="H3594" s="35">
        <v>41.74</v>
      </c>
      <c r="I3594" s="32">
        <v>42506</v>
      </c>
      <c r="J3594" s="32">
        <v>42507</v>
      </c>
      <c r="K3594" t="s">
        <v>55</v>
      </c>
      <c r="M3594">
        <v>1</v>
      </c>
      <c r="N3594">
        <v>0</v>
      </c>
      <c r="O3594">
        <v>0</v>
      </c>
      <c r="Q3594" t="s">
        <v>60</v>
      </c>
    </row>
    <row r="3595" spans="1:19" ht="15.75" customHeight="1">
      <c r="A3595" t="s">
        <v>1963</v>
      </c>
      <c r="B3595" t="s">
        <v>3639</v>
      </c>
      <c r="C3595">
        <v>18137482</v>
      </c>
      <c r="D3595" t="s">
        <v>64</v>
      </c>
      <c r="E3595" t="s">
        <v>65</v>
      </c>
      <c r="G3595" t="s">
        <v>66</v>
      </c>
      <c r="H3595" s="35">
        <v>68.62</v>
      </c>
      <c r="I3595" s="32">
        <v>42506</v>
      </c>
      <c r="J3595" s="32">
        <v>42534</v>
      </c>
      <c r="K3595" t="s">
        <v>67</v>
      </c>
      <c r="M3595">
        <v>2</v>
      </c>
      <c r="N3595">
        <v>0</v>
      </c>
      <c r="O3595">
        <v>0</v>
      </c>
    </row>
    <row r="3596" spans="1:19" ht="15.75" customHeight="1">
      <c r="A3596" t="s">
        <v>2831</v>
      </c>
      <c r="B3596" t="s">
        <v>3656</v>
      </c>
      <c r="C3596">
        <v>40181826</v>
      </c>
      <c r="D3596" t="s">
        <v>64</v>
      </c>
      <c r="E3596" t="s">
        <v>65</v>
      </c>
      <c r="G3596" t="s">
        <v>70</v>
      </c>
      <c r="H3596" s="35">
        <v>67.5</v>
      </c>
      <c r="I3596" s="32">
        <v>42510</v>
      </c>
      <c r="J3596" s="32">
        <v>42512</v>
      </c>
      <c r="K3596" t="s">
        <v>55</v>
      </c>
      <c r="M3596">
        <v>2</v>
      </c>
      <c r="N3596">
        <v>0</v>
      </c>
      <c r="O3596">
        <v>0</v>
      </c>
      <c r="P3596" t="s">
        <v>71</v>
      </c>
      <c r="S3596" t="s">
        <v>72</v>
      </c>
    </row>
    <row r="3597" spans="1:19" ht="15.75" customHeight="1">
      <c r="A3597" t="s">
        <v>111</v>
      </c>
      <c r="B3597" t="s">
        <v>3658</v>
      </c>
      <c r="C3597">
        <v>11864961</v>
      </c>
      <c r="D3597" t="s">
        <v>64</v>
      </c>
      <c r="E3597" t="s">
        <v>52</v>
      </c>
      <c r="F3597" t="s">
        <v>53</v>
      </c>
      <c r="G3597" t="s">
        <v>54</v>
      </c>
      <c r="H3597" s="35">
        <v>41.74</v>
      </c>
      <c r="I3597" s="32">
        <v>42511</v>
      </c>
      <c r="J3597" s="32">
        <v>42513</v>
      </c>
      <c r="K3597" t="s">
        <v>55</v>
      </c>
      <c r="M3597">
        <v>1</v>
      </c>
      <c r="N3597">
        <v>0</v>
      </c>
      <c r="O3597">
        <v>0</v>
      </c>
      <c r="Q3597" t="s">
        <v>60</v>
      </c>
    </row>
    <row r="3598" spans="1:19" ht="15.75" customHeight="1">
      <c r="A3598" t="s">
        <v>1116</v>
      </c>
      <c r="B3598" t="s">
        <v>3660</v>
      </c>
      <c r="C3598">
        <v>21293323</v>
      </c>
      <c r="D3598" t="s">
        <v>64</v>
      </c>
      <c r="E3598" t="s">
        <v>65</v>
      </c>
      <c r="G3598" t="s">
        <v>66</v>
      </c>
      <c r="H3598" s="35">
        <v>70.55</v>
      </c>
      <c r="I3598" s="32">
        <v>42512</v>
      </c>
      <c r="J3598" s="32">
        <v>42513</v>
      </c>
      <c r="K3598" t="s">
        <v>55</v>
      </c>
      <c r="M3598">
        <v>2</v>
      </c>
      <c r="N3598">
        <v>0</v>
      </c>
      <c r="O3598">
        <v>0</v>
      </c>
    </row>
    <row r="3599" spans="1:19" ht="15.75" customHeight="1">
      <c r="A3599" t="s">
        <v>121</v>
      </c>
      <c r="B3599" t="s">
        <v>3665</v>
      </c>
      <c r="C3599">
        <v>17487841</v>
      </c>
      <c r="D3599" t="s">
        <v>64</v>
      </c>
      <c r="E3599" t="s">
        <v>52</v>
      </c>
      <c r="F3599" t="s">
        <v>53</v>
      </c>
      <c r="G3599" t="s">
        <v>54</v>
      </c>
      <c r="H3599" s="35">
        <v>43.48</v>
      </c>
      <c r="I3599" s="32">
        <v>42513</v>
      </c>
      <c r="J3599" s="32">
        <v>42516</v>
      </c>
      <c r="K3599" t="s">
        <v>55</v>
      </c>
      <c r="M3599">
        <v>1</v>
      </c>
      <c r="N3599">
        <v>0</v>
      </c>
      <c r="O3599">
        <v>0</v>
      </c>
      <c r="Q3599" t="s">
        <v>60</v>
      </c>
    </row>
    <row r="3600" spans="1:19" ht="15.75" customHeight="1">
      <c r="A3600" t="s">
        <v>123</v>
      </c>
      <c r="B3600" t="s">
        <v>3666</v>
      </c>
      <c r="C3600">
        <v>20074510</v>
      </c>
      <c r="D3600" t="s">
        <v>64</v>
      </c>
      <c r="E3600" t="s">
        <v>52</v>
      </c>
      <c r="F3600" t="s">
        <v>53</v>
      </c>
      <c r="G3600" t="s">
        <v>54</v>
      </c>
      <c r="H3600" s="35">
        <v>43.48</v>
      </c>
      <c r="I3600" s="32">
        <v>42513</v>
      </c>
      <c r="J3600" s="32">
        <v>42515</v>
      </c>
      <c r="K3600" t="s">
        <v>55</v>
      </c>
      <c r="M3600">
        <v>1</v>
      </c>
      <c r="N3600">
        <v>0</v>
      </c>
      <c r="O3600">
        <v>0</v>
      </c>
      <c r="Q3600" t="s">
        <v>56</v>
      </c>
    </row>
    <row r="3601" spans="1:19" ht="15.75" customHeight="1">
      <c r="A3601" t="s">
        <v>129</v>
      </c>
      <c r="B3601" t="s">
        <v>3669</v>
      </c>
      <c r="C3601">
        <v>58918847</v>
      </c>
      <c r="D3601" t="s">
        <v>64</v>
      </c>
      <c r="E3601" t="s">
        <v>52</v>
      </c>
      <c r="F3601" t="s">
        <v>53</v>
      </c>
      <c r="G3601" t="s">
        <v>54</v>
      </c>
      <c r="H3601" s="35">
        <v>43.48</v>
      </c>
      <c r="I3601" s="32">
        <v>42515</v>
      </c>
      <c r="J3601" s="32">
        <v>42516</v>
      </c>
      <c r="K3601" t="s">
        <v>55</v>
      </c>
      <c r="M3601">
        <v>1</v>
      </c>
      <c r="N3601">
        <v>0</v>
      </c>
      <c r="O3601">
        <v>0</v>
      </c>
      <c r="Q3601" t="s">
        <v>56</v>
      </c>
    </row>
    <row r="3602" spans="1:19" ht="15.75" customHeight="1">
      <c r="A3602" t="s">
        <v>3672</v>
      </c>
      <c r="B3602" t="s">
        <v>3674</v>
      </c>
      <c r="C3602">
        <v>48398962</v>
      </c>
      <c r="D3602" t="s">
        <v>64</v>
      </c>
      <c r="E3602" t="s">
        <v>65</v>
      </c>
      <c r="F3602" t="s">
        <v>54</v>
      </c>
      <c r="G3602" t="s">
        <v>75</v>
      </c>
      <c r="H3602" s="35">
        <v>73.75</v>
      </c>
      <c r="I3602" s="32">
        <v>42516</v>
      </c>
      <c r="J3602" s="32">
        <v>42519</v>
      </c>
      <c r="K3602" t="s">
        <v>55</v>
      </c>
      <c r="M3602">
        <v>4</v>
      </c>
      <c r="N3602">
        <v>0</v>
      </c>
      <c r="O3602">
        <v>0</v>
      </c>
    </row>
    <row r="3603" spans="1:19" ht="15.75" customHeight="1">
      <c r="A3603" t="s">
        <v>3675</v>
      </c>
      <c r="B3603" t="s">
        <v>3676</v>
      </c>
      <c r="C3603">
        <v>64282108</v>
      </c>
      <c r="D3603" t="s">
        <v>64</v>
      </c>
      <c r="E3603" t="s">
        <v>65</v>
      </c>
      <c r="G3603" t="s">
        <v>93</v>
      </c>
      <c r="H3603" s="35">
        <v>108.33</v>
      </c>
      <c r="I3603" s="32">
        <v>42516</v>
      </c>
      <c r="J3603" s="32">
        <v>42519</v>
      </c>
      <c r="K3603" t="s">
        <v>150</v>
      </c>
      <c r="M3603">
        <v>2</v>
      </c>
      <c r="N3603">
        <v>0</v>
      </c>
      <c r="O3603">
        <v>0</v>
      </c>
    </row>
    <row r="3604" spans="1:19" ht="15.75" customHeight="1">
      <c r="A3604" t="s">
        <v>3683</v>
      </c>
      <c r="B3604" t="s">
        <v>3684</v>
      </c>
      <c r="C3604">
        <v>37572916</v>
      </c>
      <c r="D3604" t="s">
        <v>64</v>
      </c>
      <c r="E3604" t="s">
        <v>65</v>
      </c>
      <c r="G3604" t="s">
        <v>75</v>
      </c>
      <c r="H3604" s="35">
        <v>71.25</v>
      </c>
      <c r="I3604" s="32">
        <v>42517</v>
      </c>
      <c r="J3604" s="32">
        <v>42519</v>
      </c>
      <c r="K3604" t="s">
        <v>67</v>
      </c>
      <c r="M3604">
        <v>2</v>
      </c>
      <c r="N3604">
        <v>0</v>
      </c>
      <c r="O3604">
        <v>0</v>
      </c>
    </row>
    <row r="3605" spans="1:19" ht="15.75" customHeight="1">
      <c r="A3605" t="s">
        <v>3685</v>
      </c>
      <c r="B3605" t="s">
        <v>3686</v>
      </c>
      <c r="C3605">
        <v>65597021</v>
      </c>
      <c r="D3605" t="s">
        <v>64</v>
      </c>
      <c r="E3605" t="s">
        <v>65</v>
      </c>
      <c r="F3605" t="s">
        <v>54</v>
      </c>
      <c r="G3605" t="s">
        <v>103</v>
      </c>
      <c r="H3605" s="35">
        <v>90</v>
      </c>
      <c r="I3605" s="32">
        <v>42517</v>
      </c>
      <c r="J3605" s="32">
        <v>42518</v>
      </c>
      <c r="K3605" t="s">
        <v>55</v>
      </c>
      <c r="M3605">
        <v>2</v>
      </c>
      <c r="N3605">
        <v>0</v>
      </c>
      <c r="O3605">
        <v>0</v>
      </c>
      <c r="P3605" t="s">
        <v>71</v>
      </c>
      <c r="S3605" t="s">
        <v>72</v>
      </c>
    </row>
    <row r="3606" spans="1:19" ht="15.75" customHeight="1">
      <c r="A3606" t="s">
        <v>3690</v>
      </c>
      <c r="B3606" t="s">
        <v>3691</v>
      </c>
      <c r="C3606">
        <v>56187182</v>
      </c>
      <c r="D3606" t="s">
        <v>64</v>
      </c>
      <c r="E3606" t="s">
        <v>65</v>
      </c>
      <c r="G3606" t="s">
        <v>93</v>
      </c>
      <c r="H3606" s="35">
        <v>112.5</v>
      </c>
      <c r="I3606" s="32">
        <v>42518</v>
      </c>
      <c r="J3606" s="32">
        <v>42520</v>
      </c>
      <c r="K3606" t="s">
        <v>150</v>
      </c>
      <c r="M3606">
        <v>2</v>
      </c>
      <c r="N3606">
        <v>1</v>
      </c>
      <c r="O3606">
        <v>0</v>
      </c>
    </row>
    <row r="3607" spans="1:19" ht="15.75" customHeight="1">
      <c r="A3607" t="s">
        <v>3700</v>
      </c>
      <c r="B3607" t="s">
        <v>3701</v>
      </c>
      <c r="C3607">
        <v>67024867</v>
      </c>
      <c r="D3607" t="s">
        <v>184</v>
      </c>
      <c r="E3607" t="s">
        <v>65</v>
      </c>
      <c r="F3607" t="s">
        <v>54</v>
      </c>
      <c r="G3607" t="s">
        <v>103</v>
      </c>
      <c r="H3607" s="35">
        <v>75</v>
      </c>
      <c r="I3607" s="32">
        <v>42519</v>
      </c>
      <c r="J3607" s="32">
        <v>42520</v>
      </c>
      <c r="K3607" t="s">
        <v>55</v>
      </c>
      <c r="M3607">
        <v>2</v>
      </c>
      <c r="N3607">
        <v>0</v>
      </c>
      <c r="O3607">
        <v>0</v>
      </c>
      <c r="P3607" t="s">
        <v>71</v>
      </c>
      <c r="S3607" t="s">
        <v>72</v>
      </c>
    </row>
    <row r="3608" spans="1:19" ht="15.75" customHeight="1">
      <c r="A3608" t="s">
        <v>160</v>
      </c>
      <c r="B3608" t="s">
        <v>3702</v>
      </c>
      <c r="C3608">
        <v>72568421</v>
      </c>
      <c r="D3608" t="s">
        <v>64</v>
      </c>
      <c r="E3608" t="s">
        <v>52</v>
      </c>
      <c r="F3608" t="s">
        <v>53</v>
      </c>
      <c r="G3608" t="s">
        <v>54</v>
      </c>
      <c r="H3608" s="35">
        <v>41.74</v>
      </c>
      <c r="I3608" s="32">
        <v>42520</v>
      </c>
      <c r="J3608" s="32">
        <v>42522</v>
      </c>
      <c r="K3608" t="s">
        <v>55</v>
      </c>
      <c r="M3608">
        <v>1</v>
      </c>
      <c r="N3608">
        <v>0</v>
      </c>
      <c r="O3608">
        <v>0</v>
      </c>
      <c r="Q3608" t="s">
        <v>60</v>
      </c>
    </row>
    <row r="3609" spans="1:19" ht="15.75" customHeight="1">
      <c r="A3609" t="s">
        <v>160</v>
      </c>
      <c r="B3609" t="s">
        <v>3703</v>
      </c>
      <c r="C3609">
        <v>72566499</v>
      </c>
      <c r="D3609" t="s">
        <v>64</v>
      </c>
      <c r="E3609" t="s">
        <v>52</v>
      </c>
      <c r="F3609" t="s">
        <v>53</v>
      </c>
      <c r="G3609" t="s">
        <v>54</v>
      </c>
      <c r="H3609" s="35">
        <v>41.74</v>
      </c>
      <c r="I3609" s="32">
        <v>42520</v>
      </c>
      <c r="J3609" s="32">
        <v>42522</v>
      </c>
      <c r="K3609" t="s">
        <v>55</v>
      </c>
      <c r="M3609">
        <v>1</v>
      </c>
      <c r="N3609">
        <v>0</v>
      </c>
      <c r="O3609">
        <v>0</v>
      </c>
      <c r="Q3609" t="s">
        <v>60</v>
      </c>
    </row>
    <row r="3610" spans="1:19" ht="15.75" customHeight="1">
      <c r="A3610" t="s">
        <v>160</v>
      </c>
      <c r="B3610" t="s">
        <v>3704</v>
      </c>
      <c r="C3610">
        <v>72566467</v>
      </c>
      <c r="D3610" t="s">
        <v>64</v>
      </c>
      <c r="E3610" t="s">
        <v>52</v>
      </c>
      <c r="F3610" t="s">
        <v>53</v>
      </c>
      <c r="G3610" t="s">
        <v>54</v>
      </c>
      <c r="H3610" s="35">
        <v>41.74</v>
      </c>
      <c r="I3610" s="32">
        <v>42520</v>
      </c>
      <c r="J3610" s="32">
        <v>42522</v>
      </c>
      <c r="K3610" t="s">
        <v>55</v>
      </c>
      <c r="M3610">
        <v>1</v>
      </c>
      <c r="N3610">
        <v>0</v>
      </c>
      <c r="O3610">
        <v>0</v>
      </c>
      <c r="Q3610" t="s">
        <v>60</v>
      </c>
    </row>
    <row r="3611" spans="1:19" ht="15.75" customHeight="1">
      <c r="A3611" t="s">
        <v>701</v>
      </c>
      <c r="B3611" t="s">
        <v>3712</v>
      </c>
      <c r="C3611">
        <v>48493675</v>
      </c>
      <c r="D3611" t="s">
        <v>64</v>
      </c>
      <c r="E3611" t="s">
        <v>52</v>
      </c>
      <c r="F3611" t="s">
        <v>53</v>
      </c>
      <c r="G3611" t="s">
        <v>54</v>
      </c>
      <c r="H3611" s="35">
        <v>41.74</v>
      </c>
      <c r="I3611" s="32">
        <v>42522</v>
      </c>
      <c r="J3611" s="32">
        <v>42524</v>
      </c>
      <c r="K3611" t="s">
        <v>55</v>
      </c>
      <c r="M3611">
        <v>1</v>
      </c>
      <c r="N3611">
        <v>0</v>
      </c>
      <c r="O3611">
        <v>0</v>
      </c>
      <c r="Q3611" t="s">
        <v>60</v>
      </c>
    </row>
    <row r="3612" spans="1:19" ht="15.75" customHeight="1">
      <c r="A3612" t="s">
        <v>2025</v>
      </c>
      <c r="B3612" t="s">
        <v>3713</v>
      </c>
      <c r="C3612">
        <v>92696906</v>
      </c>
      <c r="D3612" t="s">
        <v>64</v>
      </c>
      <c r="E3612" t="s">
        <v>52</v>
      </c>
      <c r="F3612" t="s">
        <v>53</v>
      </c>
      <c r="G3612" t="s">
        <v>54</v>
      </c>
      <c r="H3612" s="35">
        <v>41.74</v>
      </c>
      <c r="I3612" s="32">
        <v>42522</v>
      </c>
      <c r="J3612" s="32">
        <v>42524</v>
      </c>
      <c r="K3612" t="s">
        <v>55</v>
      </c>
      <c r="M3612">
        <v>1</v>
      </c>
      <c r="N3612">
        <v>0</v>
      </c>
      <c r="O3612">
        <v>0</v>
      </c>
      <c r="Q3612" t="s">
        <v>60</v>
      </c>
    </row>
    <row r="3613" spans="1:19" ht="15.75" customHeight="1">
      <c r="A3613" t="s">
        <v>3714</v>
      </c>
      <c r="B3613" t="s">
        <v>3715</v>
      </c>
      <c r="C3613">
        <v>57626436</v>
      </c>
      <c r="D3613" t="s">
        <v>64</v>
      </c>
      <c r="E3613" t="s">
        <v>52</v>
      </c>
      <c r="F3613" t="s">
        <v>53</v>
      </c>
      <c r="G3613" t="s">
        <v>54</v>
      </c>
      <c r="H3613" s="35">
        <v>57.5</v>
      </c>
      <c r="I3613" s="32">
        <v>42522</v>
      </c>
      <c r="J3613" s="32">
        <v>42526</v>
      </c>
      <c r="K3613" t="s">
        <v>67</v>
      </c>
      <c r="M3613">
        <v>1</v>
      </c>
      <c r="N3613">
        <v>0</v>
      </c>
      <c r="O3613">
        <v>0</v>
      </c>
      <c r="Q3613" t="s">
        <v>60</v>
      </c>
    </row>
    <row r="3614" spans="1:19" ht="15.75" customHeight="1">
      <c r="A3614" t="s">
        <v>3716</v>
      </c>
      <c r="B3614" t="s">
        <v>3717</v>
      </c>
      <c r="C3614">
        <v>50837166</v>
      </c>
      <c r="D3614" t="s">
        <v>64</v>
      </c>
      <c r="E3614" t="s">
        <v>52</v>
      </c>
      <c r="F3614" t="s">
        <v>53</v>
      </c>
      <c r="G3614" t="s">
        <v>54</v>
      </c>
      <c r="H3614" s="35">
        <v>55</v>
      </c>
      <c r="I3614" s="32">
        <v>42522</v>
      </c>
      <c r="J3614" s="32">
        <v>42524</v>
      </c>
      <c r="K3614" t="s">
        <v>67</v>
      </c>
      <c r="M3614">
        <v>1</v>
      </c>
      <c r="N3614">
        <v>0</v>
      </c>
      <c r="O3614">
        <v>0</v>
      </c>
      <c r="Q3614" t="s">
        <v>90</v>
      </c>
    </row>
    <row r="3615" spans="1:19" ht="15.75" customHeight="1">
      <c r="A3615" t="s">
        <v>1598</v>
      </c>
      <c r="B3615" t="s">
        <v>3720</v>
      </c>
      <c r="C3615">
        <v>63396361</v>
      </c>
      <c r="D3615" t="s">
        <v>64</v>
      </c>
      <c r="E3615" t="s">
        <v>65</v>
      </c>
      <c r="F3615" t="s">
        <v>54</v>
      </c>
      <c r="G3615" t="s">
        <v>103</v>
      </c>
      <c r="H3615" s="35">
        <v>90</v>
      </c>
      <c r="I3615" s="32">
        <v>42524</v>
      </c>
      <c r="J3615" s="32">
        <v>42526</v>
      </c>
      <c r="K3615" t="s">
        <v>55</v>
      </c>
      <c r="M3615">
        <v>2</v>
      </c>
      <c r="N3615">
        <v>0</v>
      </c>
      <c r="O3615">
        <v>0</v>
      </c>
      <c r="P3615" t="s">
        <v>71</v>
      </c>
      <c r="S3615" t="s">
        <v>72</v>
      </c>
    </row>
    <row r="3616" spans="1:19" ht="15.75" customHeight="1">
      <c r="A3616" t="s">
        <v>194</v>
      </c>
      <c r="B3616" t="s">
        <v>3721</v>
      </c>
      <c r="C3616">
        <v>90612557</v>
      </c>
      <c r="D3616" t="s">
        <v>64</v>
      </c>
      <c r="E3616" t="s">
        <v>52</v>
      </c>
      <c r="F3616" t="s">
        <v>53</v>
      </c>
      <c r="G3616" t="s">
        <v>54</v>
      </c>
      <c r="H3616" s="35">
        <v>41.74</v>
      </c>
      <c r="I3616" s="32">
        <v>42524</v>
      </c>
      <c r="J3616" s="32">
        <v>42526</v>
      </c>
      <c r="K3616" t="s">
        <v>55</v>
      </c>
      <c r="M3616">
        <v>1</v>
      </c>
      <c r="N3616">
        <v>0</v>
      </c>
      <c r="O3616">
        <v>0</v>
      </c>
      <c r="Q3616" t="s">
        <v>60</v>
      </c>
    </row>
    <row r="3617" spans="1:19" ht="15.75" customHeight="1">
      <c r="A3617" t="s">
        <v>3722</v>
      </c>
      <c r="B3617" t="s">
        <v>3723</v>
      </c>
      <c r="C3617">
        <v>68197327</v>
      </c>
      <c r="D3617" t="s">
        <v>64</v>
      </c>
      <c r="E3617" t="s">
        <v>65</v>
      </c>
      <c r="F3617" t="s">
        <v>54</v>
      </c>
      <c r="G3617" t="s">
        <v>54</v>
      </c>
      <c r="H3617" s="35">
        <v>90</v>
      </c>
      <c r="I3617" s="32">
        <v>42525</v>
      </c>
      <c r="J3617" s="32">
        <v>42526</v>
      </c>
      <c r="K3617" t="s">
        <v>55</v>
      </c>
      <c r="M3617">
        <v>2</v>
      </c>
      <c r="N3617">
        <v>0</v>
      </c>
      <c r="O3617">
        <v>0</v>
      </c>
    </row>
    <row r="3618" spans="1:19" ht="15.75" customHeight="1">
      <c r="A3618" t="s">
        <v>210</v>
      </c>
      <c r="B3618" t="s">
        <v>3724</v>
      </c>
      <c r="C3618">
        <v>17486086</v>
      </c>
      <c r="D3618" t="s">
        <v>64</v>
      </c>
      <c r="E3618" t="s">
        <v>52</v>
      </c>
      <c r="F3618" t="s">
        <v>53</v>
      </c>
      <c r="G3618" t="s">
        <v>54</v>
      </c>
      <c r="H3618" s="35">
        <v>43.48</v>
      </c>
      <c r="I3618" s="32">
        <v>42525</v>
      </c>
      <c r="J3618" s="32">
        <v>42527</v>
      </c>
      <c r="K3618" t="s">
        <v>55</v>
      </c>
      <c r="M3618">
        <v>1</v>
      </c>
      <c r="N3618">
        <v>0</v>
      </c>
      <c r="O3618">
        <v>0</v>
      </c>
      <c r="Q3618" t="s">
        <v>56</v>
      </c>
    </row>
    <row r="3619" spans="1:19" ht="15.75" customHeight="1">
      <c r="A3619" t="s">
        <v>1598</v>
      </c>
      <c r="B3619" t="s">
        <v>3730</v>
      </c>
      <c r="C3619">
        <v>63395788</v>
      </c>
      <c r="D3619" t="s">
        <v>64</v>
      </c>
      <c r="E3619" t="s">
        <v>65</v>
      </c>
      <c r="F3619" t="s">
        <v>54</v>
      </c>
      <c r="G3619" t="s">
        <v>103</v>
      </c>
      <c r="H3619" s="35">
        <v>85</v>
      </c>
      <c r="I3619" s="32">
        <v>42526</v>
      </c>
      <c r="J3619" s="32">
        <v>42528</v>
      </c>
      <c r="K3619" t="s">
        <v>67</v>
      </c>
      <c r="M3619">
        <v>2</v>
      </c>
      <c r="N3619">
        <v>0</v>
      </c>
      <c r="O3619">
        <v>0</v>
      </c>
      <c r="P3619" t="s">
        <v>71</v>
      </c>
      <c r="S3619" t="s">
        <v>72</v>
      </c>
    </row>
    <row r="3620" spans="1:19" ht="15.75" customHeight="1">
      <c r="A3620" t="s">
        <v>3742</v>
      </c>
      <c r="B3620" t="s">
        <v>3743</v>
      </c>
      <c r="C3620">
        <v>72207604</v>
      </c>
      <c r="D3620" t="s">
        <v>64</v>
      </c>
      <c r="E3620" t="s">
        <v>65</v>
      </c>
      <c r="F3620" t="s">
        <v>54</v>
      </c>
      <c r="G3620" t="s">
        <v>230</v>
      </c>
      <c r="H3620" s="35">
        <v>80</v>
      </c>
      <c r="I3620" s="32">
        <v>42530</v>
      </c>
      <c r="J3620" s="32">
        <v>42531</v>
      </c>
      <c r="K3620" t="s">
        <v>150</v>
      </c>
      <c r="M3620">
        <v>1</v>
      </c>
      <c r="N3620">
        <v>0</v>
      </c>
      <c r="O3620">
        <v>0</v>
      </c>
      <c r="S3620" t="s">
        <v>231</v>
      </c>
    </row>
    <row r="3621" spans="1:19" ht="15.75" customHeight="1">
      <c r="A3621" t="s">
        <v>241</v>
      </c>
      <c r="B3621" t="s">
        <v>3744</v>
      </c>
      <c r="C3621">
        <v>99476569</v>
      </c>
      <c r="D3621" t="s">
        <v>64</v>
      </c>
      <c r="E3621" t="s">
        <v>52</v>
      </c>
      <c r="F3621" t="s">
        <v>53</v>
      </c>
      <c r="G3621" t="s">
        <v>54</v>
      </c>
      <c r="H3621" s="35">
        <v>43.48</v>
      </c>
      <c r="I3621" s="32">
        <v>42530</v>
      </c>
      <c r="J3621" s="32">
        <v>42533</v>
      </c>
      <c r="K3621" t="s">
        <v>55</v>
      </c>
      <c r="M3621">
        <v>1</v>
      </c>
      <c r="N3621">
        <v>0</v>
      </c>
      <c r="O3621">
        <v>0</v>
      </c>
      <c r="Q3621" t="s">
        <v>56</v>
      </c>
    </row>
    <row r="3622" spans="1:19" ht="15.75" customHeight="1">
      <c r="A3622" t="s">
        <v>260</v>
      </c>
      <c r="B3622" t="s">
        <v>3755</v>
      </c>
      <c r="C3622">
        <v>90915575</v>
      </c>
      <c r="D3622" t="s">
        <v>64</v>
      </c>
      <c r="E3622" t="s">
        <v>52</v>
      </c>
      <c r="F3622" t="s">
        <v>53</v>
      </c>
      <c r="G3622" t="s">
        <v>54</v>
      </c>
      <c r="H3622" s="35">
        <v>41.74</v>
      </c>
      <c r="I3622" s="32">
        <v>42533</v>
      </c>
      <c r="J3622" s="32">
        <v>42540</v>
      </c>
      <c r="K3622" t="s">
        <v>55</v>
      </c>
      <c r="M3622">
        <v>1</v>
      </c>
      <c r="N3622">
        <v>0</v>
      </c>
      <c r="O3622">
        <v>0</v>
      </c>
      <c r="Q3622" t="s">
        <v>60</v>
      </c>
    </row>
    <row r="3623" spans="1:19" ht="15.75" customHeight="1">
      <c r="A3623" t="s">
        <v>1191</v>
      </c>
      <c r="B3623" t="s">
        <v>3756</v>
      </c>
      <c r="C3623">
        <v>90916083</v>
      </c>
      <c r="D3623" t="s">
        <v>64</v>
      </c>
      <c r="E3623" t="s">
        <v>52</v>
      </c>
      <c r="F3623" t="s">
        <v>53</v>
      </c>
      <c r="G3623" t="s">
        <v>54</v>
      </c>
      <c r="H3623" s="35">
        <v>41.74</v>
      </c>
      <c r="I3623" s="32">
        <v>42533</v>
      </c>
      <c r="J3623" s="32">
        <v>42539</v>
      </c>
      <c r="K3623" t="s">
        <v>55</v>
      </c>
      <c r="M3623">
        <v>1</v>
      </c>
      <c r="N3623">
        <v>0</v>
      </c>
      <c r="O3623">
        <v>0</v>
      </c>
      <c r="Q3623" t="s">
        <v>60</v>
      </c>
    </row>
    <row r="3624" spans="1:19" ht="15.75" customHeight="1">
      <c r="A3624" t="s">
        <v>3761</v>
      </c>
      <c r="B3624" t="s">
        <v>3762</v>
      </c>
      <c r="C3624">
        <v>24281708</v>
      </c>
      <c r="D3624" t="s">
        <v>64</v>
      </c>
      <c r="E3624" t="s">
        <v>65</v>
      </c>
      <c r="G3624" t="s">
        <v>98</v>
      </c>
      <c r="H3624" s="35">
        <v>66.400000000000006</v>
      </c>
      <c r="I3624" s="32">
        <v>42534</v>
      </c>
      <c r="J3624" s="32">
        <v>42538</v>
      </c>
      <c r="K3624" t="s">
        <v>67</v>
      </c>
      <c r="M3624">
        <v>2</v>
      </c>
      <c r="N3624">
        <v>0</v>
      </c>
      <c r="O3624">
        <v>0</v>
      </c>
      <c r="P3624" t="s">
        <v>71</v>
      </c>
      <c r="S3624" t="s">
        <v>72</v>
      </c>
    </row>
    <row r="3625" spans="1:19" ht="15.75" customHeight="1">
      <c r="A3625" t="s">
        <v>3763</v>
      </c>
      <c r="B3625" t="s">
        <v>3764</v>
      </c>
      <c r="C3625">
        <v>24281708</v>
      </c>
      <c r="D3625" t="s">
        <v>64</v>
      </c>
      <c r="E3625" t="s">
        <v>65</v>
      </c>
      <c r="G3625" t="s">
        <v>98</v>
      </c>
      <c r="H3625" s="35">
        <v>66.400000000000006</v>
      </c>
      <c r="I3625" s="32">
        <v>42534</v>
      </c>
      <c r="J3625" s="32">
        <v>42538</v>
      </c>
      <c r="K3625" t="s">
        <v>67</v>
      </c>
      <c r="M3625">
        <v>2</v>
      </c>
      <c r="N3625">
        <v>0</v>
      </c>
      <c r="O3625">
        <v>0</v>
      </c>
      <c r="P3625" t="s">
        <v>71</v>
      </c>
      <c r="S3625" t="s">
        <v>72</v>
      </c>
    </row>
    <row r="3626" spans="1:19" ht="15.75" customHeight="1">
      <c r="A3626" t="s">
        <v>275</v>
      </c>
      <c r="B3626" t="s">
        <v>3770</v>
      </c>
      <c r="C3626">
        <v>71053326</v>
      </c>
      <c r="D3626" t="s">
        <v>64</v>
      </c>
      <c r="E3626" t="s">
        <v>52</v>
      </c>
      <c r="F3626" t="s">
        <v>54</v>
      </c>
      <c r="G3626" t="s">
        <v>54</v>
      </c>
      <c r="H3626" s="35">
        <v>95</v>
      </c>
      <c r="I3626" s="32">
        <v>42535</v>
      </c>
      <c r="J3626" s="32">
        <v>42537</v>
      </c>
      <c r="K3626" t="s">
        <v>55</v>
      </c>
      <c r="M3626">
        <v>1</v>
      </c>
      <c r="N3626">
        <v>0</v>
      </c>
      <c r="O3626">
        <v>0</v>
      </c>
    </row>
    <row r="3627" spans="1:19" ht="15.75" customHeight="1">
      <c r="A3627" t="s">
        <v>277</v>
      </c>
      <c r="B3627" t="s">
        <v>3771</v>
      </c>
      <c r="C3627">
        <v>26832806</v>
      </c>
      <c r="D3627" t="s">
        <v>64</v>
      </c>
      <c r="E3627" t="s">
        <v>52</v>
      </c>
      <c r="F3627" t="s">
        <v>53</v>
      </c>
      <c r="G3627" t="s">
        <v>54</v>
      </c>
      <c r="H3627" s="35">
        <v>41.74</v>
      </c>
      <c r="I3627" s="32">
        <v>42535</v>
      </c>
      <c r="J3627" s="32">
        <v>42538</v>
      </c>
      <c r="K3627" t="s">
        <v>55</v>
      </c>
      <c r="M3627">
        <v>1</v>
      </c>
      <c r="N3627">
        <v>0</v>
      </c>
      <c r="O3627">
        <v>0</v>
      </c>
      <c r="Q3627" t="s">
        <v>60</v>
      </c>
    </row>
    <row r="3628" spans="1:19" ht="15.75" customHeight="1">
      <c r="A3628" t="s">
        <v>1653</v>
      </c>
      <c r="B3628" t="s">
        <v>3781</v>
      </c>
      <c r="C3628">
        <v>75434219</v>
      </c>
      <c r="D3628" t="s">
        <v>64</v>
      </c>
      <c r="E3628" t="s">
        <v>52</v>
      </c>
      <c r="F3628" t="s">
        <v>54</v>
      </c>
      <c r="G3628" t="s">
        <v>54</v>
      </c>
      <c r="H3628" s="35">
        <v>0</v>
      </c>
      <c r="I3628" s="32">
        <v>42537</v>
      </c>
      <c r="J3628" s="32">
        <v>42538</v>
      </c>
      <c r="K3628" t="s">
        <v>67</v>
      </c>
      <c r="M3628">
        <v>1</v>
      </c>
      <c r="N3628">
        <v>0</v>
      </c>
      <c r="O3628">
        <v>0</v>
      </c>
    </row>
    <row r="3629" spans="1:19" ht="15.75" customHeight="1">
      <c r="A3629" t="s">
        <v>302</v>
      </c>
      <c r="B3629" t="s">
        <v>3782</v>
      </c>
      <c r="C3629">
        <v>99859919</v>
      </c>
      <c r="D3629" t="s">
        <v>64</v>
      </c>
      <c r="E3629" t="s">
        <v>52</v>
      </c>
      <c r="F3629" t="s">
        <v>53</v>
      </c>
      <c r="G3629" t="s">
        <v>54</v>
      </c>
      <c r="H3629" s="35">
        <v>41.74</v>
      </c>
      <c r="I3629" s="32">
        <v>42538</v>
      </c>
      <c r="J3629" s="32">
        <v>42541</v>
      </c>
      <c r="K3629" t="s">
        <v>55</v>
      </c>
      <c r="M3629">
        <v>1</v>
      </c>
      <c r="N3629">
        <v>0</v>
      </c>
      <c r="O3629">
        <v>0</v>
      </c>
      <c r="Q3629" t="s">
        <v>60</v>
      </c>
    </row>
    <row r="3630" spans="1:19" ht="15.75" customHeight="1">
      <c r="A3630" t="s">
        <v>3783</v>
      </c>
      <c r="B3630" t="s">
        <v>3784</v>
      </c>
      <c r="C3630">
        <v>58725182</v>
      </c>
      <c r="D3630" t="s">
        <v>64</v>
      </c>
      <c r="E3630" t="s">
        <v>65</v>
      </c>
      <c r="F3630" t="s">
        <v>54</v>
      </c>
      <c r="G3630" t="s">
        <v>75</v>
      </c>
      <c r="H3630" s="35">
        <v>93.75</v>
      </c>
      <c r="I3630" s="32">
        <v>42538</v>
      </c>
      <c r="J3630" s="32">
        <v>42540</v>
      </c>
      <c r="K3630" t="s">
        <v>55</v>
      </c>
      <c r="M3630">
        <v>2</v>
      </c>
      <c r="N3630">
        <v>2</v>
      </c>
      <c r="O3630">
        <v>0</v>
      </c>
    </row>
    <row r="3631" spans="1:19" ht="15.75" customHeight="1">
      <c r="A3631" t="s">
        <v>1655</v>
      </c>
      <c r="B3631" t="s">
        <v>3793</v>
      </c>
      <c r="C3631">
        <v>76614190</v>
      </c>
      <c r="D3631" t="s">
        <v>64</v>
      </c>
      <c r="E3631" t="s">
        <v>65</v>
      </c>
      <c r="F3631" t="s">
        <v>54</v>
      </c>
      <c r="G3631" t="s">
        <v>54</v>
      </c>
      <c r="H3631" s="35">
        <v>90</v>
      </c>
      <c r="I3631" s="32">
        <v>42539</v>
      </c>
      <c r="J3631" s="32">
        <v>42540</v>
      </c>
      <c r="K3631" t="s">
        <v>55</v>
      </c>
      <c r="M3631">
        <v>1</v>
      </c>
      <c r="N3631">
        <v>0</v>
      </c>
      <c r="O3631">
        <v>0</v>
      </c>
      <c r="S3631" t="s">
        <v>231</v>
      </c>
    </row>
    <row r="3632" spans="1:19" ht="15.75" customHeight="1">
      <c r="A3632" t="s">
        <v>3797</v>
      </c>
      <c r="B3632" t="s">
        <v>3798</v>
      </c>
      <c r="C3632">
        <v>44872523</v>
      </c>
      <c r="D3632" t="s">
        <v>64</v>
      </c>
      <c r="E3632" t="s">
        <v>65</v>
      </c>
      <c r="G3632" t="s">
        <v>93</v>
      </c>
      <c r="H3632" s="35">
        <v>95</v>
      </c>
      <c r="I3632" s="32">
        <v>42541</v>
      </c>
      <c r="J3632" s="32">
        <v>42544</v>
      </c>
      <c r="K3632" t="s">
        <v>55</v>
      </c>
      <c r="M3632">
        <v>1</v>
      </c>
      <c r="N3632">
        <v>0</v>
      </c>
      <c r="O3632">
        <v>0</v>
      </c>
    </row>
    <row r="3633" spans="1:19" ht="15.75" customHeight="1">
      <c r="A3633" t="s">
        <v>321</v>
      </c>
      <c r="B3633" t="s">
        <v>3799</v>
      </c>
      <c r="C3633">
        <v>99455911</v>
      </c>
      <c r="D3633" t="s">
        <v>64</v>
      </c>
      <c r="E3633" t="s">
        <v>52</v>
      </c>
      <c r="F3633" t="s">
        <v>53</v>
      </c>
      <c r="G3633" t="s">
        <v>54</v>
      </c>
      <c r="H3633" s="35">
        <v>41.74</v>
      </c>
      <c r="I3633" s="32">
        <v>42541</v>
      </c>
      <c r="J3633" s="32">
        <v>42544</v>
      </c>
      <c r="K3633" t="s">
        <v>55</v>
      </c>
      <c r="M3633">
        <v>1</v>
      </c>
      <c r="N3633">
        <v>0</v>
      </c>
      <c r="O3633">
        <v>0</v>
      </c>
      <c r="Q3633" t="s">
        <v>60</v>
      </c>
    </row>
    <row r="3634" spans="1:19" ht="15.75" customHeight="1">
      <c r="A3634" t="s">
        <v>3800</v>
      </c>
      <c r="B3634" t="s">
        <v>3801</v>
      </c>
      <c r="C3634">
        <v>33220895</v>
      </c>
      <c r="D3634" t="s">
        <v>64</v>
      </c>
      <c r="E3634" t="s">
        <v>65</v>
      </c>
      <c r="F3634" t="s">
        <v>54</v>
      </c>
      <c r="G3634" t="s">
        <v>98</v>
      </c>
      <c r="H3634" s="35">
        <v>70.55</v>
      </c>
      <c r="I3634" s="32">
        <v>42541</v>
      </c>
      <c r="J3634" s="32">
        <v>42547</v>
      </c>
      <c r="K3634" t="s">
        <v>67</v>
      </c>
      <c r="M3634">
        <v>1</v>
      </c>
      <c r="N3634">
        <v>0</v>
      </c>
      <c r="O3634">
        <v>0</v>
      </c>
      <c r="P3634" t="s">
        <v>71</v>
      </c>
      <c r="S3634" t="s">
        <v>72</v>
      </c>
    </row>
    <row r="3635" spans="1:19" ht="15.75" customHeight="1">
      <c r="A3635" t="s">
        <v>328</v>
      </c>
      <c r="B3635" t="s">
        <v>3811</v>
      </c>
      <c r="C3635">
        <v>57621504</v>
      </c>
      <c r="D3635" t="s">
        <v>64</v>
      </c>
      <c r="E3635" t="s">
        <v>52</v>
      </c>
      <c r="F3635" t="s">
        <v>53</v>
      </c>
      <c r="G3635" t="s">
        <v>54</v>
      </c>
      <c r="H3635" s="35">
        <v>41.74</v>
      </c>
      <c r="I3635" s="32">
        <v>42544</v>
      </c>
      <c r="J3635" s="32">
        <v>42545</v>
      </c>
      <c r="K3635" t="s">
        <v>55</v>
      </c>
      <c r="M3635">
        <v>1</v>
      </c>
      <c r="N3635">
        <v>0</v>
      </c>
      <c r="O3635">
        <v>0</v>
      </c>
      <c r="Q3635" t="s">
        <v>60</v>
      </c>
    </row>
    <row r="3636" spans="1:19" ht="15.75" customHeight="1">
      <c r="A3636" t="s">
        <v>3812</v>
      </c>
      <c r="B3636" t="s">
        <v>3813</v>
      </c>
      <c r="C3636">
        <v>44295478</v>
      </c>
      <c r="D3636" t="s">
        <v>64</v>
      </c>
      <c r="E3636" t="s">
        <v>65</v>
      </c>
      <c r="G3636" t="s">
        <v>75</v>
      </c>
      <c r="H3636" s="35">
        <v>69.38</v>
      </c>
      <c r="I3636" s="32">
        <v>42544</v>
      </c>
      <c r="J3636" s="32">
        <v>42546</v>
      </c>
      <c r="K3636" t="s">
        <v>67</v>
      </c>
      <c r="M3636">
        <v>2</v>
      </c>
      <c r="N3636">
        <v>2</v>
      </c>
      <c r="O3636">
        <v>0</v>
      </c>
    </row>
    <row r="3637" spans="1:19" ht="15.75" customHeight="1">
      <c r="A3637" t="s">
        <v>328</v>
      </c>
      <c r="B3637" t="s">
        <v>3814</v>
      </c>
      <c r="C3637">
        <v>57621865</v>
      </c>
      <c r="D3637" t="s">
        <v>64</v>
      </c>
      <c r="E3637" t="s">
        <v>52</v>
      </c>
      <c r="F3637" t="s">
        <v>53</v>
      </c>
      <c r="G3637" t="s">
        <v>54</v>
      </c>
      <c r="H3637" s="35">
        <v>41.74</v>
      </c>
      <c r="I3637" s="32">
        <v>42544</v>
      </c>
      <c r="J3637" s="32">
        <v>42545</v>
      </c>
      <c r="K3637" t="s">
        <v>67</v>
      </c>
      <c r="M3637">
        <v>1</v>
      </c>
      <c r="N3637">
        <v>0</v>
      </c>
      <c r="O3637">
        <v>0</v>
      </c>
      <c r="Q3637" t="s">
        <v>60</v>
      </c>
    </row>
    <row r="3638" spans="1:19" ht="15.75" customHeight="1">
      <c r="A3638" t="s">
        <v>3815</v>
      </c>
      <c r="B3638" t="s">
        <v>3816</v>
      </c>
      <c r="C3638">
        <v>47863098</v>
      </c>
      <c r="D3638" t="s">
        <v>64</v>
      </c>
      <c r="E3638" t="s">
        <v>65</v>
      </c>
      <c r="G3638" t="s">
        <v>66</v>
      </c>
      <c r="H3638" s="35">
        <v>84.42</v>
      </c>
      <c r="I3638" s="32">
        <v>42545</v>
      </c>
      <c r="J3638" s="32">
        <v>42547</v>
      </c>
      <c r="K3638" t="s">
        <v>55</v>
      </c>
      <c r="M3638">
        <v>4</v>
      </c>
      <c r="N3638">
        <v>0</v>
      </c>
      <c r="O3638">
        <v>0</v>
      </c>
    </row>
    <row r="3639" spans="1:19" ht="15.75" customHeight="1">
      <c r="A3639" t="s">
        <v>3822</v>
      </c>
      <c r="B3639" t="s">
        <v>3823</v>
      </c>
      <c r="C3639">
        <v>72352784</v>
      </c>
      <c r="D3639" t="s">
        <v>64</v>
      </c>
      <c r="E3639" t="s">
        <v>65</v>
      </c>
      <c r="G3639" t="s">
        <v>80</v>
      </c>
      <c r="H3639" s="35">
        <v>78.849999999999994</v>
      </c>
      <c r="I3639" s="32">
        <v>42546</v>
      </c>
      <c r="J3639" s="32">
        <v>42547</v>
      </c>
      <c r="K3639" t="s">
        <v>67</v>
      </c>
      <c r="M3639">
        <v>2</v>
      </c>
      <c r="N3639">
        <v>2</v>
      </c>
      <c r="O3639">
        <v>0</v>
      </c>
      <c r="S3639" t="s">
        <v>268</v>
      </c>
    </row>
    <row r="3640" spans="1:19" ht="15.75" customHeight="1">
      <c r="A3640" t="s">
        <v>2960</v>
      </c>
      <c r="B3640" t="s">
        <v>3829</v>
      </c>
      <c r="C3640">
        <v>71525169</v>
      </c>
      <c r="D3640" t="s">
        <v>64</v>
      </c>
      <c r="E3640" t="s">
        <v>65</v>
      </c>
      <c r="G3640" t="s">
        <v>54</v>
      </c>
      <c r="H3640" s="35">
        <v>85</v>
      </c>
      <c r="I3640" s="32">
        <v>42547</v>
      </c>
      <c r="J3640" s="32">
        <v>42549</v>
      </c>
      <c r="K3640" t="s">
        <v>55</v>
      </c>
      <c r="M3640">
        <v>2</v>
      </c>
      <c r="N3640">
        <v>0</v>
      </c>
      <c r="O3640">
        <v>0</v>
      </c>
      <c r="P3640" t="s">
        <v>1058</v>
      </c>
      <c r="S3640" t="s">
        <v>1059</v>
      </c>
    </row>
    <row r="3641" spans="1:19" ht="15.75" customHeight="1">
      <c r="A3641" t="s">
        <v>338</v>
      </c>
      <c r="B3641" t="s">
        <v>3830</v>
      </c>
      <c r="C3641">
        <v>45911289</v>
      </c>
      <c r="D3641" t="s">
        <v>64</v>
      </c>
      <c r="E3641" t="s">
        <v>52</v>
      </c>
      <c r="F3641" t="s">
        <v>53</v>
      </c>
      <c r="G3641" t="s">
        <v>54</v>
      </c>
      <c r="H3641" s="35">
        <v>41.74</v>
      </c>
      <c r="I3641" s="32">
        <v>42547</v>
      </c>
      <c r="J3641" s="32">
        <v>42550</v>
      </c>
      <c r="K3641" t="s">
        <v>55</v>
      </c>
      <c r="M3641">
        <v>1</v>
      </c>
      <c r="N3641">
        <v>0</v>
      </c>
      <c r="O3641">
        <v>0</v>
      </c>
      <c r="Q3641" t="s">
        <v>60</v>
      </c>
    </row>
    <row r="3642" spans="1:19" ht="15.75" customHeight="1">
      <c r="A3642" t="s">
        <v>3831</v>
      </c>
      <c r="B3642" t="s">
        <v>3832</v>
      </c>
      <c r="C3642">
        <v>77635385</v>
      </c>
      <c r="D3642" t="s">
        <v>64</v>
      </c>
      <c r="E3642" t="s">
        <v>65</v>
      </c>
      <c r="G3642" t="s">
        <v>54</v>
      </c>
      <c r="H3642" s="35">
        <v>95</v>
      </c>
      <c r="I3642" s="32">
        <v>42547</v>
      </c>
      <c r="J3642" s="32">
        <v>42550</v>
      </c>
      <c r="K3642" t="s">
        <v>67</v>
      </c>
      <c r="M3642">
        <v>3</v>
      </c>
      <c r="N3642">
        <v>1</v>
      </c>
      <c r="O3642">
        <v>0</v>
      </c>
      <c r="P3642" t="s">
        <v>384</v>
      </c>
    </row>
    <row r="3643" spans="1:19" ht="15.75" customHeight="1">
      <c r="A3643" t="s">
        <v>348</v>
      </c>
      <c r="B3643" t="s">
        <v>3837</v>
      </c>
      <c r="C3643">
        <v>25256301</v>
      </c>
      <c r="D3643" t="s">
        <v>64</v>
      </c>
      <c r="E3643" t="s">
        <v>52</v>
      </c>
      <c r="F3643" t="s">
        <v>53</v>
      </c>
      <c r="G3643" t="s">
        <v>54</v>
      </c>
      <c r="H3643" s="35">
        <v>41.74</v>
      </c>
      <c r="I3643" s="32">
        <v>42548</v>
      </c>
      <c r="J3643" s="32">
        <v>42549</v>
      </c>
      <c r="K3643" t="s">
        <v>55</v>
      </c>
      <c r="M3643">
        <v>1</v>
      </c>
      <c r="N3643">
        <v>0</v>
      </c>
      <c r="O3643">
        <v>0</v>
      </c>
      <c r="Q3643" t="s">
        <v>60</v>
      </c>
    </row>
    <row r="3644" spans="1:19" ht="15.75" customHeight="1">
      <c r="A3644" t="s">
        <v>352</v>
      </c>
      <c r="B3644" t="s">
        <v>3838</v>
      </c>
      <c r="C3644">
        <v>47634646</v>
      </c>
      <c r="D3644" t="s">
        <v>64</v>
      </c>
      <c r="E3644" t="s">
        <v>65</v>
      </c>
      <c r="G3644" t="s">
        <v>75</v>
      </c>
      <c r="H3644" s="35">
        <v>82.5</v>
      </c>
      <c r="I3644" s="32">
        <v>42548</v>
      </c>
      <c r="J3644" s="32">
        <v>42551</v>
      </c>
      <c r="K3644" t="s">
        <v>55</v>
      </c>
      <c r="M3644">
        <v>2</v>
      </c>
      <c r="N3644">
        <v>1</v>
      </c>
      <c r="O3644">
        <v>0</v>
      </c>
    </row>
    <row r="3645" spans="1:19" ht="15.75" customHeight="1">
      <c r="A3645" t="s">
        <v>348</v>
      </c>
      <c r="B3645" t="s">
        <v>3839</v>
      </c>
      <c r="C3645">
        <v>25256184</v>
      </c>
      <c r="D3645" t="s">
        <v>64</v>
      </c>
      <c r="E3645" t="s">
        <v>52</v>
      </c>
      <c r="F3645" t="s">
        <v>53</v>
      </c>
      <c r="G3645" t="s">
        <v>54</v>
      </c>
      <c r="H3645" s="35">
        <v>41.74</v>
      </c>
      <c r="I3645" s="32">
        <v>42548</v>
      </c>
      <c r="J3645" s="32">
        <v>42549</v>
      </c>
      <c r="K3645" t="s">
        <v>55</v>
      </c>
      <c r="M3645">
        <v>1</v>
      </c>
      <c r="N3645">
        <v>0</v>
      </c>
      <c r="O3645">
        <v>0</v>
      </c>
      <c r="Q3645" t="s">
        <v>60</v>
      </c>
    </row>
    <row r="3646" spans="1:19" ht="15.75" customHeight="1">
      <c r="A3646" t="s">
        <v>348</v>
      </c>
      <c r="B3646" t="s">
        <v>3840</v>
      </c>
      <c r="C3646">
        <v>25256810</v>
      </c>
      <c r="D3646" t="s">
        <v>64</v>
      </c>
      <c r="E3646" t="s">
        <v>52</v>
      </c>
      <c r="F3646" t="s">
        <v>53</v>
      </c>
      <c r="G3646" t="s">
        <v>54</v>
      </c>
      <c r="H3646" s="35">
        <v>41.74</v>
      </c>
      <c r="I3646" s="32">
        <v>42548</v>
      </c>
      <c r="J3646" s="32">
        <v>42549</v>
      </c>
      <c r="K3646" t="s">
        <v>55</v>
      </c>
      <c r="M3646">
        <v>1</v>
      </c>
      <c r="N3646">
        <v>0</v>
      </c>
      <c r="O3646">
        <v>0</v>
      </c>
      <c r="Q3646" t="s">
        <v>60</v>
      </c>
    </row>
    <row r="3647" spans="1:19" ht="15.75" customHeight="1">
      <c r="A3647" t="s">
        <v>3853</v>
      </c>
      <c r="B3647" t="s">
        <v>3854</v>
      </c>
      <c r="C3647">
        <v>78393077</v>
      </c>
      <c r="D3647" t="s">
        <v>64</v>
      </c>
      <c r="E3647" t="s">
        <v>65</v>
      </c>
      <c r="G3647" t="s">
        <v>93</v>
      </c>
      <c r="H3647" s="35">
        <v>105</v>
      </c>
      <c r="I3647" s="32">
        <v>42553</v>
      </c>
      <c r="J3647" s="32">
        <v>42555</v>
      </c>
      <c r="K3647" t="s">
        <v>55</v>
      </c>
      <c r="M3647">
        <v>2</v>
      </c>
      <c r="N3647">
        <v>2</v>
      </c>
      <c r="O3647">
        <v>0</v>
      </c>
    </row>
    <row r="3648" spans="1:19" ht="15.75" customHeight="1">
      <c r="A3648" t="s">
        <v>1302</v>
      </c>
      <c r="B3648" t="s">
        <v>3859</v>
      </c>
      <c r="C3648">
        <v>26829982</v>
      </c>
      <c r="D3648" t="s">
        <v>64</v>
      </c>
      <c r="E3648" t="s">
        <v>52</v>
      </c>
      <c r="F3648" t="s">
        <v>53</v>
      </c>
      <c r="G3648" t="s">
        <v>54</v>
      </c>
      <c r="H3648" s="35">
        <v>0</v>
      </c>
      <c r="I3648" s="32">
        <v>42554</v>
      </c>
      <c r="J3648" s="32">
        <v>42561</v>
      </c>
      <c r="K3648" t="s">
        <v>55</v>
      </c>
      <c r="M3648">
        <v>1</v>
      </c>
      <c r="N3648">
        <v>0</v>
      </c>
      <c r="O3648">
        <v>0</v>
      </c>
    </row>
    <row r="3649" spans="1:19" ht="15.75" customHeight="1">
      <c r="A3649" t="s">
        <v>1311</v>
      </c>
      <c r="B3649" t="s">
        <v>3860</v>
      </c>
      <c r="C3649">
        <v>72412227</v>
      </c>
      <c r="D3649" t="s">
        <v>64</v>
      </c>
      <c r="E3649" t="s">
        <v>65</v>
      </c>
      <c r="G3649" t="s">
        <v>93</v>
      </c>
      <c r="H3649" s="35">
        <v>95</v>
      </c>
      <c r="I3649" s="32">
        <v>42554</v>
      </c>
      <c r="J3649" s="32">
        <v>42555</v>
      </c>
      <c r="K3649" t="s">
        <v>67</v>
      </c>
      <c r="M3649">
        <v>2</v>
      </c>
      <c r="N3649">
        <v>0</v>
      </c>
      <c r="O3649">
        <v>0</v>
      </c>
    </row>
    <row r="3650" spans="1:19" ht="15.75" customHeight="1">
      <c r="A3650" t="s">
        <v>3861</v>
      </c>
      <c r="B3650" t="s">
        <v>3862</v>
      </c>
      <c r="C3650">
        <v>84159304</v>
      </c>
      <c r="D3650" t="s">
        <v>64</v>
      </c>
      <c r="E3650" t="s">
        <v>65</v>
      </c>
      <c r="G3650" t="s">
        <v>103</v>
      </c>
      <c r="H3650" s="35">
        <v>95</v>
      </c>
      <c r="I3650" s="32">
        <v>42554</v>
      </c>
      <c r="J3650" s="32">
        <v>42555</v>
      </c>
      <c r="K3650" t="s">
        <v>67</v>
      </c>
      <c r="M3650">
        <v>4</v>
      </c>
      <c r="N3650">
        <v>0</v>
      </c>
      <c r="O3650">
        <v>0</v>
      </c>
      <c r="P3650" t="s">
        <v>71</v>
      </c>
      <c r="S3650" t="s">
        <v>72</v>
      </c>
    </row>
    <row r="3651" spans="1:19" ht="15.75" customHeight="1">
      <c r="A3651" t="s">
        <v>3867</v>
      </c>
      <c r="B3651" t="s">
        <v>3868</v>
      </c>
      <c r="C3651">
        <v>44030403</v>
      </c>
      <c r="D3651" t="s">
        <v>64</v>
      </c>
      <c r="E3651" t="s">
        <v>52</v>
      </c>
      <c r="F3651" t="s">
        <v>54</v>
      </c>
      <c r="G3651" t="s">
        <v>54</v>
      </c>
      <c r="H3651" s="35">
        <v>55</v>
      </c>
      <c r="I3651" s="32">
        <v>42555</v>
      </c>
      <c r="J3651" s="32">
        <v>42559</v>
      </c>
      <c r="K3651" t="s">
        <v>67</v>
      </c>
      <c r="M3651">
        <v>1</v>
      </c>
      <c r="N3651">
        <v>0</v>
      </c>
      <c r="O3651">
        <v>0</v>
      </c>
    </row>
    <row r="3652" spans="1:19" ht="15.75" customHeight="1">
      <c r="A3652" t="s">
        <v>879</v>
      </c>
      <c r="B3652" t="s">
        <v>3871</v>
      </c>
      <c r="C3652">
        <v>92698578</v>
      </c>
      <c r="D3652" t="s">
        <v>64</v>
      </c>
      <c r="E3652" t="s">
        <v>52</v>
      </c>
      <c r="F3652" t="s">
        <v>53</v>
      </c>
      <c r="G3652" t="s">
        <v>54</v>
      </c>
      <c r="H3652" s="35">
        <v>41.74</v>
      </c>
      <c r="I3652" s="32">
        <v>42557</v>
      </c>
      <c r="J3652" s="32">
        <v>42560</v>
      </c>
      <c r="K3652" t="s">
        <v>55</v>
      </c>
      <c r="M3652">
        <v>1</v>
      </c>
      <c r="N3652">
        <v>0</v>
      </c>
      <c r="O3652">
        <v>0</v>
      </c>
      <c r="Q3652" t="s">
        <v>60</v>
      </c>
    </row>
    <row r="3653" spans="1:19" ht="15.75" customHeight="1">
      <c r="A3653" t="s">
        <v>1758</v>
      </c>
      <c r="B3653" t="s">
        <v>3872</v>
      </c>
      <c r="C3653">
        <v>11863264</v>
      </c>
      <c r="D3653" t="s">
        <v>64</v>
      </c>
      <c r="E3653" t="s">
        <v>52</v>
      </c>
      <c r="F3653" t="s">
        <v>53</v>
      </c>
      <c r="G3653" t="s">
        <v>54</v>
      </c>
      <c r="H3653" s="35">
        <v>41.74</v>
      </c>
      <c r="I3653" s="32">
        <v>42558</v>
      </c>
      <c r="J3653" s="32">
        <v>42560</v>
      </c>
      <c r="K3653" t="s">
        <v>55</v>
      </c>
      <c r="M3653">
        <v>1</v>
      </c>
      <c r="N3653">
        <v>0</v>
      </c>
      <c r="O3653">
        <v>0</v>
      </c>
      <c r="Q3653" t="s">
        <v>60</v>
      </c>
    </row>
    <row r="3654" spans="1:19" ht="15.75" customHeight="1">
      <c r="A3654" t="s">
        <v>1758</v>
      </c>
      <c r="B3654" t="s">
        <v>3873</v>
      </c>
      <c r="C3654">
        <v>11863244</v>
      </c>
      <c r="D3654" t="s">
        <v>64</v>
      </c>
      <c r="E3654" t="s">
        <v>52</v>
      </c>
      <c r="F3654" t="s">
        <v>53</v>
      </c>
      <c r="G3654" t="s">
        <v>54</v>
      </c>
      <c r="H3654" s="35">
        <v>41.74</v>
      </c>
      <c r="I3654" s="32">
        <v>42558</v>
      </c>
      <c r="J3654" s="32">
        <v>42560</v>
      </c>
      <c r="K3654" t="s">
        <v>55</v>
      </c>
      <c r="M3654">
        <v>1</v>
      </c>
      <c r="N3654">
        <v>0</v>
      </c>
      <c r="O3654">
        <v>0</v>
      </c>
      <c r="Q3654" t="s">
        <v>60</v>
      </c>
    </row>
    <row r="3655" spans="1:19" ht="15.75" customHeight="1">
      <c r="A3655" t="s">
        <v>1758</v>
      </c>
      <c r="B3655" t="s">
        <v>3874</v>
      </c>
      <c r="C3655">
        <v>11863280</v>
      </c>
      <c r="D3655" t="s">
        <v>64</v>
      </c>
      <c r="E3655" t="s">
        <v>52</v>
      </c>
      <c r="F3655" t="s">
        <v>53</v>
      </c>
      <c r="G3655" t="s">
        <v>54</v>
      </c>
      <c r="H3655" s="35">
        <v>41.74</v>
      </c>
      <c r="I3655" s="32">
        <v>42558</v>
      </c>
      <c r="J3655" s="32">
        <v>42560</v>
      </c>
      <c r="K3655" t="s">
        <v>55</v>
      </c>
      <c r="M3655">
        <v>1</v>
      </c>
      <c r="N3655">
        <v>0</v>
      </c>
      <c r="O3655">
        <v>0</v>
      </c>
      <c r="Q3655" t="s">
        <v>60</v>
      </c>
    </row>
    <row r="3656" spans="1:19" ht="15.75" customHeight="1">
      <c r="A3656" t="s">
        <v>391</v>
      </c>
      <c r="B3656" t="s">
        <v>3879</v>
      </c>
      <c r="C3656">
        <v>88859392</v>
      </c>
      <c r="D3656" t="s">
        <v>64</v>
      </c>
      <c r="E3656" t="s">
        <v>52</v>
      </c>
      <c r="F3656" t="s">
        <v>53</v>
      </c>
      <c r="G3656" t="s">
        <v>54</v>
      </c>
      <c r="H3656" s="35">
        <v>41.74</v>
      </c>
      <c r="I3656" s="32">
        <v>42559</v>
      </c>
      <c r="J3656" s="32">
        <v>42561</v>
      </c>
      <c r="K3656" t="s">
        <v>55</v>
      </c>
      <c r="M3656">
        <v>1</v>
      </c>
      <c r="N3656">
        <v>0</v>
      </c>
      <c r="O3656">
        <v>0</v>
      </c>
      <c r="Q3656" t="s">
        <v>60</v>
      </c>
    </row>
    <row r="3657" spans="1:19" ht="15.75" customHeight="1">
      <c r="A3657" t="s">
        <v>3881</v>
      </c>
      <c r="B3657" t="s">
        <v>3882</v>
      </c>
      <c r="C3657">
        <v>85044913</v>
      </c>
      <c r="D3657" t="s">
        <v>64</v>
      </c>
      <c r="E3657" t="s">
        <v>65</v>
      </c>
      <c r="G3657" t="s">
        <v>93</v>
      </c>
      <c r="H3657" s="35">
        <v>90</v>
      </c>
      <c r="I3657" s="32">
        <v>42560</v>
      </c>
      <c r="J3657" s="32">
        <v>42561</v>
      </c>
      <c r="K3657" t="s">
        <v>55</v>
      </c>
      <c r="M3657">
        <v>2</v>
      </c>
      <c r="N3657">
        <v>0</v>
      </c>
      <c r="O3657">
        <v>0</v>
      </c>
    </row>
    <row r="3658" spans="1:19" ht="15.75" customHeight="1">
      <c r="A3658" t="s">
        <v>413</v>
      </c>
      <c r="B3658" t="s">
        <v>3889</v>
      </c>
      <c r="C3658">
        <v>48500720</v>
      </c>
      <c r="D3658" t="s">
        <v>64</v>
      </c>
      <c r="E3658" t="s">
        <v>52</v>
      </c>
      <c r="F3658" t="s">
        <v>53</v>
      </c>
      <c r="G3658" t="s">
        <v>54</v>
      </c>
      <c r="H3658" s="35">
        <v>41.74</v>
      </c>
      <c r="I3658" s="32">
        <v>42561</v>
      </c>
      <c r="J3658" s="32">
        <v>42562</v>
      </c>
      <c r="K3658" t="s">
        <v>55</v>
      </c>
      <c r="M3658">
        <v>1</v>
      </c>
      <c r="N3658">
        <v>0</v>
      </c>
      <c r="O3658">
        <v>0</v>
      </c>
      <c r="Q3658" t="s">
        <v>60</v>
      </c>
    </row>
    <row r="3659" spans="1:19" ht="15.75" customHeight="1">
      <c r="A3659" t="s">
        <v>901</v>
      </c>
      <c r="B3659" t="s">
        <v>3893</v>
      </c>
      <c r="C3659">
        <v>25261860</v>
      </c>
      <c r="D3659" t="s">
        <v>64</v>
      </c>
      <c r="E3659" t="s">
        <v>52</v>
      </c>
      <c r="F3659" t="s">
        <v>53</v>
      </c>
      <c r="G3659" t="s">
        <v>54</v>
      </c>
      <c r="H3659" s="35">
        <v>41.74</v>
      </c>
      <c r="I3659" s="32">
        <v>42562</v>
      </c>
      <c r="J3659" s="32">
        <v>42565</v>
      </c>
      <c r="K3659" t="s">
        <v>55</v>
      </c>
      <c r="M3659">
        <v>1</v>
      </c>
      <c r="N3659">
        <v>0</v>
      </c>
      <c r="O3659">
        <v>0</v>
      </c>
      <c r="Q3659" t="s">
        <v>60</v>
      </c>
    </row>
    <row r="3660" spans="1:19" ht="15.75" customHeight="1">
      <c r="A3660" t="s">
        <v>3896</v>
      </c>
      <c r="B3660" t="s">
        <v>3897</v>
      </c>
      <c r="C3660">
        <v>75956398</v>
      </c>
      <c r="D3660" t="s">
        <v>64</v>
      </c>
      <c r="E3660" t="s">
        <v>65</v>
      </c>
      <c r="G3660" t="s">
        <v>93</v>
      </c>
      <c r="H3660" s="35">
        <v>102.5</v>
      </c>
      <c r="I3660" s="32">
        <v>42563</v>
      </c>
      <c r="J3660" s="32">
        <v>42567</v>
      </c>
      <c r="K3660" t="s">
        <v>150</v>
      </c>
      <c r="M3660">
        <v>1</v>
      </c>
      <c r="N3660">
        <v>0</v>
      </c>
      <c r="O3660">
        <v>0</v>
      </c>
    </row>
    <row r="3661" spans="1:19" ht="15.75" customHeight="1">
      <c r="A3661" t="s">
        <v>428</v>
      </c>
      <c r="B3661" t="s">
        <v>3898</v>
      </c>
      <c r="C3661">
        <v>73595483</v>
      </c>
      <c r="D3661" t="s">
        <v>64</v>
      </c>
      <c r="E3661" t="s">
        <v>52</v>
      </c>
      <c r="F3661" t="s">
        <v>53</v>
      </c>
      <c r="G3661" t="s">
        <v>54</v>
      </c>
      <c r="H3661" s="35">
        <v>41.74</v>
      </c>
      <c r="I3661" s="32">
        <v>42564</v>
      </c>
      <c r="J3661" s="32">
        <v>42565</v>
      </c>
      <c r="K3661" t="s">
        <v>55</v>
      </c>
      <c r="M3661">
        <v>1</v>
      </c>
      <c r="N3661">
        <v>0</v>
      </c>
      <c r="O3661">
        <v>0</v>
      </c>
      <c r="Q3661" t="s">
        <v>60</v>
      </c>
    </row>
    <row r="3662" spans="1:19" ht="15.75" customHeight="1">
      <c r="A3662" t="s">
        <v>2200</v>
      </c>
      <c r="B3662" t="s">
        <v>3899</v>
      </c>
      <c r="C3662">
        <v>51518168</v>
      </c>
      <c r="D3662" t="s">
        <v>64</v>
      </c>
      <c r="E3662" t="s">
        <v>65</v>
      </c>
      <c r="G3662" t="s">
        <v>75</v>
      </c>
      <c r="H3662" s="35">
        <v>87.5</v>
      </c>
      <c r="I3662" s="32">
        <v>42564</v>
      </c>
      <c r="J3662" s="32">
        <v>42567</v>
      </c>
      <c r="K3662" t="s">
        <v>67</v>
      </c>
      <c r="M3662">
        <v>1</v>
      </c>
      <c r="N3662">
        <v>0</v>
      </c>
      <c r="O3662">
        <v>0</v>
      </c>
    </row>
    <row r="3663" spans="1:19" ht="15.75" customHeight="1">
      <c r="A3663" t="s">
        <v>1818</v>
      </c>
      <c r="B3663" t="s">
        <v>3908</v>
      </c>
      <c r="C3663">
        <v>69371730</v>
      </c>
      <c r="D3663" t="s">
        <v>64</v>
      </c>
      <c r="E3663" t="s">
        <v>65</v>
      </c>
      <c r="G3663" t="s">
        <v>93</v>
      </c>
      <c r="H3663" s="35">
        <v>110</v>
      </c>
      <c r="I3663" s="32">
        <v>42565</v>
      </c>
      <c r="J3663" s="32">
        <v>42569</v>
      </c>
      <c r="K3663" t="s">
        <v>55</v>
      </c>
      <c r="M3663">
        <v>1</v>
      </c>
      <c r="N3663">
        <v>1</v>
      </c>
      <c r="O3663">
        <v>0</v>
      </c>
    </row>
    <row r="3664" spans="1:19" ht="15.75" customHeight="1">
      <c r="A3664" t="s">
        <v>3911</v>
      </c>
      <c r="B3664" t="s">
        <v>3912</v>
      </c>
      <c r="C3664">
        <v>75267190</v>
      </c>
      <c r="D3664" t="s">
        <v>64</v>
      </c>
      <c r="E3664" t="s">
        <v>65</v>
      </c>
      <c r="G3664" t="s">
        <v>93</v>
      </c>
      <c r="H3664" s="35">
        <v>105</v>
      </c>
      <c r="I3664" s="32">
        <v>42566</v>
      </c>
      <c r="J3664" s="32">
        <v>42568</v>
      </c>
      <c r="K3664" t="s">
        <v>67</v>
      </c>
      <c r="M3664">
        <v>2</v>
      </c>
      <c r="N3664">
        <v>0</v>
      </c>
      <c r="O3664">
        <v>0</v>
      </c>
    </row>
    <row r="3665" spans="1:19" ht="15.75" customHeight="1">
      <c r="A3665" t="s">
        <v>3921</v>
      </c>
      <c r="B3665" t="s">
        <v>3922</v>
      </c>
      <c r="C3665">
        <v>19966590</v>
      </c>
      <c r="D3665" t="s">
        <v>64</v>
      </c>
      <c r="E3665" t="s">
        <v>65</v>
      </c>
      <c r="G3665" t="s">
        <v>66</v>
      </c>
      <c r="H3665" s="35">
        <v>75.39</v>
      </c>
      <c r="I3665" s="32">
        <v>42568</v>
      </c>
      <c r="J3665" s="32">
        <v>42574</v>
      </c>
      <c r="K3665" t="s">
        <v>55</v>
      </c>
      <c r="M3665">
        <v>2</v>
      </c>
      <c r="N3665">
        <v>2</v>
      </c>
      <c r="O3665">
        <v>0</v>
      </c>
    </row>
    <row r="3666" spans="1:19" ht="15.75" customHeight="1">
      <c r="A3666" t="s">
        <v>3923</v>
      </c>
      <c r="B3666" t="s">
        <v>3924</v>
      </c>
      <c r="C3666">
        <v>84426722</v>
      </c>
      <c r="D3666" t="s">
        <v>64</v>
      </c>
      <c r="E3666" t="s">
        <v>65</v>
      </c>
      <c r="G3666" t="s">
        <v>103</v>
      </c>
      <c r="H3666" s="35">
        <v>90</v>
      </c>
      <c r="I3666" s="32">
        <v>42568</v>
      </c>
      <c r="J3666" s="32">
        <v>42572</v>
      </c>
      <c r="K3666" t="s">
        <v>55</v>
      </c>
      <c r="M3666">
        <v>4</v>
      </c>
      <c r="N3666">
        <v>0</v>
      </c>
      <c r="O3666">
        <v>0</v>
      </c>
      <c r="P3666" t="s">
        <v>71</v>
      </c>
      <c r="S3666" t="s">
        <v>72</v>
      </c>
    </row>
    <row r="3667" spans="1:19" ht="15.75" customHeight="1">
      <c r="A3667" t="s">
        <v>3925</v>
      </c>
      <c r="B3667" t="s">
        <v>3926</v>
      </c>
      <c r="C3667">
        <v>72276615</v>
      </c>
      <c r="D3667" t="s">
        <v>64</v>
      </c>
      <c r="E3667" t="s">
        <v>65</v>
      </c>
      <c r="G3667" t="s">
        <v>93</v>
      </c>
      <c r="H3667" s="35">
        <v>95</v>
      </c>
      <c r="I3667" s="32">
        <v>42568</v>
      </c>
      <c r="J3667" s="32">
        <v>42570</v>
      </c>
      <c r="K3667" t="s">
        <v>150</v>
      </c>
      <c r="M3667">
        <v>3</v>
      </c>
      <c r="N3667">
        <v>1</v>
      </c>
      <c r="O3667">
        <v>0</v>
      </c>
    </row>
    <row r="3668" spans="1:19" ht="15.75" customHeight="1">
      <c r="A3668" t="s">
        <v>3936</v>
      </c>
      <c r="B3668" t="s">
        <v>3937</v>
      </c>
      <c r="C3668">
        <v>88221931</v>
      </c>
      <c r="D3668" t="s">
        <v>64</v>
      </c>
      <c r="E3668" t="s">
        <v>65</v>
      </c>
      <c r="F3668" t="s">
        <v>54</v>
      </c>
      <c r="G3668" t="s">
        <v>80</v>
      </c>
      <c r="H3668" s="35">
        <v>77.47</v>
      </c>
      <c r="I3668" s="32">
        <v>42571</v>
      </c>
      <c r="J3668" s="32">
        <v>42574</v>
      </c>
      <c r="K3668" t="s">
        <v>87</v>
      </c>
      <c r="M3668">
        <v>2</v>
      </c>
      <c r="N3668">
        <v>0</v>
      </c>
      <c r="O3668">
        <v>0</v>
      </c>
      <c r="S3668" t="s">
        <v>268</v>
      </c>
    </row>
    <row r="3669" spans="1:19" ht="15.75" customHeight="1">
      <c r="A3669" t="s">
        <v>1794</v>
      </c>
      <c r="B3669" t="s">
        <v>3938</v>
      </c>
      <c r="C3669">
        <v>69935611</v>
      </c>
      <c r="D3669" t="s">
        <v>64</v>
      </c>
      <c r="E3669" t="s">
        <v>65</v>
      </c>
      <c r="G3669" t="s">
        <v>93</v>
      </c>
      <c r="H3669" s="35">
        <v>106.67</v>
      </c>
      <c r="I3669" s="32">
        <v>42571</v>
      </c>
      <c r="J3669" s="32">
        <v>42574</v>
      </c>
      <c r="K3669" t="s">
        <v>150</v>
      </c>
      <c r="M3669">
        <v>3</v>
      </c>
      <c r="N3669">
        <v>0</v>
      </c>
      <c r="O3669">
        <v>0</v>
      </c>
    </row>
    <row r="3670" spans="1:19" ht="15.75" customHeight="1">
      <c r="A3670" t="s">
        <v>462</v>
      </c>
      <c r="B3670" t="s">
        <v>3946</v>
      </c>
      <c r="C3670">
        <v>22131797</v>
      </c>
      <c r="D3670" t="s">
        <v>64</v>
      </c>
      <c r="E3670" t="s">
        <v>52</v>
      </c>
      <c r="F3670" t="s">
        <v>53</v>
      </c>
      <c r="G3670" t="s">
        <v>54</v>
      </c>
      <c r="H3670" s="35">
        <v>41.74</v>
      </c>
      <c r="I3670" s="32">
        <v>42572</v>
      </c>
      <c r="J3670" s="32">
        <v>42573</v>
      </c>
      <c r="K3670" t="s">
        <v>55</v>
      </c>
      <c r="M3670">
        <v>1</v>
      </c>
      <c r="N3670">
        <v>0</v>
      </c>
      <c r="O3670">
        <v>0</v>
      </c>
      <c r="Q3670" t="s">
        <v>60</v>
      </c>
    </row>
    <row r="3671" spans="1:19" ht="15.75" customHeight="1">
      <c r="A3671" t="s">
        <v>1827</v>
      </c>
      <c r="B3671" t="s">
        <v>3947</v>
      </c>
      <c r="C3671">
        <v>87489953</v>
      </c>
      <c r="D3671" t="s">
        <v>64</v>
      </c>
      <c r="E3671" t="s">
        <v>65</v>
      </c>
      <c r="F3671" t="s">
        <v>54</v>
      </c>
      <c r="G3671" t="s">
        <v>80</v>
      </c>
      <c r="H3671" s="35">
        <v>78.849999999999994</v>
      </c>
      <c r="I3671" s="32">
        <v>42572</v>
      </c>
      <c r="J3671" s="32">
        <v>42574</v>
      </c>
      <c r="K3671" t="s">
        <v>55</v>
      </c>
      <c r="M3671">
        <v>2</v>
      </c>
      <c r="N3671">
        <v>2</v>
      </c>
      <c r="O3671">
        <v>0</v>
      </c>
      <c r="S3671" t="s">
        <v>81</v>
      </c>
    </row>
    <row r="3672" spans="1:19" ht="15.75" customHeight="1">
      <c r="A3672" t="s">
        <v>3952</v>
      </c>
      <c r="B3672" t="s">
        <v>3953</v>
      </c>
      <c r="C3672">
        <v>90631049</v>
      </c>
      <c r="D3672" t="s">
        <v>64</v>
      </c>
      <c r="E3672" t="s">
        <v>65</v>
      </c>
      <c r="F3672" t="s">
        <v>54</v>
      </c>
      <c r="G3672" t="s">
        <v>93</v>
      </c>
      <c r="H3672" s="35">
        <v>85</v>
      </c>
      <c r="I3672" s="32">
        <v>42573</v>
      </c>
      <c r="J3672" s="32">
        <v>42574</v>
      </c>
      <c r="K3672" t="s">
        <v>67</v>
      </c>
      <c r="M3672">
        <v>2</v>
      </c>
      <c r="N3672">
        <v>0</v>
      </c>
      <c r="O3672">
        <v>0</v>
      </c>
    </row>
    <row r="3673" spans="1:19" ht="15.75" customHeight="1">
      <c r="A3673" t="s">
        <v>970</v>
      </c>
      <c r="B3673" t="s">
        <v>3963</v>
      </c>
      <c r="C3673">
        <v>94459550</v>
      </c>
      <c r="D3673" t="s">
        <v>64</v>
      </c>
      <c r="E3673" t="s">
        <v>65</v>
      </c>
      <c r="F3673" t="s">
        <v>54</v>
      </c>
      <c r="G3673" t="s">
        <v>54</v>
      </c>
      <c r="H3673" s="35">
        <v>80</v>
      </c>
      <c r="I3673" s="32">
        <v>42575</v>
      </c>
      <c r="J3673" s="32">
        <v>42576</v>
      </c>
      <c r="K3673" t="s">
        <v>55</v>
      </c>
      <c r="M3673">
        <v>4</v>
      </c>
      <c r="N3673">
        <v>0</v>
      </c>
      <c r="O3673">
        <v>0</v>
      </c>
      <c r="P3673" t="s">
        <v>512</v>
      </c>
      <c r="S3673" t="s">
        <v>231</v>
      </c>
    </row>
    <row r="3674" spans="1:19" ht="15.75" customHeight="1">
      <c r="A3674" t="s">
        <v>978</v>
      </c>
      <c r="B3674" t="s">
        <v>3968</v>
      </c>
      <c r="C3674">
        <v>50828708</v>
      </c>
      <c r="D3674" t="s">
        <v>64</v>
      </c>
      <c r="E3674" t="s">
        <v>52</v>
      </c>
      <c r="F3674" t="s">
        <v>54</v>
      </c>
      <c r="G3674" t="s">
        <v>54</v>
      </c>
      <c r="H3674" s="35">
        <v>41.74</v>
      </c>
      <c r="I3674" s="32">
        <v>42576</v>
      </c>
      <c r="J3674" s="32">
        <v>42577</v>
      </c>
      <c r="K3674" t="s">
        <v>55</v>
      </c>
      <c r="M3674">
        <v>1</v>
      </c>
      <c r="N3674">
        <v>0</v>
      </c>
      <c r="O3674">
        <v>0</v>
      </c>
      <c r="Q3674" t="s">
        <v>60</v>
      </c>
    </row>
    <row r="3675" spans="1:19" ht="15.75" customHeight="1">
      <c r="A3675" t="s">
        <v>978</v>
      </c>
      <c r="B3675" t="s">
        <v>3969</v>
      </c>
      <c r="C3675">
        <v>50828043</v>
      </c>
      <c r="D3675" t="s">
        <v>64</v>
      </c>
      <c r="E3675" t="s">
        <v>52</v>
      </c>
      <c r="F3675" t="s">
        <v>54</v>
      </c>
      <c r="G3675" t="s">
        <v>54</v>
      </c>
      <c r="H3675" s="35">
        <v>41.74</v>
      </c>
      <c r="I3675" s="32">
        <v>42576</v>
      </c>
      <c r="J3675" s="32">
        <v>42577</v>
      </c>
      <c r="K3675" t="s">
        <v>55</v>
      </c>
      <c r="M3675">
        <v>1</v>
      </c>
      <c r="N3675">
        <v>0</v>
      </c>
      <c r="O3675">
        <v>0</v>
      </c>
      <c r="Q3675" t="s">
        <v>60</v>
      </c>
    </row>
    <row r="3676" spans="1:19" ht="15.75" customHeight="1">
      <c r="A3676" t="s">
        <v>3975</v>
      </c>
      <c r="B3676" t="s">
        <v>3976</v>
      </c>
      <c r="C3676">
        <v>84283126</v>
      </c>
      <c r="D3676" t="s">
        <v>64</v>
      </c>
      <c r="E3676" t="s">
        <v>65</v>
      </c>
      <c r="G3676" t="s">
        <v>66</v>
      </c>
      <c r="H3676" s="35">
        <v>66.400000000000006</v>
      </c>
      <c r="I3676" s="32">
        <v>42579</v>
      </c>
      <c r="J3676" s="32">
        <v>42584</v>
      </c>
      <c r="K3676" t="s">
        <v>67</v>
      </c>
      <c r="M3676">
        <v>1</v>
      </c>
      <c r="N3676">
        <v>2</v>
      </c>
      <c r="O3676">
        <v>0</v>
      </c>
    </row>
    <row r="3677" spans="1:19" ht="15.75" customHeight="1">
      <c r="A3677" t="s">
        <v>3981</v>
      </c>
      <c r="B3677" t="s">
        <v>3982</v>
      </c>
      <c r="C3677">
        <v>79613781</v>
      </c>
      <c r="D3677" t="s">
        <v>64</v>
      </c>
      <c r="E3677" t="s">
        <v>52</v>
      </c>
      <c r="F3677" t="s">
        <v>53</v>
      </c>
      <c r="G3677" t="s">
        <v>54</v>
      </c>
      <c r="H3677" s="35">
        <v>80</v>
      </c>
      <c r="I3677" s="32">
        <v>42580</v>
      </c>
      <c r="J3677" s="32">
        <v>42581</v>
      </c>
      <c r="K3677" t="s">
        <v>55</v>
      </c>
      <c r="M3677">
        <v>1</v>
      </c>
      <c r="N3677">
        <v>0</v>
      </c>
      <c r="O3677">
        <v>0</v>
      </c>
      <c r="Q3677" t="s">
        <v>90</v>
      </c>
    </row>
    <row r="3678" spans="1:19" ht="15.75" customHeight="1">
      <c r="A3678" t="s">
        <v>2285</v>
      </c>
      <c r="B3678" t="s">
        <v>3989</v>
      </c>
      <c r="C3678">
        <v>76598846</v>
      </c>
      <c r="D3678" t="s">
        <v>64</v>
      </c>
      <c r="E3678" t="s">
        <v>52</v>
      </c>
      <c r="F3678" t="s">
        <v>54</v>
      </c>
      <c r="G3678" t="s">
        <v>54</v>
      </c>
      <c r="H3678" s="35">
        <v>41.74</v>
      </c>
      <c r="I3678" s="32">
        <v>42582</v>
      </c>
      <c r="J3678" s="32">
        <v>42585</v>
      </c>
      <c r="K3678" t="s">
        <v>55</v>
      </c>
      <c r="M3678">
        <v>1</v>
      </c>
      <c r="N3678">
        <v>0</v>
      </c>
      <c r="O3678">
        <v>0</v>
      </c>
      <c r="Q3678" t="s">
        <v>60</v>
      </c>
    </row>
    <row r="3679" spans="1:19" ht="15.75" customHeight="1">
      <c r="A3679" t="s">
        <v>3991</v>
      </c>
      <c r="B3679" t="s">
        <v>3992</v>
      </c>
      <c r="C3679">
        <v>95812933</v>
      </c>
      <c r="D3679" t="s">
        <v>64</v>
      </c>
      <c r="E3679" t="s">
        <v>65</v>
      </c>
      <c r="F3679" t="s">
        <v>54</v>
      </c>
      <c r="G3679" t="s">
        <v>103</v>
      </c>
      <c r="H3679" s="35">
        <v>85</v>
      </c>
      <c r="I3679" s="32">
        <v>42582</v>
      </c>
      <c r="J3679" s="32">
        <v>42585</v>
      </c>
      <c r="K3679" t="s">
        <v>55</v>
      </c>
      <c r="M3679">
        <v>4</v>
      </c>
      <c r="N3679">
        <v>0</v>
      </c>
      <c r="O3679">
        <v>0</v>
      </c>
      <c r="P3679" t="s">
        <v>71</v>
      </c>
      <c r="S3679" t="s">
        <v>72</v>
      </c>
    </row>
    <row r="3680" spans="1:19" ht="15.75" customHeight="1">
      <c r="A3680" t="s">
        <v>3998</v>
      </c>
      <c r="B3680" t="s">
        <v>3999</v>
      </c>
      <c r="C3680">
        <v>86301299</v>
      </c>
      <c r="D3680" t="s">
        <v>64</v>
      </c>
      <c r="E3680" t="s">
        <v>52</v>
      </c>
      <c r="F3680" t="s">
        <v>54</v>
      </c>
      <c r="G3680" t="s">
        <v>54</v>
      </c>
      <c r="H3680" s="35">
        <v>95</v>
      </c>
      <c r="I3680" s="32">
        <v>42583</v>
      </c>
      <c r="J3680" s="32">
        <v>42587</v>
      </c>
      <c r="K3680" t="s">
        <v>87</v>
      </c>
      <c r="M3680">
        <v>1</v>
      </c>
      <c r="N3680">
        <v>0</v>
      </c>
      <c r="O3680">
        <v>0</v>
      </c>
    </row>
    <row r="3681" spans="1:19" ht="15.75" customHeight="1">
      <c r="A3681" t="s">
        <v>4000</v>
      </c>
      <c r="B3681" t="s">
        <v>4001</v>
      </c>
      <c r="C3681">
        <v>54008109</v>
      </c>
      <c r="D3681" t="s">
        <v>64</v>
      </c>
      <c r="E3681" t="s">
        <v>65</v>
      </c>
      <c r="F3681" t="s">
        <v>54</v>
      </c>
      <c r="G3681" t="s">
        <v>98</v>
      </c>
      <c r="H3681" s="35">
        <v>91.3</v>
      </c>
      <c r="I3681" s="32">
        <v>42583</v>
      </c>
      <c r="J3681" s="32">
        <v>42588</v>
      </c>
      <c r="K3681" t="s">
        <v>55</v>
      </c>
      <c r="M3681">
        <v>2</v>
      </c>
      <c r="N3681">
        <v>0</v>
      </c>
      <c r="O3681">
        <v>0</v>
      </c>
      <c r="P3681" t="s">
        <v>71</v>
      </c>
      <c r="S3681" t="s">
        <v>72</v>
      </c>
    </row>
    <row r="3682" spans="1:19" ht="15.75" customHeight="1">
      <c r="A3682" t="s">
        <v>547</v>
      </c>
      <c r="B3682" t="s">
        <v>4002</v>
      </c>
      <c r="C3682">
        <v>95417268</v>
      </c>
      <c r="D3682" t="s">
        <v>64</v>
      </c>
      <c r="E3682" t="s">
        <v>65</v>
      </c>
      <c r="F3682" t="s">
        <v>54</v>
      </c>
      <c r="G3682" t="s">
        <v>80</v>
      </c>
      <c r="H3682" s="35">
        <v>71.930000000000007</v>
      </c>
      <c r="I3682" s="32">
        <v>42583</v>
      </c>
      <c r="J3682" s="32">
        <v>42586</v>
      </c>
      <c r="K3682" t="s">
        <v>55</v>
      </c>
      <c r="M3682">
        <v>2</v>
      </c>
      <c r="N3682">
        <v>0</v>
      </c>
      <c r="O3682">
        <v>0</v>
      </c>
      <c r="S3682" t="s">
        <v>81</v>
      </c>
    </row>
    <row r="3683" spans="1:19" ht="15.75" customHeight="1">
      <c r="A3683" t="s">
        <v>4003</v>
      </c>
      <c r="B3683" t="s">
        <v>4004</v>
      </c>
      <c r="C3683">
        <v>96398270</v>
      </c>
      <c r="D3683" t="s">
        <v>64</v>
      </c>
      <c r="E3683" t="s">
        <v>65</v>
      </c>
      <c r="F3683" t="s">
        <v>54</v>
      </c>
      <c r="G3683" t="s">
        <v>80</v>
      </c>
      <c r="H3683" s="35">
        <v>70.55</v>
      </c>
      <c r="I3683" s="32">
        <v>42583</v>
      </c>
      <c r="J3683" s="32">
        <v>42584</v>
      </c>
      <c r="K3683" t="s">
        <v>55</v>
      </c>
      <c r="M3683">
        <v>2</v>
      </c>
      <c r="N3683">
        <v>2</v>
      </c>
      <c r="O3683">
        <v>0</v>
      </c>
      <c r="S3683" t="s">
        <v>81</v>
      </c>
    </row>
    <row r="3684" spans="1:19" ht="15.75" customHeight="1">
      <c r="A3684" t="s">
        <v>1013</v>
      </c>
      <c r="B3684" t="s">
        <v>4005</v>
      </c>
      <c r="C3684">
        <v>36476027</v>
      </c>
      <c r="D3684" t="s">
        <v>64</v>
      </c>
      <c r="E3684" t="s">
        <v>52</v>
      </c>
      <c r="F3684" t="s">
        <v>53</v>
      </c>
      <c r="G3684" t="s">
        <v>54</v>
      </c>
      <c r="H3684" s="35">
        <v>41.74</v>
      </c>
      <c r="I3684" s="32">
        <v>42583</v>
      </c>
      <c r="J3684" s="32">
        <v>42584</v>
      </c>
      <c r="K3684" t="s">
        <v>55</v>
      </c>
      <c r="M3684">
        <v>1</v>
      </c>
      <c r="N3684">
        <v>0</v>
      </c>
      <c r="O3684">
        <v>0</v>
      </c>
      <c r="Q3684" t="s">
        <v>60</v>
      </c>
    </row>
    <row r="3685" spans="1:19" ht="15.75" customHeight="1">
      <c r="A3685" t="s">
        <v>1013</v>
      </c>
      <c r="B3685" t="s">
        <v>4006</v>
      </c>
      <c r="C3685">
        <v>36475962</v>
      </c>
      <c r="D3685" t="s">
        <v>64</v>
      </c>
      <c r="E3685" t="s">
        <v>52</v>
      </c>
      <c r="F3685" t="s">
        <v>53</v>
      </c>
      <c r="G3685" t="s">
        <v>54</v>
      </c>
      <c r="H3685" s="35">
        <v>41.74</v>
      </c>
      <c r="I3685" s="32">
        <v>42583</v>
      </c>
      <c r="J3685" s="32">
        <v>42584</v>
      </c>
      <c r="K3685" t="s">
        <v>55</v>
      </c>
      <c r="M3685">
        <v>1</v>
      </c>
      <c r="N3685">
        <v>0</v>
      </c>
      <c r="O3685">
        <v>0</v>
      </c>
      <c r="Q3685" t="s">
        <v>60</v>
      </c>
    </row>
    <row r="3686" spans="1:19" ht="15.75" customHeight="1">
      <c r="A3686" t="s">
        <v>1903</v>
      </c>
      <c r="B3686" t="s">
        <v>4009</v>
      </c>
      <c r="C3686">
        <v>52011953</v>
      </c>
      <c r="D3686" t="s">
        <v>64</v>
      </c>
      <c r="E3686" t="s">
        <v>52</v>
      </c>
      <c r="F3686" t="s">
        <v>53</v>
      </c>
      <c r="G3686" t="s">
        <v>54</v>
      </c>
      <c r="H3686" s="35">
        <v>41.74</v>
      </c>
      <c r="I3686" s="32">
        <v>42584</v>
      </c>
      <c r="J3686" s="32">
        <v>42585</v>
      </c>
      <c r="K3686" t="s">
        <v>55</v>
      </c>
      <c r="M3686">
        <v>1</v>
      </c>
      <c r="N3686">
        <v>0</v>
      </c>
      <c r="O3686">
        <v>0</v>
      </c>
      <c r="Q3686" t="s">
        <v>60</v>
      </c>
    </row>
    <row r="3687" spans="1:19" ht="15.75" customHeight="1">
      <c r="A3687" t="s">
        <v>4010</v>
      </c>
      <c r="B3687" t="s">
        <v>4011</v>
      </c>
      <c r="C3687">
        <v>10993139</v>
      </c>
      <c r="D3687" t="s">
        <v>64</v>
      </c>
      <c r="E3687" t="s">
        <v>65</v>
      </c>
      <c r="F3687" t="s">
        <v>54</v>
      </c>
      <c r="G3687" t="s">
        <v>98</v>
      </c>
      <c r="H3687" s="35">
        <v>66.400000000000006</v>
      </c>
      <c r="I3687" s="32">
        <v>42584</v>
      </c>
      <c r="J3687" s="32">
        <v>42585</v>
      </c>
      <c r="K3687" t="s">
        <v>67</v>
      </c>
      <c r="M3687">
        <v>2</v>
      </c>
      <c r="N3687">
        <v>0</v>
      </c>
      <c r="O3687">
        <v>0</v>
      </c>
      <c r="P3687" t="s">
        <v>71</v>
      </c>
      <c r="S3687" t="s">
        <v>72</v>
      </c>
    </row>
    <row r="3688" spans="1:19" ht="15.75" customHeight="1">
      <c r="A3688" t="s">
        <v>1467</v>
      </c>
      <c r="B3688" t="s">
        <v>4022</v>
      </c>
      <c r="C3688">
        <v>55372953</v>
      </c>
      <c r="D3688" t="s">
        <v>64</v>
      </c>
      <c r="E3688" t="s">
        <v>65</v>
      </c>
      <c r="F3688" t="s">
        <v>427</v>
      </c>
      <c r="G3688" t="s">
        <v>75</v>
      </c>
      <c r="H3688" s="35">
        <v>86.25</v>
      </c>
      <c r="I3688" s="32">
        <v>42587</v>
      </c>
      <c r="J3688" s="32">
        <v>42589</v>
      </c>
      <c r="K3688" t="s">
        <v>55</v>
      </c>
      <c r="M3688">
        <v>3</v>
      </c>
      <c r="N3688">
        <v>1</v>
      </c>
      <c r="O3688">
        <v>0</v>
      </c>
    </row>
    <row r="3689" spans="1:19" ht="15.75" customHeight="1">
      <c r="A3689" t="s">
        <v>1923</v>
      </c>
      <c r="B3689" t="s">
        <v>4024</v>
      </c>
      <c r="C3689">
        <v>96363633</v>
      </c>
      <c r="D3689" t="s">
        <v>64</v>
      </c>
      <c r="E3689" t="s">
        <v>65</v>
      </c>
      <c r="F3689" t="s">
        <v>54</v>
      </c>
      <c r="G3689" t="s">
        <v>93</v>
      </c>
      <c r="H3689" s="35">
        <v>88</v>
      </c>
      <c r="I3689" s="32">
        <v>42589</v>
      </c>
      <c r="J3689" s="32">
        <v>42594</v>
      </c>
      <c r="K3689" t="s">
        <v>55</v>
      </c>
      <c r="M3689">
        <v>2</v>
      </c>
      <c r="N3689">
        <v>2</v>
      </c>
      <c r="O3689">
        <v>0</v>
      </c>
    </row>
    <row r="3690" spans="1:19" ht="15.75" customHeight="1">
      <c r="A3690" t="s">
        <v>4029</v>
      </c>
      <c r="B3690" t="s">
        <v>4030</v>
      </c>
      <c r="C3690">
        <v>58402747</v>
      </c>
      <c r="D3690" t="s">
        <v>64</v>
      </c>
      <c r="E3690" t="s">
        <v>65</v>
      </c>
      <c r="G3690" t="s">
        <v>75</v>
      </c>
      <c r="H3690" s="35">
        <v>83.25</v>
      </c>
      <c r="I3690" s="32">
        <v>42590</v>
      </c>
      <c r="J3690" s="32">
        <v>42595</v>
      </c>
      <c r="K3690" t="s">
        <v>55</v>
      </c>
      <c r="M3690">
        <v>2</v>
      </c>
      <c r="N3690">
        <v>2</v>
      </c>
      <c r="O3690">
        <v>0</v>
      </c>
    </row>
    <row r="3691" spans="1:19" ht="15.75" customHeight="1">
      <c r="A3691" t="s">
        <v>4034</v>
      </c>
      <c r="B3691" t="s">
        <v>4035</v>
      </c>
      <c r="C3691">
        <v>12592482</v>
      </c>
      <c r="D3691" t="s">
        <v>64</v>
      </c>
      <c r="E3691" t="s">
        <v>65</v>
      </c>
      <c r="F3691" t="s">
        <v>54</v>
      </c>
      <c r="G3691" t="s">
        <v>98</v>
      </c>
      <c r="H3691" s="35">
        <v>66.400000000000006</v>
      </c>
      <c r="I3691" s="32">
        <v>42591</v>
      </c>
      <c r="J3691" s="32">
        <v>42593</v>
      </c>
      <c r="K3691" t="s">
        <v>67</v>
      </c>
      <c r="M3691">
        <v>2</v>
      </c>
      <c r="N3691">
        <v>0</v>
      </c>
      <c r="O3691">
        <v>0</v>
      </c>
      <c r="P3691" t="s">
        <v>71</v>
      </c>
      <c r="S3691" t="s">
        <v>72</v>
      </c>
    </row>
    <row r="3692" spans="1:19" ht="15.75" customHeight="1">
      <c r="A3692" t="s">
        <v>585</v>
      </c>
      <c r="B3692" t="s">
        <v>4036</v>
      </c>
      <c r="C3692">
        <v>27401935</v>
      </c>
      <c r="D3692" t="s">
        <v>64</v>
      </c>
      <c r="E3692" t="s">
        <v>52</v>
      </c>
      <c r="F3692" t="s">
        <v>54</v>
      </c>
      <c r="G3692" t="s">
        <v>54</v>
      </c>
      <c r="H3692" s="35">
        <v>41.74</v>
      </c>
      <c r="I3692" s="32">
        <v>42591</v>
      </c>
      <c r="J3692" s="32">
        <v>42594</v>
      </c>
      <c r="K3692" t="s">
        <v>55</v>
      </c>
      <c r="M3692">
        <v>1</v>
      </c>
      <c r="N3692">
        <v>0</v>
      </c>
      <c r="O3692">
        <v>0</v>
      </c>
      <c r="Q3692" t="s">
        <v>60</v>
      </c>
    </row>
    <row r="3693" spans="1:19" ht="15.75" customHeight="1">
      <c r="A3693" t="s">
        <v>583</v>
      </c>
      <c r="B3693" t="s">
        <v>4037</v>
      </c>
      <c r="C3693">
        <v>27400186</v>
      </c>
      <c r="D3693" t="s">
        <v>64</v>
      </c>
      <c r="E3693" t="s">
        <v>52</v>
      </c>
      <c r="F3693" t="s">
        <v>54</v>
      </c>
      <c r="G3693" t="s">
        <v>54</v>
      </c>
      <c r="H3693" s="35">
        <v>41.74</v>
      </c>
      <c r="I3693" s="32">
        <v>42591</v>
      </c>
      <c r="J3693" s="32">
        <v>42593</v>
      </c>
      <c r="K3693" t="s">
        <v>55</v>
      </c>
      <c r="M3693">
        <v>1</v>
      </c>
      <c r="N3693">
        <v>0</v>
      </c>
      <c r="O3693">
        <v>0</v>
      </c>
      <c r="Q3693" t="s">
        <v>60</v>
      </c>
    </row>
    <row r="3694" spans="1:19" ht="15.75" customHeight="1">
      <c r="A3694" t="s">
        <v>4042</v>
      </c>
      <c r="B3694" t="s">
        <v>4043</v>
      </c>
      <c r="C3694">
        <v>97523613</v>
      </c>
      <c r="D3694" t="s">
        <v>64</v>
      </c>
      <c r="E3694" t="s">
        <v>65</v>
      </c>
      <c r="F3694" t="s">
        <v>54</v>
      </c>
      <c r="G3694" t="s">
        <v>93</v>
      </c>
      <c r="H3694" s="35">
        <v>95</v>
      </c>
      <c r="I3694" s="32">
        <v>42592</v>
      </c>
      <c r="J3694" s="32">
        <v>42596</v>
      </c>
      <c r="K3694" t="s">
        <v>150</v>
      </c>
      <c r="M3694">
        <v>2</v>
      </c>
      <c r="N3694">
        <v>0</v>
      </c>
      <c r="O3694">
        <v>0</v>
      </c>
    </row>
    <row r="3695" spans="1:19" ht="15.75" customHeight="1">
      <c r="A3695" t="s">
        <v>4044</v>
      </c>
      <c r="B3695" t="s">
        <v>4045</v>
      </c>
      <c r="C3695">
        <v>30624082</v>
      </c>
      <c r="D3695" t="s">
        <v>64</v>
      </c>
      <c r="E3695" t="s">
        <v>65</v>
      </c>
      <c r="F3695" t="s">
        <v>54</v>
      </c>
      <c r="G3695" t="s">
        <v>75</v>
      </c>
      <c r="H3695" s="35">
        <v>79.84</v>
      </c>
      <c r="I3695" s="32">
        <v>42592</v>
      </c>
      <c r="J3695" s="32">
        <v>42600</v>
      </c>
      <c r="K3695" t="s">
        <v>67</v>
      </c>
      <c r="M3695">
        <v>2</v>
      </c>
      <c r="N3695">
        <v>0</v>
      </c>
      <c r="O3695">
        <v>0</v>
      </c>
    </row>
    <row r="3696" spans="1:19" ht="15.75" customHeight="1">
      <c r="A3696" t="s">
        <v>599</v>
      </c>
      <c r="B3696" t="s">
        <v>4050</v>
      </c>
      <c r="C3696">
        <v>67963860</v>
      </c>
      <c r="D3696" t="s">
        <v>64</v>
      </c>
      <c r="E3696" t="s">
        <v>52</v>
      </c>
      <c r="F3696" t="s">
        <v>53</v>
      </c>
      <c r="G3696" t="s">
        <v>54</v>
      </c>
      <c r="H3696" s="35">
        <v>41.74</v>
      </c>
      <c r="I3696" s="32">
        <v>42593</v>
      </c>
      <c r="J3696" s="32">
        <v>42595</v>
      </c>
      <c r="K3696" t="s">
        <v>55</v>
      </c>
      <c r="M3696">
        <v>1</v>
      </c>
      <c r="N3696">
        <v>0</v>
      </c>
      <c r="O3696">
        <v>0</v>
      </c>
      <c r="Q3696" t="s">
        <v>60</v>
      </c>
    </row>
    <row r="3697" spans="1:19" ht="15.75" customHeight="1">
      <c r="A3697" t="s">
        <v>4057</v>
      </c>
      <c r="B3697" t="s">
        <v>4058</v>
      </c>
      <c r="C3697">
        <v>15269223</v>
      </c>
      <c r="D3697" t="s">
        <v>64</v>
      </c>
      <c r="E3697" t="s">
        <v>52</v>
      </c>
      <c r="F3697" t="s">
        <v>427</v>
      </c>
      <c r="G3697" t="s">
        <v>54</v>
      </c>
      <c r="H3697" s="35">
        <v>95</v>
      </c>
      <c r="I3697" s="32">
        <v>42594</v>
      </c>
      <c r="J3697" s="32">
        <v>42595</v>
      </c>
      <c r="K3697" t="s">
        <v>55</v>
      </c>
      <c r="M3697">
        <v>1</v>
      </c>
      <c r="N3697">
        <v>0</v>
      </c>
      <c r="O3697">
        <v>0</v>
      </c>
    </row>
    <row r="3698" spans="1:19" ht="15.75" customHeight="1">
      <c r="A3698" t="s">
        <v>601</v>
      </c>
      <c r="B3698" t="s">
        <v>4059</v>
      </c>
      <c r="C3698">
        <v>92690787</v>
      </c>
      <c r="D3698" t="s">
        <v>64</v>
      </c>
      <c r="E3698" t="s">
        <v>52</v>
      </c>
      <c r="F3698" t="s">
        <v>54</v>
      </c>
      <c r="G3698" t="s">
        <v>54</v>
      </c>
      <c r="H3698" s="35">
        <v>41.74</v>
      </c>
      <c r="I3698" s="32">
        <v>42594</v>
      </c>
      <c r="J3698" s="32">
        <v>42596</v>
      </c>
      <c r="K3698" t="s">
        <v>55</v>
      </c>
      <c r="M3698">
        <v>1</v>
      </c>
      <c r="N3698">
        <v>0</v>
      </c>
      <c r="O3698">
        <v>0</v>
      </c>
      <c r="Q3698" t="s">
        <v>60</v>
      </c>
    </row>
    <row r="3699" spans="1:19" ht="15.75" customHeight="1">
      <c r="A3699" t="s">
        <v>4064</v>
      </c>
      <c r="B3699" t="s">
        <v>4065</v>
      </c>
      <c r="C3699">
        <v>99971915</v>
      </c>
      <c r="D3699" t="s">
        <v>64</v>
      </c>
      <c r="E3699" t="s">
        <v>65</v>
      </c>
      <c r="G3699" t="s">
        <v>628</v>
      </c>
      <c r="H3699" s="35">
        <v>70.55</v>
      </c>
      <c r="I3699" s="32">
        <v>42596</v>
      </c>
      <c r="J3699" s="32">
        <v>42597</v>
      </c>
      <c r="K3699" t="s">
        <v>55</v>
      </c>
      <c r="M3699">
        <v>2</v>
      </c>
      <c r="N3699">
        <v>2</v>
      </c>
      <c r="O3699">
        <v>0</v>
      </c>
      <c r="S3699" t="s">
        <v>231</v>
      </c>
    </row>
    <row r="3700" spans="1:19" ht="15.75" customHeight="1">
      <c r="A3700" t="s">
        <v>612</v>
      </c>
      <c r="B3700" t="s">
        <v>4066</v>
      </c>
      <c r="C3700">
        <v>14273760</v>
      </c>
      <c r="D3700" t="s">
        <v>64</v>
      </c>
      <c r="E3700" t="s">
        <v>52</v>
      </c>
      <c r="F3700" t="s">
        <v>54</v>
      </c>
      <c r="G3700" t="s">
        <v>54</v>
      </c>
      <c r="H3700" s="35">
        <v>41.74</v>
      </c>
      <c r="I3700" s="32">
        <v>42597</v>
      </c>
      <c r="J3700" s="32">
        <v>42599</v>
      </c>
      <c r="K3700" t="s">
        <v>55</v>
      </c>
      <c r="M3700">
        <v>1</v>
      </c>
      <c r="N3700">
        <v>0</v>
      </c>
      <c r="O3700">
        <v>0</v>
      </c>
      <c r="Q3700" t="s">
        <v>60</v>
      </c>
    </row>
    <row r="3701" spans="1:19" ht="15.75" customHeight="1">
      <c r="A3701" t="s">
        <v>4067</v>
      </c>
      <c r="B3701" t="s">
        <v>4068</v>
      </c>
      <c r="C3701">
        <v>81705442</v>
      </c>
      <c r="D3701" t="s">
        <v>64</v>
      </c>
      <c r="E3701" t="s">
        <v>65</v>
      </c>
      <c r="F3701" t="s">
        <v>54</v>
      </c>
      <c r="G3701" t="s">
        <v>103</v>
      </c>
      <c r="H3701" s="35">
        <v>95</v>
      </c>
      <c r="I3701" s="32">
        <v>42597</v>
      </c>
      <c r="J3701" s="32">
        <v>42599</v>
      </c>
      <c r="K3701" t="s">
        <v>55</v>
      </c>
      <c r="M3701">
        <v>4</v>
      </c>
      <c r="N3701">
        <v>0</v>
      </c>
      <c r="O3701">
        <v>0</v>
      </c>
      <c r="P3701" t="s">
        <v>71</v>
      </c>
      <c r="S3701" t="s">
        <v>72</v>
      </c>
    </row>
    <row r="3702" spans="1:19" ht="15.75" customHeight="1">
      <c r="A3702" t="s">
        <v>4081</v>
      </c>
      <c r="B3702" t="s">
        <v>4082</v>
      </c>
      <c r="C3702">
        <v>97228260</v>
      </c>
      <c r="D3702" t="s">
        <v>64</v>
      </c>
      <c r="E3702" t="s">
        <v>65</v>
      </c>
      <c r="G3702" t="s">
        <v>4083</v>
      </c>
      <c r="H3702" s="35">
        <v>85</v>
      </c>
      <c r="I3702" s="32">
        <v>42509</v>
      </c>
      <c r="J3702" s="32">
        <v>42513</v>
      </c>
      <c r="K3702" t="s">
        <v>55</v>
      </c>
      <c r="M3702">
        <v>2</v>
      </c>
      <c r="N3702">
        <v>2</v>
      </c>
      <c r="O3702">
        <v>0</v>
      </c>
      <c r="S3702" t="s">
        <v>231</v>
      </c>
    </row>
    <row r="3703" spans="1:19" ht="15.75" customHeight="1">
      <c r="A3703" t="s">
        <v>4088</v>
      </c>
      <c r="B3703" t="s">
        <v>4089</v>
      </c>
      <c r="C3703">
        <v>61368263</v>
      </c>
      <c r="D3703" t="s">
        <v>64</v>
      </c>
      <c r="E3703" t="s">
        <v>65</v>
      </c>
      <c r="G3703" t="s">
        <v>93</v>
      </c>
      <c r="H3703" s="35">
        <v>80</v>
      </c>
      <c r="I3703" s="32">
        <v>42510</v>
      </c>
      <c r="J3703" s="32">
        <v>42512</v>
      </c>
      <c r="K3703" t="s">
        <v>55</v>
      </c>
      <c r="M3703">
        <v>4</v>
      </c>
      <c r="N3703">
        <v>0</v>
      </c>
      <c r="O3703">
        <v>0</v>
      </c>
    </row>
    <row r="3704" spans="1:19" ht="15.75" customHeight="1">
      <c r="A3704" t="s">
        <v>111</v>
      </c>
      <c r="B3704" t="s">
        <v>4092</v>
      </c>
      <c r="C3704">
        <v>11864987</v>
      </c>
      <c r="D3704" t="s">
        <v>64</v>
      </c>
      <c r="E3704" t="s">
        <v>52</v>
      </c>
      <c r="F3704" t="s">
        <v>53</v>
      </c>
      <c r="G3704" t="s">
        <v>54</v>
      </c>
      <c r="H3704" s="35">
        <v>41.74</v>
      </c>
      <c r="I3704" s="32">
        <v>42511</v>
      </c>
      <c r="J3704" s="32">
        <v>42513</v>
      </c>
      <c r="K3704" t="s">
        <v>55</v>
      </c>
      <c r="M3704">
        <v>1</v>
      </c>
      <c r="N3704">
        <v>0</v>
      </c>
      <c r="O3704">
        <v>0</v>
      </c>
      <c r="Q3704" t="s">
        <v>60</v>
      </c>
    </row>
    <row r="3705" spans="1:19" ht="15.75" customHeight="1">
      <c r="A3705" t="s">
        <v>118</v>
      </c>
      <c r="B3705" t="s">
        <v>4096</v>
      </c>
      <c r="C3705">
        <v>21298867</v>
      </c>
      <c r="D3705" t="s">
        <v>64</v>
      </c>
      <c r="E3705" t="s">
        <v>65</v>
      </c>
      <c r="G3705" t="s">
        <v>66</v>
      </c>
      <c r="H3705" s="35">
        <v>70.55</v>
      </c>
      <c r="I3705" s="32">
        <v>42512</v>
      </c>
      <c r="J3705" s="32">
        <v>42515</v>
      </c>
      <c r="K3705" t="s">
        <v>55</v>
      </c>
      <c r="M3705">
        <v>1</v>
      </c>
      <c r="N3705">
        <v>2</v>
      </c>
      <c r="O3705">
        <v>0</v>
      </c>
    </row>
    <row r="3706" spans="1:19" ht="15.75" customHeight="1">
      <c r="A3706" t="s">
        <v>129</v>
      </c>
      <c r="B3706" t="s">
        <v>4103</v>
      </c>
      <c r="C3706">
        <v>58918686</v>
      </c>
      <c r="D3706" t="s">
        <v>64</v>
      </c>
      <c r="E3706" t="s">
        <v>52</v>
      </c>
      <c r="F3706" t="s">
        <v>53</v>
      </c>
      <c r="G3706" t="s">
        <v>54</v>
      </c>
      <c r="H3706" s="35">
        <v>43.48</v>
      </c>
      <c r="I3706" s="32">
        <v>42515</v>
      </c>
      <c r="J3706" s="32">
        <v>42516</v>
      </c>
      <c r="K3706" t="s">
        <v>55</v>
      </c>
      <c r="M3706">
        <v>1</v>
      </c>
      <c r="N3706">
        <v>0</v>
      </c>
      <c r="O3706">
        <v>0</v>
      </c>
      <c r="Q3706" t="s">
        <v>56</v>
      </c>
    </row>
    <row r="3707" spans="1:19" ht="15.75" customHeight="1">
      <c r="A3707" t="s">
        <v>129</v>
      </c>
      <c r="B3707" t="s">
        <v>4104</v>
      </c>
      <c r="C3707">
        <v>58918732</v>
      </c>
      <c r="D3707" t="s">
        <v>64</v>
      </c>
      <c r="E3707" t="s">
        <v>52</v>
      </c>
      <c r="F3707" t="s">
        <v>53</v>
      </c>
      <c r="G3707" t="s">
        <v>54</v>
      </c>
      <c r="H3707" s="35">
        <v>43.48</v>
      </c>
      <c r="I3707" s="32">
        <v>42515</v>
      </c>
      <c r="J3707" s="32">
        <v>42516</v>
      </c>
      <c r="K3707" t="s">
        <v>55</v>
      </c>
      <c r="M3707">
        <v>1</v>
      </c>
      <c r="N3707">
        <v>0</v>
      </c>
      <c r="O3707">
        <v>0</v>
      </c>
      <c r="Q3707" t="s">
        <v>56</v>
      </c>
    </row>
    <row r="3708" spans="1:19" ht="15.75" customHeight="1">
      <c r="A3708" t="s">
        <v>661</v>
      </c>
      <c r="B3708" t="s">
        <v>4105</v>
      </c>
      <c r="C3708">
        <v>92688128</v>
      </c>
      <c r="D3708" t="s">
        <v>64</v>
      </c>
      <c r="E3708" t="s">
        <v>52</v>
      </c>
      <c r="F3708" t="s">
        <v>53</v>
      </c>
      <c r="G3708" t="s">
        <v>54</v>
      </c>
      <c r="H3708" s="35">
        <v>41.74</v>
      </c>
      <c r="I3708" s="32">
        <v>42515</v>
      </c>
      <c r="J3708" s="32">
        <v>42517</v>
      </c>
      <c r="K3708" t="s">
        <v>55</v>
      </c>
      <c r="M3708">
        <v>1</v>
      </c>
      <c r="N3708">
        <v>0</v>
      </c>
      <c r="O3708">
        <v>0</v>
      </c>
      <c r="Q3708" t="s">
        <v>60</v>
      </c>
    </row>
    <row r="3709" spans="1:19" ht="15.75" customHeight="1">
      <c r="A3709" t="s">
        <v>4114</v>
      </c>
      <c r="B3709" t="s">
        <v>4115</v>
      </c>
      <c r="C3709">
        <v>44640644</v>
      </c>
      <c r="D3709" t="s">
        <v>64</v>
      </c>
      <c r="E3709" t="s">
        <v>52</v>
      </c>
      <c r="F3709" t="s">
        <v>53</v>
      </c>
      <c r="G3709" t="s">
        <v>54</v>
      </c>
      <c r="H3709" s="35">
        <v>56</v>
      </c>
      <c r="I3709" s="32">
        <v>42516</v>
      </c>
      <c r="J3709" s="32">
        <v>42518</v>
      </c>
      <c r="K3709" t="s">
        <v>55</v>
      </c>
      <c r="M3709">
        <v>1</v>
      </c>
      <c r="N3709">
        <v>0</v>
      </c>
      <c r="O3709">
        <v>0</v>
      </c>
      <c r="Q3709" t="s">
        <v>678</v>
      </c>
    </row>
    <row r="3710" spans="1:19" ht="15.75" customHeight="1">
      <c r="A3710" t="s">
        <v>4120</v>
      </c>
      <c r="B3710" t="s">
        <v>4121</v>
      </c>
      <c r="C3710">
        <v>64567216</v>
      </c>
      <c r="D3710" t="s">
        <v>64</v>
      </c>
      <c r="E3710" t="s">
        <v>65</v>
      </c>
      <c r="G3710" t="s">
        <v>93</v>
      </c>
      <c r="H3710" s="35">
        <v>91.67</v>
      </c>
      <c r="I3710" s="32">
        <v>42517</v>
      </c>
      <c r="J3710" s="32">
        <v>42520</v>
      </c>
      <c r="K3710" t="s">
        <v>55</v>
      </c>
      <c r="M3710">
        <v>4</v>
      </c>
      <c r="N3710">
        <v>0</v>
      </c>
      <c r="O3710">
        <v>0</v>
      </c>
    </row>
    <row r="3711" spans="1:19" ht="15.75" customHeight="1">
      <c r="A3711" t="s">
        <v>696</v>
      </c>
      <c r="B3711" t="s">
        <v>4142</v>
      </c>
      <c r="C3711">
        <v>14272961</v>
      </c>
      <c r="D3711" t="s">
        <v>64</v>
      </c>
      <c r="E3711" t="s">
        <v>52</v>
      </c>
      <c r="F3711" t="s">
        <v>53</v>
      </c>
      <c r="G3711" t="s">
        <v>54</v>
      </c>
      <c r="H3711" s="35">
        <v>41.74</v>
      </c>
      <c r="I3711" s="32">
        <v>42521</v>
      </c>
      <c r="J3711" s="32">
        <v>42523</v>
      </c>
      <c r="K3711" t="s">
        <v>55</v>
      </c>
      <c r="M3711">
        <v>1</v>
      </c>
      <c r="N3711">
        <v>0</v>
      </c>
      <c r="O3711">
        <v>0</v>
      </c>
      <c r="Q3711" t="s">
        <v>60</v>
      </c>
    </row>
    <row r="3712" spans="1:19" ht="15.75" customHeight="1">
      <c r="A3712" t="s">
        <v>3254</v>
      </c>
      <c r="B3712" t="s">
        <v>4143</v>
      </c>
      <c r="C3712">
        <v>29510271</v>
      </c>
      <c r="D3712" t="s">
        <v>64</v>
      </c>
      <c r="E3712" t="s">
        <v>65</v>
      </c>
      <c r="G3712" t="s">
        <v>93</v>
      </c>
      <c r="H3712" s="35">
        <v>85</v>
      </c>
      <c r="I3712" s="32">
        <v>42521</v>
      </c>
      <c r="J3712" s="32">
        <v>42524</v>
      </c>
      <c r="K3712" t="s">
        <v>150</v>
      </c>
      <c r="M3712">
        <v>3</v>
      </c>
      <c r="N3712">
        <v>0</v>
      </c>
      <c r="O3712">
        <v>0</v>
      </c>
    </row>
    <row r="3713" spans="1:19" ht="15.75" customHeight="1">
      <c r="A3713" t="s">
        <v>701</v>
      </c>
      <c r="B3713" t="s">
        <v>4147</v>
      </c>
      <c r="C3713">
        <v>48493608</v>
      </c>
      <c r="D3713" t="s">
        <v>64</v>
      </c>
      <c r="E3713" t="s">
        <v>52</v>
      </c>
      <c r="F3713" t="s">
        <v>53</v>
      </c>
      <c r="G3713" t="s">
        <v>54</v>
      </c>
      <c r="H3713" s="35">
        <v>41.74</v>
      </c>
      <c r="I3713" s="32">
        <v>42522</v>
      </c>
      <c r="J3713" s="32">
        <v>42524</v>
      </c>
      <c r="K3713" t="s">
        <v>55</v>
      </c>
      <c r="M3713">
        <v>1</v>
      </c>
      <c r="N3713">
        <v>0</v>
      </c>
      <c r="O3713">
        <v>0</v>
      </c>
      <c r="Q3713" t="s">
        <v>60</v>
      </c>
    </row>
    <row r="3714" spans="1:19" ht="15.75" customHeight="1">
      <c r="A3714" t="s">
        <v>2025</v>
      </c>
      <c r="B3714" t="s">
        <v>4148</v>
      </c>
      <c r="C3714">
        <v>92696909</v>
      </c>
      <c r="D3714" t="s">
        <v>64</v>
      </c>
      <c r="E3714" t="s">
        <v>52</v>
      </c>
      <c r="F3714" t="s">
        <v>53</v>
      </c>
      <c r="G3714" t="s">
        <v>54</v>
      </c>
      <c r="H3714" s="35">
        <v>41.74</v>
      </c>
      <c r="I3714" s="32">
        <v>42522</v>
      </c>
      <c r="J3714" s="32">
        <v>42524</v>
      </c>
      <c r="K3714" t="s">
        <v>55</v>
      </c>
      <c r="M3714">
        <v>1</v>
      </c>
      <c r="N3714">
        <v>0</v>
      </c>
      <c r="O3714">
        <v>0</v>
      </c>
      <c r="Q3714" t="s">
        <v>60</v>
      </c>
    </row>
    <row r="3715" spans="1:19" ht="15.75" customHeight="1">
      <c r="A3715" t="s">
        <v>2439</v>
      </c>
      <c r="B3715" t="s">
        <v>4153</v>
      </c>
      <c r="C3715">
        <v>62082363</v>
      </c>
      <c r="D3715" t="s">
        <v>64</v>
      </c>
      <c r="E3715" t="s">
        <v>65</v>
      </c>
      <c r="G3715" t="s">
        <v>54</v>
      </c>
      <c r="H3715" s="35">
        <v>80</v>
      </c>
      <c r="I3715" s="32">
        <v>42523</v>
      </c>
      <c r="J3715" s="32">
        <v>42525</v>
      </c>
      <c r="K3715" t="s">
        <v>55</v>
      </c>
      <c r="M3715">
        <v>2</v>
      </c>
      <c r="N3715">
        <v>0</v>
      </c>
      <c r="O3715">
        <v>0</v>
      </c>
      <c r="S3715" t="s">
        <v>2441</v>
      </c>
    </row>
    <row r="3716" spans="1:19" ht="15.75" customHeight="1">
      <c r="A3716" t="s">
        <v>223</v>
      </c>
      <c r="B3716" t="s">
        <v>4162</v>
      </c>
      <c r="C3716">
        <v>29624647</v>
      </c>
      <c r="D3716" t="s">
        <v>64</v>
      </c>
      <c r="E3716" t="s">
        <v>52</v>
      </c>
      <c r="F3716" t="s">
        <v>53</v>
      </c>
      <c r="G3716" t="s">
        <v>54</v>
      </c>
      <c r="H3716" s="35">
        <v>41.74</v>
      </c>
      <c r="I3716" s="32">
        <v>42527</v>
      </c>
      <c r="J3716" s="32">
        <v>42529</v>
      </c>
      <c r="K3716" t="s">
        <v>55</v>
      </c>
      <c r="M3716">
        <v>1</v>
      </c>
      <c r="N3716">
        <v>0</v>
      </c>
      <c r="O3716">
        <v>0</v>
      </c>
      <c r="Q3716" t="s">
        <v>60</v>
      </c>
    </row>
    <row r="3717" spans="1:19" ht="15.75" customHeight="1">
      <c r="A3717" t="s">
        <v>738</v>
      </c>
      <c r="B3717" t="s">
        <v>4163</v>
      </c>
      <c r="C3717">
        <v>99816879</v>
      </c>
      <c r="D3717" t="s">
        <v>64</v>
      </c>
      <c r="E3717" t="s">
        <v>52</v>
      </c>
      <c r="F3717" t="s">
        <v>53</v>
      </c>
      <c r="G3717" t="s">
        <v>54</v>
      </c>
      <c r="H3717" s="35">
        <v>41.74</v>
      </c>
      <c r="I3717" s="32">
        <v>42528</v>
      </c>
      <c r="J3717" s="32">
        <v>42529</v>
      </c>
      <c r="K3717" t="s">
        <v>55</v>
      </c>
      <c r="M3717">
        <v>1</v>
      </c>
      <c r="N3717">
        <v>0</v>
      </c>
      <c r="O3717">
        <v>0</v>
      </c>
      <c r="Q3717" t="s">
        <v>60</v>
      </c>
    </row>
    <row r="3718" spans="1:19" ht="15.75" customHeight="1">
      <c r="A3718" t="s">
        <v>738</v>
      </c>
      <c r="B3718" t="s">
        <v>4164</v>
      </c>
      <c r="C3718">
        <v>99817039</v>
      </c>
      <c r="D3718" t="s">
        <v>64</v>
      </c>
      <c r="E3718" t="s">
        <v>52</v>
      </c>
      <c r="F3718" t="s">
        <v>53</v>
      </c>
      <c r="G3718" t="s">
        <v>54</v>
      </c>
      <c r="H3718" s="35">
        <v>41.74</v>
      </c>
      <c r="I3718" s="32">
        <v>42528</v>
      </c>
      <c r="J3718" s="32">
        <v>42529</v>
      </c>
      <c r="K3718" t="s">
        <v>55</v>
      </c>
      <c r="M3718">
        <v>1</v>
      </c>
      <c r="N3718">
        <v>0</v>
      </c>
      <c r="O3718">
        <v>0</v>
      </c>
      <c r="Q3718" t="s">
        <v>60</v>
      </c>
    </row>
    <row r="3719" spans="1:19" ht="15.75" customHeight="1">
      <c r="A3719" t="s">
        <v>234</v>
      </c>
      <c r="B3719" t="s">
        <v>4169</v>
      </c>
      <c r="C3719">
        <v>88853446</v>
      </c>
      <c r="D3719" t="s">
        <v>64</v>
      </c>
      <c r="E3719" t="s">
        <v>52</v>
      </c>
      <c r="F3719" t="s">
        <v>53</v>
      </c>
      <c r="G3719" t="s">
        <v>54</v>
      </c>
      <c r="H3719" s="35">
        <v>41.74</v>
      </c>
      <c r="I3719" s="32">
        <v>42529</v>
      </c>
      <c r="J3719" s="32">
        <v>42531</v>
      </c>
      <c r="K3719" t="s">
        <v>55</v>
      </c>
      <c r="M3719">
        <v>1</v>
      </c>
      <c r="N3719">
        <v>0</v>
      </c>
      <c r="O3719">
        <v>0</v>
      </c>
      <c r="Q3719" t="s">
        <v>60</v>
      </c>
    </row>
    <row r="3720" spans="1:19" ht="15.75" customHeight="1">
      <c r="A3720" t="s">
        <v>4196</v>
      </c>
      <c r="B3720" t="s">
        <v>4197</v>
      </c>
      <c r="C3720">
        <v>71406553</v>
      </c>
      <c r="D3720" t="s">
        <v>64</v>
      </c>
      <c r="E3720" t="s">
        <v>65</v>
      </c>
      <c r="F3720" t="s">
        <v>54</v>
      </c>
      <c r="G3720" t="s">
        <v>93</v>
      </c>
      <c r="H3720" s="35">
        <v>90</v>
      </c>
      <c r="I3720" s="32">
        <v>42535</v>
      </c>
      <c r="J3720" s="32">
        <v>42536</v>
      </c>
      <c r="K3720" t="s">
        <v>87</v>
      </c>
      <c r="M3720">
        <v>1</v>
      </c>
      <c r="N3720">
        <v>0</v>
      </c>
      <c r="O3720">
        <v>0</v>
      </c>
    </row>
    <row r="3721" spans="1:19" ht="15.75" customHeight="1">
      <c r="A3721" t="s">
        <v>302</v>
      </c>
      <c r="B3721" t="s">
        <v>4216</v>
      </c>
      <c r="C3721">
        <v>99859786</v>
      </c>
      <c r="D3721" t="s">
        <v>64</v>
      </c>
      <c r="E3721" t="s">
        <v>52</v>
      </c>
      <c r="F3721" t="s">
        <v>53</v>
      </c>
      <c r="G3721" t="s">
        <v>54</v>
      </c>
      <c r="H3721" s="35">
        <v>41.74</v>
      </c>
      <c r="I3721" s="32">
        <v>42538</v>
      </c>
      <c r="J3721" s="32">
        <v>42541</v>
      </c>
      <c r="K3721" t="s">
        <v>55</v>
      </c>
      <c r="M3721">
        <v>1</v>
      </c>
      <c r="N3721">
        <v>0</v>
      </c>
      <c r="O3721">
        <v>0</v>
      </c>
      <c r="Q3721" t="s">
        <v>60</v>
      </c>
    </row>
    <row r="3722" spans="1:19" ht="15.75" customHeight="1">
      <c r="A3722" t="s">
        <v>302</v>
      </c>
      <c r="B3722" t="s">
        <v>4217</v>
      </c>
      <c r="C3722">
        <v>99860005</v>
      </c>
      <c r="D3722" t="s">
        <v>64</v>
      </c>
      <c r="E3722" t="s">
        <v>52</v>
      </c>
      <c r="F3722" t="s">
        <v>53</v>
      </c>
      <c r="G3722" t="s">
        <v>54</v>
      </c>
      <c r="H3722" s="35">
        <v>41.74</v>
      </c>
      <c r="I3722" s="32">
        <v>42538</v>
      </c>
      <c r="J3722" s="32">
        <v>42541</v>
      </c>
      <c r="K3722" t="s">
        <v>55</v>
      </c>
      <c r="M3722">
        <v>1</v>
      </c>
      <c r="N3722">
        <v>0</v>
      </c>
      <c r="O3722">
        <v>0</v>
      </c>
      <c r="Q3722" t="s">
        <v>60</v>
      </c>
    </row>
    <row r="3723" spans="1:19" ht="15.75" customHeight="1">
      <c r="A3723" t="s">
        <v>4218</v>
      </c>
      <c r="B3723" t="s">
        <v>4219</v>
      </c>
      <c r="C3723">
        <v>25575206</v>
      </c>
      <c r="D3723" t="s">
        <v>64</v>
      </c>
      <c r="E3723" t="s">
        <v>65</v>
      </c>
      <c r="G3723" t="s">
        <v>66</v>
      </c>
      <c r="H3723" s="35">
        <v>78.849999999999994</v>
      </c>
      <c r="I3723" s="32">
        <v>42539</v>
      </c>
      <c r="J3723" s="32">
        <v>42540</v>
      </c>
      <c r="K3723" t="s">
        <v>55</v>
      </c>
      <c r="M3723">
        <v>2</v>
      </c>
      <c r="N3723">
        <v>2</v>
      </c>
      <c r="O3723">
        <v>0</v>
      </c>
    </row>
    <row r="3724" spans="1:19" ht="15.75" customHeight="1">
      <c r="A3724" t="s">
        <v>4220</v>
      </c>
      <c r="B3724" t="s">
        <v>4221</v>
      </c>
      <c r="C3724">
        <v>65995724</v>
      </c>
      <c r="D3724" t="s">
        <v>64</v>
      </c>
      <c r="E3724" t="s">
        <v>65</v>
      </c>
      <c r="G3724" t="s">
        <v>98</v>
      </c>
      <c r="H3724" s="35">
        <v>66.400000000000006</v>
      </c>
      <c r="I3724" s="32">
        <v>42539</v>
      </c>
      <c r="J3724" s="32">
        <v>42544</v>
      </c>
      <c r="K3724" t="s">
        <v>67</v>
      </c>
      <c r="M3724">
        <v>2</v>
      </c>
      <c r="N3724">
        <v>0</v>
      </c>
      <c r="O3724">
        <v>0</v>
      </c>
      <c r="P3724" t="s">
        <v>71</v>
      </c>
      <c r="S3724" t="s">
        <v>72</v>
      </c>
    </row>
    <row r="3725" spans="1:19" ht="15.75" customHeight="1">
      <c r="A3725" t="s">
        <v>4222</v>
      </c>
      <c r="B3725" t="s">
        <v>4223</v>
      </c>
      <c r="C3725">
        <v>51898702</v>
      </c>
      <c r="D3725" t="s">
        <v>64</v>
      </c>
      <c r="E3725" t="s">
        <v>65</v>
      </c>
      <c r="F3725" t="s">
        <v>54</v>
      </c>
      <c r="G3725" t="s">
        <v>98</v>
      </c>
      <c r="H3725" s="35">
        <v>103.75</v>
      </c>
      <c r="I3725" s="32">
        <v>42539</v>
      </c>
      <c r="J3725" s="32">
        <v>42541</v>
      </c>
      <c r="K3725" t="s">
        <v>55</v>
      </c>
      <c r="M3725">
        <v>2</v>
      </c>
      <c r="N3725">
        <v>0</v>
      </c>
      <c r="O3725">
        <v>0</v>
      </c>
      <c r="P3725" t="s">
        <v>71</v>
      </c>
      <c r="S3725" t="s">
        <v>72</v>
      </c>
    </row>
    <row r="3726" spans="1:19" ht="15.75" customHeight="1">
      <c r="A3726" t="s">
        <v>318</v>
      </c>
      <c r="B3726" t="s">
        <v>4229</v>
      </c>
      <c r="C3726">
        <v>42865870</v>
      </c>
      <c r="D3726" t="s">
        <v>64</v>
      </c>
      <c r="E3726" t="s">
        <v>52</v>
      </c>
      <c r="F3726" t="s">
        <v>53</v>
      </c>
      <c r="G3726" t="s">
        <v>54</v>
      </c>
      <c r="H3726" s="35">
        <v>41.74</v>
      </c>
      <c r="I3726" s="32">
        <v>42541</v>
      </c>
      <c r="J3726" s="32">
        <v>42542</v>
      </c>
      <c r="K3726" t="s">
        <v>55</v>
      </c>
      <c r="M3726">
        <v>1</v>
      </c>
      <c r="N3726">
        <v>0</v>
      </c>
      <c r="O3726">
        <v>0</v>
      </c>
      <c r="Q3726" t="s">
        <v>60</v>
      </c>
    </row>
    <row r="3727" spans="1:19" ht="15.75" customHeight="1">
      <c r="A3727" t="s">
        <v>321</v>
      </c>
      <c r="B3727" t="s">
        <v>4230</v>
      </c>
      <c r="C3727">
        <v>99455904</v>
      </c>
      <c r="D3727" t="s">
        <v>64</v>
      </c>
      <c r="E3727" t="s">
        <v>52</v>
      </c>
      <c r="F3727" t="s">
        <v>53</v>
      </c>
      <c r="G3727" t="s">
        <v>54</v>
      </c>
      <c r="H3727" s="35">
        <v>41.74</v>
      </c>
      <c r="I3727" s="32">
        <v>42541</v>
      </c>
      <c r="J3727" s="32">
        <v>42544</v>
      </c>
      <c r="K3727" t="s">
        <v>55</v>
      </c>
      <c r="M3727">
        <v>1</v>
      </c>
      <c r="N3727">
        <v>0</v>
      </c>
      <c r="O3727">
        <v>0</v>
      </c>
      <c r="Q3727" t="s">
        <v>60</v>
      </c>
    </row>
    <row r="3728" spans="1:19" ht="15.75" customHeight="1">
      <c r="A3728" t="s">
        <v>2519</v>
      </c>
      <c r="B3728" t="s">
        <v>4237</v>
      </c>
      <c r="C3728">
        <v>14548239</v>
      </c>
      <c r="D3728" t="s">
        <v>64</v>
      </c>
      <c r="E3728" t="s">
        <v>65</v>
      </c>
      <c r="G3728" t="s">
        <v>66</v>
      </c>
      <c r="H3728" s="35">
        <v>66.400000000000006</v>
      </c>
      <c r="I3728" s="32">
        <v>42542</v>
      </c>
      <c r="J3728" s="32">
        <v>42544</v>
      </c>
      <c r="K3728" t="s">
        <v>67</v>
      </c>
      <c r="M3728">
        <v>2</v>
      </c>
      <c r="N3728">
        <v>0</v>
      </c>
      <c r="O3728">
        <v>0</v>
      </c>
    </row>
    <row r="3729" spans="1:19" ht="15.75" customHeight="1">
      <c r="A3729" t="s">
        <v>4246</v>
      </c>
      <c r="B3729" t="s">
        <v>4247</v>
      </c>
      <c r="C3729">
        <v>28536814</v>
      </c>
      <c r="D3729" t="s">
        <v>64</v>
      </c>
      <c r="E3729" t="s">
        <v>65</v>
      </c>
      <c r="G3729" t="s">
        <v>66</v>
      </c>
      <c r="H3729" s="35">
        <v>76.78</v>
      </c>
      <c r="I3729" s="32">
        <v>42543</v>
      </c>
      <c r="J3729" s="32">
        <v>42547</v>
      </c>
      <c r="K3729" t="s">
        <v>55</v>
      </c>
      <c r="M3729">
        <v>1</v>
      </c>
      <c r="N3729">
        <v>2</v>
      </c>
      <c r="O3729">
        <v>0</v>
      </c>
    </row>
    <row r="3730" spans="1:19" ht="15.75" customHeight="1">
      <c r="A3730" t="s">
        <v>4248</v>
      </c>
      <c r="B3730" t="s">
        <v>4249</v>
      </c>
      <c r="C3730">
        <v>33762122</v>
      </c>
      <c r="D3730" t="s">
        <v>64</v>
      </c>
      <c r="E3730" t="s">
        <v>65</v>
      </c>
      <c r="G3730" t="s">
        <v>117</v>
      </c>
      <c r="H3730" s="35">
        <v>60.7</v>
      </c>
      <c r="I3730" s="32">
        <v>42543</v>
      </c>
      <c r="J3730" s="32">
        <v>42547</v>
      </c>
      <c r="K3730" t="s">
        <v>55</v>
      </c>
      <c r="M3730">
        <v>1</v>
      </c>
      <c r="N3730">
        <v>2</v>
      </c>
      <c r="O3730">
        <v>0</v>
      </c>
      <c r="S3730" t="s">
        <v>268</v>
      </c>
    </row>
    <row r="3731" spans="1:19" ht="15.75" customHeight="1">
      <c r="A3731" t="s">
        <v>790</v>
      </c>
      <c r="B3731" t="s">
        <v>4254</v>
      </c>
      <c r="C3731">
        <v>39446473</v>
      </c>
      <c r="D3731" t="s">
        <v>64</v>
      </c>
      <c r="E3731" t="s">
        <v>65</v>
      </c>
      <c r="G3731" t="s">
        <v>75</v>
      </c>
      <c r="H3731" s="35">
        <v>71.25</v>
      </c>
      <c r="I3731" s="32">
        <v>42545</v>
      </c>
      <c r="J3731" s="32">
        <v>42547</v>
      </c>
      <c r="K3731" t="s">
        <v>67</v>
      </c>
      <c r="M3731">
        <v>2</v>
      </c>
      <c r="N3731">
        <v>0</v>
      </c>
      <c r="O3731">
        <v>0</v>
      </c>
    </row>
    <row r="3732" spans="1:19" ht="15.75" customHeight="1">
      <c r="A3732" t="s">
        <v>4263</v>
      </c>
      <c r="B3732" t="s">
        <v>4264</v>
      </c>
      <c r="C3732">
        <v>78841254</v>
      </c>
      <c r="D3732" t="s">
        <v>64</v>
      </c>
      <c r="E3732" t="s">
        <v>65</v>
      </c>
      <c r="F3732" t="s">
        <v>54</v>
      </c>
      <c r="G3732" t="s">
        <v>93</v>
      </c>
      <c r="H3732" s="35">
        <v>70</v>
      </c>
      <c r="I3732" s="32">
        <v>42548</v>
      </c>
      <c r="J3732" s="32">
        <v>42550</v>
      </c>
      <c r="K3732" t="s">
        <v>55</v>
      </c>
      <c r="M3732">
        <v>2</v>
      </c>
      <c r="N3732">
        <v>0</v>
      </c>
      <c r="O3732">
        <v>0</v>
      </c>
    </row>
    <row r="3733" spans="1:19" ht="15.75" customHeight="1">
      <c r="A3733" t="s">
        <v>4265</v>
      </c>
      <c r="B3733" t="s">
        <v>4266</v>
      </c>
      <c r="C3733">
        <v>38136351</v>
      </c>
      <c r="D3733" t="s">
        <v>64</v>
      </c>
      <c r="E3733" t="s">
        <v>65</v>
      </c>
      <c r="G3733" t="s">
        <v>75</v>
      </c>
      <c r="H3733" s="35">
        <v>67.5</v>
      </c>
      <c r="I3733" s="32">
        <v>42548</v>
      </c>
      <c r="J3733" s="32">
        <v>42549</v>
      </c>
      <c r="K3733" t="s">
        <v>67</v>
      </c>
      <c r="M3733">
        <v>2</v>
      </c>
      <c r="N3733">
        <v>0</v>
      </c>
      <c r="O3733">
        <v>0</v>
      </c>
    </row>
    <row r="3734" spans="1:19" ht="15.75" customHeight="1">
      <c r="A3734" t="s">
        <v>348</v>
      </c>
      <c r="B3734" t="s">
        <v>4267</v>
      </c>
      <c r="C3734">
        <v>25256936</v>
      </c>
      <c r="D3734" t="s">
        <v>64</v>
      </c>
      <c r="E3734" t="s">
        <v>52</v>
      </c>
      <c r="F3734" t="s">
        <v>53</v>
      </c>
      <c r="G3734" t="s">
        <v>54</v>
      </c>
      <c r="H3734" s="35">
        <v>41.74</v>
      </c>
      <c r="I3734" s="32">
        <v>42548</v>
      </c>
      <c r="J3734" s="32">
        <v>42549</v>
      </c>
      <c r="K3734" t="s">
        <v>55</v>
      </c>
      <c r="M3734">
        <v>1</v>
      </c>
      <c r="N3734">
        <v>0</v>
      </c>
      <c r="O3734">
        <v>0</v>
      </c>
      <c r="Q3734" t="s">
        <v>60</v>
      </c>
    </row>
    <row r="3735" spans="1:19" ht="15.75" customHeight="1">
      <c r="A3735" t="s">
        <v>348</v>
      </c>
      <c r="B3735" t="s">
        <v>4268</v>
      </c>
      <c r="C3735">
        <v>25256772</v>
      </c>
      <c r="D3735" t="s">
        <v>64</v>
      </c>
      <c r="E3735" t="s">
        <v>52</v>
      </c>
      <c r="F3735" t="s">
        <v>53</v>
      </c>
      <c r="G3735" t="s">
        <v>54</v>
      </c>
      <c r="H3735" s="35">
        <v>41.74</v>
      </c>
      <c r="I3735" s="32">
        <v>42548</v>
      </c>
      <c r="J3735" s="32">
        <v>42549</v>
      </c>
      <c r="K3735" t="s">
        <v>55</v>
      </c>
      <c r="M3735">
        <v>1</v>
      </c>
      <c r="N3735">
        <v>0</v>
      </c>
      <c r="O3735">
        <v>0</v>
      </c>
      <c r="Q3735" t="s">
        <v>60</v>
      </c>
    </row>
    <row r="3736" spans="1:19" ht="15.75" customHeight="1">
      <c r="A3736" t="s">
        <v>851</v>
      </c>
      <c r="B3736" t="s">
        <v>4269</v>
      </c>
      <c r="C3736">
        <v>58643253</v>
      </c>
      <c r="D3736" t="s">
        <v>64</v>
      </c>
      <c r="E3736" t="s">
        <v>65</v>
      </c>
      <c r="G3736" t="s">
        <v>75</v>
      </c>
      <c r="H3736" s="35">
        <v>90</v>
      </c>
      <c r="I3736" s="32">
        <v>42550</v>
      </c>
      <c r="J3736" s="32">
        <v>42552</v>
      </c>
      <c r="K3736" t="s">
        <v>55</v>
      </c>
      <c r="M3736">
        <v>4</v>
      </c>
      <c r="N3736">
        <v>0</v>
      </c>
      <c r="O3736">
        <v>0</v>
      </c>
    </row>
    <row r="3737" spans="1:19" ht="15.75" customHeight="1">
      <c r="A3737" t="s">
        <v>4281</v>
      </c>
      <c r="B3737" t="s">
        <v>4282</v>
      </c>
      <c r="C3737">
        <v>68395256</v>
      </c>
      <c r="D3737" t="s">
        <v>64</v>
      </c>
      <c r="E3737" t="s">
        <v>65</v>
      </c>
      <c r="G3737" t="s">
        <v>75</v>
      </c>
      <c r="H3737" s="35">
        <v>75</v>
      </c>
      <c r="I3737" s="32">
        <v>42553</v>
      </c>
      <c r="J3737" s="32">
        <v>42554</v>
      </c>
      <c r="K3737" t="s">
        <v>55</v>
      </c>
      <c r="M3737">
        <v>2</v>
      </c>
      <c r="N3737">
        <v>2</v>
      </c>
      <c r="O3737">
        <v>0</v>
      </c>
    </row>
    <row r="3738" spans="1:19" ht="15.75" customHeight="1">
      <c r="A3738" t="s">
        <v>1048</v>
      </c>
      <c r="B3738" t="s">
        <v>4284</v>
      </c>
      <c r="C3738">
        <v>84997536</v>
      </c>
      <c r="D3738" t="s">
        <v>64</v>
      </c>
      <c r="E3738" t="s">
        <v>65</v>
      </c>
      <c r="F3738" t="s">
        <v>54</v>
      </c>
      <c r="G3738" t="s">
        <v>103</v>
      </c>
      <c r="H3738" s="35">
        <v>80</v>
      </c>
      <c r="I3738" s="32">
        <v>42555</v>
      </c>
      <c r="J3738" s="32">
        <v>42556</v>
      </c>
      <c r="K3738" t="s">
        <v>67</v>
      </c>
      <c r="M3738">
        <v>4</v>
      </c>
      <c r="N3738">
        <v>0</v>
      </c>
      <c r="O3738">
        <v>0</v>
      </c>
      <c r="P3738" t="s">
        <v>71</v>
      </c>
      <c r="S3738" t="s">
        <v>72</v>
      </c>
    </row>
    <row r="3739" spans="1:19" ht="15.75" customHeight="1">
      <c r="A3739" t="s">
        <v>879</v>
      </c>
      <c r="B3739" t="s">
        <v>4287</v>
      </c>
      <c r="C3739">
        <v>92698224</v>
      </c>
      <c r="D3739" t="s">
        <v>64</v>
      </c>
      <c r="E3739" t="s">
        <v>52</v>
      </c>
      <c r="F3739" t="s">
        <v>53</v>
      </c>
      <c r="G3739" t="s">
        <v>54</v>
      </c>
      <c r="H3739" s="35">
        <v>41.74</v>
      </c>
      <c r="I3739" s="32">
        <v>42557</v>
      </c>
      <c r="J3739" s="32">
        <v>42560</v>
      </c>
      <c r="K3739" t="s">
        <v>55</v>
      </c>
      <c r="M3739">
        <v>1</v>
      </c>
      <c r="N3739">
        <v>0</v>
      </c>
      <c r="O3739">
        <v>0</v>
      </c>
      <c r="Q3739" t="s">
        <v>60</v>
      </c>
    </row>
    <row r="3740" spans="1:19" ht="15.75" customHeight="1">
      <c r="A3740" t="s">
        <v>879</v>
      </c>
      <c r="B3740" t="s">
        <v>4288</v>
      </c>
      <c r="C3740">
        <v>92698216</v>
      </c>
      <c r="D3740" t="s">
        <v>64</v>
      </c>
      <c r="E3740" t="s">
        <v>52</v>
      </c>
      <c r="F3740" t="s">
        <v>53</v>
      </c>
      <c r="G3740" t="s">
        <v>54</v>
      </c>
      <c r="H3740" s="35">
        <v>41.74</v>
      </c>
      <c r="I3740" s="32">
        <v>42557</v>
      </c>
      <c r="J3740" s="32">
        <v>42560</v>
      </c>
      <c r="K3740" t="s">
        <v>55</v>
      </c>
      <c r="M3740">
        <v>1</v>
      </c>
      <c r="N3740">
        <v>0</v>
      </c>
      <c r="O3740">
        <v>0</v>
      </c>
      <c r="Q3740" t="s">
        <v>60</v>
      </c>
    </row>
    <row r="3741" spans="1:19" ht="15.75" customHeight="1">
      <c r="A3741" t="s">
        <v>879</v>
      </c>
      <c r="B3741" t="s">
        <v>4289</v>
      </c>
      <c r="C3741">
        <v>92698210</v>
      </c>
      <c r="D3741" t="s">
        <v>64</v>
      </c>
      <c r="E3741" t="s">
        <v>52</v>
      </c>
      <c r="F3741" t="s">
        <v>53</v>
      </c>
      <c r="G3741" t="s">
        <v>54</v>
      </c>
      <c r="H3741" s="35">
        <v>41.74</v>
      </c>
      <c r="I3741" s="32">
        <v>42557</v>
      </c>
      <c r="J3741" s="32">
        <v>42560</v>
      </c>
      <c r="K3741" t="s">
        <v>55</v>
      </c>
      <c r="M3741">
        <v>1</v>
      </c>
      <c r="N3741">
        <v>0</v>
      </c>
      <c r="O3741">
        <v>0</v>
      </c>
      <c r="Q3741" t="s">
        <v>60</v>
      </c>
    </row>
    <row r="3742" spans="1:19" ht="15.75" customHeight="1">
      <c r="A3742" t="s">
        <v>884</v>
      </c>
      <c r="B3742" t="s">
        <v>4292</v>
      </c>
      <c r="C3742">
        <v>67270942</v>
      </c>
      <c r="D3742" t="s">
        <v>64</v>
      </c>
      <c r="E3742" t="s">
        <v>52</v>
      </c>
      <c r="F3742" t="s">
        <v>54</v>
      </c>
      <c r="G3742" t="s">
        <v>54</v>
      </c>
      <c r="H3742" s="35">
        <v>55</v>
      </c>
      <c r="I3742" s="32">
        <v>42558</v>
      </c>
      <c r="J3742" s="32">
        <v>42562</v>
      </c>
      <c r="K3742" t="s">
        <v>55</v>
      </c>
      <c r="M3742">
        <v>1</v>
      </c>
      <c r="N3742">
        <v>0</v>
      </c>
      <c r="O3742">
        <v>0</v>
      </c>
    </row>
    <row r="3743" spans="1:19" ht="15.75" customHeight="1">
      <c r="A3743" t="s">
        <v>391</v>
      </c>
      <c r="B3743" t="s">
        <v>4297</v>
      </c>
      <c r="C3743">
        <v>88859473</v>
      </c>
      <c r="D3743" t="s">
        <v>64</v>
      </c>
      <c r="E3743" t="s">
        <v>52</v>
      </c>
      <c r="F3743" t="s">
        <v>53</v>
      </c>
      <c r="G3743" t="s">
        <v>54</v>
      </c>
      <c r="H3743" s="35">
        <v>41.74</v>
      </c>
      <c r="I3743" s="32">
        <v>42559</v>
      </c>
      <c r="J3743" s="32">
        <v>42561</v>
      </c>
      <c r="K3743" t="s">
        <v>55</v>
      </c>
      <c r="M3743">
        <v>1</v>
      </c>
      <c r="N3743">
        <v>0</v>
      </c>
      <c r="O3743">
        <v>0</v>
      </c>
      <c r="Q3743" t="s">
        <v>60</v>
      </c>
    </row>
    <row r="3744" spans="1:19" ht="15.75" customHeight="1">
      <c r="A3744" t="s">
        <v>391</v>
      </c>
      <c r="B3744" t="s">
        <v>4298</v>
      </c>
      <c r="C3744">
        <v>88859352</v>
      </c>
      <c r="D3744" t="s">
        <v>64</v>
      </c>
      <c r="E3744" t="s">
        <v>52</v>
      </c>
      <c r="F3744" t="s">
        <v>53</v>
      </c>
      <c r="G3744" t="s">
        <v>54</v>
      </c>
      <c r="H3744" s="35">
        <v>41.74</v>
      </c>
      <c r="I3744" s="32">
        <v>42559</v>
      </c>
      <c r="J3744" s="32">
        <v>42561</v>
      </c>
      <c r="K3744" t="s">
        <v>55</v>
      </c>
      <c r="M3744">
        <v>1</v>
      </c>
      <c r="N3744">
        <v>0</v>
      </c>
      <c r="O3744">
        <v>0</v>
      </c>
      <c r="Q3744" t="s">
        <v>60</v>
      </c>
    </row>
    <row r="3745" spans="1:19" ht="15.75" customHeight="1">
      <c r="A3745" t="s">
        <v>391</v>
      </c>
      <c r="B3745" t="s">
        <v>4299</v>
      </c>
      <c r="C3745">
        <v>88859338</v>
      </c>
      <c r="D3745" t="s">
        <v>64</v>
      </c>
      <c r="E3745" t="s">
        <v>52</v>
      </c>
      <c r="F3745" t="s">
        <v>53</v>
      </c>
      <c r="G3745" t="s">
        <v>54</v>
      </c>
      <c r="H3745" s="35">
        <v>41.74</v>
      </c>
      <c r="I3745" s="32">
        <v>42559</v>
      </c>
      <c r="J3745" s="32">
        <v>42561</v>
      </c>
      <c r="K3745" t="s">
        <v>55</v>
      </c>
      <c r="M3745">
        <v>1</v>
      </c>
      <c r="N3745">
        <v>0</v>
      </c>
      <c r="O3745">
        <v>0</v>
      </c>
      <c r="Q3745" t="s">
        <v>60</v>
      </c>
    </row>
    <row r="3746" spans="1:19" ht="15.75" customHeight="1">
      <c r="A3746" t="s">
        <v>391</v>
      </c>
      <c r="B3746" t="s">
        <v>4300</v>
      </c>
      <c r="C3746">
        <v>88859369</v>
      </c>
      <c r="D3746" t="s">
        <v>64</v>
      </c>
      <c r="E3746" t="s">
        <v>52</v>
      </c>
      <c r="F3746" t="s">
        <v>53</v>
      </c>
      <c r="G3746" t="s">
        <v>54</v>
      </c>
      <c r="H3746" s="35">
        <v>41.74</v>
      </c>
      <c r="I3746" s="32">
        <v>42559</v>
      </c>
      <c r="J3746" s="32">
        <v>42561</v>
      </c>
      <c r="K3746" t="s">
        <v>55</v>
      </c>
      <c r="M3746">
        <v>1</v>
      </c>
      <c r="N3746">
        <v>0</v>
      </c>
      <c r="O3746">
        <v>0</v>
      </c>
      <c r="Q3746" t="s">
        <v>60</v>
      </c>
    </row>
    <row r="3747" spans="1:19" ht="15.75" customHeight="1">
      <c r="A3747" t="s">
        <v>4306</v>
      </c>
      <c r="B3747" t="s">
        <v>4307</v>
      </c>
      <c r="C3747">
        <v>83260445</v>
      </c>
      <c r="D3747" t="s">
        <v>64</v>
      </c>
      <c r="E3747" t="s">
        <v>65</v>
      </c>
      <c r="F3747" t="s">
        <v>54</v>
      </c>
      <c r="G3747" t="s">
        <v>103</v>
      </c>
      <c r="H3747" s="35">
        <v>110</v>
      </c>
      <c r="I3747" s="32">
        <v>42560</v>
      </c>
      <c r="J3747" s="32">
        <v>42562</v>
      </c>
      <c r="K3747" t="s">
        <v>55</v>
      </c>
      <c r="M3747">
        <v>4</v>
      </c>
      <c r="N3747">
        <v>0</v>
      </c>
      <c r="O3747">
        <v>0</v>
      </c>
      <c r="P3747" t="s">
        <v>71</v>
      </c>
      <c r="S3747" t="s">
        <v>72</v>
      </c>
    </row>
    <row r="3748" spans="1:19" ht="15.75" customHeight="1">
      <c r="A3748" t="s">
        <v>4308</v>
      </c>
      <c r="B3748" t="s">
        <v>4309</v>
      </c>
      <c r="C3748">
        <v>77115208</v>
      </c>
      <c r="D3748" t="s">
        <v>64</v>
      </c>
      <c r="E3748" t="s">
        <v>65</v>
      </c>
      <c r="G3748" t="s">
        <v>66</v>
      </c>
      <c r="H3748" s="35">
        <v>66.400000000000006</v>
      </c>
      <c r="I3748" s="32">
        <v>42560</v>
      </c>
      <c r="J3748" s="32">
        <v>42564</v>
      </c>
      <c r="K3748" t="s">
        <v>67</v>
      </c>
      <c r="M3748">
        <v>2</v>
      </c>
      <c r="N3748">
        <v>0</v>
      </c>
      <c r="O3748">
        <v>0</v>
      </c>
    </row>
    <row r="3749" spans="1:19" ht="15.75" customHeight="1">
      <c r="A3749" t="s">
        <v>401</v>
      </c>
      <c r="B3749" t="s">
        <v>4310</v>
      </c>
      <c r="C3749">
        <v>27776139</v>
      </c>
      <c r="D3749" t="s">
        <v>64</v>
      </c>
      <c r="E3749" t="s">
        <v>52</v>
      </c>
      <c r="F3749" t="s">
        <v>53</v>
      </c>
      <c r="G3749" t="s">
        <v>54</v>
      </c>
      <c r="H3749" s="35">
        <v>41.74</v>
      </c>
      <c r="I3749" s="32">
        <v>42560</v>
      </c>
      <c r="J3749" s="32">
        <v>42563</v>
      </c>
      <c r="K3749" t="s">
        <v>55</v>
      </c>
      <c r="M3749">
        <v>1</v>
      </c>
      <c r="N3749">
        <v>0</v>
      </c>
      <c r="O3749">
        <v>0</v>
      </c>
      <c r="Q3749" t="s">
        <v>60</v>
      </c>
    </row>
    <row r="3750" spans="1:19" ht="15.75" customHeight="1">
      <c r="A3750" t="s">
        <v>4311</v>
      </c>
      <c r="B3750" t="s">
        <v>4312</v>
      </c>
      <c r="C3750">
        <v>85854801</v>
      </c>
      <c r="D3750" t="s">
        <v>64</v>
      </c>
      <c r="E3750" t="s">
        <v>65</v>
      </c>
      <c r="G3750" t="s">
        <v>93</v>
      </c>
      <c r="H3750" s="35">
        <v>80</v>
      </c>
      <c r="I3750" s="32">
        <v>42560</v>
      </c>
      <c r="J3750" s="32">
        <v>42562</v>
      </c>
      <c r="K3750" t="s">
        <v>55</v>
      </c>
      <c r="M3750">
        <v>4</v>
      </c>
      <c r="N3750">
        <v>0</v>
      </c>
      <c r="O3750">
        <v>0</v>
      </c>
    </row>
    <row r="3751" spans="1:19" ht="15.75" customHeight="1">
      <c r="A3751" t="s">
        <v>413</v>
      </c>
      <c r="B3751" t="s">
        <v>4317</v>
      </c>
      <c r="C3751">
        <v>48500757</v>
      </c>
      <c r="D3751" t="s">
        <v>64</v>
      </c>
      <c r="E3751" t="s">
        <v>52</v>
      </c>
      <c r="F3751" t="s">
        <v>53</v>
      </c>
      <c r="G3751" t="s">
        <v>54</v>
      </c>
      <c r="H3751" s="35">
        <v>41.74</v>
      </c>
      <c r="I3751" s="32">
        <v>42561</v>
      </c>
      <c r="J3751" s="32">
        <v>42562</v>
      </c>
      <c r="K3751" t="s">
        <v>55</v>
      </c>
      <c r="M3751">
        <v>1</v>
      </c>
      <c r="N3751">
        <v>0</v>
      </c>
      <c r="O3751">
        <v>0</v>
      </c>
      <c r="Q3751" t="s">
        <v>60</v>
      </c>
    </row>
    <row r="3752" spans="1:19" ht="15.75" customHeight="1">
      <c r="A3752" t="s">
        <v>403</v>
      </c>
      <c r="B3752" t="s">
        <v>4318</v>
      </c>
      <c r="C3752">
        <v>59440856</v>
      </c>
      <c r="D3752" t="s">
        <v>64</v>
      </c>
      <c r="E3752" t="s">
        <v>52</v>
      </c>
      <c r="F3752" t="s">
        <v>54</v>
      </c>
      <c r="G3752" t="s">
        <v>54</v>
      </c>
      <c r="H3752" s="35">
        <v>110</v>
      </c>
      <c r="I3752" s="32">
        <v>42561</v>
      </c>
      <c r="J3752" s="32">
        <v>42594</v>
      </c>
      <c r="K3752" t="s">
        <v>55</v>
      </c>
      <c r="M3752">
        <v>1</v>
      </c>
      <c r="N3752">
        <v>0</v>
      </c>
      <c r="O3752">
        <v>0</v>
      </c>
    </row>
    <row r="3753" spans="1:19" ht="15.75" customHeight="1">
      <c r="A3753" t="s">
        <v>413</v>
      </c>
      <c r="B3753" t="s">
        <v>4319</v>
      </c>
      <c r="C3753">
        <v>48500729</v>
      </c>
      <c r="D3753" t="s">
        <v>64</v>
      </c>
      <c r="E3753" t="s">
        <v>52</v>
      </c>
      <c r="F3753" t="s">
        <v>53</v>
      </c>
      <c r="G3753" t="s">
        <v>54</v>
      </c>
      <c r="H3753" s="35">
        <v>41.74</v>
      </c>
      <c r="I3753" s="32">
        <v>42561</v>
      </c>
      <c r="J3753" s="32">
        <v>42562</v>
      </c>
      <c r="K3753" t="s">
        <v>55</v>
      </c>
      <c r="M3753">
        <v>1</v>
      </c>
      <c r="N3753">
        <v>0</v>
      </c>
      <c r="O3753">
        <v>0</v>
      </c>
      <c r="Q3753" t="s">
        <v>60</v>
      </c>
    </row>
    <row r="3754" spans="1:19" ht="15.75" customHeight="1">
      <c r="A3754" t="s">
        <v>901</v>
      </c>
      <c r="B3754" t="s">
        <v>4323</v>
      </c>
      <c r="C3754">
        <v>25260893</v>
      </c>
      <c r="D3754" t="s">
        <v>64</v>
      </c>
      <c r="E3754" t="s">
        <v>52</v>
      </c>
      <c r="F3754" t="s">
        <v>53</v>
      </c>
      <c r="G3754" t="s">
        <v>54</v>
      </c>
      <c r="H3754" s="35">
        <v>41.74</v>
      </c>
      <c r="I3754" s="32">
        <v>42562</v>
      </c>
      <c r="J3754" s="32">
        <v>42565</v>
      </c>
      <c r="K3754" t="s">
        <v>55</v>
      </c>
      <c r="M3754">
        <v>1</v>
      </c>
      <c r="N3754">
        <v>0</v>
      </c>
      <c r="O3754">
        <v>0</v>
      </c>
      <c r="Q3754" t="s">
        <v>60</v>
      </c>
    </row>
    <row r="3755" spans="1:19" ht="15.75" customHeight="1">
      <c r="A3755" t="s">
        <v>901</v>
      </c>
      <c r="B3755" t="s">
        <v>4324</v>
      </c>
      <c r="C3755">
        <v>25262760</v>
      </c>
      <c r="D3755" t="s">
        <v>64</v>
      </c>
      <c r="E3755" t="s">
        <v>52</v>
      </c>
      <c r="F3755" t="s">
        <v>54</v>
      </c>
      <c r="G3755" t="s">
        <v>54</v>
      </c>
      <c r="H3755" s="35">
        <v>41.74</v>
      </c>
      <c r="I3755" s="32">
        <v>42562</v>
      </c>
      <c r="J3755" s="32">
        <v>42565</v>
      </c>
      <c r="K3755" t="s">
        <v>55</v>
      </c>
      <c r="M3755">
        <v>1</v>
      </c>
      <c r="N3755">
        <v>0</v>
      </c>
      <c r="O3755">
        <v>0</v>
      </c>
      <c r="Q3755" t="s">
        <v>60</v>
      </c>
    </row>
    <row r="3756" spans="1:19" ht="15.75" customHeight="1">
      <c r="A3756" t="s">
        <v>428</v>
      </c>
      <c r="B3756" t="s">
        <v>4333</v>
      </c>
      <c r="C3756">
        <v>73595467</v>
      </c>
      <c r="D3756" t="s">
        <v>64</v>
      </c>
      <c r="E3756" t="s">
        <v>52</v>
      </c>
      <c r="F3756" t="s">
        <v>53</v>
      </c>
      <c r="G3756" t="s">
        <v>54</v>
      </c>
      <c r="H3756" s="35">
        <v>41.74</v>
      </c>
      <c r="I3756" s="32">
        <v>42564</v>
      </c>
      <c r="J3756" s="32">
        <v>42565</v>
      </c>
      <c r="K3756" t="s">
        <v>55</v>
      </c>
      <c r="M3756">
        <v>1</v>
      </c>
      <c r="N3756">
        <v>0</v>
      </c>
      <c r="O3756">
        <v>0</v>
      </c>
      <c r="Q3756" t="s">
        <v>60</v>
      </c>
    </row>
    <row r="3757" spans="1:19" ht="15.75" customHeight="1">
      <c r="A3757" t="s">
        <v>428</v>
      </c>
      <c r="B3757" t="s">
        <v>4334</v>
      </c>
      <c r="C3757">
        <v>73595406</v>
      </c>
      <c r="D3757" t="s">
        <v>64</v>
      </c>
      <c r="E3757" t="s">
        <v>52</v>
      </c>
      <c r="F3757" t="s">
        <v>53</v>
      </c>
      <c r="G3757" t="s">
        <v>54</v>
      </c>
      <c r="H3757" s="35">
        <v>41.74</v>
      </c>
      <c r="I3757" s="32">
        <v>42564</v>
      </c>
      <c r="J3757" s="32">
        <v>42565</v>
      </c>
      <c r="K3757" t="s">
        <v>55</v>
      </c>
      <c r="M3757">
        <v>1</v>
      </c>
      <c r="N3757">
        <v>0</v>
      </c>
      <c r="O3757">
        <v>0</v>
      </c>
      <c r="Q3757" t="s">
        <v>60</v>
      </c>
    </row>
    <row r="3758" spans="1:19" ht="15.75" customHeight="1">
      <c r="A3758" t="s">
        <v>4337</v>
      </c>
      <c r="B3758" t="s">
        <v>4338</v>
      </c>
      <c r="C3758">
        <v>65741468</v>
      </c>
      <c r="D3758" t="s">
        <v>64</v>
      </c>
      <c r="E3758" t="s">
        <v>65</v>
      </c>
      <c r="F3758" t="s">
        <v>54</v>
      </c>
      <c r="G3758" t="s">
        <v>66</v>
      </c>
      <c r="H3758" s="35">
        <v>70.55</v>
      </c>
      <c r="I3758" s="32">
        <v>42565</v>
      </c>
      <c r="J3758" s="32">
        <v>42569</v>
      </c>
      <c r="K3758" t="s">
        <v>55</v>
      </c>
      <c r="M3758">
        <v>2</v>
      </c>
      <c r="N3758">
        <v>2</v>
      </c>
      <c r="O3758">
        <v>0</v>
      </c>
    </row>
    <row r="3759" spans="1:19" ht="15.75" customHeight="1">
      <c r="A3759" t="s">
        <v>4339</v>
      </c>
      <c r="B3759" t="s">
        <v>4340</v>
      </c>
      <c r="C3759">
        <v>70535011</v>
      </c>
      <c r="D3759" t="s">
        <v>64</v>
      </c>
      <c r="E3759" t="s">
        <v>65</v>
      </c>
      <c r="F3759" t="s">
        <v>54</v>
      </c>
      <c r="G3759" t="s">
        <v>93</v>
      </c>
      <c r="H3759" s="35">
        <v>110</v>
      </c>
      <c r="I3759" s="32">
        <v>42566</v>
      </c>
      <c r="J3759" s="32">
        <v>42568</v>
      </c>
      <c r="K3759" t="s">
        <v>55</v>
      </c>
      <c r="M3759">
        <v>1</v>
      </c>
      <c r="N3759">
        <v>1</v>
      </c>
      <c r="O3759">
        <v>0</v>
      </c>
    </row>
    <row r="3760" spans="1:19" ht="15.75" customHeight="1">
      <c r="A3760" t="s">
        <v>4342</v>
      </c>
      <c r="B3760" t="s">
        <v>4343</v>
      </c>
      <c r="C3760">
        <v>65628221</v>
      </c>
      <c r="D3760" t="s">
        <v>64</v>
      </c>
      <c r="E3760" t="s">
        <v>65</v>
      </c>
      <c r="F3760" t="s">
        <v>54</v>
      </c>
      <c r="G3760" t="s">
        <v>103</v>
      </c>
      <c r="H3760" s="35">
        <v>120</v>
      </c>
      <c r="I3760" s="32">
        <v>42567</v>
      </c>
      <c r="J3760" s="32">
        <v>42568</v>
      </c>
      <c r="K3760" t="s">
        <v>67</v>
      </c>
      <c r="M3760">
        <v>2</v>
      </c>
      <c r="N3760">
        <v>0</v>
      </c>
      <c r="O3760">
        <v>0</v>
      </c>
      <c r="P3760" t="s">
        <v>71</v>
      </c>
      <c r="S3760" t="s">
        <v>72</v>
      </c>
    </row>
    <row r="3761" spans="1:19" ht="15.75" customHeight="1">
      <c r="A3761" t="s">
        <v>4344</v>
      </c>
      <c r="B3761" t="s">
        <v>4345</v>
      </c>
      <c r="C3761">
        <v>21401973</v>
      </c>
      <c r="D3761" t="s">
        <v>64</v>
      </c>
      <c r="E3761" t="s">
        <v>65</v>
      </c>
      <c r="F3761" t="s">
        <v>54</v>
      </c>
      <c r="G3761" t="s">
        <v>66</v>
      </c>
      <c r="H3761" s="35">
        <v>75.53</v>
      </c>
      <c r="I3761" s="32">
        <v>42567</v>
      </c>
      <c r="J3761" s="32">
        <v>42572</v>
      </c>
      <c r="K3761" t="s">
        <v>55</v>
      </c>
      <c r="M3761">
        <v>2</v>
      </c>
      <c r="N3761">
        <v>2</v>
      </c>
      <c r="O3761">
        <v>0</v>
      </c>
    </row>
    <row r="3762" spans="1:19" ht="15.75" customHeight="1">
      <c r="A3762" t="s">
        <v>1807</v>
      </c>
      <c r="B3762" t="s">
        <v>4356</v>
      </c>
      <c r="C3762">
        <v>30759271</v>
      </c>
      <c r="D3762" t="s">
        <v>64</v>
      </c>
      <c r="E3762" t="s">
        <v>52</v>
      </c>
      <c r="F3762" t="s">
        <v>53</v>
      </c>
      <c r="G3762" t="s">
        <v>54</v>
      </c>
      <c r="H3762" s="35">
        <v>41.74</v>
      </c>
      <c r="I3762" s="32">
        <v>42569</v>
      </c>
      <c r="J3762" s="32">
        <v>42571</v>
      </c>
      <c r="K3762" t="s">
        <v>55</v>
      </c>
      <c r="M3762">
        <v>1</v>
      </c>
      <c r="N3762">
        <v>0</v>
      </c>
      <c r="O3762">
        <v>0</v>
      </c>
      <c r="Q3762" t="s">
        <v>60</v>
      </c>
    </row>
    <row r="3763" spans="1:19" ht="15.75" customHeight="1">
      <c r="A3763" t="s">
        <v>4357</v>
      </c>
      <c r="B3763" t="s">
        <v>4358</v>
      </c>
      <c r="C3763">
        <v>85164826</v>
      </c>
      <c r="D3763" t="s">
        <v>64</v>
      </c>
      <c r="E3763" t="s">
        <v>65</v>
      </c>
      <c r="G3763" t="s">
        <v>108</v>
      </c>
      <c r="H3763" s="35">
        <v>85</v>
      </c>
      <c r="I3763" s="32">
        <v>42570</v>
      </c>
      <c r="J3763" s="32">
        <v>42572</v>
      </c>
      <c r="K3763" t="s">
        <v>55</v>
      </c>
      <c r="M3763">
        <v>1</v>
      </c>
      <c r="N3763">
        <v>0</v>
      </c>
      <c r="O3763">
        <v>0</v>
      </c>
      <c r="P3763" t="s">
        <v>4359</v>
      </c>
      <c r="S3763" t="s">
        <v>4360</v>
      </c>
    </row>
    <row r="3764" spans="1:19" ht="15.75" customHeight="1">
      <c r="A3764" t="s">
        <v>4361</v>
      </c>
      <c r="B3764" t="s">
        <v>4362</v>
      </c>
      <c r="C3764">
        <v>99816184</v>
      </c>
      <c r="D3764" t="s">
        <v>64</v>
      </c>
      <c r="E3764" t="s">
        <v>65</v>
      </c>
      <c r="G3764" t="s">
        <v>66</v>
      </c>
      <c r="H3764" s="35">
        <v>70.55</v>
      </c>
      <c r="I3764" s="32">
        <v>42571</v>
      </c>
      <c r="J3764" s="32">
        <v>42593</v>
      </c>
      <c r="K3764" t="s">
        <v>55</v>
      </c>
      <c r="M3764">
        <v>2</v>
      </c>
      <c r="N3764">
        <v>2</v>
      </c>
      <c r="O3764">
        <v>0</v>
      </c>
    </row>
    <row r="3765" spans="1:19" ht="15.75" customHeight="1">
      <c r="A3765" t="s">
        <v>462</v>
      </c>
      <c r="B3765" t="s">
        <v>4370</v>
      </c>
      <c r="C3765">
        <v>22131866</v>
      </c>
      <c r="D3765" t="s">
        <v>64</v>
      </c>
      <c r="E3765" t="s">
        <v>52</v>
      </c>
      <c r="F3765" t="s">
        <v>53</v>
      </c>
      <c r="G3765" t="s">
        <v>54</v>
      </c>
      <c r="H3765" s="35">
        <v>41.74</v>
      </c>
      <c r="I3765" s="32">
        <v>42572</v>
      </c>
      <c r="J3765" s="32">
        <v>42573</v>
      </c>
      <c r="K3765" t="s">
        <v>55</v>
      </c>
      <c r="M3765">
        <v>1</v>
      </c>
      <c r="N3765">
        <v>0</v>
      </c>
      <c r="O3765">
        <v>0</v>
      </c>
      <c r="Q3765" t="s">
        <v>60</v>
      </c>
    </row>
    <row r="3766" spans="1:19" ht="15.75" customHeight="1">
      <c r="A3766" t="s">
        <v>472</v>
      </c>
      <c r="B3766" t="s">
        <v>4379</v>
      </c>
      <c r="C3766">
        <v>41310139</v>
      </c>
      <c r="D3766" t="s">
        <v>64</v>
      </c>
      <c r="E3766" t="s">
        <v>52</v>
      </c>
      <c r="F3766" t="s">
        <v>54</v>
      </c>
      <c r="G3766" t="s">
        <v>54</v>
      </c>
      <c r="H3766" s="35">
        <v>41.74</v>
      </c>
      <c r="I3766" s="32">
        <v>42573</v>
      </c>
      <c r="J3766" s="32">
        <v>42574</v>
      </c>
      <c r="K3766" t="s">
        <v>55</v>
      </c>
      <c r="M3766">
        <v>1</v>
      </c>
      <c r="N3766">
        <v>0</v>
      </c>
      <c r="O3766">
        <v>0</v>
      </c>
      <c r="Q3766" t="s">
        <v>60</v>
      </c>
    </row>
    <row r="3767" spans="1:19" ht="15.75" customHeight="1">
      <c r="A3767" t="s">
        <v>472</v>
      </c>
      <c r="B3767" t="s">
        <v>4380</v>
      </c>
      <c r="C3767">
        <v>41310469</v>
      </c>
      <c r="D3767" t="s">
        <v>64</v>
      </c>
      <c r="E3767" t="s">
        <v>52</v>
      </c>
      <c r="F3767" t="s">
        <v>53</v>
      </c>
      <c r="G3767" t="s">
        <v>54</v>
      </c>
      <c r="H3767" s="35">
        <v>41.74</v>
      </c>
      <c r="I3767" s="32">
        <v>42573</v>
      </c>
      <c r="J3767" s="32">
        <v>42574</v>
      </c>
      <c r="K3767" t="s">
        <v>55</v>
      </c>
      <c r="M3767">
        <v>1</v>
      </c>
      <c r="N3767">
        <v>0</v>
      </c>
      <c r="O3767">
        <v>0</v>
      </c>
      <c r="Q3767" t="s">
        <v>60</v>
      </c>
    </row>
    <row r="3768" spans="1:19" ht="15.75" customHeight="1">
      <c r="A3768" t="s">
        <v>4381</v>
      </c>
      <c r="B3768" t="s">
        <v>4382</v>
      </c>
      <c r="C3768">
        <v>14603436</v>
      </c>
      <c r="D3768" t="s">
        <v>64</v>
      </c>
      <c r="E3768" t="s">
        <v>65</v>
      </c>
      <c r="F3768" t="s">
        <v>54</v>
      </c>
      <c r="G3768" t="s">
        <v>745</v>
      </c>
      <c r="H3768" s="35">
        <v>63.75</v>
      </c>
      <c r="I3768" s="32">
        <v>42573</v>
      </c>
      <c r="J3768" s="32">
        <v>42575</v>
      </c>
      <c r="K3768" t="s">
        <v>55</v>
      </c>
      <c r="M3768">
        <v>2</v>
      </c>
      <c r="N3768">
        <v>0</v>
      </c>
      <c r="O3768">
        <v>0</v>
      </c>
      <c r="P3768" t="s">
        <v>2490</v>
      </c>
      <c r="S3768" t="s">
        <v>2491</v>
      </c>
    </row>
    <row r="3769" spans="1:19" ht="15.75" customHeight="1">
      <c r="A3769" t="s">
        <v>4387</v>
      </c>
      <c r="B3769" t="s">
        <v>4388</v>
      </c>
      <c r="C3769">
        <v>89403455</v>
      </c>
      <c r="D3769" t="s">
        <v>64</v>
      </c>
      <c r="E3769" t="s">
        <v>52</v>
      </c>
      <c r="F3769" t="s">
        <v>54</v>
      </c>
      <c r="G3769" t="s">
        <v>54</v>
      </c>
      <c r="H3769" s="35">
        <v>110</v>
      </c>
      <c r="I3769" s="32">
        <v>42574</v>
      </c>
      <c r="J3769" s="32">
        <v>42576</v>
      </c>
      <c r="K3769" t="s">
        <v>55</v>
      </c>
      <c r="M3769">
        <v>1</v>
      </c>
      <c r="N3769">
        <v>0</v>
      </c>
      <c r="O3769">
        <v>0</v>
      </c>
      <c r="P3769" t="s">
        <v>71</v>
      </c>
    </row>
    <row r="3770" spans="1:19" ht="15.75" customHeight="1">
      <c r="A3770" t="s">
        <v>974</v>
      </c>
      <c r="B3770" t="s">
        <v>4392</v>
      </c>
      <c r="C3770">
        <v>87754243</v>
      </c>
      <c r="D3770" t="s">
        <v>64</v>
      </c>
      <c r="E3770" t="s">
        <v>52</v>
      </c>
      <c r="F3770" t="s">
        <v>54</v>
      </c>
      <c r="G3770" t="s">
        <v>54</v>
      </c>
      <c r="H3770" s="35">
        <v>41.74</v>
      </c>
      <c r="I3770" s="32">
        <v>42575</v>
      </c>
      <c r="J3770" s="32">
        <v>42576</v>
      </c>
      <c r="K3770" t="s">
        <v>55</v>
      </c>
      <c r="M3770">
        <v>1</v>
      </c>
      <c r="N3770">
        <v>0</v>
      </c>
      <c r="O3770">
        <v>0</v>
      </c>
      <c r="Q3770" t="s">
        <v>60</v>
      </c>
    </row>
    <row r="3771" spans="1:19" ht="15.75" customHeight="1">
      <c r="A3771" t="s">
        <v>4393</v>
      </c>
      <c r="B3771" t="s">
        <v>4394</v>
      </c>
      <c r="C3771">
        <v>70931988</v>
      </c>
      <c r="D3771" t="s">
        <v>64</v>
      </c>
      <c r="E3771" t="s">
        <v>65</v>
      </c>
      <c r="G3771" t="s">
        <v>80</v>
      </c>
      <c r="H3771" s="35">
        <v>70.55</v>
      </c>
      <c r="I3771" s="32">
        <v>42575</v>
      </c>
      <c r="J3771" s="32">
        <v>42576</v>
      </c>
      <c r="K3771" t="s">
        <v>67</v>
      </c>
      <c r="M3771">
        <v>1</v>
      </c>
      <c r="N3771">
        <v>1</v>
      </c>
      <c r="O3771">
        <v>0</v>
      </c>
      <c r="S3771" t="s">
        <v>268</v>
      </c>
    </row>
    <row r="3772" spans="1:19" ht="15.75" customHeight="1">
      <c r="A3772" t="s">
        <v>4395</v>
      </c>
      <c r="B3772" t="s">
        <v>4396</v>
      </c>
      <c r="C3772">
        <v>93505966</v>
      </c>
      <c r="D3772" t="s">
        <v>64</v>
      </c>
      <c r="E3772" t="s">
        <v>65</v>
      </c>
      <c r="F3772" t="s">
        <v>54</v>
      </c>
      <c r="G3772" t="s">
        <v>93</v>
      </c>
      <c r="H3772" s="35">
        <v>90</v>
      </c>
      <c r="I3772" s="32">
        <v>42575</v>
      </c>
      <c r="J3772" s="32">
        <v>42577</v>
      </c>
      <c r="K3772" t="s">
        <v>55</v>
      </c>
      <c r="M3772">
        <v>2</v>
      </c>
      <c r="N3772">
        <v>1</v>
      </c>
      <c r="O3772">
        <v>0</v>
      </c>
    </row>
    <row r="3773" spans="1:19" ht="15.75" customHeight="1">
      <c r="A3773" t="s">
        <v>4397</v>
      </c>
      <c r="B3773" t="s">
        <v>4398</v>
      </c>
      <c r="C3773">
        <v>73096769</v>
      </c>
      <c r="D3773" t="s">
        <v>64</v>
      </c>
      <c r="E3773" t="s">
        <v>65</v>
      </c>
      <c r="G3773" t="s">
        <v>93</v>
      </c>
      <c r="H3773" s="35">
        <v>96.67</v>
      </c>
      <c r="I3773" s="32">
        <v>42575</v>
      </c>
      <c r="J3773" s="32">
        <v>42578</v>
      </c>
      <c r="K3773" t="s">
        <v>150</v>
      </c>
      <c r="M3773">
        <v>2</v>
      </c>
      <c r="N3773">
        <v>0</v>
      </c>
      <c r="O3773">
        <v>0</v>
      </c>
    </row>
    <row r="3774" spans="1:19" ht="15.75" customHeight="1">
      <c r="A3774" t="s">
        <v>978</v>
      </c>
      <c r="B3774" t="s">
        <v>4401</v>
      </c>
      <c r="C3774">
        <v>50828651</v>
      </c>
      <c r="D3774" t="s">
        <v>64</v>
      </c>
      <c r="E3774" t="s">
        <v>52</v>
      </c>
      <c r="F3774" t="s">
        <v>54</v>
      </c>
      <c r="G3774" t="s">
        <v>54</v>
      </c>
      <c r="H3774" s="35">
        <v>41.74</v>
      </c>
      <c r="I3774" s="32">
        <v>42576</v>
      </c>
      <c r="J3774" s="32">
        <v>42577</v>
      </c>
      <c r="K3774" t="s">
        <v>55</v>
      </c>
      <c r="M3774">
        <v>1</v>
      </c>
      <c r="N3774">
        <v>0</v>
      </c>
      <c r="O3774">
        <v>0</v>
      </c>
      <c r="Q3774" t="s">
        <v>60</v>
      </c>
    </row>
    <row r="3775" spans="1:19" ht="15.75" customHeight="1">
      <c r="A3775" t="s">
        <v>4402</v>
      </c>
      <c r="B3775" t="s">
        <v>4403</v>
      </c>
      <c r="C3775">
        <v>87336090</v>
      </c>
      <c r="D3775" t="s">
        <v>64</v>
      </c>
      <c r="E3775" t="s">
        <v>65</v>
      </c>
      <c r="F3775" t="s">
        <v>54</v>
      </c>
      <c r="G3775" t="s">
        <v>103</v>
      </c>
      <c r="H3775" s="35">
        <v>100</v>
      </c>
      <c r="I3775" s="32">
        <v>42576</v>
      </c>
      <c r="J3775" s="32">
        <v>42579</v>
      </c>
      <c r="K3775" t="s">
        <v>55</v>
      </c>
      <c r="M3775">
        <v>4</v>
      </c>
      <c r="N3775">
        <v>0</v>
      </c>
      <c r="O3775">
        <v>0</v>
      </c>
      <c r="P3775" t="s">
        <v>71</v>
      </c>
      <c r="S3775" t="s">
        <v>72</v>
      </c>
    </row>
    <row r="3776" spans="1:19" ht="15.75" customHeight="1">
      <c r="A3776" t="s">
        <v>492</v>
      </c>
      <c r="B3776" t="s">
        <v>4406</v>
      </c>
      <c r="C3776">
        <v>90913916</v>
      </c>
      <c r="D3776" t="s">
        <v>64</v>
      </c>
      <c r="E3776" t="s">
        <v>52</v>
      </c>
      <c r="F3776" t="s">
        <v>54</v>
      </c>
      <c r="G3776" t="s">
        <v>54</v>
      </c>
      <c r="H3776" s="35">
        <v>41.74</v>
      </c>
      <c r="I3776" s="32">
        <v>42577</v>
      </c>
      <c r="J3776" s="32">
        <v>42578</v>
      </c>
      <c r="K3776" t="s">
        <v>55</v>
      </c>
      <c r="M3776">
        <v>1</v>
      </c>
      <c r="N3776">
        <v>0</v>
      </c>
      <c r="O3776">
        <v>0</v>
      </c>
      <c r="Q3776" t="s">
        <v>60</v>
      </c>
    </row>
    <row r="3777" spans="1:19" ht="15.75" customHeight="1">
      <c r="A3777" t="s">
        <v>4407</v>
      </c>
      <c r="B3777" t="s">
        <v>4408</v>
      </c>
      <c r="C3777">
        <v>88504412</v>
      </c>
      <c r="D3777" t="s">
        <v>64</v>
      </c>
      <c r="E3777" t="s">
        <v>65</v>
      </c>
      <c r="F3777" t="s">
        <v>54</v>
      </c>
      <c r="G3777" t="s">
        <v>54</v>
      </c>
      <c r="H3777" s="35">
        <v>100</v>
      </c>
      <c r="I3777" s="32">
        <v>42577</v>
      </c>
      <c r="J3777" s="32">
        <v>42580</v>
      </c>
      <c r="K3777" t="s">
        <v>55</v>
      </c>
      <c r="M3777">
        <v>1</v>
      </c>
      <c r="N3777">
        <v>3</v>
      </c>
      <c r="O3777">
        <v>0</v>
      </c>
      <c r="S3777" t="s">
        <v>231</v>
      </c>
    </row>
    <row r="3778" spans="1:19" ht="15.75" customHeight="1">
      <c r="A3778" t="s">
        <v>2267</v>
      </c>
      <c r="B3778" t="s">
        <v>4415</v>
      </c>
      <c r="C3778">
        <v>26861536</v>
      </c>
      <c r="D3778" t="s">
        <v>64</v>
      </c>
      <c r="E3778" t="s">
        <v>52</v>
      </c>
      <c r="F3778" t="s">
        <v>54</v>
      </c>
      <c r="G3778" t="s">
        <v>54</v>
      </c>
      <c r="H3778" s="35">
        <v>41.74</v>
      </c>
      <c r="I3778" s="32">
        <v>42579</v>
      </c>
      <c r="J3778" s="32">
        <v>42582</v>
      </c>
      <c r="K3778" t="s">
        <v>55</v>
      </c>
      <c r="M3778">
        <v>1</v>
      </c>
      <c r="N3778">
        <v>0</v>
      </c>
      <c r="O3778">
        <v>0</v>
      </c>
      <c r="Q3778" t="s">
        <v>60</v>
      </c>
    </row>
    <row r="3779" spans="1:19" ht="15.75" customHeight="1">
      <c r="A3779" t="s">
        <v>2267</v>
      </c>
      <c r="B3779" t="s">
        <v>4416</v>
      </c>
      <c r="C3779">
        <v>27774870</v>
      </c>
      <c r="D3779" t="s">
        <v>64</v>
      </c>
      <c r="E3779" t="s">
        <v>52</v>
      </c>
      <c r="F3779" t="s">
        <v>53</v>
      </c>
      <c r="G3779" t="s">
        <v>54</v>
      </c>
      <c r="H3779" s="35">
        <v>41.74</v>
      </c>
      <c r="I3779" s="32">
        <v>42579</v>
      </c>
      <c r="J3779" s="32">
        <v>42582</v>
      </c>
      <c r="K3779" t="s">
        <v>55</v>
      </c>
      <c r="M3779">
        <v>1</v>
      </c>
      <c r="N3779">
        <v>0</v>
      </c>
      <c r="O3779">
        <v>0</v>
      </c>
      <c r="Q3779" t="s">
        <v>60</v>
      </c>
    </row>
    <row r="3780" spans="1:19" ht="15.75" customHeight="1">
      <c r="A3780" t="s">
        <v>4419</v>
      </c>
      <c r="B3780" t="s">
        <v>4420</v>
      </c>
      <c r="C3780">
        <v>95402767</v>
      </c>
      <c r="D3780" t="s">
        <v>64</v>
      </c>
      <c r="E3780" t="s">
        <v>65</v>
      </c>
      <c r="F3780" t="s">
        <v>54</v>
      </c>
      <c r="G3780" t="s">
        <v>103</v>
      </c>
      <c r="H3780" s="35">
        <v>85</v>
      </c>
      <c r="I3780" s="32">
        <v>42582</v>
      </c>
      <c r="J3780" s="32">
        <v>42585</v>
      </c>
      <c r="K3780" t="s">
        <v>150</v>
      </c>
      <c r="M3780">
        <v>2</v>
      </c>
      <c r="N3780">
        <v>0</v>
      </c>
      <c r="O3780">
        <v>0</v>
      </c>
      <c r="P3780" t="s">
        <v>71</v>
      </c>
      <c r="S3780" t="s">
        <v>72</v>
      </c>
    </row>
    <row r="3781" spans="1:19" ht="15.75" customHeight="1">
      <c r="A3781" t="s">
        <v>547</v>
      </c>
      <c r="B3781" t="s">
        <v>4423</v>
      </c>
      <c r="C3781">
        <v>95417297</v>
      </c>
      <c r="D3781" t="s">
        <v>64</v>
      </c>
      <c r="E3781" t="s">
        <v>65</v>
      </c>
      <c r="F3781" t="s">
        <v>54</v>
      </c>
      <c r="G3781" t="s">
        <v>80</v>
      </c>
      <c r="H3781" s="35">
        <v>71.930000000000007</v>
      </c>
      <c r="I3781" s="32">
        <v>42583</v>
      </c>
      <c r="J3781" s="32">
        <v>42586</v>
      </c>
      <c r="K3781" t="s">
        <v>55</v>
      </c>
      <c r="M3781">
        <v>2</v>
      </c>
      <c r="N3781">
        <v>0</v>
      </c>
      <c r="O3781">
        <v>0</v>
      </c>
      <c r="S3781" t="s">
        <v>81</v>
      </c>
    </row>
    <row r="3782" spans="1:19" ht="15.75" customHeight="1">
      <c r="A3782" t="s">
        <v>4424</v>
      </c>
      <c r="B3782" t="s">
        <v>4425</v>
      </c>
      <c r="C3782">
        <v>54008109</v>
      </c>
      <c r="D3782" t="s">
        <v>64</v>
      </c>
      <c r="E3782" t="s">
        <v>65</v>
      </c>
      <c r="G3782" t="s">
        <v>98</v>
      </c>
      <c r="H3782" s="35">
        <v>91.3</v>
      </c>
      <c r="I3782" s="32">
        <v>42583</v>
      </c>
      <c r="J3782" s="32">
        <v>42588</v>
      </c>
      <c r="K3782" t="s">
        <v>55</v>
      </c>
      <c r="M3782">
        <v>2</v>
      </c>
      <c r="N3782">
        <v>0</v>
      </c>
      <c r="O3782">
        <v>0</v>
      </c>
      <c r="P3782" t="s">
        <v>71</v>
      </c>
      <c r="S3782" t="s">
        <v>72</v>
      </c>
    </row>
    <row r="3783" spans="1:19" ht="15.75" customHeight="1">
      <c r="A3783" t="s">
        <v>547</v>
      </c>
      <c r="B3783" t="s">
        <v>4426</v>
      </c>
      <c r="C3783">
        <v>95417300</v>
      </c>
      <c r="D3783" t="s">
        <v>64</v>
      </c>
      <c r="E3783" t="s">
        <v>65</v>
      </c>
      <c r="F3783" t="s">
        <v>54</v>
      </c>
      <c r="G3783" t="s">
        <v>80</v>
      </c>
      <c r="H3783" s="35">
        <v>71.930000000000007</v>
      </c>
      <c r="I3783" s="32">
        <v>42583</v>
      </c>
      <c r="J3783" s="32">
        <v>42586</v>
      </c>
      <c r="K3783" t="s">
        <v>55</v>
      </c>
      <c r="M3783">
        <v>2</v>
      </c>
      <c r="N3783">
        <v>0</v>
      </c>
      <c r="O3783">
        <v>0</v>
      </c>
      <c r="S3783" t="s">
        <v>81</v>
      </c>
    </row>
    <row r="3784" spans="1:19" ht="15.75" customHeight="1">
      <c r="A3784" t="s">
        <v>549</v>
      </c>
      <c r="B3784" t="s">
        <v>4427</v>
      </c>
      <c r="C3784">
        <v>46794226</v>
      </c>
      <c r="D3784" t="s">
        <v>64</v>
      </c>
      <c r="E3784" t="s">
        <v>52</v>
      </c>
      <c r="F3784" t="s">
        <v>53</v>
      </c>
      <c r="G3784" t="s">
        <v>54</v>
      </c>
      <c r="H3784" s="35">
        <v>41.74</v>
      </c>
      <c r="I3784" s="32">
        <v>42583</v>
      </c>
      <c r="J3784" s="32">
        <v>42585</v>
      </c>
      <c r="K3784" t="s">
        <v>55</v>
      </c>
      <c r="M3784">
        <v>1</v>
      </c>
      <c r="N3784">
        <v>0</v>
      </c>
      <c r="O3784">
        <v>0</v>
      </c>
      <c r="Q3784" t="s">
        <v>60</v>
      </c>
    </row>
    <row r="3785" spans="1:19" ht="15.75" customHeight="1">
      <c r="B3785" t="s">
        <v>4428</v>
      </c>
      <c r="D3785" t="s">
        <v>184</v>
      </c>
      <c r="I3785" s="32">
        <v>42583</v>
      </c>
      <c r="J3785" s="32">
        <v>42584</v>
      </c>
      <c r="M3785">
        <v>1</v>
      </c>
      <c r="N3785">
        <v>0</v>
      </c>
      <c r="O3785">
        <v>0</v>
      </c>
    </row>
    <row r="3786" spans="1:19" ht="15.75" customHeight="1">
      <c r="A3786" t="s">
        <v>4430</v>
      </c>
      <c r="B3786" t="s">
        <v>4431</v>
      </c>
      <c r="C3786">
        <v>96618041</v>
      </c>
      <c r="D3786" t="s">
        <v>64</v>
      </c>
      <c r="E3786" t="s">
        <v>65</v>
      </c>
      <c r="F3786" t="s">
        <v>54</v>
      </c>
      <c r="G3786" t="s">
        <v>103</v>
      </c>
      <c r="H3786" s="35">
        <v>85</v>
      </c>
      <c r="I3786" s="32">
        <v>42584</v>
      </c>
      <c r="J3786" s="32">
        <v>42587</v>
      </c>
      <c r="K3786" t="s">
        <v>55</v>
      </c>
      <c r="M3786">
        <v>4</v>
      </c>
      <c r="N3786">
        <v>0</v>
      </c>
      <c r="O3786">
        <v>0</v>
      </c>
      <c r="P3786" t="s">
        <v>71</v>
      </c>
      <c r="S3786" t="s">
        <v>72</v>
      </c>
    </row>
    <row r="3787" spans="1:19" ht="15.75" customHeight="1">
      <c r="A3787" t="s">
        <v>2754</v>
      </c>
      <c r="B3787" t="s">
        <v>4432</v>
      </c>
      <c r="C3787">
        <v>98628969</v>
      </c>
      <c r="D3787" t="s">
        <v>64</v>
      </c>
      <c r="E3787" t="s">
        <v>52</v>
      </c>
      <c r="F3787" t="s">
        <v>53</v>
      </c>
      <c r="G3787" t="s">
        <v>103</v>
      </c>
      <c r="H3787" s="35">
        <v>85</v>
      </c>
      <c r="I3787" s="32">
        <v>42584</v>
      </c>
      <c r="J3787" s="32">
        <v>42587</v>
      </c>
      <c r="K3787" t="s">
        <v>55</v>
      </c>
      <c r="M3787">
        <v>1</v>
      </c>
      <c r="N3787">
        <v>0</v>
      </c>
      <c r="O3787">
        <v>0</v>
      </c>
    </row>
    <row r="3788" spans="1:19" ht="15.75" customHeight="1">
      <c r="A3788" t="s">
        <v>4433</v>
      </c>
      <c r="B3788" t="s">
        <v>4434</v>
      </c>
      <c r="C3788">
        <v>44944522</v>
      </c>
      <c r="D3788" t="s">
        <v>64</v>
      </c>
      <c r="E3788" t="s">
        <v>65</v>
      </c>
      <c r="F3788" t="s">
        <v>54</v>
      </c>
      <c r="G3788" t="s">
        <v>93</v>
      </c>
      <c r="H3788" s="35">
        <v>95</v>
      </c>
      <c r="I3788" s="32">
        <v>42585</v>
      </c>
      <c r="J3788" s="32">
        <v>42587</v>
      </c>
      <c r="K3788" t="s">
        <v>150</v>
      </c>
      <c r="M3788">
        <v>2</v>
      </c>
      <c r="N3788">
        <v>2</v>
      </c>
      <c r="O3788">
        <v>0</v>
      </c>
    </row>
    <row r="3789" spans="1:19" ht="15.75" customHeight="1">
      <c r="A3789" t="s">
        <v>557</v>
      </c>
      <c r="B3789" t="s">
        <v>4435</v>
      </c>
      <c r="C3789">
        <v>97144970</v>
      </c>
      <c r="D3789" t="s">
        <v>64</v>
      </c>
      <c r="E3789" t="s">
        <v>52</v>
      </c>
      <c r="F3789" t="s">
        <v>53</v>
      </c>
      <c r="G3789" t="s">
        <v>54</v>
      </c>
      <c r="H3789" s="35">
        <v>41.74</v>
      </c>
      <c r="I3789" s="32">
        <v>42585</v>
      </c>
      <c r="J3789" s="32">
        <v>42587</v>
      </c>
      <c r="K3789" t="s">
        <v>55</v>
      </c>
      <c r="M3789">
        <v>1</v>
      </c>
      <c r="N3789">
        <v>0</v>
      </c>
      <c r="O3789">
        <v>0</v>
      </c>
      <c r="Q3789" t="s">
        <v>60</v>
      </c>
    </row>
    <row r="3790" spans="1:19" ht="15.75" customHeight="1">
      <c r="A3790" t="s">
        <v>4436</v>
      </c>
      <c r="B3790" t="s">
        <v>4437</v>
      </c>
      <c r="C3790">
        <v>17778364</v>
      </c>
      <c r="D3790" t="s">
        <v>64</v>
      </c>
      <c r="E3790" t="s">
        <v>65</v>
      </c>
      <c r="G3790" t="s">
        <v>66</v>
      </c>
      <c r="H3790" s="35">
        <v>77.47</v>
      </c>
      <c r="I3790" s="32">
        <v>42586</v>
      </c>
      <c r="J3790" s="32">
        <v>42589</v>
      </c>
      <c r="K3790" t="s">
        <v>55</v>
      </c>
      <c r="M3790">
        <v>2</v>
      </c>
      <c r="N3790">
        <v>0</v>
      </c>
      <c r="O3790">
        <v>0</v>
      </c>
    </row>
    <row r="3791" spans="1:19" ht="15.75" customHeight="1">
      <c r="A3791" t="s">
        <v>4436</v>
      </c>
      <c r="B3791" t="s">
        <v>4438</v>
      </c>
      <c r="C3791">
        <v>21467043</v>
      </c>
      <c r="D3791" t="s">
        <v>64</v>
      </c>
      <c r="E3791" t="s">
        <v>65</v>
      </c>
      <c r="G3791" t="s">
        <v>66</v>
      </c>
      <c r="H3791" s="35">
        <v>77.47</v>
      </c>
      <c r="I3791" s="32">
        <v>42586</v>
      </c>
      <c r="J3791" s="32">
        <v>42589</v>
      </c>
      <c r="K3791" t="s">
        <v>87</v>
      </c>
      <c r="M3791">
        <v>2</v>
      </c>
      <c r="N3791">
        <v>0</v>
      </c>
      <c r="O3791">
        <v>0</v>
      </c>
    </row>
    <row r="3792" spans="1:19" ht="15.75" customHeight="1">
      <c r="A3792" t="s">
        <v>4439</v>
      </c>
      <c r="B3792" t="s">
        <v>4440</v>
      </c>
      <c r="C3792">
        <v>74425289</v>
      </c>
      <c r="D3792" t="s">
        <v>64</v>
      </c>
      <c r="E3792" t="s">
        <v>65</v>
      </c>
      <c r="F3792" t="s">
        <v>54</v>
      </c>
      <c r="G3792" t="s">
        <v>103</v>
      </c>
      <c r="H3792" s="35">
        <v>110</v>
      </c>
      <c r="I3792" s="32">
        <v>42586</v>
      </c>
      <c r="J3792" s="32">
        <v>42590</v>
      </c>
      <c r="K3792" t="s">
        <v>87</v>
      </c>
      <c r="M3792">
        <v>1</v>
      </c>
      <c r="N3792">
        <v>0</v>
      </c>
      <c r="O3792">
        <v>0</v>
      </c>
      <c r="P3792" t="s">
        <v>71</v>
      </c>
      <c r="S3792" t="s">
        <v>72</v>
      </c>
    </row>
    <row r="3793" spans="1:19" ht="15.75" customHeight="1">
      <c r="A3793" t="s">
        <v>4447</v>
      </c>
      <c r="B3793" t="s">
        <v>4448</v>
      </c>
      <c r="C3793">
        <v>11606544</v>
      </c>
      <c r="D3793" t="s">
        <v>64</v>
      </c>
      <c r="E3793" t="s">
        <v>65</v>
      </c>
      <c r="G3793" t="s">
        <v>179</v>
      </c>
      <c r="H3793" s="35">
        <v>58.56</v>
      </c>
      <c r="I3793" s="32">
        <v>42589</v>
      </c>
      <c r="J3793" s="32">
        <v>42593</v>
      </c>
      <c r="K3793" t="s">
        <v>55</v>
      </c>
      <c r="M3793">
        <v>1</v>
      </c>
      <c r="N3793">
        <v>3</v>
      </c>
      <c r="O3793">
        <v>0</v>
      </c>
      <c r="S3793" t="s">
        <v>268</v>
      </c>
    </row>
    <row r="3794" spans="1:19" ht="15.75" customHeight="1">
      <c r="A3794" t="s">
        <v>4455</v>
      </c>
      <c r="B3794" t="s">
        <v>4456</v>
      </c>
      <c r="C3794">
        <v>49621333</v>
      </c>
      <c r="D3794" t="s">
        <v>64</v>
      </c>
      <c r="E3794" t="s">
        <v>65</v>
      </c>
      <c r="G3794" t="s">
        <v>75</v>
      </c>
      <c r="H3794" s="35">
        <v>78.75</v>
      </c>
      <c r="I3794" s="32">
        <v>42590</v>
      </c>
      <c r="J3794" s="32">
        <v>42594</v>
      </c>
      <c r="K3794" t="s">
        <v>67</v>
      </c>
      <c r="M3794">
        <v>3</v>
      </c>
      <c r="N3794">
        <v>1</v>
      </c>
      <c r="O3794">
        <v>0</v>
      </c>
    </row>
    <row r="3795" spans="1:19" ht="15.75" customHeight="1">
      <c r="A3795" t="s">
        <v>583</v>
      </c>
      <c r="B3795" t="s">
        <v>4462</v>
      </c>
      <c r="C3795">
        <v>27400338</v>
      </c>
      <c r="D3795" t="s">
        <v>64</v>
      </c>
      <c r="E3795" t="s">
        <v>52</v>
      </c>
      <c r="F3795" t="s">
        <v>54</v>
      </c>
      <c r="G3795" t="s">
        <v>54</v>
      </c>
      <c r="H3795" s="35">
        <v>41.74</v>
      </c>
      <c r="I3795" s="32">
        <v>42591</v>
      </c>
      <c r="J3795" s="32">
        <v>42593</v>
      </c>
      <c r="K3795" t="s">
        <v>55</v>
      </c>
      <c r="M3795">
        <v>1</v>
      </c>
      <c r="N3795">
        <v>0</v>
      </c>
      <c r="O3795">
        <v>0</v>
      </c>
      <c r="Q3795" t="s">
        <v>60</v>
      </c>
    </row>
    <row r="3796" spans="1:19" ht="15.75" customHeight="1">
      <c r="A3796" t="s">
        <v>4467</v>
      </c>
      <c r="B3796" t="s">
        <v>4468</v>
      </c>
      <c r="C3796">
        <v>56872038</v>
      </c>
      <c r="D3796" t="s">
        <v>64</v>
      </c>
      <c r="E3796" t="s">
        <v>65</v>
      </c>
      <c r="G3796" t="s">
        <v>75</v>
      </c>
      <c r="H3796" s="35">
        <v>82.5</v>
      </c>
      <c r="I3796" s="32">
        <v>42592</v>
      </c>
      <c r="J3796" s="32">
        <v>42594</v>
      </c>
      <c r="K3796" t="s">
        <v>87</v>
      </c>
      <c r="M3796">
        <v>2</v>
      </c>
      <c r="N3796">
        <v>0</v>
      </c>
      <c r="O3796">
        <v>0</v>
      </c>
    </row>
    <row r="3797" spans="1:19" ht="15.75" customHeight="1">
      <c r="A3797" t="s">
        <v>4472</v>
      </c>
      <c r="B3797" t="s">
        <v>4473</v>
      </c>
      <c r="C3797">
        <v>13621583</v>
      </c>
      <c r="D3797" t="s">
        <v>64</v>
      </c>
      <c r="E3797" t="s">
        <v>65</v>
      </c>
      <c r="F3797" t="s">
        <v>54</v>
      </c>
      <c r="G3797" t="s">
        <v>93</v>
      </c>
      <c r="H3797" s="35">
        <v>90</v>
      </c>
      <c r="I3797" s="32">
        <v>42594</v>
      </c>
      <c r="J3797" s="32">
        <v>42596</v>
      </c>
      <c r="K3797" t="s">
        <v>55</v>
      </c>
      <c r="M3797">
        <v>2</v>
      </c>
      <c r="N3797">
        <v>2</v>
      </c>
      <c r="O3797">
        <v>0</v>
      </c>
    </row>
    <row r="3798" spans="1:19" ht="15.75" customHeight="1">
      <c r="A3798" t="s">
        <v>4474</v>
      </c>
      <c r="B3798" t="s">
        <v>4475</v>
      </c>
      <c r="C3798">
        <v>83798879</v>
      </c>
      <c r="D3798" t="s">
        <v>64</v>
      </c>
      <c r="E3798" t="s">
        <v>65</v>
      </c>
      <c r="F3798" t="s">
        <v>54</v>
      </c>
      <c r="G3798" t="s">
        <v>75</v>
      </c>
      <c r="H3798" s="35">
        <v>86.25</v>
      </c>
      <c r="I3798" s="32">
        <v>42594</v>
      </c>
      <c r="J3798" s="32">
        <v>42595</v>
      </c>
      <c r="K3798" t="s">
        <v>55</v>
      </c>
      <c r="M3798">
        <v>2</v>
      </c>
      <c r="N3798">
        <v>0</v>
      </c>
      <c r="O3798">
        <v>0</v>
      </c>
    </row>
    <row r="3799" spans="1:19" ht="15.75" customHeight="1">
      <c r="A3799" t="s">
        <v>1505</v>
      </c>
      <c r="B3799" t="s">
        <v>4480</v>
      </c>
      <c r="C3799">
        <v>68595331</v>
      </c>
      <c r="D3799" t="s">
        <v>64</v>
      </c>
      <c r="E3799" t="s">
        <v>65</v>
      </c>
      <c r="G3799" t="s">
        <v>75</v>
      </c>
      <c r="H3799" s="35">
        <v>71.25</v>
      </c>
      <c r="I3799" s="32">
        <v>42596</v>
      </c>
      <c r="J3799" s="32">
        <v>42599</v>
      </c>
      <c r="K3799" t="s">
        <v>55</v>
      </c>
      <c r="M3799">
        <v>2</v>
      </c>
      <c r="N3799">
        <v>2</v>
      </c>
      <c r="O3799">
        <v>0</v>
      </c>
    </row>
    <row r="3800" spans="1:19" ht="15.75" customHeight="1">
      <c r="A3800" t="s">
        <v>1505</v>
      </c>
      <c r="B3800" t="s">
        <v>4493</v>
      </c>
      <c r="C3800">
        <v>63906538</v>
      </c>
      <c r="D3800" t="s">
        <v>64</v>
      </c>
      <c r="E3800" t="s">
        <v>65</v>
      </c>
      <c r="G3800" t="s">
        <v>75</v>
      </c>
      <c r="H3800" s="35">
        <v>71.25</v>
      </c>
      <c r="I3800" s="32">
        <v>42597</v>
      </c>
      <c r="J3800" s="32">
        <v>42598</v>
      </c>
      <c r="K3800" t="s">
        <v>55</v>
      </c>
      <c r="M3800">
        <v>2</v>
      </c>
      <c r="N3800">
        <v>2</v>
      </c>
      <c r="O3800">
        <v>0</v>
      </c>
    </row>
    <row r="3801" spans="1:19" ht="15.75" customHeight="1">
      <c r="A3801" t="s">
        <v>612</v>
      </c>
      <c r="B3801" t="s">
        <v>4494</v>
      </c>
      <c r="C3801">
        <v>14273820</v>
      </c>
      <c r="D3801" t="s">
        <v>64</v>
      </c>
      <c r="E3801" t="s">
        <v>52</v>
      </c>
      <c r="F3801" t="s">
        <v>54</v>
      </c>
      <c r="G3801" t="s">
        <v>54</v>
      </c>
      <c r="H3801" s="35">
        <v>41.74</v>
      </c>
      <c r="I3801" s="32">
        <v>42597</v>
      </c>
      <c r="J3801" s="32">
        <v>42599</v>
      </c>
      <c r="K3801" t="s">
        <v>55</v>
      </c>
      <c r="M3801">
        <v>1</v>
      </c>
      <c r="N3801">
        <v>0</v>
      </c>
      <c r="O3801">
        <v>0</v>
      </c>
      <c r="Q3801" t="s">
        <v>60</v>
      </c>
    </row>
    <row r="3802" spans="1:19" ht="15.75" customHeight="1">
      <c r="A3802" t="s">
        <v>632</v>
      </c>
      <c r="B3802" t="s">
        <v>4502</v>
      </c>
      <c r="C3802">
        <v>33794894</v>
      </c>
      <c r="D3802" t="s">
        <v>64</v>
      </c>
      <c r="E3802" t="s">
        <v>52</v>
      </c>
      <c r="F3802" t="s">
        <v>53</v>
      </c>
      <c r="G3802" t="s">
        <v>54</v>
      </c>
      <c r="H3802" s="35">
        <v>41.74</v>
      </c>
      <c r="I3802" s="32">
        <v>42506</v>
      </c>
      <c r="J3802" s="32">
        <v>42507</v>
      </c>
      <c r="K3802" t="s">
        <v>55</v>
      </c>
      <c r="M3802">
        <v>1</v>
      </c>
      <c r="N3802">
        <v>0</v>
      </c>
      <c r="O3802">
        <v>0</v>
      </c>
      <c r="Q3802" t="s">
        <v>60</v>
      </c>
    </row>
    <row r="3803" spans="1:19" ht="15.75" customHeight="1">
      <c r="A3803" t="s">
        <v>1090</v>
      </c>
      <c r="B3803" t="s">
        <v>4505</v>
      </c>
      <c r="C3803">
        <v>99571693</v>
      </c>
      <c r="D3803" t="s">
        <v>64</v>
      </c>
      <c r="E3803" t="s">
        <v>52</v>
      </c>
      <c r="F3803" t="s">
        <v>53</v>
      </c>
      <c r="G3803" t="s">
        <v>54</v>
      </c>
      <c r="H3803" s="35">
        <v>43.48</v>
      </c>
      <c r="I3803" s="32">
        <v>42507</v>
      </c>
      <c r="J3803" s="32">
        <v>42509</v>
      </c>
      <c r="K3803" t="s">
        <v>55</v>
      </c>
      <c r="M3803">
        <v>1</v>
      </c>
      <c r="N3803">
        <v>0</v>
      </c>
      <c r="O3803">
        <v>0</v>
      </c>
      <c r="Q3803" t="s">
        <v>56</v>
      </c>
    </row>
    <row r="3804" spans="1:19" ht="15.75" customHeight="1">
      <c r="A3804" t="s">
        <v>115</v>
      </c>
      <c r="B3804" t="s">
        <v>4514</v>
      </c>
      <c r="C3804">
        <v>30725822</v>
      </c>
      <c r="D3804" t="s">
        <v>64</v>
      </c>
      <c r="E3804" t="s">
        <v>65</v>
      </c>
      <c r="G3804" t="s">
        <v>117</v>
      </c>
      <c r="H3804" s="35">
        <v>49.8</v>
      </c>
      <c r="I3804" s="32">
        <v>42512</v>
      </c>
      <c r="J3804" s="32">
        <v>42513</v>
      </c>
      <c r="K3804" t="s">
        <v>67</v>
      </c>
      <c r="M3804">
        <v>4</v>
      </c>
      <c r="N3804">
        <v>0</v>
      </c>
      <c r="O3804">
        <v>0</v>
      </c>
      <c r="S3804" t="s">
        <v>81</v>
      </c>
    </row>
    <row r="3805" spans="1:19" ht="15.75" customHeight="1">
      <c r="A3805" t="s">
        <v>4530</v>
      </c>
      <c r="B3805" t="s">
        <v>4531</v>
      </c>
      <c r="C3805">
        <v>43910087</v>
      </c>
      <c r="D3805" t="s">
        <v>64</v>
      </c>
      <c r="E3805" t="s">
        <v>65</v>
      </c>
      <c r="G3805" t="s">
        <v>117</v>
      </c>
      <c r="H3805" s="35">
        <v>62.25</v>
      </c>
      <c r="I3805" s="32">
        <v>42517</v>
      </c>
      <c r="J3805" s="32">
        <v>42519</v>
      </c>
      <c r="K3805" t="s">
        <v>55</v>
      </c>
      <c r="M3805">
        <v>2</v>
      </c>
      <c r="N3805">
        <v>0</v>
      </c>
      <c r="O3805">
        <v>0</v>
      </c>
      <c r="S3805" t="s">
        <v>268</v>
      </c>
    </row>
    <row r="3806" spans="1:19" ht="15.75" customHeight="1">
      <c r="A3806" t="s">
        <v>4538</v>
      </c>
      <c r="B3806" t="s">
        <v>4539</v>
      </c>
      <c r="C3806">
        <v>55268006</v>
      </c>
      <c r="D3806" t="s">
        <v>64</v>
      </c>
      <c r="E3806" t="s">
        <v>65</v>
      </c>
      <c r="G3806" t="s">
        <v>75</v>
      </c>
      <c r="H3806" s="35">
        <v>66.25</v>
      </c>
      <c r="I3806" s="32">
        <v>42519</v>
      </c>
      <c r="J3806" s="32">
        <v>42522</v>
      </c>
      <c r="K3806" t="s">
        <v>67</v>
      </c>
      <c r="M3806">
        <v>2</v>
      </c>
      <c r="N3806">
        <v>0</v>
      </c>
      <c r="O3806">
        <v>0</v>
      </c>
    </row>
    <row r="3807" spans="1:19" ht="15.75" customHeight="1">
      <c r="A3807" t="s">
        <v>171</v>
      </c>
      <c r="B3807" t="s">
        <v>4553</v>
      </c>
      <c r="C3807">
        <v>88855113</v>
      </c>
      <c r="D3807" t="s">
        <v>64</v>
      </c>
      <c r="E3807" t="s">
        <v>52</v>
      </c>
      <c r="F3807" t="s">
        <v>53</v>
      </c>
      <c r="G3807" t="s">
        <v>54</v>
      </c>
      <c r="H3807" s="35">
        <v>41.74</v>
      </c>
      <c r="I3807" s="32">
        <v>42522</v>
      </c>
      <c r="J3807" s="32">
        <v>42524</v>
      </c>
      <c r="K3807" t="s">
        <v>55</v>
      </c>
      <c r="M3807">
        <v>1</v>
      </c>
      <c r="N3807">
        <v>0</v>
      </c>
      <c r="O3807">
        <v>0</v>
      </c>
      <c r="Q3807" t="s">
        <v>60</v>
      </c>
    </row>
    <row r="3808" spans="1:19" ht="15.75" customHeight="1">
      <c r="A3808" t="s">
        <v>1591</v>
      </c>
      <c r="B3808" t="s">
        <v>4554</v>
      </c>
      <c r="C3808">
        <v>68462588</v>
      </c>
      <c r="D3808" t="s">
        <v>64</v>
      </c>
      <c r="E3808" t="s">
        <v>65</v>
      </c>
      <c r="G3808" t="s">
        <v>98</v>
      </c>
      <c r="H3808" s="35">
        <v>66.400000000000006</v>
      </c>
      <c r="I3808" s="32">
        <v>42523</v>
      </c>
      <c r="J3808" s="32">
        <v>42526</v>
      </c>
      <c r="K3808" t="s">
        <v>67</v>
      </c>
      <c r="M3808">
        <v>2</v>
      </c>
      <c r="N3808">
        <v>0</v>
      </c>
      <c r="O3808">
        <v>0</v>
      </c>
      <c r="P3808" t="s">
        <v>71</v>
      </c>
      <c r="S3808" t="s">
        <v>72</v>
      </c>
    </row>
    <row r="3809" spans="1:19" ht="15.75" customHeight="1">
      <c r="A3809" t="s">
        <v>1156</v>
      </c>
      <c r="B3809" t="s">
        <v>4555</v>
      </c>
      <c r="C3809">
        <v>68453287</v>
      </c>
      <c r="D3809" t="s">
        <v>64</v>
      </c>
      <c r="E3809" t="s">
        <v>65</v>
      </c>
      <c r="G3809" t="s">
        <v>80</v>
      </c>
      <c r="H3809" s="35">
        <v>68.48</v>
      </c>
      <c r="I3809" s="32">
        <v>42523</v>
      </c>
      <c r="J3809" s="32">
        <v>42525</v>
      </c>
      <c r="K3809" t="s">
        <v>55</v>
      </c>
      <c r="M3809">
        <v>1</v>
      </c>
      <c r="N3809">
        <v>0</v>
      </c>
      <c r="O3809">
        <v>0</v>
      </c>
      <c r="S3809" t="s">
        <v>81</v>
      </c>
    </row>
    <row r="3810" spans="1:19" ht="15.75" customHeight="1">
      <c r="A3810" t="s">
        <v>194</v>
      </c>
      <c r="B3810" t="s">
        <v>4557</v>
      </c>
      <c r="C3810">
        <v>90612451</v>
      </c>
      <c r="D3810" t="s">
        <v>64</v>
      </c>
      <c r="E3810" t="s">
        <v>52</v>
      </c>
      <c r="F3810" t="s">
        <v>53</v>
      </c>
      <c r="G3810" t="s">
        <v>54</v>
      </c>
      <c r="H3810" s="35">
        <v>41.74</v>
      </c>
      <c r="I3810" s="32">
        <v>42524</v>
      </c>
      <c r="J3810" s="32">
        <v>42526</v>
      </c>
      <c r="K3810" t="s">
        <v>55</v>
      </c>
      <c r="M3810">
        <v>1</v>
      </c>
      <c r="N3810">
        <v>0</v>
      </c>
      <c r="O3810">
        <v>0</v>
      </c>
      <c r="Q3810" t="s">
        <v>60</v>
      </c>
    </row>
    <row r="3811" spans="1:19" ht="15.75" customHeight="1">
      <c r="A3811" t="s">
        <v>210</v>
      </c>
      <c r="B3811" t="s">
        <v>4558</v>
      </c>
      <c r="C3811">
        <v>17486160</v>
      </c>
      <c r="D3811" t="s">
        <v>64</v>
      </c>
      <c r="E3811" t="s">
        <v>52</v>
      </c>
      <c r="F3811" t="s">
        <v>53</v>
      </c>
      <c r="G3811" t="s">
        <v>54</v>
      </c>
      <c r="H3811" s="35">
        <v>43.48</v>
      </c>
      <c r="I3811" s="32">
        <v>42525</v>
      </c>
      <c r="J3811" s="32">
        <v>42527</v>
      </c>
      <c r="K3811" t="s">
        <v>55</v>
      </c>
      <c r="M3811">
        <v>1</v>
      </c>
      <c r="N3811">
        <v>0</v>
      </c>
      <c r="O3811">
        <v>0</v>
      </c>
      <c r="Q3811" t="s">
        <v>56</v>
      </c>
    </row>
    <row r="3812" spans="1:19" ht="15.75" customHeight="1">
      <c r="A3812" t="s">
        <v>738</v>
      </c>
      <c r="B3812" t="s">
        <v>4565</v>
      </c>
      <c r="C3812">
        <v>99817006</v>
      </c>
      <c r="D3812" t="s">
        <v>64</v>
      </c>
      <c r="E3812" t="s">
        <v>52</v>
      </c>
      <c r="F3812" t="s">
        <v>53</v>
      </c>
      <c r="G3812" t="s">
        <v>54</v>
      </c>
      <c r="H3812" s="35">
        <v>41.74</v>
      </c>
      <c r="I3812" s="32">
        <v>42528</v>
      </c>
      <c r="J3812" s="32">
        <v>42529</v>
      </c>
      <c r="K3812" t="s">
        <v>55</v>
      </c>
      <c r="M3812">
        <v>1</v>
      </c>
      <c r="N3812">
        <v>0</v>
      </c>
      <c r="O3812">
        <v>0</v>
      </c>
      <c r="Q3812" t="s">
        <v>60</v>
      </c>
    </row>
    <row r="3813" spans="1:19" ht="15.75" customHeight="1">
      <c r="A3813" t="s">
        <v>2063</v>
      </c>
      <c r="B3813" t="s">
        <v>4570</v>
      </c>
      <c r="C3813">
        <v>63472464</v>
      </c>
      <c r="D3813" t="s">
        <v>64</v>
      </c>
      <c r="E3813" t="s">
        <v>52</v>
      </c>
      <c r="F3813" t="s">
        <v>53</v>
      </c>
      <c r="G3813" t="s">
        <v>54</v>
      </c>
      <c r="H3813" s="35">
        <v>41.74</v>
      </c>
      <c r="I3813" s="32">
        <v>42531</v>
      </c>
      <c r="J3813" s="32">
        <v>42532</v>
      </c>
      <c r="K3813" t="s">
        <v>55</v>
      </c>
      <c r="M3813">
        <v>1</v>
      </c>
      <c r="N3813">
        <v>0</v>
      </c>
      <c r="O3813">
        <v>0</v>
      </c>
      <c r="Q3813" t="s">
        <v>60</v>
      </c>
    </row>
    <row r="3814" spans="1:19" ht="15.75" customHeight="1">
      <c r="A3814" t="s">
        <v>2063</v>
      </c>
      <c r="B3814" t="s">
        <v>4571</v>
      </c>
      <c r="C3814">
        <v>63472352</v>
      </c>
      <c r="D3814" t="s">
        <v>64</v>
      </c>
      <c r="E3814" t="s">
        <v>52</v>
      </c>
      <c r="F3814" t="s">
        <v>53</v>
      </c>
      <c r="G3814" t="s">
        <v>54</v>
      </c>
      <c r="H3814" s="35">
        <v>41.74</v>
      </c>
      <c r="I3814" s="32">
        <v>42531</v>
      </c>
      <c r="J3814" s="32">
        <v>42532</v>
      </c>
      <c r="K3814" t="s">
        <v>55</v>
      </c>
      <c r="M3814">
        <v>1</v>
      </c>
      <c r="N3814">
        <v>0</v>
      </c>
      <c r="O3814">
        <v>0</v>
      </c>
      <c r="Q3814" t="s">
        <v>60</v>
      </c>
    </row>
    <row r="3815" spans="1:19" ht="15.75" customHeight="1">
      <c r="A3815" t="s">
        <v>2890</v>
      </c>
      <c r="B3815" t="s">
        <v>4572</v>
      </c>
      <c r="C3815">
        <v>92678939</v>
      </c>
      <c r="D3815" t="s">
        <v>64</v>
      </c>
      <c r="E3815" t="s">
        <v>65</v>
      </c>
      <c r="G3815" t="s">
        <v>66</v>
      </c>
      <c r="H3815" s="35">
        <v>70.55</v>
      </c>
      <c r="I3815" s="32">
        <v>42532</v>
      </c>
      <c r="J3815" s="32">
        <v>42536</v>
      </c>
      <c r="K3815" t="s">
        <v>55</v>
      </c>
      <c r="M3815">
        <v>2</v>
      </c>
      <c r="N3815">
        <v>0</v>
      </c>
      <c r="O3815">
        <v>0</v>
      </c>
    </row>
    <row r="3816" spans="1:19" ht="15.75" customHeight="1">
      <c r="A3816" t="s">
        <v>4576</v>
      </c>
      <c r="B3816" t="s">
        <v>4577</v>
      </c>
      <c r="C3816">
        <v>73633943</v>
      </c>
      <c r="D3816" t="s">
        <v>64</v>
      </c>
      <c r="E3816" t="s">
        <v>52</v>
      </c>
      <c r="F3816" t="s">
        <v>54</v>
      </c>
      <c r="G3816" t="s">
        <v>54</v>
      </c>
      <c r="H3816" s="35">
        <v>85</v>
      </c>
      <c r="I3816" s="32">
        <v>42533</v>
      </c>
      <c r="J3816" s="32">
        <v>42534</v>
      </c>
      <c r="K3816" t="s">
        <v>55</v>
      </c>
      <c r="M3816">
        <v>1</v>
      </c>
      <c r="N3816">
        <v>0</v>
      </c>
      <c r="O3816">
        <v>0</v>
      </c>
    </row>
    <row r="3817" spans="1:19" ht="15.75" customHeight="1">
      <c r="A3817" t="s">
        <v>763</v>
      </c>
      <c r="B3817" t="s">
        <v>4578</v>
      </c>
      <c r="C3817">
        <v>12212207</v>
      </c>
      <c r="D3817" t="s">
        <v>64</v>
      </c>
      <c r="E3817" t="s">
        <v>52</v>
      </c>
      <c r="F3817" t="s">
        <v>53</v>
      </c>
      <c r="G3817" t="s">
        <v>54</v>
      </c>
      <c r="H3817" s="35">
        <v>43.48</v>
      </c>
      <c r="I3817" s="32">
        <v>42533</v>
      </c>
      <c r="J3817" s="32">
        <v>42536</v>
      </c>
      <c r="K3817" t="s">
        <v>55</v>
      </c>
      <c r="M3817">
        <v>1</v>
      </c>
      <c r="N3817">
        <v>0</v>
      </c>
      <c r="O3817">
        <v>0</v>
      </c>
      <c r="Q3817" t="s">
        <v>56</v>
      </c>
    </row>
    <row r="3818" spans="1:19" ht="15.75" customHeight="1">
      <c r="A3818" t="s">
        <v>277</v>
      </c>
      <c r="B3818" t="s">
        <v>4588</v>
      </c>
      <c r="C3818">
        <v>26832634</v>
      </c>
      <c r="D3818" t="s">
        <v>64</v>
      </c>
      <c r="E3818" t="s">
        <v>52</v>
      </c>
      <c r="F3818" t="s">
        <v>53</v>
      </c>
      <c r="G3818" t="s">
        <v>54</v>
      </c>
      <c r="H3818" s="35">
        <v>41.74</v>
      </c>
      <c r="I3818" s="32">
        <v>42535</v>
      </c>
      <c r="J3818" s="32">
        <v>42538</v>
      </c>
      <c r="K3818" t="s">
        <v>55</v>
      </c>
      <c r="M3818">
        <v>1</v>
      </c>
      <c r="N3818">
        <v>0</v>
      </c>
      <c r="O3818">
        <v>0</v>
      </c>
      <c r="Q3818" t="s">
        <v>60</v>
      </c>
    </row>
    <row r="3819" spans="1:19" ht="15.75" customHeight="1">
      <c r="A3819" t="s">
        <v>277</v>
      </c>
      <c r="B3819" t="s">
        <v>4589</v>
      </c>
      <c r="C3819">
        <v>26833565</v>
      </c>
      <c r="D3819" t="s">
        <v>64</v>
      </c>
      <c r="E3819" t="s">
        <v>52</v>
      </c>
      <c r="F3819" t="s">
        <v>53</v>
      </c>
      <c r="G3819" t="s">
        <v>54</v>
      </c>
      <c r="H3819" s="35">
        <v>41.74</v>
      </c>
      <c r="I3819" s="32">
        <v>42535</v>
      </c>
      <c r="J3819" s="32">
        <v>42538</v>
      </c>
      <c r="K3819" t="s">
        <v>55</v>
      </c>
      <c r="M3819">
        <v>1</v>
      </c>
      <c r="N3819">
        <v>0</v>
      </c>
      <c r="O3819">
        <v>0</v>
      </c>
      <c r="Q3819" t="s">
        <v>60</v>
      </c>
    </row>
    <row r="3820" spans="1:19" ht="15.75" customHeight="1">
      <c r="A3820" t="s">
        <v>277</v>
      </c>
      <c r="B3820" t="s">
        <v>4592</v>
      </c>
      <c r="C3820">
        <v>26832733</v>
      </c>
      <c r="D3820" t="s">
        <v>64</v>
      </c>
      <c r="E3820" t="s">
        <v>52</v>
      </c>
      <c r="F3820" t="s">
        <v>53</v>
      </c>
      <c r="G3820" t="s">
        <v>54</v>
      </c>
      <c r="H3820" s="35">
        <v>41.74</v>
      </c>
      <c r="I3820" s="32">
        <v>42535</v>
      </c>
      <c r="J3820" s="32">
        <v>42538</v>
      </c>
      <c r="K3820" t="s">
        <v>55</v>
      </c>
      <c r="M3820">
        <v>1</v>
      </c>
      <c r="N3820">
        <v>0</v>
      </c>
      <c r="O3820">
        <v>0</v>
      </c>
      <c r="Q3820" t="s">
        <v>60</v>
      </c>
    </row>
    <row r="3821" spans="1:19" ht="15.75" customHeight="1">
      <c r="A3821" t="s">
        <v>4593</v>
      </c>
      <c r="B3821" t="s">
        <v>4594</v>
      </c>
      <c r="C3821">
        <v>70355968</v>
      </c>
      <c r="D3821" t="s">
        <v>64</v>
      </c>
      <c r="E3821" t="s">
        <v>65</v>
      </c>
      <c r="G3821" t="s">
        <v>66</v>
      </c>
      <c r="H3821" s="35">
        <v>68.48</v>
      </c>
      <c r="I3821" s="32">
        <v>42535</v>
      </c>
      <c r="J3821" s="32">
        <v>42537</v>
      </c>
      <c r="K3821" t="s">
        <v>55</v>
      </c>
      <c r="M3821">
        <v>2</v>
      </c>
      <c r="N3821">
        <v>2</v>
      </c>
      <c r="O3821">
        <v>0</v>
      </c>
    </row>
    <row r="3822" spans="1:19" ht="15.75" customHeight="1">
      <c r="A3822" t="s">
        <v>4599</v>
      </c>
      <c r="B3822" t="s">
        <v>4600</v>
      </c>
      <c r="C3822">
        <v>75189229</v>
      </c>
      <c r="D3822" t="s">
        <v>64</v>
      </c>
      <c r="E3822" t="s">
        <v>65</v>
      </c>
      <c r="F3822" t="s">
        <v>54</v>
      </c>
      <c r="G3822" t="s">
        <v>103</v>
      </c>
      <c r="H3822" s="35">
        <v>75</v>
      </c>
      <c r="I3822" s="32">
        <v>42536</v>
      </c>
      <c r="J3822" s="32">
        <v>42537</v>
      </c>
      <c r="K3822" t="s">
        <v>87</v>
      </c>
      <c r="M3822">
        <v>2</v>
      </c>
      <c r="N3822">
        <v>0</v>
      </c>
      <c r="O3822">
        <v>0</v>
      </c>
      <c r="P3822" t="s">
        <v>71</v>
      </c>
      <c r="S3822" t="s">
        <v>72</v>
      </c>
    </row>
    <row r="3823" spans="1:19" ht="15.75" customHeight="1">
      <c r="A3823" t="s">
        <v>4601</v>
      </c>
      <c r="B3823" t="s">
        <v>4602</v>
      </c>
      <c r="C3823">
        <v>74552800</v>
      </c>
      <c r="D3823" t="s">
        <v>64</v>
      </c>
      <c r="E3823" t="s">
        <v>65</v>
      </c>
      <c r="G3823" t="s">
        <v>66</v>
      </c>
      <c r="H3823" s="35">
        <v>66.400000000000006</v>
      </c>
      <c r="I3823" s="32">
        <v>42537</v>
      </c>
      <c r="J3823" s="32">
        <v>42538</v>
      </c>
      <c r="K3823" t="s">
        <v>55</v>
      </c>
      <c r="M3823">
        <v>2</v>
      </c>
      <c r="N3823">
        <v>0</v>
      </c>
      <c r="O3823">
        <v>0</v>
      </c>
    </row>
    <row r="3824" spans="1:19" ht="15.75" customHeight="1">
      <c r="A3824" t="s">
        <v>1653</v>
      </c>
      <c r="B3824" t="s">
        <v>4603</v>
      </c>
      <c r="C3824">
        <v>75434152</v>
      </c>
      <c r="D3824" t="s">
        <v>64</v>
      </c>
      <c r="E3824" t="s">
        <v>52</v>
      </c>
      <c r="F3824" t="s">
        <v>54</v>
      </c>
      <c r="G3824" t="s">
        <v>54</v>
      </c>
      <c r="H3824" s="35">
        <v>0</v>
      </c>
      <c r="I3824" s="32">
        <v>42537</v>
      </c>
      <c r="J3824" s="32">
        <v>42538</v>
      </c>
      <c r="K3824" t="s">
        <v>67</v>
      </c>
      <c r="M3824">
        <v>1</v>
      </c>
      <c r="N3824">
        <v>0</v>
      </c>
      <c r="O3824">
        <v>0</v>
      </c>
    </row>
    <row r="3825" spans="1:19" ht="15.75" customHeight="1">
      <c r="A3825" t="s">
        <v>4604</v>
      </c>
      <c r="B3825" t="s">
        <v>4605</v>
      </c>
      <c r="C3825">
        <v>72672004</v>
      </c>
      <c r="D3825" t="s">
        <v>64</v>
      </c>
      <c r="E3825" t="s">
        <v>65</v>
      </c>
      <c r="G3825" t="s">
        <v>66</v>
      </c>
      <c r="H3825" s="35">
        <v>70.55</v>
      </c>
      <c r="I3825" s="32">
        <v>42537</v>
      </c>
      <c r="J3825" s="32">
        <v>42538</v>
      </c>
      <c r="K3825" t="s">
        <v>67</v>
      </c>
      <c r="M3825">
        <v>2</v>
      </c>
      <c r="N3825">
        <v>0</v>
      </c>
      <c r="O3825">
        <v>0</v>
      </c>
    </row>
    <row r="3826" spans="1:19" ht="15.75" customHeight="1">
      <c r="A3826" t="s">
        <v>4608</v>
      </c>
      <c r="B3826" t="s">
        <v>4609</v>
      </c>
      <c r="C3826">
        <v>76487946</v>
      </c>
      <c r="D3826" t="s">
        <v>64</v>
      </c>
      <c r="E3826" t="s">
        <v>65</v>
      </c>
      <c r="F3826" t="s">
        <v>54</v>
      </c>
      <c r="G3826" t="s">
        <v>230</v>
      </c>
      <c r="H3826" s="35">
        <v>90</v>
      </c>
      <c r="I3826" s="32">
        <v>42538</v>
      </c>
      <c r="J3826" s="32">
        <v>42539</v>
      </c>
      <c r="K3826" t="s">
        <v>55</v>
      </c>
      <c r="M3826">
        <v>1</v>
      </c>
      <c r="N3826">
        <v>0</v>
      </c>
      <c r="O3826">
        <v>0</v>
      </c>
      <c r="S3826" t="s">
        <v>231</v>
      </c>
    </row>
    <row r="3827" spans="1:19" ht="15.75" customHeight="1">
      <c r="A3827" t="s">
        <v>302</v>
      </c>
      <c r="B3827" t="s">
        <v>4610</v>
      </c>
      <c r="C3827">
        <v>99859900</v>
      </c>
      <c r="D3827" t="s">
        <v>64</v>
      </c>
      <c r="E3827" t="s">
        <v>52</v>
      </c>
      <c r="F3827" t="s">
        <v>53</v>
      </c>
      <c r="G3827" t="s">
        <v>54</v>
      </c>
      <c r="H3827" s="35">
        <v>41.74</v>
      </c>
      <c r="I3827" s="32">
        <v>42538</v>
      </c>
      <c r="J3827" s="32">
        <v>42541</v>
      </c>
      <c r="K3827" t="s">
        <v>55</v>
      </c>
      <c r="M3827">
        <v>1</v>
      </c>
      <c r="N3827">
        <v>0</v>
      </c>
      <c r="O3827">
        <v>0</v>
      </c>
      <c r="Q3827" t="s">
        <v>60</v>
      </c>
    </row>
    <row r="3828" spans="1:19" ht="15.75" customHeight="1">
      <c r="A3828" t="s">
        <v>309</v>
      </c>
      <c r="B3828" t="s">
        <v>4614</v>
      </c>
      <c r="C3828">
        <v>26870522</v>
      </c>
      <c r="D3828" t="s">
        <v>64</v>
      </c>
      <c r="E3828" t="s">
        <v>52</v>
      </c>
      <c r="F3828" t="s">
        <v>53</v>
      </c>
      <c r="G3828" t="s">
        <v>54</v>
      </c>
      <c r="H3828" s="35">
        <v>41.74</v>
      </c>
      <c r="I3828" s="32">
        <v>42539</v>
      </c>
      <c r="J3828" s="32">
        <v>42541</v>
      </c>
      <c r="K3828" t="s">
        <v>55</v>
      </c>
      <c r="M3828">
        <v>1</v>
      </c>
      <c r="N3828">
        <v>0</v>
      </c>
      <c r="O3828">
        <v>0</v>
      </c>
      <c r="Q3828" t="s">
        <v>60</v>
      </c>
    </row>
    <row r="3829" spans="1:19" ht="15.75" customHeight="1">
      <c r="A3829" t="s">
        <v>321</v>
      </c>
      <c r="B3829" t="s">
        <v>4622</v>
      </c>
      <c r="C3829">
        <v>99455955</v>
      </c>
      <c r="D3829" t="s">
        <v>64</v>
      </c>
      <c r="E3829" t="s">
        <v>52</v>
      </c>
      <c r="F3829" t="s">
        <v>53</v>
      </c>
      <c r="G3829" t="s">
        <v>54</v>
      </c>
      <c r="H3829" s="35">
        <v>41.74</v>
      </c>
      <c r="I3829" s="32">
        <v>42541</v>
      </c>
      <c r="J3829" s="32">
        <v>42544</v>
      </c>
      <c r="K3829" t="s">
        <v>55</v>
      </c>
      <c r="M3829">
        <v>1</v>
      </c>
      <c r="N3829">
        <v>0</v>
      </c>
      <c r="O3829">
        <v>0</v>
      </c>
      <c r="Q3829" t="s">
        <v>60</v>
      </c>
    </row>
    <row r="3830" spans="1:19" ht="15.75" customHeight="1">
      <c r="A3830" t="s">
        <v>4634</v>
      </c>
      <c r="B3830" t="s">
        <v>4635</v>
      </c>
      <c r="C3830">
        <v>75994807</v>
      </c>
      <c r="D3830" t="s">
        <v>64</v>
      </c>
      <c r="E3830" t="s">
        <v>65</v>
      </c>
      <c r="G3830" t="s">
        <v>98</v>
      </c>
      <c r="H3830" s="35">
        <v>66.400000000000006</v>
      </c>
      <c r="I3830" s="32">
        <v>42544</v>
      </c>
      <c r="J3830" s="32">
        <v>42546</v>
      </c>
      <c r="K3830" t="s">
        <v>67</v>
      </c>
      <c r="M3830">
        <v>2</v>
      </c>
      <c r="N3830">
        <v>0</v>
      </c>
      <c r="O3830">
        <v>0</v>
      </c>
      <c r="P3830" t="s">
        <v>71</v>
      </c>
      <c r="S3830" t="s">
        <v>72</v>
      </c>
    </row>
    <row r="3831" spans="1:19" ht="15.75" customHeight="1">
      <c r="A3831" t="s">
        <v>4641</v>
      </c>
      <c r="B3831" t="s">
        <v>4642</v>
      </c>
      <c r="C3831">
        <v>77081173</v>
      </c>
      <c r="D3831" t="s">
        <v>64</v>
      </c>
      <c r="E3831" t="s">
        <v>65</v>
      </c>
      <c r="G3831" t="s">
        <v>93</v>
      </c>
      <c r="H3831" s="35">
        <v>100</v>
      </c>
      <c r="I3831" s="32">
        <v>42546</v>
      </c>
      <c r="J3831" s="32">
        <v>42547</v>
      </c>
      <c r="K3831" t="s">
        <v>87</v>
      </c>
      <c r="M3831">
        <v>2</v>
      </c>
      <c r="N3831">
        <v>0</v>
      </c>
      <c r="O3831">
        <v>0</v>
      </c>
    </row>
    <row r="3832" spans="1:19" ht="15.75" customHeight="1">
      <c r="A3832" t="s">
        <v>4643</v>
      </c>
      <c r="B3832" t="s">
        <v>4644</v>
      </c>
      <c r="C3832">
        <v>66983345</v>
      </c>
      <c r="D3832" t="s">
        <v>64</v>
      </c>
      <c r="E3832" t="s">
        <v>65</v>
      </c>
      <c r="G3832" t="s">
        <v>511</v>
      </c>
      <c r="H3832" s="35">
        <v>60</v>
      </c>
      <c r="I3832" s="32">
        <v>42546</v>
      </c>
      <c r="J3832" s="32">
        <v>42551</v>
      </c>
      <c r="K3832" t="s">
        <v>55</v>
      </c>
      <c r="M3832">
        <v>2</v>
      </c>
      <c r="N3832">
        <v>2</v>
      </c>
      <c r="O3832">
        <v>0</v>
      </c>
      <c r="P3832" t="s">
        <v>512</v>
      </c>
      <c r="S3832" t="s">
        <v>231</v>
      </c>
    </row>
    <row r="3833" spans="1:19" ht="15.75" customHeight="1">
      <c r="A3833" t="s">
        <v>4645</v>
      </c>
      <c r="B3833" t="s">
        <v>4646</v>
      </c>
      <c r="C3833">
        <v>62582206</v>
      </c>
      <c r="D3833" t="s">
        <v>64</v>
      </c>
      <c r="E3833" t="s">
        <v>65</v>
      </c>
      <c r="F3833" t="s">
        <v>54</v>
      </c>
      <c r="G3833" t="s">
        <v>75</v>
      </c>
      <c r="H3833" s="35">
        <v>93.75</v>
      </c>
      <c r="I3833" s="32">
        <v>42546</v>
      </c>
      <c r="J3833" s="32">
        <v>42547</v>
      </c>
      <c r="K3833" t="s">
        <v>55</v>
      </c>
      <c r="M3833">
        <v>2</v>
      </c>
      <c r="N3833">
        <v>0</v>
      </c>
      <c r="O3833">
        <v>0</v>
      </c>
    </row>
    <row r="3834" spans="1:19" ht="15.75" customHeight="1">
      <c r="A3834" t="s">
        <v>2561</v>
      </c>
      <c r="B3834" t="s">
        <v>4653</v>
      </c>
      <c r="C3834">
        <v>78746520</v>
      </c>
      <c r="D3834" t="s">
        <v>64</v>
      </c>
      <c r="E3834" t="s">
        <v>65</v>
      </c>
      <c r="G3834" t="s">
        <v>93</v>
      </c>
      <c r="H3834" s="35">
        <v>75</v>
      </c>
      <c r="I3834" s="32">
        <v>42547</v>
      </c>
      <c r="J3834" s="32">
        <v>42550</v>
      </c>
      <c r="K3834" t="s">
        <v>55</v>
      </c>
      <c r="M3834">
        <v>2</v>
      </c>
      <c r="N3834">
        <v>0</v>
      </c>
      <c r="O3834">
        <v>0</v>
      </c>
    </row>
    <row r="3835" spans="1:19" ht="15.75" customHeight="1">
      <c r="A3835" t="s">
        <v>338</v>
      </c>
      <c r="B3835" t="s">
        <v>4654</v>
      </c>
      <c r="C3835">
        <v>45911302</v>
      </c>
      <c r="D3835" t="s">
        <v>64</v>
      </c>
      <c r="E3835" t="s">
        <v>52</v>
      </c>
      <c r="F3835" t="s">
        <v>53</v>
      </c>
      <c r="G3835" t="s">
        <v>54</v>
      </c>
      <c r="H3835" s="35">
        <v>41.74</v>
      </c>
      <c r="I3835" s="32">
        <v>42547</v>
      </c>
      <c r="J3835" s="32">
        <v>42550</v>
      </c>
      <c r="K3835" t="s">
        <v>55</v>
      </c>
      <c r="M3835">
        <v>1</v>
      </c>
      <c r="N3835">
        <v>0</v>
      </c>
      <c r="O3835">
        <v>0</v>
      </c>
      <c r="Q3835" t="s">
        <v>60</v>
      </c>
    </row>
    <row r="3836" spans="1:19" ht="15.75" customHeight="1">
      <c r="A3836" t="s">
        <v>338</v>
      </c>
      <c r="B3836" t="s">
        <v>4655</v>
      </c>
      <c r="C3836">
        <v>45911285</v>
      </c>
      <c r="D3836" t="s">
        <v>64</v>
      </c>
      <c r="E3836" t="s">
        <v>52</v>
      </c>
      <c r="F3836" t="s">
        <v>53</v>
      </c>
      <c r="G3836" t="s">
        <v>54</v>
      </c>
      <c r="H3836" s="35">
        <v>41.74</v>
      </c>
      <c r="I3836" s="32">
        <v>42547</v>
      </c>
      <c r="J3836" s="32">
        <v>42550</v>
      </c>
      <c r="K3836" t="s">
        <v>55</v>
      </c>
      <c r="M3836">
        <v>1</v>
      </c>
      <c r="N3836">
        <v>0</v>
      </c>
      <c r="O3836">
        <v>0</v>
      </c>
      <c r="Q3836" t="s">
        <v>60</v>
      </c>
    </row>
    <row r="3837" spans="1:19" ht="15.75" customHeight="1">
      <c r="A3837" t="s">
        <v>2545</v>
      </c>
      <c r="B3837" t="s">
        <v>4656</v>
      </c>
      <c r="C3837">
        <v>81268878</v>
      </c>
      <c r="D3837" t="s">
        <v>64</v>
      </c>
      <c r="E3837" t="s">
        <v>52</v>
      </c>
      <c r="F3837" t="s">
        <v>54</v>
      </c>
      <c r="G3837" t="s">
        <v>54</v>
      </c>
      <c r="H3837" s="35">
        <v>85</v>
      </c>
      <c r="I3837" s="32">
        <v>42548</v>
      </c>
      <c r="J3837" s="32">
        <v>42552</v>
      </c>
      <c r="K3837" t="s">
        <v>55</v>
      </c>
      <c r="M3837">
        <v>2</v>
      </c>
      <c r="N3837">
        <v>2</v>
      </c>
      <c r="O3837">
        <v>0</v>
      </c>
    </row>
    <row r="3838" spans="1:19" ht="15.75" customHeight="1">
      <c r="A3838" t="s">
        <v>348</v>
      </c>
      <c r="B3838" t="s">
        <v>4657</v>
      </c>
      <c r="C3838">
        <v>25256088</v>
      </c>
      <c r="D3838" t="s">
        <v>64</v>
      </c>
      <c r="E3838" t="s">
        <v>52</v>
      </c>
      <c r="F3838" t="s">
        <v>53</v>
      </c>
      <c r="G3838" t="s">
        <v>54</v>
      </c>
      <c r="H3838" s="35">
        <v>41.74</v>
      </c>
      <c r="I3838" s="32">
        <v>42548</v>
      </c>
      <c r="J3838" s="32">
        <v>42549</v>
      </c>
      <c r="K3838" t="s">
        <v>55</v>
      </c>
      <c r="M3838">
        <v>1</v>
      </c>
      <c r="N3838">
        <v>0</v>
      </c>
      <c r="O3838">
        <v>0</v>
      </c>
      <c r="Q3838" t="s">
        <v>60</v>
      </c>
    </row>
    <row r="3839" spans="1:19" ht="15.75" customHeight="1">
      <c r="A3839" t="s">
        <v>4658</v>
      </c>
      <c r="B3839" t="s">
        <v>4659</v>
      </c>
      <c r="C3839">
        <v>70705220</v>
      </c>
      <c r="D3839" t="s">
        <v>64</v>
      </c>
      <c r="E3839" t="s">
        <v>65</v>
      </c>
      <c r="G3839" t="s">
        <v>93</v>
      </c>
      <c r="H3839" s="35">
        <v>80</v>
      </c>
      <c r="I3839" s="32">
        <v>42548</v>
      </c>
      <c r="J3839" s="32">
        <v>42551</v>
      </c>
      <c r="K3839" t="s">
        <v>67</v>
      </c>
      <c r="M3839">
        <v>2</v>
      </c>
      <c r="N3839">
        <v>0</v>
      </c>
      <c r="O3839">
        <v>0</v>
      </c>
    </row>
    <row r="3840" spans="1:19" ht="15.75" customHeight="1">
      <c r="A3840" t="s">
        <v>348</v>
      </c>
      <c r="B3840" t="s">
        <v>4660</v>
      </c>
      <c r="C3840">
        <v>25256846</v>
      </c>
      <c r="D3840" t="s">
        <v>64</v>
      </c>
      <c r="E3840" t="s">
        <v>52</v>
      </c>
      <c r="F3840" t="s">
        <v>53</v>
      </c>
      <c r="G3840" t="s">
        <v>54</v>
      </c>
      <c r="H3840" s="35">
        <v>41.74</v>
      </c>
      <c r="I3840" s="32">
        <v>42548</v>
      </c>
      <c r="J3840" s="32">
        <v>42549</v>
      </c>
      <c r="K3840" t="s">
        <v>55</v>
      </c>
      <c r="M3840">
        <v>1</v>
      </c>
      <c r="N3840">
        <v>0</v>
      </c>
      <c r="O3840">
        <v>0</v>
      </c>
      <c r="Q3840" t="s">
        <v>60</v>
      </c>
    </row>
    <row r="3841" spans="1:19" ht="15.75" customHeight="1">
      <c r="A3841" t="s">
        <v>4663</v>
      </c>
      <c r="B3841" t="s">
        <v>4664</v>
      </c>
      <c r="C3841">
        <v>81632653</v>
      </c>
      <c r="D3841" t="s">
        <v>64</v>
      </c>
      <c r="E3841" t="s">
        <v>65</v>
      </c>
      <c r="F3841" t="s">
        <v>54</v>
      </c>
      <c r="G3841" t="s">
        <v>54</v>
      </c>
      <c r="H3841" s="35">
        <v>75</v>
      </c>
      <c r="I3841" s="32">
        <v>42549</v>
      </c>
      <c r="J3841" s="32">
        <v>42551</v>
      </c>
      <c r="K3841" t="s">
        <v>67</v>
      </c>
      <c r="M3841">
        <v>2</v>
      </c>
      <c r="N3841">
        <v>0</v>
      </c>
      <c r="O3841">
        <v>0</v>
      </c>
    </row>
    <row r="3842" spans="1:19" ht="15.75" customHeight="1">
      <c r="A3842" t="s">
        <v>4675</v>
      </c>
      <c r="B3842" t="s">
        <v>4676</v>
      </c>
      <c r="C3842">
        <v>83697049</v>
      </c>
      <c r="D3842" t="s">
        <v>64</v>
      </c>
      <c r="E3842" t="s">
        <v>65</v>
      </c>
      <c r="G3842" t="s">
        <v>80</v>
      </c>
      <c r="H3842" s="35">
        <v>70.55</v>
      </c>
      <c r="I3842" s="32">
        <v>42552</v>
      </c>
      <c r="J3842" s="32">
        <v>42553</v>
      </c>
      <c r="K3842" t="s">
        <v>55</v>
      </c>
      <c r="M3842">
        <v>2</v>
      </c>
      <c r="N3842">
        <v>0</v>
      </c>
      <c r="O3842">
        <v>0</v>
      </c>
      <c r="S3842" t="s">
        <v>268</v>
      </c>
    </row>
    <row r="3843" spans="1:19" ht="15.75" customHeight="1">
      <c r="A3843" t="s">
        <v>4683</v>
      </c>
      <c r="B3843" t="s">
        <v>4684</v>
      </c>
      <c r="C3843">
        <v>77391520</v>
      </c>
      <c r="D3843" t="s">
        <v>64</v>
      </c>
      <c r="E3843" t="s">
        <v>65</v>
      </c>
      <c r="G3843" t="s">
        <v>80</v>
      </c>
      <c r="H3843" s="35">
        <v>87.15</v>
      </c>
      <c r="I3843" s="32">
        <v>42553</v>
      </c>
      <c r="J3843" s="32">
        <v>42555</v>
      </c>
      <c r="K3843" t="s">
        <v>55</v>
      </c>
      <c r="M3843">
        <v>2</v>
      </c>
      <c r="N3843">
        <v>2</v>
      </c>
      <c r="O3843">
        <v>0</v>
      </c>
      <c r="S3843" t="s">
        <v>268</v>
      </c>
    </row>
    <row r="3844" spans="1:19" ht="15.75" customHeight="1">
      <c r="A3844" t="s">
        <v>4685</v>
      </c>
      <c r="B3844" t="s">
        <v>4686</v>
      </c>
      <c r="C3844">
        <v>68409815</v>
      </c>
      <c r="D3844" t="s">
        <v>64</v>
      </c>
      <c r="E3844" t="s">
        <v>65</v>
      </c>
      <c r="G3844" t="s">
        <v>75</v>
      </c>
      <c r="H3844" s="35">
        <v>75</v>
      </c>
      <c r="I3844" s="32">
        <v>42553</v>
      </c>
      <c r="J3844" s="32">
        <v>42554</v>
      </c>
      <c r="K3844" t="s">
        <v>55</v>
      </c>
      <c r="M3844">
        <v>2</v>
      </c>
      <c r="N3844">
        <v>2</v>
      </c>
      <c r="O3844">
        <v>0</v>
      </c>
    </row>
    <row r="3845" spans="1:19" ht="15.75" customHeight="1">
      <c r="A3845" t="s">
        <v>884</v>
      </c>
      <c r="B3845" t="s">
        <v>4702</v>
      </c>
      <c r="C3845">
        <v>67270970</v>
      </c>
      <c r="D3845" t="s">
        <v>64</v>
      </c>
      <c r="E3845" t="s">
        <v>52</v>
      </c>
      <c r="F3845" t="s">
        <v>54</v>
      </c>
      <c r="G3845" t="s">
        <v>54</v>
      </c>
      <c r="H3845" s="35">
        <v>55</v>
      </c>
      <c r="I3845" s="32">
        <v>42558</v>
      </c>
      <c r="J3845" s="32">
        <v>42562</v>
      </c>
      <c r="K3845" t="s">
        <v>55</v>
      </c>
      <c r="M3845">
        <v>1</v>
      </c>
      <c r="N3845">
        <v>0</v>
      </c>
      <c r="O3845">
        <v>0</v>
      </c>
    </row>
    <row r="3846" spans="1:19" ht="15.75" customHeight="1">
      <c r="A3846" t="s">
        <v>884</v>
      </c>
      <c r="B3846" t="s">
        <v>4703</v>
      </c>
      <c r="C3846">
        <v>67271137</v>
      </c>
      <c r="D3846" t="s">
        <v>64</v>
      </c>
      <c r="E3846" t="s">
        <v>52</v>
      </c>
      <c r="F3846" t="s">
        <v>54</v>
      </c>
      <c r="G3846" t="s">
        <v>54</v>
      </c>
      <c r="H3846" s="35">
        <v>55</v>
      </c>
      <c r="I3846" s="32">
        <v>42558</v>
      </c>
      <c r="J3846" s="32">
        <v>42562</v>
      </c>
      <c r="K3846" t="s">
        <v>55</v>
      </c>
      <c r="M3846">
        <v>1</v>
      </c>
      <c r="N3846">
        <v>0</v>
      </c>
      <c r="O3846">
        <v>0</v>
      </c>
    </row>
    <row r="3847" spans="1:19" ht="15.75" customHeight="1">
      <c r="A3847" t="s">
        <v>391</v>
      </c>
      <c r="B3847" t="s">
        <v>4706</v>
      </c>
      <c r="C3847">
        <v>88859278</v>
      </c>
      <c r="D3847" t="s">
        <v>64</v>
      </c>
      <c r="E3847" t="s">
        <v>52</v>
      </c>
      <c r="F3847" t="s">
        <v>53</v>
      </c>
      <c r="G3847" t="s">
        <v>54</v>
      </c>
      <c r="H3847" s="35">
        <v>41.74</v>
      </c>
      <c r="I3847" s="32">
        <v>42559</v>
      </c>
      <c r="J3847" s="32">
        <v>42561</v>
      </c>
      <c r="K3847" t="s">
        <v>55</v>
      </c>
      <c r="M3847">
        <v>1</v>
      </c>
      <c r="N3847">
        <v>0</v>
      </c>
      <c r="O3847">
        <v>0</v>
      </c>
      <c r="Q3847" t="s">
        <v>60</v>
      </c>
    </row>
    <row r="3848" spans="1:19" ht="15.75" customHeight="1">
      <c r="A3848" t="s">
        <v>3453</v>
      </c>
      <c r="B3848" t="s">
        <v>4709</v>
      </c>
      <c r="C3848">
        <v>58862538</v>
      </c>
      <c r="D3848" t="s">
        <v>64</v>
      </c>
      <c r="E3848" t="s">
        <v>52</v>
      </c>
      <c r="F3848" t="s">
        <v>54</v>
      </c>
      <c r="G3848" t="s">
        <v>54</v>
      </c>
      <c r="H3848" s="35">
        <v>55</v>
      </c>
      <c r="I3848" s="32">
        <v>42560</v>
      </c>
      <c r="J3848" s="32">
        <v>42561</v>
      </c>
      <c r="K3848" t="s">
        <v>55</v>
      </c>
      <c r="M3848">
        <v>1</v>
      </c>
      <c r="N3848">
        <v>0</v>
      </c>
      <c r="O3848">
        <v>0</v>
      </c>
    </row>
    <row r="3849" spans="1:19" ht="15.75" customHeight="1">
      <c r="A3849" t="s">
        <v>4712</v>
      </c>
      <c r="B3849" t="s">
        <v>4713</v>
      </c>
      <c r="C3849">
        <v>77115206</v>
      </c>
      <c r="D3849" t="s">
        <v>64</v>
      </c>
      <c r="E3849" t="s">
        <v>65</v>
      </c>
      <c r="G3849" t="s">
        <v>66</v>
      </c>
      <c r="H3849" s="35">
        <v>66.400000000000006</v>
      </c>
      <c r="I3849" s="32">
        <v>42560</v>
      </c>
      <c r="J3849" s="32">
        <v>42564</v>
      </c>
      <c r="K3849" t="s">
        <v>67</v>
      </c>
      <c r="M3849">
        <v>2</v>
      </c>
      <c r="N3849">
        <v>0</v>
      </c>
      <c r="O3849">
        <v>0</v>
      </c>
    </row>
    <row r="3850" spans="1:19" ht="15.75" customHeight="1">
      <c r="A3850" t="s">
        <v>4716</v>
      </c>
      <c r="B3850" t="s">
        <v>4717</v>
      </c>
      <c r="C3850">
        <v>86644759</v>
      </c>
      <c r="D3850" t="s">
        <v>64</v>
      </c>
      <c r="E3850" t="s">
        <v>65</v>
      </c>
      <c r="G3850" t="s">
        <v>103</v>
      </c>
      <c r="H3850" s="35">
        <v>70</v>
      </c>
      <c r="I3850" s="32">
        <v>42561</v>
      </c>
      <c r="J3850" s="32">
        <v>42564</v>
      </c>
      <c r="K3850" t="s">
        <v>55</v>
      </c>
      <c r="M3850">
        <v>4</v>
      </c>
      <c r="N3850">
        <v>0</v>
      </c>
      <c r="O3850">
        <v>0</v>
      </c>
      <c r="P3850" t="s">
        <v>71</v>
      </c>
      <c r="S3850" t="s">
        <v>72</v>
      </c>
    </row>
    <row r="3851" spans="1:19" ht="15.75" customHeight="1">
      <c r="A3851" t="s">
        <v>4718</v>
      </c>
      <c r="B3851" t="s">
        <v>4719</v>
      </c>
      <c r="C3851">
        <v>68767986</v>
      </c>
      <c r="D3851" t="s">
        <v>64</v>
      </c>
      <c r="E3851" t="s">
        <v>65</v>
      </c>
      <c r="G3851" t="s">
        <v>108</v>
      </c>
      <c r="H3851" s="35">
        <v>85</v>
      </c>
      <c r="I3851" s="32">
        <v>42561</v>
      </c>
      <c r="J3851" s="32">
        <v>42565</v>
      </c>
      <c r="K3851" t="s">
        <v>55</v>
      </c>
      <c r="M3851">
        <v>1</v>
      </c>
      <c r="N3851">
        <v>1</v>
      </c>
      <c r="O3851">
        <v>0</v>
      </c>
      <c r="P3851" t="s">
        <v>4720</v>
      </c>
    </row>
    <row r="3852" spans="1:19" ht="15.75" customHeight="1">
      <c r="A3852" t="s">
        <v>403</v>
      </c>
      <c r="B3852" t="s">
        <v>4721</v>
      </c>
      <c r="C3852">
        <v>59440428</v>
      </c>
      <c r="D3852" t="s">
        <v>64</v>
      </c>
      <c r="E3852" t="s">
        <v>52</v>
      </c>
      <c r="F3852" t="s">
        <v>54</v>
      </c>
      <c r="G3852" t="s">
        <v>54</v>
      </c>
      <c r="H3852" s="35">
        <v>110</v>
      </c>
      <c r="I3852" s="32">
        <v>42561</v>
      </c>
      <c r="J3852" s="32">
        <v>42594</v>
      </c>
      <c r="K3852" t="s">
        <v>55</v>
      </c>
      <c r="M3852">
        <v>1</v>
      </c>
      <c r="N3852">
        <v>0</v>
      </c>
      <c r="O3852">
        <v>0</v>
      </c>
    </row>
    <row r="3853" spans="1:19" ht="15.75" customHeight="1">
      <c r="A3853" t="s">
        <v>4730</v>
      </c>
      <c r="B3853" t="s">
        <v>4731</v>
      </c>
      <c r="C3853">
        <v>82628382</v>
      </c>
      <c r="D3853" t="s">
        <v>64</v>
      </c>
      <c r="E3853" t="s">
        <v>65</v>
      </c>
      <c r="F3853" t="s">
        <v>427</v>
      </c>
      <c r="G3853" t="s">
        <v>93</v>
      </c>
      <c r="H3853" s="35">
        <v>85</v>
      </c>
      <c r="I3853" s="32">
        <v>42564</v>
      </c>
      <c r="J3853" s="32">
        <v>42565</v>
      </c>
      <c r="K3853" t="s">
        <v>67</v>
      </c>
      <c r="M3853">
        <v>2</v>
      </c>
      <c r="N3853">
        <v>1</v>
      </c>
      <c r="O3853">
        <v>0</v>
      </c>
    </row>
    <row r="3854" spans="1:19" ht="15.75" customHeight="1">
      <c r="A3854" t="s">
        <v>4732</v>
      </c>
      <c r="B3854" t="s">
        <v>4733</v>
      </c>
      <c r="C3854">
        <v>84259052</v>
      </c>
      <c r="D3854" t="s">
        <v>64</v>
      </c>
      <c r="E3854" t="s">
        <v>65</v>
      </c>
      <c r="G3854" t="s">
        <v>203</v>
      </c>
      <c r="H3854" s="35">
        <v>81</v>
      </c>
      <c r="I3854" s="32">
        <v>42564</v>
      </c>
      <c r="J3854" s="32">
        <v>42568</v>
      </c>
      <c r="K3854" t="s">
        <v>55</v>
      </c>
      <c r="M3854">
        <v>1</v>
      </c>
      <c r="N3854">
        <v>0</v>
      </c>
      <c r="O3854">
        <v>0</v>
      </c>
      <c r="P3854" t="s">
        <v>4734</v>
      </c>
      <c r="S3854" t="s">
        <v>4735</v>
      </c>
    </row>
    <row r="3855" spans="1:19" ht="15.75" customHeight="1">
      <c r="A3855" t="s">
        <v>4741</v>
      </c>
      <c r="B3855" t="s">
        <v>4742</v>
      </c>
      <c r="C3855">
        <v>66384226</v>
      </c>
      <c r="D3855" t="s">
        <v>64</v>
      </c>
      <c r="E3855" t="s">
        <v>65</v>
      </c>
      <c r="G3855" t="s">
        <v>93</v>
      </c>
      <c r="H3855" s="35">
        <v>125</v>
      </c>
      <c r="I3855" s="32">
        <v>42566</v>
      </c>
      <c r="J3855" s="32">
        <v>42568</v>
      </c>
      <c r="K3855" t="s">
        <v>55</v>
      </c>
      <c r="M3855">
        <v>2</v>
      </c>
      <c r="N3855">
        <v>0</v>
      </c>
      <c r="O3855">
        <v>0</v>
      </c>
    </row>
    <row r="3856" spans="1:19" ht="15.75" customHeight="1">
      <c r="A3856" t="s">
        <v>4743</v>
      </c>
      <c r="B3856" t="s">
        <v>4744</v>
      </c>
      <c r="C3856">
        <v>75447694</v>
      </c>
      <c r="D3856" t="s">
        <v>64</v>
      </c>
      <c r="E3856" t="s">
        <v>65</v>
      </c>
      <c r="G3856" t="s">
        <v>93</v>
      </c>
      <c r="H3856" s="35">
        <v>98.33</v>
      </c>
      <c r="I3856" s="32">
        <v>42566</v>
      </c>
      <c r="J3856" s="32">
        <v>42569</v>
      </c>
      <c r="K3856" t="s">
        <v>67</v>
      </c>
      <c r="M3856">
        <v>2</v>
      </c>
      <c r="N3856">
        <v>1</v>
      </c>
      <c r="O3856">
        <v>0</v>
      </c>
    </row>
    <row r="3857" spans="1:19" ht="15.75" customHeight="1">
      <c r="A3857" t="s">
        <v>277</v>
      </c>
      <c r="B3857" t="s">
        <v>4746</v>
      </c>
      <c r="C3857">
        <v>25752936</v>
      </c>
      <c r="D3857" t="s">
        <v>64</v>
      </c>
      <c r="E3857" t="s">
        <v>52</v>
      </c>
      <c r="F3857" t="s">
        <v>53</v>
      </c>
      <c r="G3857" t="s">
        <v>54</v>
      </c>
      <c r="H3857" s="35">
        <v>41.74</v>
      </c>
      <c r="I3857" s="32">
        <v>42567</v>
      </c>
      <c r="J3857" s="32">
        <v>42569</v>
      </c>
      <c r="K3857" t="s">
        <v>55</v>
      </c>
      <c r="M3857">
        <v>1</v>
      </c>
      <c r="N3857">
        <v>0</v>
      </c>
      <c r="O3857">
        <v>0</v>
      </c>
      <c r="Q3857" t="s">
        <v>60</v>
      </c>
    </row>
    <row r="3858" spans="1:19" ht="15.75" customHeight="1">
      <c r="A3858" t="s">
        <v>277</v>
      </c>
      <c r="B3858" t="s">
        <v>4747</v>
      </c>
      <c r="C3858">
        <v>25752767</v>
      </c>
      <c r="D3858" t="s">
        <v>64</v>
      </c>
      <c r="E3858" t="s">
        <v>52</v>
      </c>
      <c r="F3858" t="s">
        <v>53</v>
      </c>
      <c r="G3858" t="s">
        <v>54</v>
      </c>
      <c r="H3858" s="35">
        <v>41.74</v>
      </c>
      <c r="I3858" s="32">
        <v>42567</v>
      </c>
      <c r="J3858" s="32">
        <v>42569</v>
      </c>
      <c r="K3858" t="s">
        <v>55</v>
      </c>
      <c r="M3858">
        <v>1</v>
      </c>
      <c r="N3858">
        <v>0</v>
      </c>
      <c r="O3858">
        <v>0</v>
      </c>
      <c r="Q3858" t="s">
        <v>60</v>
      </c>
    </row>
    <row r="3859" spans="1:19" ht="15.75" customHeight="1">
      <c r="A3859" t="s">
        <v>4758</v>
      </c>
      <c r="B3859" t="s">
        <v>4759</v>
      </c>
      <c r="C3859">
        <v>73228401</v>
      </c>
      <c r="D3859" t="s">
        <v>64</v>
      </c>
      <c r="E3859" t="s">
        <v>65</v>
      </c>
      <c r="F3859" t="s">
        <v>54</v>
      </c>
      <c r="G3859" t="s">
        <v>93</v>
      </c>
      <c r="H3859" s="35">
        <v>100</v>
      </c>
      <c r="I3859" s="32">
        <v>42570</v>
      </c>
      <c r="J3859" s="32">
        <v>42572</v>
      </c>
      <c r="K3859" t="s">
        <v>87</v>
      </c>
      <c r="M3859">
        <v>2</v>
      </c>
      <c r="N3859">
        <v>0</v>
      </c>
      <c r="O3859">
        <v>0</v>
      </c>
    </row>
    <row r="3860" spans="1:19" ht="15.75" customHeight="1">
      <c r="A3860" t="s">
        <v>452</v>
      </c>
      <c r="B3860" t="s">
        <v>4760</v>
      </c>
      <c r="C3860">
        <v>97138531</v>
      </c>
      <c r="D3860" t="s">
        <v>64</v>
      </c>
      <c r="E3860" t="s">
        <v>52</v>
      </c>
      <c r="F3860" t="s">
        <v>53</v>
      </c>
      <c r="G3860" t="s">
        <v>54</v>
      </c>
      <c r="H3860" s="35">
        <v>41.74</v>
      </c>
      <c r="I3860" s="32">
        <v>42570</v>
      </c>
      <c r="J3860" s="32">
        <v>42572</v>
      </c>
      <c r="K3860" t="s">
        <v>55</v>
      </c>
      <c r="M3860">
        <v>1</v>
      </c>
      <c r="N3860">
        <v>0</v>
      </c>
      <c r="O3860">
        <v>0</v>
      </c>
      <c r="Q3860" t="s">
        <v>60</v>
      </c>
    </row>
    <row r="3861" spans="1:19" ht="15.75" customHeight="1">
      <c r="A3861" t="s">
        <v>2234</v>
      </c>
      <c r="B3861" t="s">
        <v>4765</v>
      </c>
      <c r="C3861">
        <v>87308692</v>
      </c>
      <c r="D3861" t="s">
        <v>64</v>
      </c>
      <c r="E3861" t="s">
        <v>65</v>
      </c>
      <c r="F3861" t="s">
        <v>54</v>
      </c>
      <c r="G3861" t="s">
        <v>93</v>
      </c>
      <c r="H3861" s="35">
        <v>85</v>
      </c>
      <c r="I3861" s="32">
        <v>42571</v>
      </c>
      <c r="J3861" s="32">
        <v>42573</v>
      </c>
      <c r="K3861" t="s">
        <v>87</v>
      </c>
      <c r="M3861">
        <v>2</v>
      </c>
      <c r="N3861">
        <v>0</v>
      </c>
      <c r="O3861">
        <v>0</v>
      </c>
    </row>
    <row r="3862" spans="1:19" ht="15.75" customHeight="1">
      <c r="A3862" t="s">
        <v>4768</v>
      </c>
      <c r="B3862" t="s">
        <v>4769</v>
      </c>
      <c r="C3862">
        <v>93890147</v>
      </c>
      <c r="D3862" t="s">
        <v>64</v>
      </c>
      <c r="E3862" t="s">
        <v>65</v>
      </c>
      <c r="F3862" t="s">
        <v>54</v>
      </c>
      <c r="G3862" t="s">
        <v>103</v>
      </c>
      <c r="H3862" s="35">
        <v>75</v>
      </c>
      <c r="I3862" s="32">
        <v>42572</v>
      </c>
      <c r="J3862" s="32">
        <v>42573</v>
      </c>
      <c r="K3862" t="s">
        <v>67</v>
      </c>
      <c r="M3862">
        <v>2</v>
      </c>
      <c r="N3862">
        <v>0</v>
      </c>
      <c r="O3862">
        <v>0</v>
      </c>
      <c r="P3862" t="s">
        <v>71</v>
      </c>
      <c r="S3862" t="s">
        <v>72</v>
      </c>
    </row>
    <row r="3863" spans="1:19" ht="15.75" customHeight="1">
      <c r="A3863" t="s">
        <v>4773</v>
      </c>
      <c r="B3863" t="s">
        <v>4774</v>
      </c>
      <c r="C3863">
        <v>91743833</v>
      </c>
      <c r="D3863" t="s">
        <v>64</v>
      </c>
      <c r="E3863" t="s">
        <v>65</v>
      </c>
      <c r="F3863" t="s">
        <v>54</v>
      </c>
      <c r="G3863" t="s">
        <v>103</v>
      </c>
      <c r="H3863" s="35">
        <v>85</v>
      </c>
      <c r="I3863" s="32">
        <v>42573</v>
      </c>
      <c r="J3863" s="32">
        <v>42574</v>
      </c>
      <c r="K3863" t="s">
        <v>67</v>
      </c>
      <c r="M3863">
        <v>4</v>
      </c>
      <c r="N3863">
        <v>0</v>
      </c>
      <c r="O3863">
        <v>0</v>
      </c>
      <c r="P3863" t="s">
        <v>71</v>
      </c>
      <c r="S3863" t="s">
        <v>72</v>
      </c>
    </row>
    <row r="3864" spans="1:19" ht="15.75" customHeight="1">
      <c r="A3864" t="s">
        <v>472</v>
      </c>
      <c r="B3864" t="s">
        <v>4775</v>
      </c>
      <c r="C3864">
        <v>41310346</v>
      </c>
      <c r="D3864" t="s">
        <v>64</v>
      </c>
      <c r="E3864" t="s">
        <v>52</v>
      </c>
      <c r="F3864" t="s">
        <v>53</v>
      </c>
      <c r="G3864" t="s">
        <v>54</v>
      </c>
      <c r="H3864" s="35">
        <v>41.74</v>
      </c>
      <c r="I3864" s="32">
        <v>42573</v>
      </c>
      <c r="J3864" s="32">
        <v>42574</v>
      </c>
      <c r="K3864" t="s">
        <v>55</v>
      </c>
      <c r="M3864">
        <v>1</v>
      </c>
      <c r="N3864">
        <v>0</v>
      </c>
      <c r="O3864">
        <v>0</v>
      </c>
      <c r="Q3864" t="s">
        <v>60</v>
      </c>
    </row>
    <row r="3865" spans="1:19" ht="15.75" customHeight="1">
      <c r="A3865" t="s">
        <v>4778</v>
      </c>
      <c r="B3865" t="s">
        <v>4779</v>
      </c>
      <c r="C3865">
        <v>11437932</v>
      </c>
      <c r="D3865" t="s">
        <v>64</v>
      </c>
      <c r="E3865" t="s">
        <v>65</v>
      </c>
      <c r="F3865" t="s">
        <v>54</v>
      </c>
      <c r="G3865" t="s">
        <v>66</v>
      </c>
      <c r="H3865" s="35">
        <v>66.400000000000006</v>
      </c>
      <c r="I3865" s="32">
        <v>42574</v>
      </c>
      <c r="J3865" s="32">
        <v>42575</v>
      </c>
      <c r="K3865" t="s">
        <v>67</v>
      </c>
      <c r="M3865">
        <v>2</v>
      </c>
      <c r="N3865">
        <v>2</v>
      </c>
      <c r="O3865">
        <v>0</v>
      </c>
    </row>
    <row r="3866" spans="1:19" ht="15.75" customHeight="1">
      <c r="A3866" t="s">
        <v>476</v>
      </c>
      <c r="B3866" t="s">
        <v>4780</v>
      </c>
      <c r="C3866">
        <v>90912888</v>
      </c>
      <c r="D3866" t="s">
        <v>64</v>
      </c>
      <c r="E3866" t="s">
        <v>52</v>
      </c>
      <c r="F3866" t="s">
        <v>53</v>
      </c>
      <c r="G3866" t="s">
        <v>54</v>
      </c>
      <c r="H3866" s="35">
        <v>41.74</v>
      </c>
      <c r="I3866" s="32">
        <v>42574</v>
      </c>
      <c r="J3866" s="32">
        <v>42575</v>
      </c>
      <c r="K3866" t="s">
        <v>55</v>
      </c>
      <c r="M3866">
        <v>1</v>
      </c>
      <c r="N3866">
        <v>0</v>
      </c>
      <c r="O3866">
        <v>0</v>
      </c>
      <c r="Q3866" t="s">
        <v>60</v>
      </c>
    </row>
    <row r="3867" spans="1:19" ht="15.75" customHeight="1">
      <c r="A3867" t="s">
        <v>974</v>
      </c>
      <c r="B3867" t="s">
        <v>4782</v>
      </c>
      <c r="C3867">
        <v>87754194</v>
      </c>
      <c r="D3867" t="s">
        <v>64</v>
      </c>
      <c r="E3867" t="s">
        <v>52</v>
      </c>
      <c r="F3867" t="s">
        <v>54</v>
      </c>
      <c r="G3867" t="s">
        <v>54</v>
      </c>
      <c r="H3867" s="35">
        <v>41.74</v>
      </c>
      <c r="I3867" s="32">
        <v>42575</v>
      </c>
      <c r="J3867" s="32">
        <v>42576</v>
      </c>
      <c r="K3867" t="s">
        <v>55</v>
      </c>
      <c r="M3867">
        <v>1</v>
      </c>
      <c r="N3867">
        <v>0</v>
      </c>
      <c r="O3867">
        <v>0</v>
      </c>
      <c r="Q3867" t="s">
        <v>60</v>
      </c>
    </row>
    <row r="3868" spans="1:19" ht="15.75" customHeight="1">
      <c r="A3868" t="s">
        <v>4778</v>
      </c>
      <c r="B3868" t="s">
        <v>4783</v>
      </c>
      <c r="C3868">
        <v>89243270</v>
      </c>
      <c r="D3868" t="s">
        <v>64</v>
      </c>
      <c r="E3868" t="s">
        <v>65</v>
      </c>
      <c r="F3868" t="s">
        <v>54</v>
      </c>
      <c r="G3868" t="s">
        <v>93</v>
      </c>
      <c r="H3868" s="35">
        <v>80</v>
      </c>
      <c r="I3868" s="32">
        <v>42575</v>
      </c>
      <c r="J3868" s="32">
        <v>42576</v>
      </c>
      <c r="K3868" t="s">
        <v>55</v>
      </c>
      <c r="M3868">
        <v>2</v>
      </c>
      <c r="N3868">
        <v>2</v>
      </c>
      <c r="O3868">
        <v>0</v>
      </c>
    </row>
    <row r="3869" spans="1:19" ht="15.75" customHeight="1">
      <c r="A3869" t="s">
        <v>4788</v>
      </c>
      <c r="B3869" t="s">
        <v>4789</v>
      </c>
      <c r="C3869">
        <v>58041730</v>
      </c>
      <c r="D3869" t="s">
        <v>64</v>
      </c>
      <c r="E3869" t="s">
        <v>65</v>
      </c>
      <c r="G3869" t="s">
        <v>98</v>
      </c>
      <c r="H3869" s="35">
        <v>99.6</v>
      </c>
      <c r="I3869" s="32">
        <v>42576</v>
      </c>
      <c r="J3869" s="32">
        <v>42580</v>
      </c>
      <c r="K3869" t="s">
        <v>55</v>
      </c>
      <c r="M3869">
        <v>2</v>
      </c>
      <c r="N3869">
        <v>0</v>
      </c>
      <c r="O3869">
        <v>0</v>
      </c>
      <c r="P3869" t="s">
        <v>71</v>
      </c>
      <c r="S3869" t="s">
        <v>72</v>
      </c>
    </row>
    <row r="3870" spans="1:19" ht="15.75" customHeight="1">
      <c r="A3870" t="s">
        <v>1409</v>
      </c>
      <c r="B3870" t="s">
        <v>4790</v>
      </c>
      <c r="C3870">
        <v>29640553</v>
      </c>
      <c r="D3870" t="s">
        <v>64</v>
      </c>
      <c r="E3870" t="s">
        <v>52</v>
      </c>
      <c r="F3870" t="s">
        <v>53</v>
      </c>
      <c r="G3870" t="s">
        <v>54</v>
      </c>
      <c r="H3870" s="35">
        <v>41.74</v>
      </c>
      <c r="I3870" s="32">
        <v>42576</v>
      </c>
      <c r="J3870" s="32">
        <v>42579</v>
      </c>
      <c r="K3870" t="s">
        <v>55</v>
      </c>
      <c r="M3870">
        <v>1</v>
      </c>
      <c r="N3870">
        <v>0</v>
      </c>
      <c r="O3870">
        <v>0</v>
      </c>
      <c r="Q3870" t="s">
        <v>60</v>
      </c>
    </row>
    <row r="3871" spans="1:19" ht="15.75" customHeight="1">
      <c r="A3871" t="s">
        <v>492</v>
      </c>
      <c r="B3871" t="s">
        <v>4793</v>
      </c>
      <c r="C3871">
        <v>90914185</v>
      </c>
      <c r="D3871" t="s">
        <v>64</v>
      </c>
      <c r="E3871" t="s">
        <v>52</v>
      </c>
      <c r="F3871" t="s">
        <v>54</v>
      </c>
      <c r="G3871" t="s">
        <v>54</v>
      </c>
      <c r="H3871" s="35">
        <v>41.74</v>
      </c>
      <c r="I3871" s="32">
        <v>42577</v>
      </c>
      <c r="J3871" s="32">
        <v>42578</v>
      </c>
      <c r="K3871" t="s">
        <v>55</v>
      </c>
      <c r="M3871">
        <v>1</v>
      </c>
      <c r="N3871">
        <v>0</v>
      </c>
      <c r="O3871">
        <v>0</v>
      </c>
      <c r="Q3871" t="s">
        <v>60</v>
      </c>
    </row>
    <row r="3872" spans="1:19" ht="15.75" customHeight="1">
      <c r="A3872" t="s">
        <v>4794</v>
      </c>
      <c r="B3872" t="s">
        <v>4795</v>
      </c>
      <c r="C3872">
        <v>88794595</v>
      </c>
      <c r="D3872" t="s">
        <v>64</v>
      </c>
      <c r="E3872" t="s">
        <v>65</v>
      </c>
      <c r="F3872" t="s">
        <v>54</v>
      </c>
      <c r="G3872" t="s">
        <v>103</v>
      </c>
      <c r="H3872" s="35">
        <v>100</v>
      </c>
      <c r="I3872" s="32">
        <v>42577</v>
      </c>
      <c r="J3872" s="32">
        <v>42581</v>
      </c>
      <c r="K3872" t="s">
        <v>55</v>
      </c>
      <c r="M3872">
        <v>4</v>
      </c>
      <c r="N3872">
        <v>0</v>
      </c>
      <c r="O3872">
        <v>0</v>
      </c>
      <c r="P3872" t="s">
        <v>71</v>
      </c>
      <c r="S3872" t="s">
        <v>72</v>
      </c>
    </row>
    <row r="3873" spans="1:19" ht="15.75" customHeight="1">
      <c r="A3873" t="s">
        <v>2267</v>
      </c>
      <c r="B3873" t="s">
        <v>4807</v>
      </c>
      <c r="C3873">
        <v>26862206</v>
      </c>
      <c r="D3873" t="s">
        <v>64</v>
      </c>
      <c r="E3873" t="s">
        <v>52</v>
      </c>
      <c r="F3873" t="s">
        <v>53</v>
      </c>
      <c r="G3873" t="s">
        <v>54</v>
      </c>
      <c r="H3873" s="35">
        <v>41.74</v>
      </c>
      <c r="I3873" s="32">
        <v>42579</v>
      </c>
      <c r="J3873" s="32">
        <v>42582</v>
      </c>
      <c r="K3873" t="s">
        <v>55</v>
      </c>
      <c r="M3873">
        <v>1</v>
      </c>
      <c r="N3873">
        <v>0</v>
      </c>
      <c r="O3873">
        <v>0</v>
      </c>
      <c r="Q3873" t="s">
        <v>60</v>
      </c>
    </row>
    <row r="3874" spans="1:19" ht="15.75" customHeight="1">
      <c r="A3874" t="s">
        <v>995</v>
      </c>
      <c r="B3874" t="s">
        <v>4810</v>
      </c>
      <c r="C3874">
        <v>85802237</v>
      </c>
      <c r="D3874" t="s">
        <v>64</v>
      </c>
      <c r="E3874" t="s">
        <v>65</v>
      </c>
      <c r="F3874" t="s">
        <v>54</v>
      </c>
      <c r="G3874" t="s">
        <v>103</v>
      </c>
      <c r="H3874" s="35">
        <v>105</v>
      </c>
      <c r="I3874" s="32">
        <v>42580</v>
      </c>
      <c r="J3874" s="32">
        <v>42581</v>
      </c>
      <c r="K3874" t="s">
        <v>67</v>
      </c>
      <c r="M3874">
        <v>4</v>
      </c>
      <c r="N3874">
        <v>0</v>
      </c>
      <c r="O3874">
        <v>0</v>
      </c>
      <c r="P3874" t="s">
        <v>71</v>
      </c>
      <c r="S3874" t="s">
        <v>72</v>
      </c>
    </row>
    <row r="3875" spans="1:19" ht="15.75" customHeight="1">
      <c r="A3875" t="s">
        <v>4811</v>
      </c>
      <c r="B3875" t="s">
        <v>4812</v>
      </c>
      <c r="C3875">
        <v>79610032</v>
      </c>
      <c r="D3875" t="s">
        <v>64</v>
      </c>
      <c r="E3875" t="s">
        <v>52</v>
      </c>
      <c r="F3875" t="s">
        <v>53</v>
      </c>
      <c r="G3875" t="s">
        <v>54</v>
      </c>
      <c r="H3875" s="35">
        <v>80</v>
      </c>
      <c r="I3875" s="32">
        <v>42580</v>
      </c>
      <c r="J3875" s="32">
        <v>42581</v>
      </c>
      <c r="K3875" t="s">
        <v>55</v>
      </c>
      <c r="M3875">
        <v>1</v>
      </c>
      <c r="N3875">
        <v>0</v>
      </c>
      <c r="O3875">
        <v>0</v>
      </c>
      <c r="Q3875" t="s">
        <v>90</v>
      </c>
    </row>
    <row r="3876" spans="1:19" ht="15.75" customHeight="1">
      <c r="A3876" t="s">
        <v>4813</v>
      </c>
      <c r="B3876" t="s">
        <v>4814</v>
      </c>
      <c r="C3876">
        <v>85569250</v>
      </c>
      <c r="D3876" t="s">
        <v>64</v>
      </c>
      <c r="E3876" t="s">
        <v>65</v>
      </c>
      <c r="F3876" t="s">
        <v>54</v>
      </c>
      <c r="G3876" t="s">
        <v>93</v>
      </c>
      <c r="H3876" s="35">
        <v>101.67</v>
      </c>
      <c r="I3876" s="32">
        <v>42580</v>
      </c>
      <c r="J3876" s="32">
        <v>42583</v>
      </c>
      <c r="K3876" t="s">
        <v>150</v>
      </c>
      <c r="M3876">
        <v>2</v>
      </c>
      <c r="N3876">
        <v>2</v>
      </c>
      <c r="O3876">
        <v>0</v>
      </c>
    </row>
    <row r="3877" spans="1:19" ht="15.75" customHeight="1">
      <c r="A3877" t="s">
        <v>4828</v>
      </c>
      <c r="B3877" t="s">
        <v>4829</v>
      </c>
      <c r="C3877">
        <v>78891691</v>
      </c>
      <c r="D3877" t="s">
        <v>64</v>
      </c>
      <c r="E3877" t="s">
        <v>65</v>
      </c>
      <c r="F3877" t="s">
        <v>54</v>
      </c>
      <c r="G3877" t="s">
        <v>103</v>
      </c>
      <c r="H3877" s="35">
        <v>85</v>
      </c>
      <c r="I3877" s="32">
        <v>42582</v>
      </c>
      <c r="J3877" s="32">
        <v>42585</v>
      </c>
      <c r="K3877" t="s">
        <v>55</v>
      </c>
      <c r="M3877">
        <v>2</v>
      </c>
      <c r="N3877">
        <v>0</v>
      </c>
      <c r="O3877">
        <v>0</v>
      </c>
      <c r="P3877" t="s">
        <v>71</v>
      </c>
      <c r="S3877" t="s">
        <v>72</v>
      </c>
    </row>
    <row r="3878" spans="1:19" ht="15.75" customHeight="1">
      <c r="A3878" t="s">
        <v>3998</v>
      </c>
      <c r="B3878" t="s">
        <v>4834</v>
      </c>
      <c r="C3878">
        <v>86301336</v>
      </c>
      <c r="D3878" t="s">
        <v>64</v>
      </c>
      <c r="E3878" t="s">
        <v>52</v>
      </c>
      <c r="F3878" t="s">
        <v>54</v>
      </c>
      <c r="G3878" t="s">
        <v>54</v>
      </c>
      <c r="H3878" s="35">
        <v>95</v>
      </c>
      <c r="I3878" s="32">
        <v>42583</v>
      </c>
      <c r="J3878" s="32">
        <v>42587</v>
      </c>
      <c r="K3878" t="s">
        <v>87</v>
      </c>
      <c r="M3878">
        <v>1</v>
      </c>
      <c r="N3878">
        <v>0</v>
      </c>
      <c r="O3878">
        <v>0</v>
      </c>
    </row>
    <row r="3879" spans="1:19" ht="15.75" customHeight="1">
      <c r="A3879" t="s">
        <v>1013</v>
      </c>
      <c r="B3879" t="s">
        <v>4835</v>
      </c>
      <c r="C3879">
        <v>81684466</v>
      </c>
      <c r="D3879" t="s">
        <v>64</v>
      </c>
      <c r="E3879" t="s">
        <v>52</v>
      </c>
      <c r="F3879" t="s">
        <v>53</v>
      </c>
      <c r="G3879" t="s">
        <v>54</v>
      </c>
      <c r="H3879" s="35">
        <v>41.74</v>
      </c>
      <c r="I3879" s="32">
        <v>42583</v>
      </c>
      <c r="J3879" s="32">
        <v>42584</v>
      </c>
      <c r="K3879" t="s">
        <v>55</v>
      </c>
      <c r="M3879">
        <v>1</v>
      </c>
      <c r="N3879">
        <v>0</v>
      </c>
      <c r="O3879">
        <v>0</v>
      </c>
      <c r="Q3879" t="s">
        <v>60</v>
      </c>
    </row>
    <row r="3880" spans="1:19" ht="15.75" customHeight="1">
      <c r="A3880" t="s">
        <v>4836</v>
      </c>
      <c r="B3880" t="s">
        <v>4837</v>
      </c>
      <c r="C3880">
        <v>99895728</v>
      </c>
      <c r="D3880" t="s">
        <v>64</v>
      </c>
      <c r="E3880" t="s">
        <v>52</v>
      </c>
      <c r="F3880" t="s">
        <v>427</v>
      </c>
      <c r="G3880" t="s">
        <v>54</v>
      </c>
      <c r="H3880" s="35">
        <v>85</v>
      </c>
      <c r="I3880" s="32">
        <v>42583</v>
      </c>
      <c r="J3880" s="32">
        <v>42584</v>
      </c>
      <c r="K3880" t="s">
        <v>67</v>
      </c>
      <c r="M3880">
        <v>1</v>
      </c>
      <c r="N3880">
        <v>0</v>
      </c>
      <c r="O3880">
        <v>0</v>
      </c>
    </row>
    <row r="3881" spans="1:19" ht="15.75" customHeight="1">
      <c r="A3881" t="s">
        <v>570</v>
      </c>
      <c r="B3881" t="s">
        <v>4848</v>
      </c>
      <c r="C3881">
        <v>90610159</v>
      </c>
      <c r="D3881" t="s">
        <v>64</v>
      </c>
      <c r="E3881" t="s">
        <v>52</v>
      </c>
      <c r="F3881" t="s">
        <v>54</v>
      </c>
      <c r="G3881" t="s">
        <v>54</v>
      </c>
      <c r="H3881" s="35">
        <v>41.74</v>
      </c>
      <c r="I3881" s="32">
        <v>42587</v>
      </c>
      <c r="J3881" s="32">
        <v>42589</v>
      </c>
      <c r="K3881" t="s">
        <v>55</v>
      </c>
      <c r="M3881">
        <v>1</v>
      </c>
      <c r="N3881">
        <v>0</v>
      </c>
      <c r="O3881">
        <v>0</v>
      </c>
      <c r="Q3881" t="s">
        <v>60</v>
      </c>
    </row>
    <row r="3882" spans="1:19" ht="15.75" customHeight="1">
      <c r="A3882" t="s">
        <v>2563</v>
      </c>
      <c r="B3882" t="s">
        <v>4862</v>
      </c>
      <c r="C3882">
        <v>14043501</v>
      </c>
      <c r="D3882" t="s">
        <v>64</v>
      </c>
      <c r="E3882" t="s">
        <v>65</v>
      </c>
      <c r="F3882" t="s">
        <v>427</v>
      </c>
      <c r="G3882" t="s">
        <v>103</v>
      </c>
      <c r="H3882" s="35">
        <v>90</v>
      </c>
      <c r="I3882" s="32">
        <v>42591</v>
      </c>
      <c r="J3882" s="32">
        <v>42592</v>
      </c>
      <c r="K3882" t="s">
        <v>55</v>
      </c>
      <c r="M3882">
        <v>2</v>
      </c>
      <c r="N3882">
        <v>0</v>
      </c>
      <c r="O3882">
        <v>0</v>
      </c>
      <c r="P3882" t="s">
        <v>71</v>
      </c>
      <c r="S3882" t="s">
        <v>72</v>
      </c>
    </row>
    <row r="3883" spans="1:19" ht="15.75" customHeight="1">
      <c r="A3883" t="s">
        <v>4034</v>
      </c>
      <c r="B3883" t="s">
        <v>4863</v>
      </c>
      <c r="C3883">
        <v>12592482</v>
      </c>
      <c r="D3883" t="s">
        <v>64</v>
      </c>
      <c r="E3883" t="s">
        <v>65</v>
      </c>
      <c r="G3883" t="s">
        <v>98</v>
      </c>
      <c r="H3883" s="35">
        <v>66.400000000000006</v>
      </c>
      <c r="I3883" s="32">
        <v>42591</v>
      </c>
      <c r="J3883" s="32">
        <v>42593</v>
      </c>
      <c r="K3883" t="s">
        <v>67</v>
      </c>
      <c r="M3883">
        <v>2</v>
      </c>
      <c r="N3883">
        <v>0</v>
      </c>
      <c r="O3883">
        <v>0</v>
      </c>
      <c r="P3883" t="s">
        <v>71</v>
      </c>
      <c r="S3883" t="s">
        <v>72</v>
      </c>
    </row>
    <row r="3884" spans="1:19" ht="15.75" customHeight="1">
      <c r="A3884" t="s">
        <v>4864</v>
      </c>
      <c r="B3884" t="s">
        <v>4865</v>
      </c>
      <c r="C3884">
        <v>57473145</v>
      </c>
      <c r="D3884" t="s">
        <v>64</v>
      </c>
      <c r="E3884" t="s">
        <v>65</v>
      </c>
      <c r="G3884" t="s">
        <v>75</v>
      </c>
      <c r="H3884" s="35">
        <v>82.5</v>
      </c>
      <c r="I3884" s="32">
        <v>42591</v>
      </c>
      <c r="J3884" s="32">
        <v>42594</v>
      </c>
      <c r="K3884" t="s">
        <v>55</v>
      </c>
      <c r="M3884">
        <v>4</v>
      </c>
      <c r="N3884">
        <v>0</v>
      </c>
      <c r="O3884">
        <v>0</v>
      </c>
    </row>
    <row r="3885" spans="1:19" ht="15.75" customHeight="1">
      <c r="A3885" t="s">
        <v>1510</v>
      </c>
      <c r="B3885" t="s">
        <v>4866</v>
      </c>
      <c r="C3885">
        <v>13931807</v>
      </c>
      <c r="D3885" t="s">
        <v>64</v>
      </c>
      <c r="E3885" t="s">
        <v>65</v>
      </c>
      <c r="F3885" t="s">
        <v>54</v>
      </c>
      <c r="G3885" t="s">
        <v>103</v>
      </c>
      <c r="H3885" s="35">
        <v>90</v>
      </c>
      <c r="I3885" s="32">
        <v>42591</v>
      </c>
      <c r="J3885" s="32">
        <v>42592</v>
      </c>
      <c r="K3885" t="s">
        <v>55</v>
      </c>
      <c r="M3885">
        <v>4</v>
      </c>
      <c r="N3885">
        <v>0</v>
      </c>
      <c r="O3885">
        <v>0</v>
      </c>
      <c r="P3885" t="s">
        <v>71</v>
      </c>
      <c r="S3885" t="s">
        <v>72</v>
      </c>
    </row>
    <row r="3886" spans="1:19" ht="15.75" customHeight="1">
      <c r="A3886" t="s">
        <v>4879</v>
      </c>
      <c r="B3886" t="s">
        <v>4880</v>
      </c>
      <c r="C3886">
        <v>94241169</v>
      </c>
      <c r="D3886" t="s">
        <v>64</v>
      </c>
      <c r="E3886" t="s">
        <v>65</v>
      </c>
      <c r="F3886" t="s">
        <v>54</v>
      </c>
      <c r="G3886" t="s">
        <v>54</v>
      </c>
      <c r="H3886" s="35">
        <v>90</v>
      </c>
      <c r="I3886" s="32">
        <v>42594</v>
      </c>
      <c r="J3886" s="32">
        <v>42596</v>
      </c>
      <c r="K3886" t="s">
        <v>87</v>
      </c>
      <c r="M3886">
        <v>1</v>
      </c>
      <c r="N3886">
        <v>1</v>
      </c>
      <c r="O3886">
        <v>0</v>
      </c>
      <c r="P3886" t="s">
        <v>1058</v>
      </c>
      <c r="S3886" t="s">
        <v>1059</v>
      </c>
    </row>
    <row r="3887" spans="1:19" ht="15.75" customHeight="1">
      <c r="A3887" t="s">
        <v>4888</v>
      </c>
      <c r="B3887" t="s">
        <v>4889</v>
      </c>
      <c r="C3887">
        <v>70262291</v>
      </c>
      <c r="D3887" t="s">
        <v>64</v>
      </c>
      <c r="E3887" t="s">
        <v>65</v>
      </c>
      <c r="G3887" t="s">
        <v>75</v>
      </c>
      <c r="H3887" s="35">
        <v>78.75</v>
      </c>
      <c r="I3887" s="32">
        <v>42595</v>
      </c>
      <c r="J3887" s="32">
        <v>42597</v>
      </c>
      <c r="K3887" t="s">
        <v>55</v>
      </c>
      <c r="M3887">
        <v>2</v>
      </c>
      <c r="N3887">
        <v>1</v>
      </c>
      <c r="O3887">
        <v>0</v>
      </c>
    </row>
    <row r="3888" spans="1:19" ht="15.75" customHeight="1">
      <c r="A3888" t="s">
        <v>4897</v>
      </c>
      <c r="B3888" t="s">
        <v>4898</v>
      </c>
      <c r="C3888">
        <v>88233263</v>
      </c>
      <c r="D3888" t="s">
        <v>64</v>
      </c>
      <c r="E3888" t="s">
        <v>65</v>
      </c>
      <c r="F3888" t="s">
        <v>54</v>
      </c>
      <c r="G3888" t="s">
        <v>103</v>
      </c>
      <c r="H3888" s="35">
        <v>90</v>
      </c>
      <c r="I3888" s="32">
        <v>42597</v>
      </c>
      <c r="J3888" s="32">
        <v>42599</v>
      </c>
      <c r="K3888" t="s">
        <v>67</v>
      </c>
      <c r="M3888">
        <v>4</v>
      </c>
      <c r="N3888">
        <v>0</v>
      </c>
      <c r="O3888">
        <v>0</v>
      </c>
      <c r="P3888" t="s">
        <v>71</v>
      </c>
      <c r="S3888" t="s">
        <v>72</v>
      </c>
    </row>
    <row r="3889" spans="1:19" ht="15.75" customHeight="1">
      <c r="A3889" t="s">
        <v>4899</v>
      </c>
      <c r="B3889" t="s">
        <v>4900</v>
      </c>
      <c r="C3889">
        <v>81703510</v>
      </c>
      <c r="D3889" t="s">
        <v>64</v>
      </c>
      <c r="E3889" t="s">
        <v>65</v>
      </c>
      <c r="F3889" t="s">
        <v>54</v>
      </c>
      <c r="G3889" t="s">
        <v>103</v>
      </c>
      <c r="H3889" s="35">
        <v>95</v>
      </c>
      <c r="I3889" s="32">
        <v>42597</v>
      </c>
      <c r="J3889" s="32">
        <v>42598</v>
      </c>
      <c r="K3889" t="s">
        <v>55</v>
      </c>
      <c r="M3889">
        <v>4</v>
      </c>
      <c r="N3889">
        <v>0</v>
      </c>
      <c r="O3889">
        <v>0</v>
      </c>
      <c r="P3889" t="s">
        <v>71</v>
      </c>
      <c r="S3889" t="s">
        <v>72</v>
      </c>
    </row>
    <row r="3890" spans="1:19" ht="15.75" customHeight="1">
      <c r="A3890" t="s">
        <v>4905</v>
      </c>
      <c r="B3890" t="s">
        <v>4907</v>
      </c>
      <c r="C3890">
        <v>81728080</v>
      </c>
      <c r="D3890" t="s">
        <v>64</v>
      </c>
      <c r="E3890" t="s">
        <v>65</v>
      </c>
      <c r="G3890" t="s">
        <v>66</v>
      </c>
      <c r="H3890" s="35">
        <v>66.400000000000006</v>
      </c>
      <c r="I3890" s="32">
        <v>42505</v>
      </c>
      <c r="J3890" s="32">
        <v>42511</v>
      </c>
      <c r="K3890" t="s">
        <v>67</v>
      </c>
      <c r="M3890">
        <v>2</v>
      </c>
      <c r="N3890">
        <v>2</v>
      </c>
      <c r="O3890">
        <v>0</v>
      </c>
    </row>
    <row r="3891" spans="1:19" ht="15.75" customHeight="1">
      <c r="A3891" t="s">
        <v>632</v>
      </c>
      <c r="B3891" t="s">
        <v>4911</v>
      </c>
      <c r="C3891">
        <v>33794872</v>
      </c>
      <c r="D3891" t="s">
        <v>64</v>
      </c>
      <c r="E3891" t="s">
        <v>52</v>
      </c>
      <c r="F3891" t="s">
        <v>53</v>
      </c>
      <c r="G3891" t="s">
        <v>54</v>
      </c>
      <c r="H3891" s="35">
        <v>41.74</v>
      </c>
      <c r="I3891" s="32">
        <v>42506</v>
      </c>
      <c r="J3891" s="32">
        <v>42507</v>
      </c>
      <c r="K3891" t="s">
        <v>55</v>
      </c>
      <c r="M3891">
        <v>1</v>
      </c>
      <c r="N3891">
        <v>0</v>
      </c>
      <c r="O3891">
        <v>0</v>
      </c>
      <c r="Q3891" t="s">
        <v>60</v>
      </c>
    </row>
    <row r="3892" spans="1:19" ht="15.75" customHeight="1">
      <c r="A3892" t="s">
        <v>1092</v>
      </c>
      <c r="B3892" t="s">
        <v>4913</v>
      </c>
      <c r="C3892">
        <v>57006938</v>
      </c>
      <c r="D3892" t="s">
        <v>64</v>
      </c>
      <c r="E3892" t="s">
        <v>65</v>
      </c>
      <c r="G3892" t="s">
        <v>66</v>
      </c>
      <c r="H3892" s="35">
        <v>66.400000000000006</v>
      </c>
      <c r="I3892" s="32">
        <v>42507</v>
      </c>
      <c r="J3892" s="32">
        <v>42509</v>
      </c>
      <c r="K3892" t="s">
        <v>67</v>
      </c>
      <c r="M3892">
        <v>2</v>
      </c>
      <c r="N3892">
        <v>0</v>
      </c>
      <c r="O3892">
        <v>0</v>
      </c>
    </row>
    <row r="3893" spans="1:19" ht="15.75" customHeight="1">
      <c r="A3893" t="s">
        <v>111</v>
      </c>
      <c r="B3893" t="s">
        <v>4929</v>
      </c>
      <c r="C3893">
        <v>11864957</v>
      </c>
      <c r="D3893" t="s">
        <v>64</v>
      </c>
      <c r="E3893" t="s">
        <v>52</v>
      </c>
      <c r="F3893" t="s">
        <v>53</v>
      </c>
      <c r="G3893" t="s">
        <v>54</v>
      </c>
      <c r="H3893" s="35">
        <v>41.74</v>
      </c>
      <c r="I3893" s="32">
        <v>42511</v>
      </c>
      <c r="J3893" s="32">
        <v>42513</v>
      </c>
      <c r="K3893" t="s">
        <v>55</v>
      </c>
      <c r="M3893">
        <v>1</v>
      </c>
      <c r="N3893">
        <v>0</v>
      </c>
      <c r="O3893">
        <v>0</v>
      </c>
      <c r="Q3893" t="s">
        <v>60</v>
      </c>
    </row>
    <row r="3894" spans="1:19" ht="15.75" customHeight="1">
      <c r="A3894" t="s">
        <v>1116</v>
      </c>
      <c r="B3894" t="s">
        <v>4933</v>
      </c>
      <c r="C3894">
        <v>21293322</v>
      </c>
      <c r="D3894" t="s">
        <v>64</v>
      </c>
      <c r="E3894" t="s">
        <v>65</v>
      </c>
      <c r="G3894" t="s">
        <v>66</v>
      </c>
      <c r="H3894" s="35">
        <v>70.55</v>
      </c>
      <c r="I3894" s="32">
        <v>42512</v>
      </c>
      <c r="J3894" s="32">
        <v>42513</v>
      </c>
      <c r="K3894" t="s">
        <v>55</v>
      </c>
      <c r="M3894">
        <v>2</v>
      </c>
      <c r="N3894">
        <v>0</v>
      </c>
      <c r="O3894">
        <v>0</v>
      </c>
    </row>
    <row r="3895" spans="1:19" ht="15.75" customHeight="1">
      <c r="A3895" t="s">
        <v>125</v>
      </c>
      <c r="B3895" t="s">
        <v>4938</v>
      </c>
      <c r="C3895">
        <v>24549086</v>
      </c>
      <c r="D3895" t="s">
        <v>64</v>
      </c>
      <c r="E3895" t="s">
        <v>52</v>
      </c>
      <c r="F3895" t="s">
        <v>53</v>
      </c>
      <c r="G3895" t="s">
        <v>54</v>
      </c>
      <c r="H3895" s="35">
        <v>41.74</v>
      </c>
      <c r="I3895" s="32">
        <v>42513</v>
      </c>
      <c r="J3895" s="32">
        <v>42516</v>
      </c>
      <c r="K3895" t="s">
        <v>55</v>
      </c>
      <c r="M3895">
        <v>1</v>
      </c>
      <c r="N3895">
        <v>0</v>
      </c>
      <c r="O3895">
        <v>0</v>
      </c>
      <c r="Q3895" t="s">
        <v>60</v>
      </c>
    </row>
    <row r="3896" spans="1:19" ht="15.75" customHeight="1">
      <c r="A3896" t="s">
        <v>125</v>
      </c>
      <c r="B3896" t="s">
        <v>4939</v>
      </c>
      <c r="C3896">
        <v>24548920</v>
      </c>
      <c r="D3896" t="s">
        <v>64</v>
      </c>
      <c r="E3896" t="s">
        <v>52</v>
      </c>
      <c r="F3896" t="s">
        <v>53</v>
      </c>
      <c r="G3896" t="s">
        <v>54</v>
      </c>
      <c r="H3896" s="35">
        <v>41.74</v>
      </c>
      <c r="I3896" s="32">
        <v>42513</v>
      </c>
      <c r="J3896" s="32">
        <v>42516</v>
      </c>
      <c r="K3896" t="s">
        <v>55</v>
      </c>
      <c r="M3896">
        <v>1</v>
      </c>
      <c r="N3896">
        <v>0</v>
      </c>
      <c r="O3896">
        <v>0</v>
      </c>
      <c r="Q3896" t="s">
        <v>60</v>
      </c>
    </row>
    <row r="3897" spans="1:19" ht="15.75" customHeight="1">
      <c r="A3897" t="s">
        <v>4942</v>
      </c>
      <c r="B3897" t="s">
        <v>4943</v>
      </c>
      <c r="C3897">
        <v>20897417</v>
      </c>
      <c r="D3897" t="s">
        <v>64</v>
      </c>
      <c r="E3897" t="s">
        <v>65</v>
      </c>
      <c r="G3897" t="s">
        <v>66</v>
      </c>
      <c r="H3897" s="35">
        <v>72.62</v>
      </c>
      <c r="I3897" s="32">
        <v>42515</v>
      </c>
      <c r="J3897" s="32">
        <v>42519</v>
      </c>
      <c r="K3897" t="s">
        <v>67</v>
      </c>
      <c r="M3897">
        <v>2</v>
      </c>
      <c r="N3897">
        <v>0</v>
      </c>
      <c r="O3897">
        <v>0</v>
      </c>
    </row>
    <row r="3898" spans="1:19" ht="15.75" customHeight="1">
      <c r="A3898" t="s">
        <v>4955</v>
      </c>
      <c r="B3898" t="s">
        <v>4956</v>
      </c>
      <c r="C3898">
        <v>65875826</v>
      </c>
      <c r="D3898" t="s">
        <v>64</v>
      </c>
      <c r="E3898" t="s">
        <v>65</v>
      </c>
      <c r="F3898" t="s">
        <v>54</v>
      </c>
      <c r="G3898" t="s">
        <v>54</v>
      </c>
      <c r="H3898" s="35">
        <v>95</v>
      </c>
      <c r="I3898" s="32">
        <v>42517</v>
      </c>
      <c r="J3898" s="32">
        <v>42518</v>
      </c>
      <c r="K3898" t="s">
        <v>55</v>
      </c>
      <c r="M3898">
        <v>1</v>
      </c>
      <c r="N3898">
        <v>0</v>
      </c>
      <c r="O3898">
        <v>0</v>
      </c>
      <c r="S3898" t="s">
        <v>231</v>
      </c>
    </row>
    <row r="3899" spans="1:19" ht="15.75" customHeight="1">
      <c r="A3899" t="s">
        <v>4962</v>
      </c>
      <c r="B3899" t="s">
        <v>4963</v>
      </c>
      <c r="C3899">
        <v>45645011</v>
      </c>
      <c r="D3899" t="s">
        <v>64</v>
      </c>
      <c r="E3899" t="s">
        <v>65</v>
      </c>
      <c r="G3899" t="s">
        <v>436</v>
      </c>
      <c r="H3899" s="35">
        <v>88.2</v>
      </c>
      <c r="I3899" s="32">
        <v>42518</v>
      </c>
      <c r="J3899" s="32">
        <v>42519</v>
      </c>
      <c r="K3899" t="s">
        <v>55</v>
      </c>
      <c r="M3899">
        <v>2</v>
      </c>
      <c r="N3899">
        <v>2</v>
      </c>
      <c r="O3899">
        <v>0</v>
      </c>
      <c r="P3899" t="s">
        <v>4964</v>
      </c>
      <c r="S3899" t="s">
        <v>4965</v>
      </c>
    </row>
    <row r="3900" spans="1:19" ht="15.75" customHeight="1">
      <c r="A3900" t="s">
        <v>4968</v>
      </c>
      <c r="B3900" t="s">
        <v>4969</v>
      </c>
      <c r="C3900">
        <v>61999718</v>
      </c>
      <c r="D3900" t="s">
        <v>64</v>
      </c>
      <c r="E3900" t="s">
        <v>65</v>
      </c>
      <c r="G3900" t="s">
        <v>66</v>
      </c>
      <c r="H3900" s="35">
        <v>91.3</v>
      </c>
      <c r="I3900" s="32">
        <v>42519</v>
      </c>
      <c r="J3900" s="32">
        <v>42520</v>
      </c>
      <c r="K3900" t="s">
        <v>87</v>
      </c>
      <c r="M3900">
        <v>2</v>
      </c>
      <c r="N3900">
        <v>0</v>
      </c>
      <c r="O3900">
        <v>0</v>
      </c>
    </row>
    <row r="3901" spans="1:19" ht="15.75" customHeight="1">
      <c r="A3901" t="s">
        <v>4970</v>
      </c>
      <c r="B3901" t="s">
        <v>4971</v>
      </c>
      <c r="C3901">
        <v>66665581</v>
      </c>
      <c r="D3901" t="s">
        <v>64</v>
      </c>
      <c r="E3901" t="s">
        <v>65</v>
      </c>
      <c r="F3901" t="s">
        <v>54</v>
      </c>
      <c r="G3901" t="s">
        <v>103</v>
      </c>
      <c r="H3901" s="35">
        <v>80</v>
      </c>
      <c r="I3901" s="32">
        <v>42519</v>
      </c>
      <c r="J3901" s="32">
        <v>42520</v>
      </c>
      <c r="K3901" t="s">
        <v>87</v>
      </c>
      <c r="M3901">
        <v>2</v>
      </c>
      <c r="N3901">
        <v>0</v>
      </c>
      <c r="O3901">
        <v>0</v>
      </c>
      <c r="P3901" t="s">
        <v>71</v>
      </c>
      <c r="S3901" t="s">
        <v>72</v>
      </c>
    </row>
    <row r="3902" spans="1:19" ht="15.75" customHeight="1">
      <c r="A3902" t="s">
        <v>160</v>
      </c>
      <c r="B3902" t="s">
        <v>4975</v>
      </c>
      <c r="C3902">
        <v>72568247</v>
      </c>
      <c r="D3902" t="s">
        <v>64</v>
      </c>
      <c r="E3902" t="s">
        <v>52</v>
      </c>
      <c r="F3902" t="s">
        <v>53</v>
      </c>
      <c r="G3902" t="s">
        <v>54</v>
      </c>
      <c r="H3902" s="35">
        <v>41.74</v>
      </c>
      <c r="I3902" s="32">
        <v>42520</v>
      </c>
      <c r="J3902" s="32">
        <v>42522</v>
      </c>
      <c r="K3902" t="s">
        <v>55</v>
      </c>
      <c r="M3902">
        <v>1</v>
      </c>
      <c r="N3902">
        <v>0</v>
      </c>
      <c r="O3902">
        <v>0</v>
      </c>
      <c r="Q3902" t="s">
        <v>60</v>
      </c>
    </row>
    <row r="3903" spans="1:19" ht="15.75" customHeight="1">
      <c r="A3903" t="s">
        <v>160</v>
      </c>
      <c r="B3903" t="s">
        <v>4976</v>
      </c>
      <c r="C3903">
        <v>72568320</v>
      </c>
      <c r="D3903" t="s">
        <v>64</v>
      </c>
      <c r="E3903" t="s">
        <v>52</v>
      </c>
      <c r="F3903" t="s">
        <v>53</v>
      </c>
      <c r="G3903" t="s">
        <v>54</v>
      </c>
      <c r="H3903" s="35">
        <v>41.74</v>
      </c>
      <c r="I3903" s="32">
        <v>42520</v>
      </c>
      <c r="J3903" s="32">
        <v>42522</v>
      </c>
      <c r="K3903" t="s">
        <v>55</v>
      </c>
      <c r="M3903">
        <v>1</v>
      </c>
      <c r="N3903">
        <v>0</v>
      </c>
      <c r="O3903">
        <v>0</v>
      </c>
      <c r="Q3903" t="s">
        <v>60</v>
      </c>
    </row>
    <row r="3904" spans="1:19" ht="15.75" customHeight="1">
      <c r="A3904" t="s">
        <v>2025</v>
      </c>
      <c r="B3904" t="s">
        <v>4985</v>
      </c>
      <c r="C3904">
        <v>92696911</v>
      </c>
      <c r="D3904" t="s">
        <v>64</v>
      </c>
      <c r="E3904" t="s">
        <v>52</v>
      </c>
      <c r="F3904" t="s">
        <v>53</v>
      </c>
      <c r="G3904" t="s">
        <v>54</v>
      </c>
      <c r="H3904" s="35">
        <v>41.74</v>
      </c>
      <c r="I3904" s="32">
        <v>42522</v>
      </c>
      <c r="J3904" s="32">
        <v>42524</v>
      </c>
      <c r="K3904" t="s">
        <v>55</v>
      </c>
      <c r="M3904">
        <v>1</v>
      </c>
      <c r="N3904">
        <v>0</v>
      </c>
      <c r="O3904">
        <v>0</v>
      </c>
      <c r="Q3904" t="s">
        <v>60</v>
      </c>
    </row>
    <row r="3905" spans="1:19" ht="15.75" customHeight="1">
      <c r="A3905" t="s">
        <v>171</v>
      </c>
      <c r="B3905" t="s">
        <v>4986</v>
      </c>
      <c r="C3905">
        <v>88855145</v>
      </c>
      <c r="D3905" t="s">
        <v>64</v>
      </c>
      <c r="E3905" t="s">
        <v>52</v>
      </c>
      <c r="F3905" t="s">
        <v>53</v>
      </c>
      <c r="G3905" t="s">
        <v>54</v>
      </c>
      <c r="H3905" s="35">
        <v>41.74</v>
      </c>
      <c r="I3905" s="32">
        <v>42522</v>
      </c>
      <c r="J3905" s="32">
        <v>42524</v>
      </c>
      <c r="K3905" t="s">
        <v>55</v>
      </c>
      <c r="M3905">
        <v>1</v>
      </c>
      <c r="N3905">
        <v>0</v>
      </c>
      <c r="O3905">
        <v>0</v>
      </c>
      <c r="Q3905" t="s">
        <v>60</v>
      </c>
    </row>
    <row r="3906" spans="1:19" ht="15.75" customHeight="1">
      <c r="A3906" t="s">
        <v>701</v>
      </c>
      <c r="B3906" t="s">
        <v>4987</v>
      </c>
      <c r="C3906">
        <v>48493706</v>
      </c>
      <c r="D3906" t="s">
        <v>64</v>
      </c>
      <c r="E3906" t="s">
        <v>52</v>
      </c>
      <c r="F3906" t="s">
        <v>53</v>
      </c>
      <c r="G3906" t="s">
        <v>54</v>
      </c>
      <c r="H3906" s="35">
        <v>41.74</v>
      </c>
      <c r="I3906" s="32">
        <v>42522</v>
      </c>
      <c r="J3906" s="32">
        <v>42524</v>
      </c>
      <c r="K3906" t="s">
        <v>55</v>
      </c>
      <c r="M3906">
        <v>1</v>
      </c>
      <c r="N3906">
        <v>0</v>
      </c>
      <c r="O3906">
        <v>0</v>
      </c>
      <c r="Q3906" t="s">
        <v>60</v>
      </c>
    </row>
    <row r="3907" spans="1:19" ht="15.75" customHeight="1">
      <c r="A3907" t="s">
        <v>4994</v>
      </c>
      <c r="B3907" t="s">
        <v>4995</v>
      </c>
      <c r="C3907">
        <v>29513893</v>
      </c>
      <c r="D3907" t="s">
        <v>64</v>
      </c>
      <c r="E3907" t="s">
        <v>65</v>
      </c>
      <c r="G3907" t="s">
        <v>3463</v>
      </c>
      <c r="H3907" s="35">
        <v>63.75</v>
      </c>
      <c r="I3907" s="32">
        <v>42523</v>
      </c>
      <c r="J3907" s="32">
        <v>42526</v>
      </c>
      <c r="K3907" t="s">
        <v>55</v>
      </c>
      <c r="M3907">
        <v>1</v>
      </c>
      <c r="N3907">
        <v>0</v>
      </c>
      <c r="O3907">
        <v>0</v>
      </c>
      <c r="S3907" t="s">
        <v>231</v>
      </c>
    </row>
    <row r="3908" spans="1:19" ht="15.75" customHeight="1">
      <c r="A3908" t="s">
        <v>197</v>
      </c>
      <c r="B3908" t="s">
        <v>5001</v>
      </c>
      <c r="C3908">
        <v>37929483</v>
      </c>
      <c r="D3908" t="s">
        <v>64</v>
      </c>
      <c r="E3908" t="s">
        <v>65</v>
      </c>
      <c r="G3908" t="s">
        <v>93</v>
      </c>
      <c r="H3908" s="35">
        <v>83.33</v>
      </c>
      <c r="I3908" s="32">
        <v>42524</v>
      </c>
      <c r="J3908" s="32">
        <v>42527</v>
      </c>
      <c r="K3908" t="s">
        <v>67</v>
      </c>
      <c r="M3908">
        <v>3</v>
      </c>
      <c r="N3908">
        <v>1</v>
      </c>
      <c r="O3908">
        <v>0</v>
      </c>
    </row>
    <row r="3909" spans="1:19" ht="15.75" customHeight="1">
      <c r="A3909" t="s">
        <v>210</v>
      </c>
      <c r="B3909" t="s">
        <v>5006</v>
      </c>
      <c r="C3909">
        <v>17486206</v>
      </c>
      <c r="D3909" t="s">
        <v>64</v>
      </c>
      <c r="E3909" t="s">
        <v>52</v>
      </c>
      <c r="F3909" t="s">
        <v>53</v>
      </c>
      <c r="G3909" t="s">
        <v>54</v>
      </c>
      <c r="H3909" s="35">
        <v>43.48</v>
      </c>
      <c r="I3909" s="32">
        <v>42525</v>
      </c>
      <c r="J3909" s="32">
        <v>42527</v>
      </c>
      <c r="K3909" t="s">
        <v>55</v>
      </c>
      <c r="M3909">
        <v>1</v>
      </c>
      <c r="N3909">
        <v>0</v>
      </c>
      <c r="O3909">
        <v>0</v>
      </c>
      <c r="Q3909" t="s">
        <v>56</v>
      </c>
    </row>
    <row r="3910" spans="1:19" ht="15.75" customHeight="1">
      <c r="A3910" t="s">
        <v>223</v>
      </c>
      <c r="B3910" t="s">
        <v>5018</v>
      </c>
      <c r="C3910">
        <v>29624077</v>
      </c>
      <c r="D3910" t="s">
        <v>64</v>
      </c>
      <c r="E3910" t="s">
        <v>52</v>
      </c>
      <c r="F3910" t="s">
        <v>53</v>
      </c>
      <c r="G3910" t="s">
        <v>54</v>
      </c>
      <c r="H3910" s="35">
        <v>41.74</v>
      </c>
      <c r="I3910" s="32">
        <v>42527</v>
      </c>
      <c r="J3910" s="32">
        <v>42529</v>
      </c>
      <c r="K3910" t="s">
        <v>55</v>
      </c>
      <c r="M3910">
        <v>1</v>
      </c>
      <c r="N3910">
        <v>0</v>
      </c>
      <c r="O3910">
        <v>0</v>
      </c>
      <c r="Q3910" t="s">
        <v>60</v>
      </c>
    </row>
    <row r="3911" spans="1:19" ht="15.75" customHeight="1">
      <c r="A3911" t="s">
        <v>5021</v>
      </c>
      <c r="B3911" t="s">
        <v>5022</v>
      </c>
      <c r="C3911">
        <v>69195009</v>
      </c>
      <c r="D3911" t="s">
        <v>64</v>
      </c>
      <c r="E3911" t="s">
        <v>65</v>
      </c>
      <c r="G3911" t="s">
        <v>93</v>
      </c>
      <c r="H3911" s="35">
        <v>75</v>
      </c>
      <c r="I3911" s="32">
        <v>42528</v>
      </c>
      <c r="J3911" s="32">
        <v>42529</v>
      </c>
      <c r="K3911" t="s">
        <v>150</v>
      </c>
      <c r="M3911">
        <v>2</v>
      </c>
      <c r="N3911">
        <v>1</v>
      </c>
      <c r="O3911">
        <v>0</v>
      </c>
    </row>
    <row r="3912" spans="1:19" ht="15.75" customHeight="1">
      <c r="A3912" t="s">
        <v>738</v>
      </c>
      <c r="B3912" t="s">
        <v>5023</v>
      </c>
      <c r="C3912">
        <v>99816982</v>
      </c>
      <c r="D3912" t="s">
        <v>64</v>
      </c>
      <c r="E3912" t="s">
        <v>52</v>
      </c>
      <c r="F3912" t="s">
        <v>53</v>
      </c>
      <c r="G3912" t="s">
        <v>54</v>
      </c>
      <c r="H3912" s="35">
        <v>41.74</v>
      </c>
      <c r="I3912" s="32">
        <v>42528</v>
      </c>
      <c r="J3912" s="32">
        <v>42529</v>
      </c>
      <c r="K3912" t="s">
        <v>55</v>
      </c>
      <c r="M3912">
        <v>1</v>
      </c>
      <c r="N3912">
        <v>0</v>
      </c>
      <c r="O3912">
        <v>0</v>
      </c>
      <c r="Q3912" t="s">
        <v>60</v>
      </c>
    </row>
    <row r="3913" spans="1:19" ht="15.75" customHeight="1">
      <c r="A3913" t="s">
        <v>5027</v>
      </c>
      <c r="B3913" t="s">
        <v>5028</v>
      </c>
      <c r="C3913">
        <v>66192238</v>
      </c>
      <c r="D3913" t="s">
        <v>64</v>
      </c>
      <c r="E3913" t="s">
        <v>65</v>
      </c>
      <c r="G3913" t="s">
        <v>93</v>
      </c>
      <c r="H3913" s="35">
        <v>70</v>
      </c>
      <c r="I3913" s="32">
        <v>42529</v>
      </c>
      <c r="J3913" s="32">
        <v>42530</v>
      </c>
      <c r="K3913" t="s">
        <v>87</v>
      </c>
      <c r="M3913">
        <v>2</v>
      </c>
      <c r="N3913">
        <v>0</v>
      </c>
      <c r="O3913">
        <v>0</v>
      </c>
    </row>
    <row r="3914" spans="1:19" ht="15.75" customHeight="1">
      <c r="A3914" t="s">
        <v>275</v>
      </c>
      <c r="B3914" t="s">
        <v>5048</v>
      </c>
      <c r="C3914">
        <v>71053412</v>
      </c>
      <c r="D3914" t="s">
        <v>64</v>
      </c>
      <c r="E3914" t="s">
        <v>52</v>
      </c>
      <c r="F3914" t="s">
        <v>54</v>
      </c>
      <c r="G3914" t="s">
        <v>54</v>
      </c>
      <c r="H3914" s="35">
        <v>95</v>
      </c>
      <c r="I3914" s="32">
        <v>42535</v>
      </c>
      <c r="J3914" s="32">
        <v>42537</v>
      </c>
      <c r="K3914" t="s">
        <v>55</v>
      </c>
      <c r="M3914">
        <v>1</v>
      </c>
      <c r="N3914">
        <v>0</v>
      </c>
      <c r="O3914">
        <v>0</v>
      </c>
    </row>
    <row r="3915" spans="1:19" ht="15.75" customHeight="1">
      <c r="A3915" t="s">
        <v>277</v>
      </c>
      <c r="B3915" t="s">
        <v>5049</v>
      </c>
      <c r="C3915">
        <v>26833628</v>
      </c>
      <c r="D3915" t="s">
        <v>64</v>
      </c>
      <c r="E3915" t="s">
        <v>52</v>
      </c>
      <c r="F3915" t="s">
        <v>53</v>
      </c>
      <c r="G3915" t="s">
        <v>54</v>
      </c>
      <c r="H3915" s="35">
        <v>41.74</v>
      </c>
      <c r="I3915" s="32">
        <v>42535</v>
      </c>
      <c r="J3915" s="32">
        <v>42538</v>
      </c>
      <c r="K3915" t="s">
        <v>55</v>
      </c>
      <c r="M3915">
        <v>1</v>
      </c>
      <c r="N3915">
        <v>0</v>
      </c>
      <c r="O3915">
        <v>0</v>
      </c>
      <c r="Q3915" t="s">
        <v>60</v>
      </c>
    </row>
    <row r="3916" spans="1:19" ht="15.75" customHeight="1">
      <c r="A3916" t="s">
        <v>275</v>
      </c>
      <c r="B3916" t="s">
        <v>5050</v>
      </c>
      <c r="C3916">
        <v>71051944</v>
      </c>
      <c r="D3916" t="s">
        <v>64</v>
      </c>
      <c r="E3916" t="s">
        <v>52</v>
      </c>
      <c r="F3916" t="s">
        <v>54</v>
      </c>
      <c r="G3916" t="s">
        <v>54</v>
      </c>
      <c r="H3916" s="35">
        <v>95</v>
      </c>
      <c r="I3916" s="32">
        <v>42535</v>
      </c>
      <c r="J3916" s="32">
        <v>42537</v>
      </c>
      <c r="K3916" t="s">
        <v>55</v>
      </c>
      <c r="M3916">
        <v>1</v>
      </c>
      <c r="N3916">
        <v>0</v>
      </c>
      <c r="O3916">
        <v>0</v>
      </c>
    </row>
    <row r="3917" spans="1:19" ht="15.75" customHeight="1">
      <c r="A3917" t="s">
        <v>275</v>
      </c>
      <c r="B3917" t="s">
        <v>5051</v>
      </c>
      <c r="C3917">
        <v>71051741</v>
      </c>
      <c r="D3917" t="s">
        <v>64</v>
      </c>
      <c r="E3917" t="s">
        <v>52</v>
      </c>
      <c r="F3917" t="s">
        <v>54</v>
      </c>
      <c r="G3917" t="s">
        <v>54</v>
      </c>
      <c r="H3917" s="35">
        <v>95</v>
      </c>
      <c r="I3917" s="32">
        <v>42535</v>
      </c>
      <c r="J3917" s="32">
        <v>42537</v>
      </c>
      <c r="K3917" t="s">
        <v>55</v>
      </c>
      <c r="M3917">
        <v>1</v>
      </c>
      <c r="N3917">
        <v>0</v>
      </c>
      <c r="O3917">
        <v>0</v>
      </c>
    </row>
    <row r="3918" spans="1:19" ht="15.75" customHeight="1">
      <c r="A3918" t="s">
        <v>277</v>
      </c>
      <c r="B3918" t="s">
        <v>5052</v>
      </c>
      <c r="C3918">
        <v>26832834</v>
      </c>
      <c r="D3918" t="s">
        <v>64</v>
      </c>
      <c r="E3918" t="s">
        <v>52</v>
      </c>
      <c r="F3918" t="s">
        <v>53</v>
      </c>
      <c r="G3918" t="s">
        <v>54</v>
      </c>
      <c r="H3918" s="35">
        <v>41.74</v>
      </c>
      <c r="I3918" s="32">
        <v>42535</v>
      </c>
      <c r="J3918" s="32">
        <v>42538</v>
      </c>
      <c r="K3918" t="s">
        <v>55</v>
      </c>
      <c r="M3918">
        <v>1</v>
      </c>
      <c r="N3918">
        <v>0</v>
      </c>
      <c r="O3918">
        <v>0</v>
      </c>
      <c r="Q3918" t="s">
        <v>60</v>
      </c>
    </row>
    <row r="3919" spans="1:19" ht="15.75" customHeight="1">
      <c r="A3919" t="s">
        <v>1653</v>
      </c>
      <c r="B3919" t="s">
        <v>5066</v>
      </c>
      <c r="C3919">
        <v>75434184</v>
      </c>
      <c r="D3919" t="s">
        <v>64</v>
      </c>
      <c r="E3919" t="s">
        <v>52</v>
      </c>
      <c r="F3919" t="s">
        <v>54</v>
      </c>
      <c r="G3919" t="s">
        <v>54</v>
      </c>
      <c r="H3919" s="35">
        <v>0</v>
      </c>
      <c r="I3919" s="32">
        <v>42537</v>
      </c>
      <c r="J3919" s="32">
        <v>42538</v>
      </c>
      <c r="K3919" t="s">
        <v>67</v>
      </c>
      <c r="M3919">
        <v>1</v>
      </c>
      <c r="N3919">
        <v>0</v>
      </c>
      <c r="O3919">
        <v>0</v>
      </c>
    </row>
    <row r="3920" spans="1:19" ht="15.75" customHeight="1">
      <c r="A3920" t="s">
        <v>5073</v>
      </c>
      <c r="B3920" t="s">
        <v>5074</v>
      </c>
      <c r="C3920">
        <v>52668919</v>
      </c>
      <c r="D3920" t="s">
        <v>64</v>
      </c>
      <c r="E3920" t="s">
        <v>65</v>
      </c>
      <c r="F3920" t="s">
        <v>54</v>
      </c>
      <c r="G3920" t="s">
        <v>66</v>
      </c>
      <c r="H3920" s="35">
        <v>64.56</v>
      </c>
      <c r="I3920" s="32">
        <v>42538</v>
      </c>
      <c r="J3920" s="32">
        <v>42547</v>
      </c>
      <c r="K3920" t="s">
        <v>67</v>
      </c>
      <c r="M3920">
        <v>3</v>
      </c>
      <c r="N3920">
        <v>1</v>
      </c>
      <c r="O3920">
        <v>0</v>
      </c>
    </row>
    <row r="3921" spans="1:19" ht="15.75" customHeight="1">
      <c r="A3921" t="s">
        <v>298</v>
      </c>
      <c r="B3921" t="s">
        <v>5075</v>
      </c>
      <c r="C3921">
        <v>31605416</v>
      </c>
      <c r="D3921" t="s">
        <v>64</v>
      </c>
      <c r="E3921" t="s">
        <v>52</v>
      </c>
      <c r="F3921" t="s">
        <v>53</v>
      </c>
      <c r="G3921" t="s">
        <v>54</v>
      </c>
      <c r="H3921" s="35">
        <v>41.74</v>
      </c>
      <c r="I3921" s="32">
        <v>42538</v>
      </c>
      <c r="J3921" s="32">
        <v>42539</v>
      </c>
      <c r="K3921" t="s">
        <v>55</v>
      </c>
      <c r="M3921">
        <v>1</v>
      </c>
      <c r="N3921">
        <v>0</v>
      </c>
      <c r="O3921">
        <v>0</v>
      </c>
      <c r="Q3921" t="s">
        <v>60</v>
      </c>
    </row>
    <row r="3922" spans="1:19" ht="15.75" customHeight="1">
      <c r="A3922" t="s">
        <v>5076</v>
      </c>
      <c r="B3922" t="s">
        <v>5077</v>
      </c>
      <c r="C3922">
        <v>31286622</v>
      </c>
      <c r="D3922" t="s">
        <v>64</v>
      </c>
      <c r="E3922" t="s">
        <v>65</v>
      </c>
      <c r="G3922" t="s">
        <v>93</v>
      </c>
      <c r="H3922" s="35">
        <v>100</v>
      </c>
      <c r="I3922" s="32">
        <v>42538</v>
      </c>
      <c r="J3922" s="32">
        <v>42539</v>
      </c>
      <c r="K3922" t="s">
        <v>87</v>
      </c>
      <c r="M3922">
        <v>2</v>
      </c>
      <c r="N3922">
        <v>0</v>
      </c>
      <c r="O3922">
        <v>0</v>
      </c>
    </row>
    <row r="3923" spans="1:19" ht="15.75" customHeight="1">
      <c r="A3923" t="s">
        <v>309</v>
      </c>
      <c r="B3923" t="s">
        <v>5082</v>
      </c>
      <c r="C3923">
        <v>26870558</v>
      </c>
      <c r="D3923" t="s">
        <v>64</v>
      </c>
      <c r="E3923" t="s">
        <v>52</v>
      </c>
      <c r="F3923" t="s">
        <v>53</v>
      </c>
      <c r="G3923" t="s">
        <v>54</v>
      </c>
      <c r="H3923" s="35">
        <v>41.74</v>
      </c>
      <c r="I3923" s="32">
        <v>42539</v>
      </c>
      <c r="J3923" s="32">
        <v>42541</v>
      </c>
      <c r="K3923" t="s">
        <v>55</v>
      </c>
      <c r="M3923">
        <v>1</v>
      </c>
      <c r="N3923">
        <v>0</v>
      </c>
      <c r="O3923">
        <v>0</v>
      </c>
      <c r="Q3923" t="s">
        <v>60</v>
      </c>
    </row>
    <row r="3924" spans="1:19" ht="15.75" customHeight="1">
      <c r="A3924" t="s">
        <v>309</v>
      </c>
      <c r="B3924" t="s">
        <v>5083</v>
      </c>
      <c r="C3924">
        <v>26870464</v>
      </c>
      <c r="D3924" t="s">
        <v>64</v>
      </c>
      <c r="E3924" t="s">
        <v>52</v>
      </c>
      <c r="F3924" t="s">
        <v>53</v>
      </c>
      <c r="G3924" t="s">
        <v>54</v>
      </c>
      <c r="H3924" s="35">
        <v>41.74</v>
      </c>
      <c r="I3924" s="32">
        <v>42539</v>
      </c>
      <c r="J3924" s="32">
        <v>42541</v>
      </c>
      <c r="K3924" t="s">
        <v>55</v>
      </c>
      <c r="M3924">
        <v>1</v>
      </c>
      <c r="N3924">
        <v>0</v>
      </c>
      <c r="O3924">
        <v>0</v>
      </c>
      <c r="Q3924" t="s">
        <v>60</v>
      </c>
    </row>
    <row r="3925" spans="1:19" ht="15.75" customHeight="1">
      <c r="A3925" t="s">
        <v>5089</v>
      </c>
      <c r="B3925" t="s">
        <v>5090</v>
      </c>
      <c r="C3925">
        <v>70523496</v>
      </c>
      <c r="D3925" t="s">
        <v>64</v>
      </c>
      <c r="E3925" t="s">
        <v>65</v>
      </c>
      <c r="F3925" t="s">
        <v>54</v>
      </c>
      <c r="G3925" t="s">
        <v>103</v>
      </c>
      <c r="H3925" s="35">
        <v>80</v>
      </c>
      <c r="I3925" s="32">
        <v>42540</v>
      </c>
      <c r="J3925" s="32">
        <v>42541</v>
      </c>
      <c r="K3925" t="s">
        <v>67</v>
      </c>
      <c r="M3925">
        <v>2</v>
      </c>
      <c r="N3925">
        <v>0</v>
      </c>
      <c r="O3925">
        <v>0</v>
      </c>
      <c r="P3925" t="s">
        <v>71</v>
      </c>
      <c r="S3925" t="s">
        <v>72</v>
      </c>
    </row>
    <row r="3926" spans="1:19" ht="15.75" customHeight="1">
      <c r="A3926" t="s">
        <v>321</v>
      </c>
      <c r="B3926" t="s">
        <v>5096</v>
      </c>
      <c r="C3926">
        <v>99455916</v>
      </c>
      <c r="D3926" t="s">
        <v>64</v>
      </c>
      <c r="E3926" t="s">
        <v>52</v>
      </c>
      <c r="F3926" t="s">
        <v>53</v>
      </c>
      <c r="G3926" t="s">
        <v>54</v>
      </c>
      <c r="H3926" s="35">
        <v>41.74</v>
      </c>
      <c r="I3926" s="32">
        <v>42541</v>
      </c>
      <c r="J3926" s="32">
        <v>42544</v>
      </c>
      <c r="K3926" t="s">
        <v>55</v>
      </c>
      <c r="M3926">
        <v>1</v>
      </c>
      <c r="N3926">
        <v>0</v>
      </c>
      <c r="O3926">
        <v>0</v>
      </c>
      <c r="Q3926" t="s">
        <v>60</v>
      </c>
    </row>
    <row r="3927" spans="1:19" ht="15.75" customHeight="1">
      <c r="A3927" t="s">
        <v>321</v>
      </c>
      <c r="B3927" t="s">
        <v>5097</v>
      </c>
      <c r="C3927">
        <v>99455900</v>
      </c>
      <c r="D3927" t="s">
        <v>64</v>
      </c>
      <c r="E3927" t="s">
        <v>52</v>
      </c>
      <c r="F3927" t="s">
        <v>53</v>
      </c>
      <c r="G3927" t="s">
        <v>54</v>
      </c>
      <c r="H3927" s="35">
        <v>41.74</v>
      </c>
      <c r="I3927" s="32">
        <v>42541</v>
      </c>
      <c r="J3927" s="32">
        <v>42544</v>
      </c>
      <c r="K3927" t="s">
        <v>55</v>
      </c>
      <c r="M3927">
        <v>1</v>
      </c>
      <c r="N3927">
        <v>0</v>
      </c>
      <c r="O3927">
        <v>0</v>
      </c>
      <c r="Q3927" t="s">
        <v>60</v>
      </c>
    </row>
    <row r="3928" spans="1:19" ht="15.75" customHeight="1">
      <c r="A3928" t="s">
        <v>328</v>
      </c>
      <c r="B3928" t="s">
        <v>5108</v>
      </c>
      <c r="C3928">
        <v>58855789</v>
      </c>
      <c r="D3928" t="s">
        <v>64</v>
      </c>
      <c r="E3928" t="s">
        <v>52</v>
      </c>
      <c r="F3928" t="s">
        <v>53</v>
      </c>
      <c r="G3928" t="s">
        <v>54</v>
      </c>
      <c r="H3928" s="35">
        <v>41.74</v>
      </c>
      <c r="I3928" s="32">
        <v>42544</v>
      </c>
      <c r="J3928" s="32">
        <v>42545</v>
      </c>
      <c r="K3928" t="s">
        <v>55</v>
      </c>
      <c r="M3928">
        <v>1</v>
      </c>
      <c r="N3928">
        <v>0</v>
      </c>
      <c r="O3928">
        <v>0</v>
      </c>
      <c r="Q3928" t="s">
        <v>60</v>
      </c>
    </row>
    <row r="3929" spans="1:19" ht="15.75" customHeight="1">
      <c r="A3929" t="s">
        <v>5118</v>
      </c>
      <c r="B3929" t="s">
        <v>5119</v>
      </c>
      <c r="C3929">
        <v>73791785</v>
      </c>
      <c r="D3929" t="s">
        <v>64</v>
      </c>
      <c r="E3929" t="s">
        <v>65</v>
      </c>
      <c r="G3929" t="s">
        <v>93</v>
      </c>
      <c r="H3929" s="35">
        <v>100</v>
      </c>
      <c r="I3929" s="32">
        <v>42545</v>
      </c>
      <c r="J3929" s="32">
        <v>42547</v>
      </c>
      <c r="K3929" t="s">
        <v>55</v>
      </c>
      <c r="M3929">
        <v>2</v>
      </c>
      <c r="N3929">
        <v>1</v>
      </c>
      <c r="O3929">
        <v>0</v>
      </c>
    </row>
    <row r="3930" spans="1:19" ht="15.75" customHeight="1">
      <c r="A3930" t="s">
        <v>839</v>
      </c>
      <c r="B3930" t="s">
        <v>5123</v>
      </c>
      <c r="C3930">
        <v>81238638</v>
      </c>
      <c r="D3930" t="s">
        <v>64</v>
      </c>
      <c r="E3930" t="s">
        <v>65</v>
      </c>
      <c r="G3930" t="s">
        <v>230</v>
      </c>
      <c r="H3930" s="35">
        <v>80</v>
      </c>
      <c r="I3930" s="32">
        <v>42548</v>
      </c>
      <c r="J3930" s="32">
        <v>42550</v>
      </c>
      <c r="K3930" t="s">
        <v>55</v>
      </c>
      <c r="M3930">
        <v>1</v>
      </c>
      <c r="N3930">
        <v>0</v>
      </c>
      <c r="O3930">
        <v>0</v>
      </c>
      <c r="S3930" t="s">
        <v>231</v>
      </c>
    </row>
    <row r="3931" spans="1:19" ht="15.75" customHeight="1">
      <c r="A3931" t="s">
        <v>348</v>
      </c>
      <c r="B3931" t="s">
        <v>5124</v>
      </c>
      <c r="C3931">
        <v>25256198</v>
      </c>
      <c r="D3931" t="s">
        <v>64</v>
      </c>
      <c r="E3931" t="s">
        <v>52</v>
      </c>
      <c r="F3931" t="s">
        <v>53</v>
      </c>
      <c r="G3931" t="s">
        <v>54</v>
      </c>
      <c r="H3931" s="35">
        <v>41.74</v>
      </c>
      <c r="I3931" s="32">
        <v>42548</v>
      </c>
      <c r="J3931" s="32">
        <v>42549</v>
      </c>
      <c r="K3931" t="s">
        <v>55</v>
      </c>
      <c r="M3931">
        <v>1</v>
      </c>
      <c r="N3931">
        <v>0</v>
      </c>
      <c r="O3931">
        <v>0</v>
      </c>
      <c r="Q3931" t="s">
        <v>60</v>
      </c>
    </row>
    <row r="3932" spans="1:19" ht="15.75" customHeight="1">
      <c r="A3932" t="s">
        <v>348</v>
      </c>
      <c r="B3932" t="s">
        <v>5125</v>
      </c>
      <c r="C3932">
        <v>25256160</v>
      </c>
      <c r="D3932" t="s">
        <v>64</v>
      </c>
      <c r="E3932" t="s">
        <v>52</v>
      </c>
      <c r="F3932" t="s">
        <v>53</v>
      </c>
      <c r="G3932" t="s">
        <v>54</v>
      </c>
      <c r="H3932" s="35">
        <v>41.74</v>
      </c>
      <c r="I3932" s="32">
        <v>42548</v>
      </c>
      <c r="J3932" s="32">
        <v>42549</v>
      </c>
      <c r="K3932" t="s">
        <v>55</v>
      </c>
      <c r="M3932">
        <v>1</v>
      </c>
      <c r="N3932">
        <v>0</v>
      </c>
      <c r="O3932">
        <v>0</v>
      </c>
      <c r="Q3932" t="s">
        <v>60</v>
      </c>
    </row>
    <row r="3933" spans="1:19" ht="15.75" customHeight="1">
      <c r="A3933" t="s">
        <v>3835</v>
      </c>
      <c r="B3933" t="s">
        <v>5126</v>
      </c>
      <c r="C3933">
        <v>71721772</v>
      </c>
      <c r="D3933" t="s">
        <v>64</v>
      </c>
      <c r="E3933" t="s">
        <v>65</v>
      </c>
      <c r="G3933" t="s">
        <v>93</v>
      </c>
      <c r="H3933" s="35">
        <v>80</v>
      </c>
      <c r="I3933" s="32">
        <v>42548</v>
      </c>
      <c r="J3933" s="32">
        <v>42550</v>
      </c>
      <c r="K3933" t="s">
        <v>67</v>
      </c>
      <c r="M3933">
        <v>2</v>
      </c>
      <c r="N3933">
        <v>2</v>
      </c>
      <c r="O3933">
        <v>0</v>
      </c>
    </row>
    <row r="3934" spans="1:19" ht="15.75" customHeight="1">
      <c r="A3934" t="s">
        <v>2561</v>
      </c>
      <c r="B3934" t="s">
        <v>5127</v>
      </c>
      <c r="C3934">
        <v>80626910</v>
      </c>
      <c r="D3934" t="s">
        <v>184</v>
      </c>
      <c r="E3934" t="s">
        <v>65</v>
      </c>
      <c r="F3934" t="s">
        <v>54</v>
      </c>
      <c r="G3934" t="s">
        <v>93</v>
      </c>
      <c r="H3934" s="35">
        <v>70</v>
      </c>
      <c r="I3934" s="32">
        <v>42548</v>
      </c>
      <c r="J3934" s="32">
        <v>42551</v>
      </c>
      <c r="K3934" t="s">
        <v>55</v>
      </c>
      <c r="M3934">
        <v>2</v>
      </c>
      <c r="N3934">
        <v>0</v>
      </c>
      <c r="O3934">
        <v>0</v>
      </c>
    </row>
    <row r="3935" spans="1:19" ht="15.75" customHeight="1">
      <c r="A3935" t="s">
        <v>5135</v>
      </c>
      <c r="B3935" t="s">
        <v>5136</v>
      </c>
      <c r="C3935">
        <v>61559418</v>
      </c>
      <c r="D3935" t="s">
        <v>64</v>
      </c>
      <c r="E3935" t="s">
        <v>65</v>
      </c>
      <c r="G3935" t="s">
        <v>75</v>
      </c>
      <c r="H3935" s="35">
        <v>91.88</v>
      </c>
      <c r="I3935" s="32">
        <v>42550</v>
      </c>
      <c r="J3935" s="32">
        <v>42554</v>
      </c>
      <c r="K3935" t="s">
        <v>55</v>
      </c>
      <c r="M3935">
        <v>1</v>
      </c>
      <c r="N3935">
        <v>2</v>
      </c>
      <c r="O3935">
        <v>0</v>
      </c>
    </row>
    <row r="3936" spans="1:19" ht="15.75" customHeight="1">
      <c r="A3936" t="s">
        <v>5139</v>
      </c>
      <c r="B3936" t="s">
        <v>5140</v>
      </c>
      <c r="C3936">
        <v>25469057</v>
      </c>
      <c r="D3936" t="s">
        <v>64</v>
      </c>
      <c r="E3936" t="s">
        <v>65</v>
      </c>
      <c r="F3936" t="s">
        <v>54</v>
      </c>
      <c r="G3936" t="s">
        <v>66</v>
      </c>
      <c r="H3936" s="35">
        <v>81.62</v>
      </c>
      <c r="I3936" s="32">
        <v>42551</v>
      </c>
      <c r="J3936" s="32">
        <v>42557</v>
      </c>
      <c r="K3936" t="s">
        <v>55</v>
      </c>
      <c r="M3936">
        <v>1</v>
      </c>
      <c r="N3936">
        <v>0</v>
      </c>
      <c r="O3936">
        <v>0</v>
      </c>
    </row>
    <row r="3937" spans="1:19" ht="15.75" customHeight="1">
      <c r="A3937" t="s">
        <v>5141</v>
      </c>
      <c r="B3937" t="s">
        <v>5142</v>
      </c>
      <c r="C3937">
        <v>40178015</v>
      </c>
      <c r="D3937" t="s">
        <v>64</v>
      </c>
      <c r="E3937" t="s">
        <v>65</v>
      </c>
      <c r="G3937" t="s">
        <v>80</v>
      </c>
      <c r="H3937" s="35">
        <v>74.7</v>
      </c>
      <c r="I3937" s="32">
        <v>42551</v>
      </c>
      <c r="J3937" s="32">
        <v>42555</v>
      </c>
      <c r="K3937" t="s">
        <v>67</v>
      </c>
      <c r="M3937">
        <v>2</v>
      </c>
      <c r="N3937">
        <v>1</v>
      </c>
      <c r="O3937">
        <v>0</v>
      </c>
      <c r="S3937" t="s">
        <v>81</v>
      </c>
    </row>
    <row r="3938" spans="1:19" ht="15.75" customHeight="1">
      <c r="A3938" t="s">
        <v>5144</v>
      </c>
      <c r="B3938" t="s">
        <v>5145</v>
      </c>
      <c r="C3938">
        <v>22063532</v>
      </c>
      <c r="D3938" t="s">
        <v>64</v>
      </c>
      <c r="E3938" t="s">
        <v>65</v>
      </c>
      <c r="G3938" t="s">
        <v>93</v>
      </c>
      <c r="H3938" s="35">
        <v>100</v>
      </c>
      <c r="I3938" s="32">
        <v>42552</v>
      </c>
      <c r="J3938" s="32">
        <v>42554</v>
      </c>
      <c r="K3938" t="s">
        <v>150</v>
      </c>
      <c r="M3938">
        <v>3</v>
      </c>
      <c r="N3938">
        <v>0</v>
      </c>
      <c r="O3938">
        <v>0</v>
      </c>
    </row>
    <row r="3939" spans="1:19" ht="15.75" customHeight="1">
      <c r="A3939" t="s">
        <v>4683</v>
      </c>
      <c r="B3939" t="s">
        <v>5146</v>
      </c>
      <c r="C3939">
        <v>70558757</v>
      </c>
      <c r="D3939" t="s">
        <v>64</v>
      </c>
      <c r="E3939" t="s">
        <v>65</v>
      </c>
      <c r="G3939" t="s">
        <v>80</v>
      </c>
      <c r="H3939" s="35">
        <v>88.53</v>
      </c>
      <c r="I3939" s="32">
        <v>42552</v>
      </c>
      <c r="J3939" s="32">
        <v>42555</v>
      </c>
      <c r="K3939" t="s">
        <v>150</v>
      </c>
      <c r="M3939">
        <v>2</v>
      </c>
      <c r="N3939">
        <v>2</v>
      </c>
      <c r="O3939">
        <v>0</v>
      </c>
      <c r="S3939" t="s">
        <v>268</v>
      </c>
    </row>
    <row r="3940" spans="1:19" ht="15.75" customHeight="1">
      <c r="A3940" t="s">
        <v>1313</v>
      </c>
      <c r="B3940" t="s">
        <v>5156</v>
      </c>
      <c r="C3940">
        <v>68999800</v>
      </c>
      <c r="D3940" t="s">
        <v>64</v>
      </c>
      <c r="E3940" t="s">
        <v>65</v>
      </c>
      <c r="G3940" t="s">
        <v>66</v>
      </c>
      <c r="H3940" s="35">
        <v>66.400000000000006</v>
      </c>
      <c r="I3940" s="32">
        <v>42554</v>
      </c>
      <c r="J3940" s="32">
        <v>42558</v>
      </c>
      <c r="K3940" t="s">
        <v>67</v>
      </c>
      <c r="M3940">
        <v>2</v>
      </c>
      <c r="N3940">
        <v>2</v>
      </c>
      <c r="O3940">
        <v>0</v>
      </c>
    </row>
    <row r="3941" spans="1:19" ht="15.75" customHeight="1">
      <c r="A3941" t="s">
        <v>5157</v>
      </c>
      <c r="B3941" t="s">
        <v>5158</v>
      </c>
      <c r="C3941">
        <v>26828724</v>
      </c>
      <c r="D3941" t="s">
        <v>64</v>
      </c>
      <c r="E3941" t="s">
        <v>65</v>
      </c>
      <c r="F3941" t="s">
        <v>54</v>
      </c>
      <c r="G3941" t="s">
        <v>98</v>
      </c>
      <c r="H3941" s="35">
        <v>70.55</v>
      </c>
      <c r="I3941" s="32">
        <v>42554</v>
      </c>
      <c r="J3941" s="32">
        <v>42561</v>
      </c>
      <c r="K3941" t="s">
        <v>55</v>
      </c>
      <c r="M3941">
        <v>2</v>
      </c>
      <c r="N3941">
        <v>0</v>
      </c>
      <c r="O3941">
        <v>0</v>
      </c>
      <c r="P3941" t="s">
        <v>71</v>
      </c>
      <c r="S3941" t="s">
        <v>72</v>
      </c>
    </row>
    <row r="3942" spans="1:19" ht="15.75" customHeight="1">
      <c r="A3942" t="s">
        <v>884</v>
      </c>
      <c r="B3942" t="s">
        <v>5160</v>
      </c>
      <c r="C3942">
        <v>37071551</v>
      </c>
      <c r="D3942" t="s">
        <v>64</v>
      </c>
      <c r="E3942" t="s">
        <v>52</v>
      </c>
      <c r="F3942" t="s">
        <v>54</v>
      </c>
      <c r="G3942" t="s">
        <v>54</v>
      </c>
      <c r="H3942" s="35">
        <v>55</v>
      </c>
      <c r="I3942" s="32">
        <v>42555</v>
      </c>
      <c r="J3942" s="32">
        <v>42561</v>
      </c>
      <c r="K3942" t="s">
        <v>67</v>
      </c>
      <c r="M3942">
        <v>1</v>
      </c>
      <c r="N3942">
        <v>0</v>
      </c>
      <c r="O3942">
        <v>0</v>
      </c>
    </row>
    <row r="3943" spans="1:19" ht="15.75" customHeight="1">
      <c r="A3943" t="s">
        <v>879</v>
      </c>
      <c r="B3943" t="s">
        <v>5165</v>
      </c>
      <c r="C3943">
        <v>92698516</v>
      </c>
      <c r="D3943" t="s">
        <v>64</v>
      </c>
      <c r="E3943" t="s">
        <v>52</v>
      </c>
      <c r="F3943" t="s">
        <v>53</v>
      </c>
      <c r="G3943" t="s">
        <v>54</v>
      </c>
      <c r="H3943" s="35">
        <v>41.74</v>
      </c>
      <c r="I3943" s="32">
        <v>42557</v>
      </c>
      <c r="J3943" s="32">
        <v>42560</v>
      </c>
      <c r="K3943" t="s">
        <v>55</v>
      </c>
      <c r="M3943">
        <v>1</v>
      </c>
      <c r="N3943">
        <v>0</v>
      </c>
      <c r="O3943">
        <v>0</v>
      </c>
      <c r="Q3943" t="s">
        <v>60</v>
      </c>
    </row>
    <row r="3944" spans="1:19" ht="15.75" customHeight="1">
      <c r="A3944" t="s">
        <v>5166</v>
      </c>
      <c r="B3944" t="s">
        <v>5167</v>
      </c>
      <c r="C3944">
        <v>90177450</v>
      </c>
      <c r="D3944" t="s">
        <v>64</v>
      </c>
      <c r="E3944" t="s">
        <v>65</v>
      </c>
      <c r="G3944" t="s">
        <v>66</v>
      </c>
      <c r="H3944" s="35">
        <v>66.400000000000006</v>
      </c>
      <c r="I3944" s="32">
        <v>42557</v>
      </c>
      <c r="J3944" s="32">
        <v>42559</v>
      </c>
      <c r="K3944" t="s">
        <v>67</v>
      </c>
      <c r="M3944">
        <v>2</v>
      </c>
      <c r="N3944">
        <v>2</v>
      </c>
      <c r="O3944">
        <v>0</v>
      </c>
    </row>
    <row r="3945" spans="1:19" ht="15.75" customHeight="1">
      <c r="A3945" t="s">
        <v>884</v>
      </c>
      <c r="B3945" t="s">
        <v>5170</v>
      </c>
      <c r="C3945">
        <v>67271038</v>
      </c>
      <c r="D3945" t="s">
        <v>64</v>
      </c>
      <c r="E3945" t="s">
        <v>52</v>
      </c>
      <c r="F3945" t="s">
        <v>54</v>
      </c>
      <c r="G3945" t="s">
        <v>54</v>
      </c>
      <c r="H3945" s="35">
        <v>55</v>
      </c>
      <c r="I3945" s="32">
        <v>42558</v>
      </c>
      <c r="J3945" s="32">
        <v>42562</v>
      </c>
      <c r="K3945" t="s">
        <v>55</v>
      </c>
      <c r="M3945">
        <v>1</v>
      </c>
      <c r="N3945">
        <v>0</v>
      </c>
      <c r="O3945">
        <v>0</v>
      </c>
    </row>
    <row r="3946" spans="1:19" ht="15.75" customHeight="1">
      <c r="A3946" t="s">
        <v>3435</v>
      </c>
      <c r="B3946" t="s">
        <v>5171</v>
      </c>
      <c r="C3946">
        <v>86314091</v>
      </c>
      <c r="D3946" t="s">
        <v>64</v>
      </c>
      <c r="E3946" t="s">
        <v>52</v>
      </c>
      <c r="F3946" t="s">
        <v>54</v>
      </c>
      <c r="G3946" t="s">
        <v>54</v>
      </c>
      <c r="H3946" s="35">
        <v>55</v>
      </c>
      <c r="I3946" s="32">
        <v>42559</v>
      </c>
      <c r="J3946" s="32">
        <v>42561</v>
      </c>
      <c r="K3946" t="s">
        <v>87</v>
      </c>
      <c r="M3946">
        <v>1</v>
      </c>
      <c r="N3946">
        <v>0</v>
      </c>
      <c r="O3946">
        <v>0</v>
      </c>
    </row>
    <row r="3947" spans="1:19" ht="15.75" customHeight="1">
      <c r="A3947" t="s">
        <v>395</v>
      </c>
      <c r="B3947" t="s">
        <v>5177</v>
      </c>
      <c r="C3947">
        <v>85422219</v>
      </c>
      <c r="D3947" t="s">
        <v>64</v>
      </c>
      <c r="E3947" t="s">
        <v>65</v>
      </c>
      <c r="F3947" t="s">
        <v>54</v>
      </c>
      <c r="G3947" t="s">
        <v>93</v>
      </c>
      <c r="H3947" s="35">
        <v>80</v>
      </c>
      <c r="I3947" s="32">
        <v>42560</v>
      </c>
      <c r="J3947" s="32">
        <v>42562</v>
      </c>
      <c r="K3947" t="s">
        <v>55</v>
      </c>
      <c r="M3947">
        <v>3</v>
      </c>
      <c r="N3947">
        <v>1</v>
      </c>
      <c r="O3947">
        <v>0</v>
      </c>
    </row>
    <row r="3948" spans="1:19" ht="15.75" customHeight="1">
      <c r="A3948" t="s">
        <v>401</v>
      </c>
      <c r="B3948" t="s">
        <v>5178</v>
      </c>
      <c r="C3948">
        <v>27776144</v>
      </c>
      <c r="D3948" t="s">
        <v>64</v>
      </c>
      <c r="E3948" t="s">
        <v>52</v>
      </c>
      <c r="F3948" t="s">
        <v>53</v>
      </c>
      <c r="G3948" t="s">
        <v>54</v>
      </c>
      <c r="H3948" s="35">
        <v>41.74</v>
      </c>
      <c r="I3948" s="32">
        <v>42560</v>
      </c>
      <c r="J3948" s="32">
        <v>42563</v>
      </c>
      <c r="K3948" t="s">
        <v>55</v>
      </c>
      <c r="M3948">
        <v>1</v>
      </c>
      <c r="N3948">
        <v>0</v>
      </c>
      <c r="O3948">
        <v>0</v>
      </c>
      <c r="Q3948" t="s">
        <v>60</v>
      </c>
    </row>
    <row r="3949" spans="1:19" ht="15.75" customHeight="1">
      <c r="A3949" t="s">
        <v>401</v>
      </c>
      <c r="B3949" t="s">
        <v>5179</v>
      </c>
      <c r="C3949">
        <v>27776147</v>
      </c>
      <c r="D3949" t="s">
        <v>64</v>
      </c>
      <c r="E3949" t="s">
        <v>52</v>
      </c>
      <c r="F3949" t="s">
        <v>53</v>
      </c>
      <c r="G3949" t="s">
        <v>54</v>
      </c>
      <c r="H3949" s="35">
        <v>41.74</v>
      </c>
      <c r="I3949" s="32">
        <v>42560</v>
      </c>
      <c r="J3949" s="32">
        <v>42563</v>
      </c>
      <c r="K3949" t="s">
        <v>55</v>
      </c>
      <c r="M3949">
        <v>1</v>
      </c>
      <c r="N3949">
        <v>0</v>
      </c>
      <c r="O3949">
        <v>0</v>
      </c>
      <c r="Q3949" t="s">
        <v>60</v>
      </c>
    </row>
    <row r="3950" spans="1:19" ht="15.75" customHeight="1">
      <c r="A3950" t="s">
        <v>413</v>
      </c>
      <c r="B3950" t="s">
        <v>5189</v>
      </c>
      <c r="C3950">
        <v>48500802</v>
      </c>
      <c r="D3950" t="s">
        <v>64</v>
      </c>
      <c r="E3950" t="s">
        <v>52</v>
      </c>
      <c r="F3950" t="s">
        <v>53</v>
      </c>
      <c r="G3950" t="s">
        <v>54</v>
      </c>
      <c r="H3950" s="35">
        <v>41.74</v>
      </c>
      <c r="I3950" s="32">
        <v>42561</v>
      </c>
      <c r="J3950" s="32">
        <v>42562</v>
      </c>
      <c r="K3950" t="s">
        <v>55</v>
      </c>
      <c r="M3950">
        <v>1</v>
      </c>
      <c r="N3950">
        <v>0</v>
      </c>
      <c r="O3950">
        <v>0</v>
      </c>
      <c r="Q3950" t="s">
        <v>60</v>
      </c>
    </row>
    <row r="3951" spans="1:19" ht="15.75" customHeight="1">
      <c r="A3951" t="s">
        <v>5190</v>
      </c>
      <c r="B3951" t="s">
        <v>5191</v>
      </c>
      <c r="C3951">
        <v>85794524</v>
      </c>
      <c r="D3951" t="s">
        <v>64</v>
      </c>
      <c r="E3951" t="s">
        <v>65</v>
      </c>
      <c r="G3951" t="s">
        <v>93</v>
      </c>
      <c r="H3951" s="35">
        <v>75</v>
      </c>
      <c r="I3951" s="32">
        <v>42561</v>
      </c>
      <c r="J3951" s="32">
        <v>42563</v>
      </c>
      <c r="K3951" t="s">
        <v>150</v>
      </c>
      <c r="M3951">
        <v>3</v>
      </c>
      <c r="N3951">
        <v>0</v>
      </c>
      <c r="O3951">
        <v>0</v>
      </c>
    </row>
    <row r="3952" spans="1:19" ht="15.75" customHeight="1">
      <c r="A3952" t="s">
        <v>413</v>
      </c>
      <c r="B3952" t="s">
        <v>5192</v>
      </c>
      <c r="C3952">
        <v>48500714</v>
      </c>
      <c r="D3952" t="s">
        <v>64</v>
      </c>
      <c r="E3952" t="s">
        <v>52</v>
      </c>
      <c r="F3952" t="s">
        <v>53</v>
      </c>
      <c r="G3952" t="s">
        <v>54</v>
      </c>
      <c r="H3952" s="35">
        <v>41.74</v>
      </c>
      <c r="I3952" s="32">
        <v>42561</v>
      </c>
      <c r="J3952" s="32">
        <v>42562</v>
      </c>
      <c r="K3952" t="s">
        <v>55</v>
      </c>
      <c r="M3952">
        <v>1</v>
      </c>
      <c r="N3952">
        <v>0</v>
      </c>
      <c r="O3952">
        <v>0</v>
      </c>
      <c r="Q3952" t="s">
        <v>60</v>
      </c>
    </row>
    <row r="3953" spans="1:19" ht="15.75" customHeight="1">
      <c r="A3953" t="s">
        <v>413</v>
      </c>
      <c r="B3953" t="s">
        <v>5193</v>
      </c>
      <c r="C3953">
        <v>48500699</v>
      </c>
      <c r="D3953" t="s">
        <v>64</v>
      </c>
      <c r="E3953" t="s">
        <v>52</v>
      </c>
      <c r="F3953" t="s">
        <v>53</v>
      </c>
      <c r="G3953" t="s">
        <v>54</v>
      </c>
      <c r="H3953" s="35">
        <v>41.74</v>
      </c>
      <c r="I3953" s="32">
        <v>42561</v>
      </c>
      <c r="J3953" s="32">
        <v>42562</v>
      </c>
      <c r="K3953" t="s">
        <v>55</v>
      </c>
      <c r="M3953">
        <v>1</v>
      </c>
      <c r="N3953">
        <v>0</v>
      </c>
      <c r="O3953">
        <v>0</v>
      </c>
      <c r="Q3953" t="s">
        <v>60</v>
      </c>
    </row>
    <row r="3954" spans="1:19" ht="15.75" customHeight="1">
      <c r="A3954" t="s">
        <v>5206</v>
      </c>
      <c r="B3954" t="s">
        <v>5207</v>
      </c>
      <c r="C3954">
        <v>79796121</v>
      </c>
      <c r="D3954" t="s">
        <v>64</v>
      </c>
      <c r="E3954" t="s">
        <v>65</v>
      </c>
      <c r="F3954" t="s">
        <v>54</v>
      </c>
      <c r="G3954" t="s">
        <v>103</v>
      </c>
      <c r="H3954" s="35">
        <v>85</v>
      </c>
      <c r="I3954" s="32">
        <v>42564</v>
      </c>
      <c r="J3954" s="32">
        <v>42567</v>
      </c>
      <c r="K3954" t="s">
        <v>67</v>
      </c>
      <c r="M3954">
        <v>4</v>
      </c>
      <c r="N3954">
        <v>0</v>
      </c>
      <c r="O3954">
        <v>0</v>
      </c>
      <c r="P3954" t="s">
        <v>71</v>
      </c>
      <c r="S3954" t="s">
        <v>72</v>
      </c>
    </row>
    <row r="3955" spans="1:19" ht="15.75" customHeight="1">
      <c r="A3955" t="s">
        <v>5212</v>
      </c>
      <c r="B3955" t="s">
        <v>5213</v>
      </c>
      <c r="C3955">
        <v>87433356</v>
      </c>
      <c r="D3955" t="s">
        <v>64</v>
      </c>
      <c r="E3955" t="s">
        <v>65</v>
      </c>
      <c r="G3955" t="s">
        <v>93</v>
      </c>
      <c r="H3955" s="35">
        <v>95</v>
      </c>
      <c r="I3955" s="32">
        <v>42565</v>
      </c>
      <c r="J3955" s="32">
        <v>42567</v>
      </c>
      <c r="K3955" t="s">
        <v>67</v>
      </c>
      <c r="M3955">
        <v>2</v>
      </c>
      <c r="N3955">
        <v>0</v>
      </c>
      <c r="O3955">
        <v>0</v>
      </c>
    </row>
    <row r="3956" spans="1:19" ht="15.75" customHeight="1">
      <c r="A3956" t="s">
        <v>5214</v>
      </c>
      <c r="B3956" t="s">
        <v>5215</v>
      </c>
      <c r="C3956">
        <v>70535012</v>
      </c>
      <c r="D3956" t="s">
        <v>64</v>
      </c>
      <c r="E3956" t="s">
        <v>65</v>
      </c>
      <c r="F3956" t="s">
        <v>54</v>
      </c>
      <c r="G3956" t="s">
        <v>93</v>
      </c>
      <c r="H3956" s="35">
        <v>110</v>
      </c>
      <c r="I3956" s="32">
        <v>42566</v>
      </c>
      <c r="J3956" s="32">
        <v>42568</v>
      </c>
      <c r="K3956" t="s">
        <v>55</v>
      </c>
      <c r="M3956">
        <v>2</v>
      </c>
      <c r="N3956">
        <v>1</v>
      </c>
      <c r="O3956">
        <v>0</v>
      </c>
    </row>
    <row r="3957" spans="1:19" ht="15.75" customHeight="1">
      <c r="A3957" t="s">
        <v>277</v>
      </c>
      <c r="B3957" t="s">
        <v>5220</v>
      </c>
      <c r="C3957">
        <v>25752976</v>
      </c>
      <c r="D3957" t="s">
        <v>64</v>
      </c>
      <c r="E3957" t="s">
        <v>52</v>
      </c>
      <c r="F3957" t="s">
        <v>53</v>
      </c>
      <c r="G3957" t="s">
        <v>54</v>
      </c>
      <c r="H3957" s="35">
        <v>41.74</v>
      </c>
      <c r="I3957" s="32">
        <v>42567</v>
      </c>
      <c r="J3957" s="32">
        <v>42569</v>
      </c>
      <c r="K3957" t="s">
        <v>55</v>
      </c>
      <c r="M3957">
        <v>1</v>
      </c>
      <c r="N3957">
        <v>0</v>
      </c>
      <c r="O3957">
        <v>0</v>
      </c>
      <c r="Q3957" t="s">
        <v>60</v>
      </c>
    </row>
    <row r="3958" spans="1:19" ht="15.75" customHeight="1">
      <c r="A3958" t="s">
        <v>277</v>
      </c>
      <c r="B3958" t="s">
        <v>5221</v>
      </c>
      <c r="C3958">
        <v>25752754</v>
      </c>
      <c r="D3958" t="s">
        <v>64</v>
      </c>
      <c r="E3958" t="s">
        <v>52</v>
      </c>
      <c r="F3958" t="s">
        <v>53</v>
      </c>
      <c r="G3958" t="s">
        <v>54</v>
      </c>
      <c r="H3958" s="35">
        <v>41.74</v>
      </c>
      <c r="I3958" s="32">
        <v>42567</v>
      </c>
      <c r="J3958" s="32">
        <v>42569</v>
      </c>
      <c r="K3958" t="s">
        <v>55</v>
      </c>
      <c r="M3958">
        <v>1</v>
      </c>
      <c r="N3958">
        <v>0</v>
      </c>
      <c r="O3958">
        <v>0</v>
      </c>
      <c r="Q3958" t="s">
        <v>60</v>
      </c>
    </row>
    <row r="3959" spans="1:19" ht="15.75" customHeight="1">
      <c r="A3959" t="s">
        <v>2200</v>
      </c>
      <c r="B3959" t="s">
        <v>5222</v>
      </c>
      <c r="C3959">
        <v>61739734</v>
      </c>
      <c r="D3959" t="s">
        <v>64</v>
      </c>
      <c r="E3959" t="s">
        <v>65</v>
      </c>
      <c r="G3959" t="s">
        <v>93</v>
      </c>
      <c r="H3959" s="35">
        <v>120</v>
      </c>
      <c r="I3959" s="32">
        <v>42567</v>
      </c>
      <c r="J3959" s="32">
        <v>42568</v>
      </c>
      <c r="K3959" t="s">
        <v>67</v>
      </c>
      <c r="M3959">
        <v>2</v>
      </c>
      <c r="N3959">
        <v>0</v>
      </c>
      <c r="O3959">
        <v>0</v>
      </c>
    </row>
    <row r="3960" spans="1:19" ht="15.75" customHeight="1">
      <c r="A3960" t="s">
        <v>2673</v>
      </c>
      <c r="B3960" t="s">
        <v>5226</v>
      </c>
      <c r="C3960">
        <v>50839740</v>
      </c>
      <c r="D3960" t="s">
        <v>64</v>
      </c>
      <c r="E3960" t="s">
        <v>52</v>
      </c>
      <c r="F3960" t="s">
        <v>54</v>
      </c>
      <c r="G3960" t="s">
        <v>54</v>
      </c>
      <c r="H3960" s="35">
        <v>75.84</v>
      </c>
      <c r="I3960" s="32">
        <v>42568</v>
      </c>
      <c r="J3960" s="32">
        <v>42574</v>
      </c>
      <c r="K3960" t="s">
        <v>55</v>
      </c>
      <c r="M3960">
        <v>1</v>
      </c>
      <c r="N3960">
        <v>0</v>
      </c>
      <c r="O3960">
        <v>0</v>
      </c>
      <c r="Q3960" t="s">
        <v>90</v>
      </c>
    </row>
    <row r="3961" spans="1:19" ht="15.75" customHeight="1">
      <c r="A3961" t="s">
        <v>937</v>
      </c>
      <c r="B3961" t="s">
        <v>5227</v>
      </c>
      <c r="C3961">
        <v>44654449</v>
      </c>
      <c r="D3961" t="s">
        <v>64</v>
      </c>
      <c r="E3961" t="s">
        <v>65</v>
      </c>
      <c r="G3961" t="s">
        <v>93</v>
      </c>
      <c r="H3961" s="35">
        <v>95.83</v>
      </c>
      <c r="I3961" s="32">
        <v>42568</v>
      </c>
      <c r="J3961" s="32">
        <v>42574</v>
      </c>
      <c r="K3961" t="s">
        <v>55</v>
      </c>
      <c r="M3961">
        <v>1</v>
      </c>
      <c r="N3961">
        <v>2</v>
      </c>
      <c r="O3961">
        <v>0</v>
      </c>
    </row>
    <row r="3962" spans="1:19" ht="15.75" customHeight="1">
      <c r="A3962" t="s">
        <v>5228</v>
      </c>
      <c r="B3962" t="s">
        <v>5229</v>
      </c>
      <c r="C3962">
        <v>84426722</v>
      </c>
      <c r="D3962" t="s">
        <v>64</v>
      </c>
      <c r="E3962" t="s">
        <v>65</v>
      </c>
      <c r="G3962" t="s">
        <v>103</v>
      </c>
      <c r="H3962" s="35">
        <v>90</v>
      </c>
      <c r="I3962" s="32">
        <v>42568</v>
      </c>
      <c r="J3962" s="32">
        <v>42572</v>
      </c>
      <c r="K3962" t="s">
        <v>55</v>
      </c>
      <c r="M3962">
        <v>4</v>
      </c>
      <c r="N3962">
        <v>0</v>
      </c>
      <c r="O3962">
        <v>0</v>
      </c>
      <c r="P3962" t="s">
        <v>71</v>
      </c>
      <c r="S3962" t="s">
        <v>72</v>
      </c>
    </row>
    <row r="3963" spans="1:19" ht="15.75" customHeight="1">
      <c r="A3963" t="s">
        <v>4220</v>
      </c>
      <c r="B3963" t="s">
        <v>5236</v>
      </c>
      <c r="C3963">
        <v>78464816</v>
      </c>
      <c r="D3963" t="s">
        <v>64</v>
      </c>
      <c r="E3963" t="s">
        <v>65</v>
      </c>
      <c r="G3963" t="s">
        <v>4083</v>
      </c>
      <c r="H3963" s="35">
        <v>80</v>
      </c>
      <c r="I3963" s="32">
        <v>42569</v>
      </c>
      <c r="J3963" s="32">
        <v>42574</v>
      </c>
      <c r="K3963" t="s">
        <v>67</v>
      </c>
      <c r="M3963">
        <v>1</v>
      </c>
      <c r="N3963">
        <v>0</v>
      </c>
      <c r="O3963">
        <v>1</v>
      </c>
      <c r="S3963" t="s">
        <v>231</v>
      </c>
    </row>
    <row r="3964" spans="1:19" ht="15.75" customHeight="1">
      <c r="A3964" t="s">
        <v>462</v>
      </c>
      <c r="B3964" t="s">
        <v>5245</v>
      </c>
      <c r="C3964">
        <v>22131810</v>
      </c>
      <c r="D3964" t="s">
        <v>64</v>
      </c>
      <c r="E3964" t="s">
        <v>52</v>
      </c>
      <c r="F3964" t="s">
        <v>53</v>
      </c>
      <c r="G3964" t="s">
        <v>54</v>
      </c>
      <c r="H3964" s="35">
        <v>41.74</v>
      </c>
      <c r="I3964" s="32">
        <v>42572</v>
      </c>
      <c r="J3964" s="32">
        <v>42573</v>
      </c>
      <c r="K3964" t="s">
        <v>55</v>
      </c>
      <c r="M3964">
        <v>1</v>
      </c>
      <c r="N3964">
        <v>0</v>
      </c>
      <c r="O3964">
        <v>0</v>
      </c>
      <c r="Q3964" t="s">
        <v>60</v>
      </c>
    </row>
    <row r="3965" spans="1:19" ht="15.75" customHeight="1">
      <c r="A3965" t="s">
        <v>5246</v>
      </c>
      <c r="B3965" t="s">
        <v>5247</v>
      </c>
      <c r="C3965">
        <v>85321700</v>
      </c>
      <c r="D3965" t="s">
        <v>64</v>
      </c>
      <c r="E3965" t="s">
        <v>65</v>
      </c>
      <c r="F3965" t="s">
        <v>54</v>
      </c>
      <c r="G3965" t="s">
        <v>98</v>
      </c>
      <c r="H3965" s="35">
        <v>91.3</v>
      </c>
      <c r="I3965" s="32">
        <v>42572</v>
      </c>
      <c r="J3965" s="32">
        <v>42573</v>
      </c>
      <c r="K3965" t="s">
        <v>87</v>
      </c>
      <c r="M3965">
        <v>2</v>
      </c>
      <c r="N3965">
        <v>0</v>
      </c>
      <c r="O3965">
        <v>0</v>
      </c>
      <c r="P3965" t="s">
        <v>71</v>
      </c>
      <c r="S3965" t="s">
        <v>72</v>
      </c>
    </row>
    <row r="3966" spans="1:19" ht="15.75" customHeight="1">
      <c r="A3966" t="s">
        <v>5248</v>
      </c>
      <c r="B3966" t="s">
        <v>5249</v>
      </c>
      <c r="C3966">
        <v>91063009</v>
      </c>
      <c r="D3966" t="s">
        <v>64</v>
      </c>
      <c r="E3966" t="s">
        <v>65</v>
      </c>
      <c r="F3966" t="s">
        <v>54</v>
      </c>
      <c r="G3966" t="s">
        <v>103</v>
      </c>
      <c r="H3966" s="35">
        <v>80</v>
      </c>
      <c r="I3966" s="32">
        <v>42572</v>
      </c>
      <c r="J3966" s="32">
        <v>42574</v>
      </c>
      <c r="K3966" t="s">
        <v>55</v>
      </c>
      <c r="M3966">
        <v>4</v>
      </c>
      <c r="N3966">
        <v>0</v>
      </c>
      <c r="O3966">
        <v>0</v>
      </c>
      <c r="P3966" t="s">
        <v>71</v>
      </c>
      <c r="S3966" t="s">
        <v>72</v>
      </c>
    </row>
    <row r="3967" spans="1:19" ht="15.75" customHeight="1">
      <c r="A3967" t="s">
        <v>472</v>
      </c>
      <c r="B3967" t="s">
        <v>5252</v>
      </c>
      <c r="C3967">
        <v>41310659</v>
      </c>
      <c r="D3967" t="s">
        <v>64</v>
      </c>
      <c r="E3967" t="s">
        <v>52</v>
      </c>
      <c r="F3967" t="s">
        <v>53</v>
      </c>
      <c r="G3967" t="s">
        <v>54</v>
      </c>
      <c r="H3967" s="35">
        <v>41.74</v>
      </c>
      <c r="I3967" s="32">
        <v>42573</v>
      </c>
      <c r="J3967" s="32">
        <v>42574</v>
      </c>
      <c r="K3967" t="s">
        <v>55</v>
      </c>
      <c r="M3967">
        <v>1</v>
      </c>
      <c r="N3967">
        <v>0</v>
      </c>
      <c r="O3967">
        <v>0</v>
      </c>
      <c r="Q3967" t="s">
        <v>60</v>
      </c>
    </row>
    <row r="3968" spans="1:19" ht="15.75" customHeight="1">
      <c r="A3968" t="s">
        <v>476</v>
      </c>
      <c r="B3968" t="s">
        <v>5259</v>
      </c>
      <c r="C3968">
        <v>90912896</v>
      </c>
      <c r="D3968" t="s">
        <v>64</v>
      </c>
      <c r="E3968" t="s">
        <v>52</v>
      </c>
      <c r="F3968" t="s">
        <v>53</v>
      </c>
      <c r="G3968" t="s">
        <v>54</v>
      </c>
      <c r="H3968" s="35">
        <v>41.74</v>
      </c>
      <c r="I3968" s="32">
        <v>42574</v>
      </c>
      <c r="J3968" s="32">
        <v>42575</v>
      </c>
      <c r="K3968" t="s">
        <v>55</v>
      </c>
      <c r="M3968">
        <v>1</v>
      </c>
      <c r="N3968">
        <v>0</v>
      </c>
      <c r="O3968">
        <v>0</v>
      </c>
      <c r="Q3968" t="s">
        <v>60</v>
      </c>
    </row>
    <row r="3969" spans="1:19" ht="15.75" customHeight="1">
      <c r="A3969" t="s">
        <v>5264</v>
      </c>
      <c r="B3969" t="s">
        <v>5265</v>
      </c>
      <c r="C3969">
        <v>86220260</v>
      </c>
      <c r="D3969" t="s">
        <v>64</v>
      </c>
      <c r="E3969" t="s">
        <v>65</v>
      </c>
      <c r="F3969" t="s">
        <v>54</v>
      </c>
      <c r="G3969" t="s">
        <v>103</v>
      </c>
      <c r="H3969" s="35">
        <v>72</v>
      </c>
      <c r="I3969" s="32">
        <v>42575</v>
      </c>
      <c r="J3969" s="32">
        <v>42576</v>
      </c>
      <c r="K3969" t="s">
        <v>55</v>
      </c>
      <c r="M3969">
        <v>4</v>
      </c>
      <c r="N3969">
        <v>0</v>
      </c>
      <c r="O3969">
        <v>0</v>
      </c>
      <c r="P3969" t="s">
        <v>71</v>
      </c>
      <c r="S3969" t="s">
        <v>72</v>
      </c>
    </row>
    <row r="3970" spans="1:19" ht="15.75" customHeight="1">
      <c r="A3970" t="s">
        <v>5266</v>
      </c>
      <c r="B3970" t="s">
        <v>5267</v>
      </c>
      <c r="C3970">
        <v>89567293</v>
      </c>
      <c r="D3970" t="s">
        <v>64</v>
      </c>
      <c r="E3970" t="s">
        <v>65</v>
      </c>
      <c r="F3970" t="s">
        <v>54</v>
      </c>
      <c r="G3970" t="s">
        <v>93</v>
      </c>
      <c r="H3970" s="35">
        <v>95</v>
      </c>
      <c r="I3970" s="32">
        <v>42575</v>
      </c>
      <c r="J3970" s="32">
        <v>42579</v>
      </c>
      <c r="K3970" t="s">
        <v>55</v>
      </c>
      <c r="M3970">
        <v>2</v>
      </c>
      <c r="N3970">
        <v>2</v>
      </c>
      <c r="O3970">
        <v>0</v>
      </c>
    </row>
    <row r="3971" spans="1:19" ht="15.75" customHeight="1">
      <c r="A3971" t="s">
        <v>5268</v>
      </c>
      <c r="B3971" t="s">
        <v>5269</v>
      </c>
      <c r="C3971">
        <v>86220260</v>
      </c>
      <c r="D3971" t="s">
        <v>64</v>
      </c>
      <c r="E3971" t="s">
        <v>65</v>
      </c>
      <c r="G3971" t="s">
        <v>103</v>
      </c>
      <c r="H3971" s="35">
        <v>72</v>
      </c>
      <c r="I3971" s="32">
        <v>42575</v>
      </c>
      <c r="J3971" s="32">
        <v>42576</v>
      </c>
      <c r="K3971" t="s">
        <v>55</v>
      </c>
      <c r="M3971">
        <v>4</v>
      </c>
      <c r="N3971">
        <v>0</v>
      </c>
      <c r="O3971">
        <v>0</v>
      </c>
      <c r="P3971" t="s">
        <v>71</v>
      </c>
      <c r="S3971" t="s">
        <v>72</v>
      </c>
    </row>
    <row r="3972" spans="1:19" ht="15.75" customHeight="1">
      <c r="A3972" t="s">
        <v>978</v>
      </c>
      <c r="B3972" t="s">
        <v>5271</v>
      </c>
      <c r="C3972">
        <v>50828717</v>
      </c>
      <c r="D3972" t="s">
        <v>64</v>
      </c>
      <c r="E3972" t="s">
        <v>52</v>
      </c>
      <c r="F3972" t="s">
        <v>54</v>
      </c>
      <c r="G3972" t="s">
        <v>54</v>
      </c>
      <c r="H3972" s="35">
        <v>41.74</v>
      </c>
      <c r="I3972" s="32">
        <v>42576</v>
      </c>
      <c r="J3972" s="32">
        <v>42577</v>
      </c>
      <c r="K3972" t="s">
        <v>55</v>
      </c>
      <c r="M3972">
        <v>1</v>
      </c>
      <c r="N3972">
        <v>0</v>
      </c>
      <c r="O3972">
        <v>0</v>
      </c>
      <c r="Q3972" t="s">
        <v>60</v>
      </c>
    </row>
    <row r="3973" spans="1:19" ht="15.75" customHeight="1">
      <c r="A3973" t="s">
        <v>978</v>
      </c>
      <c r="B3973" t="s">
        <v>5272</v>
      </c>
      <c r="C3973">
        <v>50828038</v>
      </c>
      <c r="D3973" t="s">
        <v>64</v>
      </c>
      <c r="E3973" t="s">
        <v>52</v>
      </c>
      <c r="F3973" t="s">
        <v>54</v>
      </c>
      <c r="G3973" t="s">
        <v>54</v>
      </c>
      <c r="H3973" s="35">
        <v>41.74</v>
      </c>
      <c r="I3973" s="32">
        <v>42576</v>
      </c>
      <c r="J3973" s="32">
        <v>42577</v>
      </c>
      <c r="K3973" t="s">
        <v>55</v>
      </c>
      <c r="M3973">
        <v>1</v>
      </c>
      <c r="N3973">
        <v>0</v>
      </c>
      <c r="O3973">
        <v>0</v>
      </c>
      <c r="Q3973" t="s">
        <v>60</v>
      </c>
    </row>
    <row r="3974" spans="1:19" ht="15.75" customHeight="1">
      <c r="A3974" t="s">
        <v>492</v>
      </c>
      <c r="B3974" t="s">
        <v>5276</v>
      </c>
      <c r="C3974">
        <v>90914188</v>
      </c>
      <c r="D3974" t="s">
        <v>64</v>
      </c>
      <c r="E3974" t="s">
        <v>52</v>
      </c>
      <c r="F3974" t="s">
        <v>54</v>
      </c>
      <c r="G3974" t="s">
        <v>54</v>
      </c>
      <c r="H3974" s="35">
        <v>41.74</v>
      </c>
      <c r="I3974" s="32">
        <v>42577</v>
      </c>
      <c r="J3974" s="32">
        <v>42578</v>
      </c>
      <c r="K3974" t="s">
        <v>55</v>
      </c>
      <c r="M3974">
        <v>1</v>
      </c>
      <c r="N3974">
        <v>0</v>
      </c>
      <c r="O3974">
        <v>0</v>
      </c>
      <c r="Q3974" t="s">
        <v>60</v>
      </c>
    </row>
    <row r="3975" spans="1:19" ht="15.75" customHeight="1">
      <c r="A3975" t="s">
        <v>5277</v>
      </c>
      <c r="B3975" t="s">
        <v>5278</v>
      </c>
      <c r="C3975">
        <v>34667527</v>
      </c>
      <c r="D3975" t="s">
        <v>64</v>
      </c>
      <c r="E3975" t="s">
        <v>65</v>
      </c>
      <c r="G3975" t="s">
        <v>75</v>
      </c>
      <c r="H3975" s="35">
        <v>68.75</v>
      </c>
      <c r="I3975" s="32">
        <v>42578</v>
      </c>
      <c r="J3975" s="32">
        <v>42581</v>
      </c>
      <c r="K3975" t="s">
        <v>67</v>
      </c>
      <c r="M3975">
        <v>2</v>
      </c>
      <c r="N3975">
        <v>0</v>
      </c>
      <c r="O3975">
        <v>0</v>
      </c>
    </row>
    <row r="3976" spans="1:19" ht="15.75" customHeight="1">
      <c r="A3976" t="s">
        <v>1020</v>
      </c>
      <c r="B3976" t="s">
        <v>5279</v>
      </c>
      <c r="C3976">
        <v>97791274</v>
      </c>
      <c r="D3976" t="s">
        <v>64</v>
      </c>
      <c r="E3976" t="s">
        <v>65</v>
      </c>
      <c r="G3976" t="s">
        <v>66</v>
      </c>
      <c r="H3976" s="35">
        <v>70.55</v>
      </c>
      <c r="I3976" s="32">
        <v>42578</v>
      </c>
      <c r="J3976" s="32">
        <v>42591</v>
      </c>
      <c r="K3976" t="s">
        <v>55</v>
      </c>
      <c r="M3976">
        <v>2</v>
      </c>
      <c r="N3976">
        <v>2</v>
      </c>
      <c r="O3976">
        <v>0</v>
      </c>
    </row>
    <row r="3977" spans="1:19" ht="15.75" customHeight="1">
      <c r="A3977" t="s">
        <v>2587</v>
      </c>
      <c r="B3977" t="s">
        <v>5280</v>
      </c>
      <c r="C3977">
        <v>78727800</v>
      </c>
      <c r="D3977" t="s">
        <v>64</v>
      </c>
      <c r="E3977" t="s">
        <v>65</v>
      </c>
      <c r="G3977" t="s">
        <v>93</v>
      </c>
      <c r="H3977" s="35">
        <v>105</v>
      </c>
      <c r="I3977" s="32">
        <v>42578</v>
      </c>
      <c r="J3977" s="32">
        <v>42580</v>
      </c>
      <c r="K3977" t="s">
        <v>150</v>
      </c>
      <c r="M3977">
        <v>2</v>
      </c>
      <c r="N3977">
        <v>2</v>
      </c>
      <c r="O3977">
        <v>0</v>
      </c>
    </row>
    <row r="3978" spans="1:19" ht="15.75" customHeight="1">
      <c r="A3978" t="s">
        <v>5284</v>
      </c>
      <c r="B3978" t="s">
        <v>5285</v>
      </c>
      <c r="C3978">
        <v>86054270</v>
      </c>
      <c r="D3978" t="s">
        <v>64</v>
      </c>
      <c r="E3978" t="s">
        <v>65</v>
      </c>
      <c r="F3978" t="s">
        <v>54</v>
      </c>
      <c r="G3978" t="s">
        <v>103</v>
      </c>
      <c r="H3978" s="35">
        <v>110</v>
      </c>
      <c r="I3978" s="32">
        <v>42581</v>
      </c>
      <c r="J3978" s="32">
        <v>42583</v>
      </c>
      <c r="K3978" t="s">
        <v>55</v>
      </c>
      <c r="M3978">
        <v>3</v>
      </c>
      <c r="N3978">
        <v>0</v>
      </c>
      <c r="O3978">
        <v>0</v>
      </c>
      <c r="P3978" t="s">
        <v>71</v>
      </c>
      <c r="S3978" t="s">
        <v>72</v>
      </c>
    </row>
    <row r="3979" spans="1:19" ht="15.75" customHeight="1">
      <c r="A3979" t="s">
        <v>5286</v>
      </c>
      <c r="B3979" t="s">
        <v>5287</v>
      </c>
      <c r="C3979">
        <v>94765014</v>
      </c>
      <c r="D3979" t="s">
        <v>64</v>
      </c>
      <c r="E3979" t="s">
        <v>65</v>
      </c>
      <c r="F3979" t="s">
        <v>54</v>
      </c>
      <c r="G3979" t="s">
        <v>103</v>
      </c>
      <c r="H3979" s="35">
        <v>110</v>
      </c>
      <c r="I3979" s="32">
        <v>42581</v>
      </c>
      <c r="J3979" s="32">
        <v>42583</v>
      </c>
      <c r="K3979" t="s">
        <v>55</v>
      </c>
      <c r="M3979">
        <v>4</v>
      </c>
      <c r="N3979">
        <v>0</v>
      </c>
      <c r="O3979">
        <v>0</v>
      </c>
      <c r="P3979" t="s">
        <v>71</v>
      </c>
      <c r="S3979" t="s">
        <v>72</v>
      </c>
    </row>
    <row r="3980" spans="1:19" ht="15.75" customHeight="1">
      <c r="A3980" t="s">
        <v>5292</v>
      </c>
      <c r="B3980" t="s">
        <v>5293</v>
      </c>
      <c r="C3980">
        <v>54109405</v>
      </c>
      <c r="D3980" t="s">
        <v>64</v>
      </c>
      <c r="E3980" t="s">
        <v>65</v>
      </c>
      <c r="G3980" t="s">
        <v>75</v>
      </c>
      <c r="H3980" s="35">
        <v>82.5</v>
      </c>
      <c r="I3980" s="32">
        <v>42582</v>
      </c>
      <c r="J3980" s="32">
        <v>42585</v>
      </c>
      <c r="K3980" t="s">
        <v>55</v>
      </c>
      <c r="M3980">
        <v>1</v>
      </c>
      <c r="N3980">
        <v>2</v>
      </c>
      <c r="O3980">
        <v>0</v>
      </c>
    </row>
    <row r="3981" spans="1:19" ht="15.75" customHeight="1">
      <c r="A3981" t="s">
        <v>547</v>
      </c>
      <c r="B3981" t="s">
        <v>5296</v>
      </c>
      <c r="C3981">
        <v>95417267</v>
      </c>
      <c r="D3981" t="s">
        <v>64</v>
      </c>
      <c r="E3981" t="s">
        <v>65</v>
      </c>
      <c r="F3981" t="s">
        <v>54</v>
      </c>
      <c r="G3981" t="s">
        <v>80</v>
      </c>
      <c r="H3981" s="35">
        <v>71.930000000000007</v>
      </c>
      <c r="I3981" s="32">
        <v>42583</v>
      </c>
      <c r="J3981" s="32">
        <v>42586</v>
      </c>
      <c r="K3981" t="s">
        <v>55</v>
      </c>
      <c r="M3981">
        <v>2</v>
      </c>
      <c r="N3981">
        <v>0</v>
      </c>
      <c r="O3981">
        <v>0</v>
      </c>
      <c r="S3981" t="s">
        <v>81</v>
      </c>
    </row>
    <row r="3982" spans="1:19" ht="15.75" customHeight="1">
      <c r="A3982" t="s">
        <v>515</v>
      </c>
      <c r="B3982" t="s">
        <v>5297</v>
      </c>
      <c r="C3982">
        <v>85046710</v>
      </c>
      <c r="D3982" t="s">
        <v>64</v>
      </c>
      <c r="E3982" t="s">
        <v>52</v>
      </c>
      <c r="F3982" t="s">
        <v>54</v>
      </c>
      <c r="G3982" t="s">
        <v>54</v>
      </c>
      <c r="H3982" s="35">
        <v>70</v>
      </c>
      <c r="I3982" s="32">
        <v>42583</v>
      </c>
      <c r="J3982" s="32">
        <v>42584</v>
      </c>
      <c r="K3982" t="s">
        <v>55</v>
      </c>
      <c r="M3982">
        <v>1</v>
      </c>
      <c r="N3982">
        <v>0</v>
      </c>
      <c r="O3982">
        <v>0</v>
      </c>
    </row>
    <row r="3983" spans="1:19" ht="15.75" customHeight="1">
      <c r="A3983" t="s">
        <v>1013</v>
      </c>
      <c r="B3983" t="s">
        <v>5298</v>
      </c>
      <c r="C3983">
        <v>36476045</v>
      </c>
      <c r="D3983" t="s">
        <v>64</v>
      </c>
      <c r="E3983" t="s">
        <v>52</v>
      </c>
      <c r="F3983" t="s">
        <v>53</v>
      </c>
      <c r="G3983" t="s">
        <v>54</v>
      </c>
      <c r="H3983" s="35">
        <v>41.74</v>
      </c>
      <c r="I3983" s="32">
        <v>42583</v>
      </c>
      <c r="J3983" s="32">
        <v>42584</v>
      </c>
      <c r="K3983" t="s">
        <v>55</v>
      </c>
      <c r="M3983">
        <v>1</v>
      </c>
      <c r="N3983">
        <v>0</v>
      </c>
      <c r="O3983">
        <v>0</v>
      </c>
      <c r="Q3983" t="s">
        <v>60</v>
      </c>
    </row>
    <row r="3984" spans="1:19" ht="15.75" customHeight="1">
      <c r="A3984" t="s">
        <v>549</v>
      </c>
      <c r="B3984" t="s">
        <v>5299</v>
      </c>
      <c r="C3984">
        <v>46794195</v>
      </c>
      <c r="D3984" t="s">
        <v>64</v>
      </c>
      <c r="E3984" t="s">
        <v>52</v>
      </c>
      <c r="F3984" t="s">
        <v>53</v>
      </c>
      <c r="G3984" t="s">
        <v>54</v>
      </c>
      <c r="H3984" s="35">
        <v>41.74</v>
      </c>
      <c r="I3984" s="32">
        <v>42583</v>
      </c>
      <c r="J3984" s="32">
        <v>42585</v>
      </c>
      <c r="K3984" t="s">
        <v>55</v>
      </c>
      <c r="M3984">
        <v>1</v>
      </c>
      <c r="N3984">
        <v>0</v>
      </c>
      <c r="O3984">
        <v>0</v>
      </c>
      <c r="Q3984" t="s">
        <v>60</v>
      </c>
    </row>
    <row r="3985" spans="1:19" ht="15.75" customHeight="1">
      <c r="A3985" t="s">
        <v>4433</v>
      </c>
      <c r="B3985" t="s">
        <v>5312</v>
      </c>
      <c r="C3985">
        <v>44944521</v>
      </c>
      <c r="D3985" t="s">
        <v>64</v>
      </c>
      <c r="E3985" t="s">
        <v>65</v>
      </c>
      <c r="F3985" t="s">
        <v>54</v>
      </c>
      <c r="G3985" t="s">
        <v>93</v>
      </c>
      <c r="H3985" s="35">
        <v>95</v>
      </c>
      <c r="I3985" s="32">
        <v>42585</v>
      </c>
      <c r="J3985" s="32">
        <v>42587</v>
      </c>
      <c r="K3985" t="s">
        <v>150</v>
      </c>
      <c r="M3985">
        <v>1</v>
      </c>
      <c r="N3985">
        <v>3</v>
      </c>
      <c r="O3985">
        <v>0</v>
      </c>
    </row>
    <row r="3986" spans="1:19" ht="15.75" customHeight="1">
      <c r="A3986" t="s">
        <v>601</v>
      </c>
      <c r="B3986" t="s">
        <v>5337</v>
      </c>
      <c r="C3986">
        <v>92690347</v>
      </c>
      <c r="D3986" t="s">
        <v>64</v>
      </c>
      <c r="E3986" t="s">
        <v>52</v>
      </c>
      <c r="F3986" t="s">
        <v>54</v>
      </c>
      <c r="G3986" t="s">
        <v>54</v>
      </c>
      <c r="H3986" s="35">
        <v>41.74</v>
      </c>
      <c r="I3986" s="32">
        <v>42594</v>
      </c>
      <c r="J3986" s="32">
        <v>42596</v>
      </c>
      <c r="K3986" t="s">
        <v>55</v>
      </c>
      <c r="M3986">
        <v>1</v>
      </c>
      <c r="N3986">
        <v>0</v>
      </c>
      <c r="O3986">
        <v>0</v>
      </c>
      <c r="Q3986" t="s">
        <v>60</v>
      </c>
    </row>
    <row r="3987" spans="1:19" ht="15.75" customHeight="1">
      <c r="A3987" t="s">
        <v>4888</v>
      </c>
      <c r="B3987" t="s">
        <v>5342</v>
      </c>
      <c r="C3987">
        <v>70262290</v>
      </c>
      <c r="D3987" t="s">
        <v>64</v>
      </c>
      <c r="E3987" t="s">
        <v>65</v>
      </c>
      <c r="G3987" t="s">
        <v>75</v>
      </c>
      <c r="H3987" s="35">
        <v>78.75</v>
      </c>
      <c r="I3987" s="32">
        <v>42595</v>
      </c>
      <c r="J3987" s="32">
        <v>42597</v>
      </c>
      <c r="K3987" t="s">
        <v>55</v>
      </c>
      <c r="M3987">
        <v>2</v>
      </c>
      <c r="N3987">
        <v>1</v>
      </c>
      <c r="O3987">
        <v>0</v>
      </c>
    </row>
    <row r="3988" spans="1:19" ht="15.75" customHeight="1">
      <c r="A3988" t="s">
        <v>5343</v>
      </c>
      <c r="B3988" t="s">
        <v>5344</v>
      </c>
      <c r="C3988">
        <v>12163028</v>
      </c>
      <c r="D3988" t="s">
        <v>64</v>
      </c>
      <c r="E3988" t="s">
        <v>52</v>
      </c>
      <c r="F3988" t="s">
        <v>427</v>
      </c>
      <c r="G3988" t="s">
        <v>54</v>
      </c>
      <c r="H3988" s="35">
        <v>80</v>
      </c>
      <c r="I3988" s="32">
        <v>42595</v>
      </c>
      <c r="J3988" s="32">
        <v>42598</v>
      </c>
      <c r="K3988" t="s">
        <v>55</v>
      </c>
      <c r="M3988">
        <v>1</v>
      </c>
      <c r="N3988">
        <v>0</v>
      </c>
      <c r="O3988">
        <v>0</v>
      </c>
    </row>
    <row r="3989" spans="1:19" ht="15.75" customHeight="1">
      <c r="A3989" t="s">
        <v>612</v>
      </c>
      <c r="B3989" t="s">
        <v>5346</v>
      </c>
      <c r="C3989">
        <v>14273885</v>
      </c>
      <c r="D3989" t="s">
        <v>64</v>
      </c>
      <c r="E3989" t="s">
        <v>52</v>
      </c>
      <c r="F3989" t="s">
        <v>54</v>
      </c>
      <c r="G3989" t="s">
        <v>54</v>
      </c>
      <c r="H3989" s="35">
        <v>41.74</v>
      </c>
      <c r="I3989" s="32">
        <v>42597</v>
      </c>
      <c r="J3989" s="32">
        <v>42599</v>
      </c>
      <c r="K3989" t="s">
        <v>55</v>
      </c>
      <c r="M3989">
        <v>1</v>
      </c>
      <c r="N3989">
        <v>0</v>
      </c>
      <c r="O3989">
        <v>0</v>
      </c>
      <c r="Q3989" t="s">
        <v>60</v>
      </c>
    </row>
    <row r="3990" spans="1:19" ht="15.75" customHeight="1">
      <c r="A3990" t="s">
        <v>612</v>
      </c>
      <c r="B3990" t="s">
        <v>5347</v>
      </c>
      <c r="C3990">
        <v>14273789</v>
      </c>
      <c r="D3990" t="s">
        <v>64</v>
      </c>
      <c r="E3990" t="s">
        <v>52</v>
      </c>
      <c r="F3990" t="s">
        <v>54</v>
      </c>
      <c r="G3990" t="s">
        <v>54</v>
      </c>
      <c r="H3990" s="35">
        <v>41.74</v>
      </c>
      <c r="I3990" s="32">
        <v>42597</v>
      </c>
      <c r="J3990" s="32">
        <v>42599</v>
      </c>
      <c r="K3990" t="s">
        <v>55</v>
      </c>
      <c r="M3990">
        <v>1</v>
      </c>
      <c r="N3990">
        <v>0</v>
      </c>
      <c r="O3990">
        <v>0</v>
      </c>
      <c r="Q3990" t="s">
        <v>60</v>
      </c>
    </row>
    <row r="3991" spans="1:19" ht="15.75" customHeight="1">
      <c r="A3991" t="s">
        <v>612</v>
      </c>
      <c r="B3991" t="s">
        <v>5348</v>
      </c>
      <c r="C3991">
        <v>14273800</v>
      </c>
      <c r="D3991" t="s">
        <v>64</v>
      </c>
      <c r="E3991" t="s">
        <v>52</v>
      </c>
      <c r="F3991" t="s">
        <v>54</v>
      </c>
      <c r="G3991" t="s">
        <v>54</v>
      </c>
      <c r="H3991" s="35">
        <v>41.74</v>
      </c>
      <c r="I3991" s="32">
        <v>42597</v>
      </c>
      <c r="J3991" s="32">
        <v>42599</v>
      </c>
      <c r="K3991" t="s">
        <v>55</v>
      </c>
      <c r="M3991">
        <v>1</v>
      </c>
      <c r="N3991">
        <v>0</v>
      </c>
      <c r="O3991">
        <v>0</v>
      </c>
      <c r="Q3991" t="s">
        <v>60</v>
      </c>
    </row>
    <row r="3992" spans="1:19" ht="15.75" customHeight="1">
      <c r="A3992" t="s">
        <v>612</v>
      </c>
      <c r="B3992" t="s">
        <v>5349</v>
      </c>
      <c r="C3992">
        <v>14273729</v>
      </c>
      <c r="D3992" t="s">
        <v>64</v>
      </c>
      <c r="E3992" t="s">
        <v>52</v>
      </c>
      <c r="F3992" t="s">
        <v>54</v>
      </c>
      <c r="G3992" t="s">
        <v>54</v>
      </c>
      <c r="H3992" s="35">
        <v>41.74</v>
      </c>
      <c r="I3992" s="32">
        <v>42597</v>
      </c>
      <c r="J3992" s="32">
        <v>42599</v>
      </c>
      <c r="K3992" t="s">
        <v>55</v>
      </c>
      <c r="M3992">
        <v>1</v>
      </c>
      <c r="N3992">
        <v>0</v>
      </c>
      <c r="O3992">
        <v>0</v>
      </c>
      <c r="Q3992" t="s">
        <v>60</v>
      </c>
    </row>
    <row r="3993" spans="1:19" ht="15.75" customHeight="1">
      <c r="A3993" t="s">
        <v>62</v>
      </c>
      <c r="B3993" t="s">
        <v>5357</v>
      </c>
      <c r="C3993">
        <v>81729625</v>
      </c>
      <c r="D3993" t="s">
        <v>64</v>
      </c>
      <c r="E3993" t="s">
        <v>65</v>
      </c>
      <c r="G3993" t="s">
        <v>66</v>
      </c>
      <c r="H3993" s="35">
        <v>66.400000000000006</v>
      </c>
      <c r="I3993" s="32">
        <v>42505</v>
      </c>
      <c r="J3993" s="32">
        <v>42511</v>
      </c>
      <c r="K3993" t="s">
        <v>67</v>
      </c>
      <c r="M3993">
        <v>2</v>
      </c>
      <c r="N3993">
        <v>0</v>
      </c>
      <c r="O3993">
        <v>0</v>
      </c>
    </row>
    <row r="3994" spans="1:19" ht="15.75" customHeight="1">
      <c r="A3994" t="s">
        <v>68</v>
      </c>
      <c r="B3994" t="s">
        <v>5358</v>
      </c>
      <c r="C3994">
        <v>29676624</v>
      </c>
      <c r="D3994" t="s">
        <v>64</v>
      </c>
      <c r="E3994" t="s">
        <v>65</v>
      </c>
      <c r="F3994" t="s">
        <v>54</v>
      </c>
      <c r="G3994" t="s">
        <v>70</v>
      </c>
      <c r="H3994" s="35">
        <v>60</v>
      </c>
      <c r="I3994" s="32">
        <v>42506</v>
      </c>
      <c r="J3994" s="32">
        <v>42510</v>
      </c>
      <c r="K3994" t="s">
        <v>67</v>
      </c>
      <c r="M3994">
        <v>2</v>
      </c>
      <c r="N3994">
        <v>0</v>
      </c>
      <c r="O3994">
        <v>0</v>
      </c>
      <c r="P3994" t="s">
        <v>71</v>
      </c>
      <c r="S3994" t="s">
        <v>72</v>
      </c>
    </row>
    <row r="3995" spans="1:19" ht="15.75" customHeight="1">
      <c r="A3995" t="s">
        <v>1090</v>
      </c>
      <c r="B3995" t="s">
        <v>5359</v>
      </c>
      <c r="C3995">
        <v>99567924</v>
      </c>
      <c r="D3995" t="s">
        <v>64</v>
      </c>
      <c r="E3995" t="s">
        <v>52</v>
      </c>
      <c r="F3995" t="s">
        <v>53</v>
      </c>
      <c r="G3995" t="s">
        <v>54</v>
      </c>
      <c r="H3995" s="35">
        <v>43.48</v>
      </c>
      <c r="I3995" s="32">
        <v>42507</v>
      </c>
      <c r="J3995" s="32">
        <v>42510</v>
      </c>
      <c r="K3995" t="s">
        <v>55</v>
      </c>
      <c r="M3995">
        <v>1</v>
      </c>
      <c r="N3995">
        <v>0</v>
      </c>
      <c r="O3995">
        <v>0</v>
      </c>
      <c r="Q3995" t="s">
        <v>56</v>
      </c>
    </row>
    <row r="3996" spans="1:19" ht="15.75" customHeight="1">
      <c r="A3996" t="s">
        <v>5369</v>
      </c>
      <c r="B3996" t="s">
        <v>5370</v>
      </c>
      <c r="C3996">
        <v>61766205</v>
      </c>
      <c r="D3996" t="s">
        <v>64</v>
      </c>
      <c r="E3996" t="s">
        <v>65</v>
      </c>
      <c r="F3996" t="s">
        <v>54</v>
      </c>
      <c r="G3996" t="s">
        <v>108</v>
      </c>
      <c r="H3996" s="35">
        <v>68</v>
      </c>
      <c r="I3996" s="32">
        <v>42510</v>
      </c>
      <c r="J3996" s="32">
        <v>42512</v>
      </c>
      <c r="K3996" t="s">
        <v>55</v>
      </c>
      <c r="M3996">
        <v>4</v>
      </c>
      <c r="N3996">
        <v>0</v>
      </c>
      <c r="O3996">
        <v>0</v>
      </c>
      <c r="P3996" t="s">
        <v>5371</v>
      </c>
    </row>
    <row r="3997" spans="1:19" ht="15.75" customHeight="1">
      <c r="A3997" t="s">
        <v>5372</v>
      </c>
      <c r="B3997" t="s">
        <v>5373</v>
      </c>
      <c r="C3997">
        <v>49751382</v>
      </c>
      <c r="D3997" t="s">
        <v>64</v>
      </c>
      <c r="E3997" t="s">
        <v>65</v>
      </c>
      <c r="G3997" t="s">
        <v>93</v>
      </c>
      <c r="H3997" s="35">
        <v>91.67</v>
      </c>
      <c r="I3997" s="32">
        <v>42510</v>
      </c>
      <c r="J3997" s="32">
        <v>42513</v>
      </c>
      <c r="K3997" t="s">
        <v>55</v>
      </c>
      <c r="M3997">
        <v>1</v>
      </c>
      <c r="N3997">
        <v>2</v>
      </c>
      <c r="O3997">
        <v>0</v>
      </c>
    </row>
    <row r="3998" spans="1:19" ht="15.75" customHeight="1">
      <c r="A3998" t="s">
        <v>169</v>
      </c>
      <c r="B3998" t="s">
        <v>5374</v>
      </c>
      <c r="C3998">
        <v>61630489</v>
      </c>
      <c r="D3998" t="s">
        <v>64</v>
      </c>
      <c r="E3998" t="s">
        <v>65</v>
      </c>
      <c r="G3998" t="s">
        <v>93</v>
      </c>
      <c r="H3998" s="35">
        <v>80</v>
      </c>
      <c r="I3998" s="32">
        <v>42510</v>
      </c>
      <c r="J3998" s="32">
        <v>42511</v>
      </c>
      <c r="K3998" t="s">
        <v>55</v>
      </c>
      <c r="M3998">
        <v>2</v>
      </c>
      <c r="N3998">
        <v>2</v>
      </c>
      <c r="O3998">
        <v>0</v>
      </c>
    </row>
    <row r="3999" spans="1:19" ht="15.75" customHeight="1">
      <c r="A3999" t="s">
        <v>111</v>
      </c>
      <c r="B3999" t="s">
        <v>5376</v>
      </c>
      <c r="C3999">
        <v>11864965</v>
      </c>
      <c r="D3999" t="s">
        <v>64</v>
      </c>
      <c r="E3999" t="s">
        <v>52</v>
      </c>
      <c r="F3999" t="s">
        <v>53</v>
      </c>
      <c r="G3999" t="s">
        <v>54</v>
      </c>
      <c r="H3999" s="35">
        <v>41.74</v>
      </c>
      <c r="I3999" s="32">
        <v>42511</v>
      </c>
      <c r="J3999" s="32">
        <v>42513</v>
      </c>
      <c r="K3999" t="s">
        <v>55</v>
      </c>
      <c r="M3999">
        <v>1</v>
      </c>
      <c r="N3999">
        <v>0</v>
      </c>
      <c r="O3999">
        <v>0</v>
      </c>
      <c r="Q3999" t="s">
        <v>60</v>
      </c>
    </row>
    <row r="4000" spans="1:19" ht="15.75" customHeight="1">
      <c r="A4000" t="s">
        <v>111</v>
      </c>
      <c r="B4000" t="s">
        <v>5377</v>
      </c>
      <c r="C4000">
        <v>11864973</v>
      </c>
      <c r="D4000" t="s">
        <v>64</v>
      </c>
      <c r="E4000" t="s">
        <v>52</v>
      </c>
      <c r="F4000" t="s">
        <v>53</v>
      </c>
      <c r="G4000" t="s">
        <v>54</v>
      </c>
      <c r="H4000" s="35">
        <v>41.74</v>
      </c>
      <c r="I4000" s="32">
        <v>42511</v>
      </c>
      <c r="J4000" s="32">
        <v>42513</v>
      </c>
      <c r="K4000" t="s">
        <v>55</v>
      </c>
      <c r="M4000">
        <v>1</v>
      </c>
      <c r="N4000">
        <v>0</v>
      </c>
      <c r="O4000">
        <v>0</v>
      </c>
      <c r="Q4000" t="s">
        <v>60</v>
      </c>
    </row>
    <row r="4001" spans="1:19" ht="15.75" customHeight="1">
      <c r="A4001" t="s">
        <v>111</v>
      </c>
      <c r="B4001" t="s">
        <v>5378</v>
      </c>
      <c r="C4001">
        <v>11865010</v>
      </c>
      <c r="D4001" t="s">
        <v>64</v>
      </c>
      <c r="E4001" t="s">
        <v>52</v>
      </c>
      <c r="F4001" t="s">
        <v>53</v>
      </c>
      <c r="G4001" t="s">
        <v>54</v>
      </c>
      <c r="H4001" s="35">
        <v>41.74</v>
      </c>
      <c r="I4001" s="32">
        <v>42511</v>
      </c>
      <c r="J4001" s="32">
        <v>42513</v>
      </c>
      <c r="K4001" t="s">
        <v>55</v>
      </c>
      <c r="M4001">
        <v>1</v>
      </c>
      <c r="N4001">
        <v>0</v>
      </c>
      <c r="O4001">
        <v>0</v>
      </c>
      <c r="Q4001" t="s">
        <v>60</v>
      </c>
    </row>
    <row r="4002" spans="1:19" ht="15.75" customHeight="1">
      <c r="A4002" t="s">
        <v>5380</v>
      </c>
      <c r="B4002" t="s">
        <v>5381</v>
      </c>
      <c r="C4002">
        <v>54265478</v>
      </c>
      <c r="D4002" t="s">
        <v>64</v>
      </c>
      <c r="E4002" t="s">
        <v>65</v>
      </c>
      <c r="G4002" t="s">
        <v>75</v>
      </c>
      <c r="H4002" s="35">
        <v>60</v>
      </c>
      <c r="I4002" s="32">
        <v>42512</v>
      </c>
      <c r="J4002" s="32">
        <v>42513</v>
      </c>
      <c r="K4002" t="s">
        <v>67</v>
      </c>
      <c r="M4002">
        <v>3</v>
      </c>
      <c r="N4002">
        <v>0</v>
      </c>
      <c r="O4002">
        <v>0</v>
      </c>
    </row>
    <row r="4003" spans="1:19" ht="15.75" customHeight="1">
      <c r="A4003" t="s">
        <v>1551</v>
      </c>
      <c r="B4003" t="s">
        <v>5385</v>
      </c>
      <c r="C4003">
        <v>64402183</v>
      </c>
      <c r="D4003" t="s">
        <v>64</v>
      </c>
      <c r="E4003" t="s">
        <v>65</v>
      </c>
      <c r="F4003" t="s">
        <v>54</v>
      </c>
      <c r="G4003" t="s">
        <v>103</v>
      </c>
      <c r="H4003" s="35">
        <v>80</v>
      </c>
      <c r="I4003" s="32">
        <v>42514</v>
      </c>
      <c r="J4003" s="32">
        <v>42515</v>
      </c>
      <c r="K4003" t="s">
        <v>67</v>
      </c>
      <c r="M4003">
        <v>2</v>
      </c>
      <c r="N4003">
        <v>0</v>
      </c>
      <c r="O4003">
        <v>0</v>
      </c>
      <c r="P4003" t="s">
        <v>71</v>
      </c>
      <c r="S4003" t="s">
        <v>72</v>
      </c>
    </row>
    <row r="4004" spans="1:19" ht="15.75" customHeight="1">
      <c r="A4004" t="s">
        <v>661</v>
      </c>
      <c r="B4004" t="s">
        <v>5387</v>
      </c>
      <c r="C4004">
        <v>92688469</v>
      </c>
      <c r="D4004" t="s">
        <v>64</v>
      </c>
      <c r="E4004" t="s">
        <v>52</v>
      </c>
      <c r="F4004" t="s">
        <v>53</v>
      </c>
      <c r="G4004" t="s">
        <v>54</v>
      </c>
      <c r="H4004" s="35">
        <v>41.74</v>
      </c>
      <c r="I4004" s="32">
        <v>42515</v>
      </c>
      <c r="J4004" s="32">
        <v>42517</v>
      </c>
      <c r="K4004" t="s">
        <v>55</v>
      </c>
      <c r="M4004">
        <v>1</v>
      </c>
      <c r="N4004">
        <v>0</v>
      </c>
      <c r="O4004">
        <v>0</v>
      </c>
      <c r="Q4004" t="s">
        <v>60</v>
      </c>
    </row>
    <row r="4005" spans="1:19" ht="15.75" customHeight="1">
      <c r="A4005" t="s">
        <v>661</v>
      </c>
      <c r="B4005" t="s">
        <v>5388</v>
      </c>
      <c r="C4005">
        <v>92688482</v>
      </c>
      <c r="D4005" t="s">
        <v>64</v>
      </c>
      <c r="E4005" t="s">
        <v>52</v>
      </c>
      <c r="F4005" t="s">
        <v>53</v>
      </c>
      <c r="G4005" t="s">
        <v>54</v>
      </c>
      <c r="H4005" s="35">
        <v>41.74</v>
      </c>
      <c r="I4005" s="32">
        <v>42515</v>
      </c>
      <c r="J4005" s="32">
        <v>42517</v>
      </c>
      <c r="K4005" t="s">
        <v>55</v>
      </c>
      <c r="M4005">
        <v>1</v>
      </c>
      <c r="N4005">
        <v>0</v>
      </c>
      <c r="O4005">
        <v>0</v>
      </c>
      <c r="Q4005" t="s">
        <v>60</v>
      </c>
    </row>
    <row r="4006" spans="1:19" ht="15.75" customHeight="1">
      <c r="A4006" t="s">
        <v>2401</v>
      </c>
      <c r="B4006" t="s">
        <v>5392</v>
      </c>
      <c r="C4006">
        <v>43203693</v>
      </c>
      <c r="D4006" t="s">
        <v>64</v>
      </c>
      <c r="E4006" t="s">
        <v>65</v>
      </c>
      <c r="G4006" t="s">
        <v>117</v>
      </c>
      <c r="H4006" s="35">
        <v>59.14</v>
      </c>
      <c r="I4006" s="32">
        <v>42516</v>
      </c>
      <c r="J4006" s="32">
        <v>42519</v>
      </c>
      <c r="K4006" t="s">
        <v>55</v>
      </c>
      <c r="M4006">
        <v>1</v>
      </c>
      <c r="N4006">
        <v>3</v>
      </c>
      <c r="O4006">
        <v>0</v>
      </c>
      <c r="S4006" t="s">
        <v>268</v>
      </c>
    </row>
    <row r="4007" spans="1:19" ht="15.75" customHeight="1">
      <c r="A4007" t="s">
        <v>5401</v>
      </c>
      <c r="B4007" t="s">
        <v>5402</v>
      </c>
      <c r="C4007">
        <v>30230431</v>
      </c>
      <c r="D4007" t="s">
        <v>64</v>
      </c>
      <c r="E4007" t="s">
        <v>65</v>
      </c>
      <c r="G4007" t="s">
        <v>75</v>
      </c>
      <c r="H4007" s="35">
        <v>79.17</v>
      </c>
      <c r="I4007" s="32">
        <v>42517</v>
      </c>
      <c r="J4007" s="32">
        <v>42520</v>
      </c>
      <c r="K4007" t="s">
        <v>67</v>
      </c>
      <c r="M4007">
        <v>2</v>
      </c>
      <c r="N4007">
        <v>2</v>
      </c>
      <c r="O4007">
        <v>0</v>
      </c>
    </row>
    <row r="4008" spans="1:19" ht="15.75" customHeight="1">
      <c r="A4008" t="s">
        <v>162</v>
      </c>
      <c r="B4008" t="s">
        <v>5416</v>
      </c>
      <c r="C4008">
        <v>19214098</v>
      </c>
      <c r="D4008" t="s">
        <v>64</v>
      </c>
      <c r="E4008" t="s">
        <v>52</v>
      </c>
      <c r="F4008" t="s">
        <v>53</v>
      </c>
      <c r="G4008" t="s">
        <v>54</v>
      </c>
      <c r="H4008" s="35">
        <v>41.74</v>
      </c>
      <c r="I4008" s="32">
        <v>42520</v>
      </c>
      <c r="J4008" s="32">
        <v>42523</v>
      </c>
      <c r="K4008" t="s">
        <v>55</v>
      </c>
      <c r="M4008">
        <v>1</v>
      </c>
      <c r="N4008">
        <v>0</v>
      </c>
      <c r="O4008">
        <v>0</v>
      </c>
      <c r="Q4008" t="s">
        <v>60</v>
      </c>
    </row>
    <row r="4009" spans="1:19" ht="15.75" customHeight="1">
      <c r="A4009" t="s">
        <v>701</v>
      </c>
      <c r="B4009" t="s">
        <v>5422</v>
      </c>
      <c r="C4009">
        <v>48493653</v>
      </c>
      <c r="D4009" t="s">
        <v>64</v>
      </c>
      <c r="E4009" t="s">
        <v>52</v>
      </c>
      <c r="F4009" t="s">
        <v>53</v>
      </c>
      <c r="G4009" t="s">
        <v>54</v>
      </c>
      <c r="H4009" s="35">
        <v>41.74</v>
      </c>
      <c r="I4009" s="32">
        <v>42522</v>
      </c>
      <c r="J4009" s="32">
        <v>42524</v>
      </c>
      <c r="K4009" t="s">
        <v>55</v>
      </c>
      <c r="M4009">
        <v>1</v>
      </c>
      <c r="N4009">
        <v>0</v>
      </c>
      <c r="O4009">
        <v>0</v>
      </c>
      <c r="Q4009" t="s">
        <v>60</v>
      </c>
    </row>
    <row r="4010" spans="1:19" ht="15.75" customHeight="1">
      <c r="A4010" t="s">
        <v>2025</v>
      </c>
      <c r="B4010" t="s">
        <v>5423</v>
      </c>
      <c r="C4010">
        <v>92696902</v>
      </c>
      <c r="D4010" t="s">
        <v>64</v>
      </c>
      <c r="E4010" t="s">
        <v>52</v>
      </c>
      <c r="F4010" t="s">
        <v>53</v>
      </c>
      <c r="G4010" t="s">
        <v>54</v>
      </c>
      <c r="H4010" s="35">
        <v>41.74</v>
      </c>
      <c r="I4010" s="32">
        <v>42522</v>
      </c>
      <c r="J4010" s="32">
        <v>42524</v>
      </c>
      <c r="K4010" t="s">
        <v>55</v>
      </c>
      <c r="M4010">
        <v>1</v>
      </c>
      <c r="N4010">
        <v>0</v>
      </c>
      <c r="O4010">
        <v>0</v>
      </c>
      <c r="Q4010" t="s">
        <v>60</v>
      </c>
    </row>
    <row r="4011" spans="1:19" ht="15.75" customHeight="1">
      <c r="A4011" t="s">
        <v>171</v>
      </c>
      <c r="B4011" t="s">
        <v>5424</v>
      </c>
      <c r="C4011">
        <v>88855176</v>
      </c>
      <c r="D4011" t="s">
        <v>64</v>
      </c>
      <c r="E4011" t="s">
        <v>52</v>
      </c>
      <c r="F4011" t="s">
        <v>53</v>
      </c>
      <c r="G4011" t="s">
        <v>54</v>
      </c>
      <c r="H4011" s="35">
        <v>41.74</v>
      </c>
      <c r="I4011" s="32">
        <v>42522</v>
      </c>
      <c r="J4011" s="32">
        <v>42524</v>
      </c>
      <c r="K4011" t="s">
        <v>55</v>
      </c>
      <c r="M4011">
        <v>1</v>
      </c>
      <c r="N4011">
        <v>0</v>
      </c>
      <c r="O4011">
        <v>0</v>
      </c>
      <c r="Q4011" t="s">
        <v>60</v>
      </c>
    </row>
    <row r="4012" spans="1:19" ht="15.75" customHeight="1">
      <c r="A4012" t="s">
        <v>3269</v>
      </c>
      <c r="B4012" t="s">
        <v>5427</v>
      </c>
      <c r="C4012">
        <v>52668039</v>
      </c>
      <c r="D4012" t="s">
        <v>64</v>
      </c>
      <c r="E4012" t="s">
        <v>65</v>
      </c>
      <c r="F4012" t="s">
        <v>54</v>
      </c>
      <c r="G4012" t="s">
        <v>511</v>
      </c>
      <c r="H4012" s="35">
        <v>51</v>
      </c>
      <c r="I4012" s="32">
        <v>42523</v>
      </c>
      <c r="J4012" s="32">
        <v>42524</v>
      </c>
      <c r="K4012" t="s">
        <v>67</v>
      </c>
      <c r="M4012">
        <v>2</v>
      </c>
      <c r="N4012">
        <v>0</v>
      </c>
      <c r="O4012">
        <v>0</v>
      </c>
      <c r="P4012" t="s">
        <v>512</v>
      </c>
      <c r="S4012" t="s">
        <v>231</v>
      </c>
    </row>
    <row r="4013" spans="1:19" ht="15.75" customHeight="1">
      <c r="A4013" t="s">
        <v>711</v>
      </c>
      <c r="B4013" t="s">
        <v>5432</v>
      </c>
      <c r="C4013">
        <v>50834243</v>
      </c>
      <c r="D4013" t="s">
        <v>64</v>
      </c>
      <c r="E4013" t="s">
        <v>52</v>
      </c>
      <c r="F4013" t="s">
        <v>53</v>
      </c>
      <c r="G4013" t="s">
        <v>54</v>
      </c>
      <c r="H4013" s="35">
        <v>41.74</v>
      </c>
      <c r="I4013" s="32">
        <v>42524</v>
      </c>
      <c r="J4013" s="32">
        <v>42526</v>
      </c>
      <c r="K4013" t="s">
        <v>55</v>
      </c>
      <c r="M4013">
        <v>1</v>
      </c>
      <c r="N4013">
        <v>0</v>
      </c>
      <c r="O4013">
        <v>0</v>
      </c>
      <c r="Q4013" t="s">
        <v>60</v>
      </c>
    </row>
    <row r="4014" spans="1:19" ht="15.75" customHeight="1">
      <c r="A4014" t="s">
        <v>223</v>
      </c>
      <c r="B4014" t="s">
        <v>5440</v>
      </c>
      <c r="C4014">
        <v>29624634</v>
      </c>
      <c r="D4014" t="s">
        <v>64</v>
      </c>
      <c r="E4014" t="s">
        <v>52</v>
      </c>
      <c r="F4014" t="s">
        <v>53</v>
      </c>
      <c r="G4014" t="s">
        <v>54</v>
      </c>
      <c r="H4014" s="35">
        <v>41.74</v>
      </c>
      <c r="I4014" s="32">
        <v>42527</v>
      </c>
      <c r="J4014" s="32">
        <v>42529</v>
      </c>
      <c r="K4014" t="s">
        <v>55</v>
      </c>
      <c r="M4014">
        <v>1</v>
      </c>
      <c r="N4014">
        <v>0</v>
      </c>
      <c r="O4014">
        <v>0</v>
      </c>
      <c r="Q4014" t="s">
        <v>60</v>
      </c>
    </row>
    <row r="4015" spans="1:19" ht="15.75" customHeight="1">
      <c r="A4015" t="s">
        <v>738</v>
      </c>
      <c r="B4015" t="s">
        <v>5441</v>
      </c>
      <c r="C4015">
        <v>99816901</v>
      </c>
      <c r="D4015" t="s">
        <v>64</v>
      </c>
      <c r="E4015" t="s">
        <v>52</v>
      </c>
      <c r="F4015" t="s">
        <v>53</v>
      </c>
      <c r="G4015" t="s">
        <v>54</v>
      </c>
      <c r="H4015" s="35">
        <v>41.74</v>
      </c>
      <c r="I4015" s="32">
        <v>42528</v>
      </c>
      <c r="J4015" s="32">
        <v>42529</v>
      </c>
      <c r="K4015" t="s">
        <v>55</v>
      </c>
      <c r="M4015">
        <v>1</v>
      </c>
      <c r="N4015">
        <v>0</v>
      </c>
      <c r="O4015">
        <v>0</v>
      </c>
      <c r="Q4015" t="s">
        <v>60</v>
      </c>
    </row>
    <row r="4016" spans="1:19" ht="15.75" customHeight="1">
      <c r="A4016" t="s">
        <v>260</v>
      </c>
      <c r="B4016" t="s">
        <v>5460</v>
      </c>
      <c r="C4016">
        <v>90915633</v>
      </c>
      <c r="D4016" t="s">
        <v>64</v>
      </c>
      <c r="E4016" t="s">
        <v>52</v>
      </c>
      <c r="F4016" t="s">
        <v>53</v>
      </c>
      <c r="G4016" t="s">
        <v>54</v>
      </c>
      <c r="H4016" s="35">
        <v>41.74</v>
      </c>
      <c r="I4016" s="32">
        <v>42533</v>
      </c>
      <c r="J4016" s="32">
        <v>42540</v>
      </c>
      <c r="K4016" t="s">
        <v>55</v>
      </c>
      <c r="M4016">
        <v>1</v>
      </c>
      <c r="N4016">
        <v>0</v>
      </c>
      <c r="O4016">
        <v>0</v>
      </c>
      <c r="Q4016" t="s">
        <v>60</v>
      </c>
    </row>
    <row r="4017" spans="1:19" ht="15.75" customHeight="1">
      <c r="A4017" t="s">
        <v>2906</v>
      </c>
      <c r="B4017" t="s">
        <v>5461</v>
      </c>
      <c r="C4017">
        <v>38685345</v>
      </c>
      <c r="D4017" t="s">
        <v>64</v>
      </c>
      <c r="E4017" t="s">
        <v>65</v>
      </c>
      <c r="G4017" t="s">
        <v>93</v>
      </c>
      <c r="H4017" s="35">
        <v>80</v>
      </c>
      <c r="I4017" s="32">
        <v>42534</v>
      </c>
      <c r="J4017" s="32">
        <v>42538</v>
      </c>
      <c r="K4017" t="s">
        <v>67</v>
      </c>
      <c r="M4017">
        <v>4</v>
      </c>
      <c r="N4017">
        <v>0</v>
      </c>
      <c r="O4017">
        <v>0</v>
      </c>
    </row>
    <row r="4018" spans="1:19" ht="15.75" customHeight="1">
      <c r="A4018" t="s">
        <v>1653</v>
      </c>
      <c r="B4018" t="s">
        <v>5471</v>
      </c>
      <c r="C4018">
        <v>75434248</v>
      </c>
      <c r="D4018" t="s">
        <v>64</v>
      </c>
      <c r="E4018" t="s">
        <v>52</v>
      </c>
      <c r="F4018" t="s">
        <v>54</v>
      </c>
      <c r="G4018" t="s">
        <v>54</v>
      </c>
      <c r="H4018" s="35">
        <v>0</v>
      </c>
      <c r="I4018" s="32">
        <v>42537</v>
      </c>
      <c r="J4018" s="32">
        <v>42538</v>
      </c>
      <c r="K4018" t="s">
        <v>67</v>
      </c>
      <c r="M4018">
        <v>1</v>
      </c>
      <c r="N4018">
        <v>0</v>
      </c>
      <c r="O4018">
        <v>0</v>
      </c>
    </row>
    <row r="4019" spans="1:19" ht="15.75" customHeight="1">
      <c r="A4019" t="s">
        <v>298</v>
      </c>
      <c r="B4019" t="s">
        <v>5475</v>
      </c>
      <c r="C4019">
        <v>31605309</v>
      </c>
      <c r="D4019" t="s">
        <v>64</v>
      </c>
      <c r="E4019" t="s">
        <v>52</v>
      </c>
      <c r="F4019" t="s">
        <v>53</v>
      </c>
      <c r="G4019" t="s">
        <v>54</v>
      </c>
      <c r="H4019" s="35">
        <v>41.74</v>
      </c>
      <c r="I4019" s="32">
        <v>42538</v>
      </c>
      <c r="J4019" s="32">
        <v>42539</v>
      </c>
      <c r="K4019" t="s">
        <v>55</v>
      </c>
      <c r="M4019">
        <v>1</v>
      </c>
      <c r="N4019">
        <v>0</v>
      </c>
      <c r="O4019">
        <v>0</v>
      </c>
      <c r="Q4019" t="s">
        <v>60</v>
      </c>
    </row>
    <row r="4020" spans="1:19" ht="15.75" customHeight="1">
      <c r="A4020" t="s">
        <v>5476</v>
      </c>
      <c r="B4020" t="s">
        <v>5477</v>
      </c>
      <c r="C4020">
        <v>76395999</v>
      </c>
      <c r="D4020" t="s">
        <v>184</v>
      </c>
      <c r="E4020" t="s">
        <v>65</v>
      </c>
      <c r="F4020" t="s">
        <v>54</v>
      </c>
      <c r="G4020" t="s">
        <v>80</v>
      </c>
      <c r="H4020" s="35">
        <v>70.55</v>
      </c>
      <c r="I4020" s="32">
        <v>42538</v>
      </c>
      <c r="J4020" s="32">
        <v>42539</v>
      </c>
      <c r="K4020" t="s">
        <v>67</v>
      </c>
      <c r="M4020">
        <v>2</v>
      </c>
      <c r="N4020">
        <v>0</v>
      </c>
      <c r="O4020">
        <v>0</v>
      </c>
      <c r="S4020" t="s">
        <v>81</v>
      </c>
    </row>
    <row r="4021" spans="1:19" ht="15.75" customHeight="1">
      <c r="A4021" t="s">
        <v>5481</v>
      </c>
      <c r="B4021" t="s">
        <v>5482</v>
      </c>
      <c r="C4021">
        <v>76241464</v>
      </c>
      <c r="D4021" t="s">
        <v>64</v>
      </c>
      <c r="E4021" t="s">
        <v>65</v>
      </c>
      <c r="F4021" t="s">
        <v>54</v>
      </c>
      <c r="G4021" t="s">
        <v>103</v>
      </c>
      <c r="H4021" s="35">
        <v>85</v>
      </c>
      <c r="I4021" s="32">
        <v>42540</v>
      </c>
      <c r="J4021" s="32">
        <v>42546</v>
      </c>
      <c r="K4021" t="s">
        <v>55</v>
      </c>
      <c r="M4021">
        <v>1</v>
      </c>
      <c r="N4021">
        <v>0</v>
      </c>
      <c r="O4021">
        <v>0</v>
      </c>
      <c r="P4021" t="s">
        <v>71</v>
      </c>
      <c r="S4021" t="s">
        <v>72</v>
      </c>
    </row>
    <row r="4022" spans="1:19" ht="15.75" customHeight="1">
      <c r="A4022" t="s">
        <v>321</v>
      </c>
      <c r="B4022" t="s">
        <v>5483</v>
      </c>
      <c r="C4022">
        <v>99455798</v>
      </c>
      <c r="D4022" t="s">
        <v>64</v>
      </c>
      <c r="E4022" t="s">
        <v>52</v>
      </c>
      <c r="F4022" t="s">
        <v>53</v>
      </c>
      <c r="G4022" t="s">
        <v>54</v>
      </c>
      <c r="H4022" s="35">
        <v>41.74</v>
      </c>
      <c r="I4022" s="32">
        <v>42541</v>
      </c>
      <c r="J4022" s="32">
        <v>42544</v>
      </c>
      <c r="K4022" t="s">
        <v>55</v>
      </c>
      <c r="M4022">
        <v>1</v>
      </c>
      <c r="N4022">
        <v>0</v>
      </c>
      <c r="O4022">
        <v>0</v>
      </c>
      <c r="Q4022" t="s">
        <v>60</v>
      </c>
    </row>
    <row r="4023" spans="1:19" ht="15.75" customHeight="1">
      <c r="A4023" t="s">
        <v>321</v>
      </c>
      <c r="B4023" t="s">
        <v>5484</v>
      </c>
      <c r="C4023">
        <v>99455811</v>
      </c>
      <c r="D4023" t="s">
        <v>64</v>
      </c>
      <c r="E4023" t="s">
        <v>52</v>
      </c>
      <c r="F4023" t="s">
        <v>53</v>
      </c>
      <c r="G4023" t="s">
        <v>54</v>
      </c>
      <c r="H4023" s="35">
        <v>41.74</v>
      </c>
      <c r="I4023" s="32">
        <v>42541</v>
      </c>
      <c r="J4023" s="32">
        <v>42544</v>
      </c>
      <c r="K4023" t="s">
        <v>55</v>
      </c>
      <c r="M4023">
        <v>1</v>
      </c>
      <c r="N4023">
        <v>0</v>
      </c>
      <c r="O4023">
        <v>0</v>
      </c>
      <c r="Q4023" t="s">
        <v>60</v>
      </c>
    </row>
    <row r="4024" spans="1:19" ht="15.75" customHeight="1">
      <c r="A4024" t="s">
        <v>321</v>
      </c>
      <c r="B4024" t="s">
        <v>5485</v>
      </c>
      <c r="C4024">
        <v>99455952</v>
      </c>
      <c r="D4024" t="s">
        <v>64</v>
      </c>
      <c r="E4024" t="s">
        <v>52</v>
      </c>
      <c r="F4024" t="s">
        <v>53</v>
      </c>
      <c r="G4024" t="s">
        <v>54</v>
      </c>
      <c r="H4024" s="35">
        <v>41.74</v>
      </c>
      <c r="I4024" s="32">
        <v>42541</v>
      </c>
      <c r="J4024" s="32">
        <v>42544</v>
      </c>
      <c r="K4024" t="s">
        <v>55</v>
      </c>
      <c r="M4024">
        <v>1</v>
      </c>
      <c r="N4024">
        <v>0</v>
      </c>
      <c r="O4024">
        <v>0</v>
      </c>
      <c r="Q4024" t="s">
        <v>60</v>
      </c>
    </row>
    <row r="4025" spans="1:19" ht="15.75" customHeight="1">
      <c r="A4025" t="s">
        <v>321</v>
      </c>
      <c r="B4025" t="s">
        <v>5486</v>
      </c>
      <c r="C4025">
        <v>99455796</v>
      </c>
      <c r="D4025" t="s">
        <v>64</v>
      </c>
      <c r="E4025" t="s">
        <v>52</v>
      </c>
      <c r="F4025" t="s">
        <v>53</v>
      </c>
      <c r="G4025" t="s">
        <v>54</v>
      </c>
      <c r="H4025" s="35">
        <v>41.74</v>
      </c>
      <c r="I4025" s="32">
        <v>42541</v>
      </c>
      <c r="J4025" s="32">
        <v>42544</v>
      </c>
      <c r="K4025" t="s">
        <v>55</v>
      </c>
      <c r="M4025">
        <v>1</v>
      </c>
      <c r="N4025">
        <v>0</v>
      </c>
      <c r="O4025">
        <v>0</v>
      </c>
      <c r="Q4025" t="s">
        <v>60</v>
      </c>
    </row>
    <row r="4026" spans="1:19" ht="15.75" customHeight="1">
      <c r="A4026" t="s">
        <v>5491</v>
      </c>
      <c r="B4026" t="s">
        <v>5492</v>
      </c>
      <c r="C4026">
        <v>42877835</v>
      </c>
      <c r="D4026" t="s">
        <v>64</v>
      </c>
      <c r="E4026" t="s">
        <v>65</v>
      </c>
      <c r="G4026" t="s">
        <v>93</v>
      </c>
      <c r="H4026" s="35">
        <v>95</v>
      </c>
      <c r="I4026" s="32">
        <v>42542</v>
      </c>
      <c r="J4026" s="32">
        <v>42545</v>
      </c>
      <c r="K4026" t="s">
        <v>87</v>
      </c>
      <c r="M4026">
        <v>1</v>
      </c>
      <c r="N4026">
        <v>1</v>
      </c>
      <c r="O4026">
        <v>0</v>
      </c>
    </row>
    <row r="4027" spans="1:19" ht="15.75" customHeight="1">
      <c r="A4027" t="s">
        <v>328</v>
      </c>
      <c r="B4027" t="s">
        <v>5503</v>
      </c>
      <c r="C4027">
        <v>57621472</v>
      </c>
      <c r="D4027" t="s">
        <v>64</v>
      </c>
      <c r="E4027" t="s">
        <v>52</v>
      </c>
      <c r="F4027" t="s">
        <v>53</v>
      </c>
      <c r="G4027" t="s">
        <v>54</v>
      </c>
      <c r="H4027" s="35">
        <v>41.74</v>
      </c>
      <c r="I4027" s="32">
        <v>42544</v>
      </c>
      <c r="J4027" s="32">
        <v>42545</v>
      </c>
      <c r="K4027" t="s">
        <v>55</v>
      </c>
      <c r="M4027">
        <v>1</v>
      </c>
      <c r="N4027">
        <v>0</v>
      </c>
      <c r="O4027">
        <v>0</v>
      </c>
      <c r="Q4027" t="s">
        <v>60</v>
      </c>
    </row>
    <row r="4028" spans="1:19" ht="15.75" customHeight="1">
      <c r="A4028" t="s">
        <v>328</v>
      </c>
      <c r="B4028" t="s">
        <v>5504</v>
      </c>
      <c r="C4028">
        <v>57621910</v>
      </c>
      <c r="D4028" t="s">
        <v>64</v>
      </c>
      <c r="E4028" t="s">
        <v>52</v>
      </c>
      <c r="F4028" t="s">
        <v>53</v>
      </c>
      <c r="G4028" t="s">
        <v>54</v>
      </c>
      <c r="H4028" s="35">
        <v>41.74</v>
      </c>
      <c r="I4028" s="32">
        <v>42544</v>
      </c>
      <c r="J4028" s="32">
        <v>42545</v>
      </c>
      <c r="K4028" t="s">
        <v>67</v>
      </c>
      <c r="M4028">
        <v>1</v>
      </c>
      <c r="N4028">
        <v>0</v>
      </c>
      <c r="O4028">
        <v>0</v>
      </c>
      <c r="Q4028" t="s">
        <v>60</v>
      </c>
    </row>
    <row r="4029" spans="1:19" ht="15.75" customHeight="1">
      <c r="A4029" t="s">
        <v>5512</v>
      </c>
      <c r="B4029" t="s">
        <v>5513</v>
      </c>
      <c r="C4029">
        <v>72189134</v>
      </c>
      <c r="D4029" t="s">
        <v>64</v>
      </c>
      <c r="E4029" t="s">
        <v>52</v>
      </c>
      <c r="F4029" t="s">
        <v>54</v>
      </c>
      <c r="G4029" t="s">
        <v>54</v>
      </c>
      <c r="H4029" s="35">
        <v>85</v>
      </c>
      <c r="I4029" s="32">
        <v>42545</v>
      </c>
      <c r="J4029" s="32">
        <v>42547</v>
      </c>
      <c r="K4029" t="s">
        <v>67</v>
      </c>
      <c r="M4029">
        <v>1</v>
      </c>
      <c r="N4029">
        <v>0</v>
      </c>
      <c r="O4029">
        <v>0</v>
      </c>
    </row>
    <row r="4030" spans="1:19" ht="15.75" customHeight="1">
      <c r="A4030" t="s">
        <v>348</v>
      </c>
      <c r="B4030" t="s">
        <v>5519</v>
      </c>
      <c r="C4030">
        <v>25256212</v>
      </c>
      <c r="D4030" t="s">
        <v>64</v>
      </c>
      <c r="E4030" t="s">
        <v>52</v>
      </c>
      <c r="F4030" t="s">
        <v>53</v>
      </c>
      <c r="G4030" t="s">
        <v>54</v>
      </c>
      <c r="H4030" s="35">
        <v>41.74</v>
      </c>
      <c r="I4030" s="32">
        <v>42548</v>
      </c>
      <c r="J4030" s="32">
        <v>42549</v>
      </c>
      <c r="K4030" t="s">
        <v>55</v>
      </c>
      <c r="M4030">
        <v>1</v>
      </c>
      <c r="N4030">
        <v>0</v>
      </c>
      <c r="O4030">
        <v>0</v>
      </c>
      <c r="Q4030" t="s">
        <v>60</v>
      </c>
    </row>
    <row r="4031" spans="1:19" ht="15.75" customHeight="1">
      <c r="A4031" t="s">
        <v>3835</v>
      </c>
      <c r="B4031" t="s">
        <v>5520</v>
      </c>
      <c r="C4031">
        <v>71721928</v>
      </c>
      <c r="D4031" t="s">
        <v>64</v>
      </c>
      <c r="E4031" t="s">
        <v>65</v>
      </c>
      <c r="G4031" t="s">
        <v>93</v>
      </c>
      <c r="H4031" s="35">
        <v>80</v>
      </c>
      <c r="I4031" s="32">
        <v>42548</v>
      </c>
      <c r="J4031" s="32">
        <v>42550</v>
      </c>
      <c r="K4031" t="s">
        <v>67</v>
      </c>
      <c r="M4031">
        <v>2</v>
      </c>
      <c r="N4031">
        <v>2</v>
      </c>
      <c r="O4031">
        <v>0</v>
      </c>
    </row>
    <row r="4032" spans="1:19" ht="15.75" customHeight="1">
      <c r="A4032" t="s">
        <v>5523</v>
      </c>
      <c r="B4032" t="s">
        <v>5524</v>
      </c>
      <c r="C4032">
        <v>70250227</v>
      </c>
      <c r="D4032" t="s">
        <v>64</v>
      </c>
      <c r="E4032" t="s">
        <v>65</v>
      </c>
      <c r="F4032" t="s">
        <v>54</v>
      </c>
      <c r="G4032" t="s">
        <v>103</v>
      </c>
      <c r="H4032" s="35">
        <v>85</v>
      </c>
      <c r="I4032" s="32">
        <v>42549</v>
      </c>
      <c r="J4032" s="32">
        <v>42552</v>
      </c>
      <c r="K4032" t="s">
        <v>55</v>
      </c>
      <c r="M4032">
        <v>1</v>
      </c>
      <c r="N4032">
        <v>0</v>
      </c>
      <c r="O4032">
        <v>0</v>
      </c>
      <c r="P4032" t="s">
        <v>71</v>
      </c>
      <c r="S4032" t="s">
        <v>72</v>
      </c>
    </row>
    <row r="4033" spans="1:19" ht="15.75" customHeight="1">
      <c r="A4033" t="s">
        <v>5525</v>
      </c>
      <c r="B4033" t="s">
        <v>5526</v>
      </c>
      <c r="C4033">
        <v>38898835</v>
      </c>
      <c r="D4033" t="s">
        <v>64</v>
      </c>
      <c r="E4033" t="s">
        <v>65</v>
      </c>
      <c r="F4033" t="s">
        <v>54</v>
      </c>
      <c r="G4033" t="s">
        <v>98</v>
      </c>
      <c r="H4033" s="35">
        <v>74.7</v>
      </c>
      <c r="I4033" s="32">
        <v>42550</v>
      </c>
      <c r="J4033" s="32">
        <v>42553</v>
      </c>
      <c r="K4033" t="s">
        <v>67</v>
      </c>
      <c r="M4033">
        <v>2</v>
      </c>
      <c r="N4033">
        <v>0</v>
      </c>
      <c r="O4033">
        <v>0</v>
      </c>
      <c r="P4033" t="s">
        <v>71</v>
      </c>
      <c r="S4033" t="s">
        <v>72</v>
      </c>
    </row>
    <row r="4034" spans="1:19" ht="15.75" customHeight="1">
      <c r="A4034" t="s">
        <v>2978</v>
      </c>
      <c r="B4034" t="s">
        <v>5531</v>
      </c>
      <c r="C4034">
        <v>80620940</v>
      </c>
      <c r="D4034" t="s">
        <v>64</v>
      </c>
      <c r="E4034" t="s">
        <v>65</v>
      </c>
      <c r="G4034" t="s">
        <v>93</v>
      </c>
      <c r="H4034" s="35">
        <v>106.67</v>
      </c>
      <c r="I4034" s="32">
        <v>42552</v>
      </c>
      <c r="J4034" s="32">
        <v>42555</v>
      </c>
      <c r="K4034" t="s">
        <v>55</v>
      </c>
      <c r="M4034">
        <v>2</v>
      </c>
      <c r="N4034">
        <v>1</v>
      </c>
      <c r="O4034">
        <v>0</v>
      </c>
    </row>
    <row r="4035" spans="1:19" ht="15.75" customHeight="1">
      <c r="A4035" t="s">
        <v>4683</v>
      </c>
      <c r="B4035" t="s">
        <v>5532</v>
      </c>
      <c r="C4035">
        <v>70561499</v>
      </c>
      <c r="D4035" t="s">
        <v>64</v>
      </c>
      <c r="E4035" t="s">
        <v>65</v>
      </c>
      <c r="G4035" t="s">
        <v>80</v>
      </c>
      <c r="H4035" s="35">
        <v>88.53</v>
      </c>
      <c r="I4035" s="32">
        <v>42552</v>
      </c>
      <c r="J4035" s="32">
        <v>42555</v>
      </c>
      <c r="K4035" t="s">
        <v>150</v>
      </c>
      <c r="M4035">
        <v>2</v>
      </c>
      <c r="N4035">
        <v>2</v>
      </c>
      <c r="O4035">
        <v>0</v>
      </c>
      <c r="S4035" t="s">
        <v>268</v>
      </c>
    </row>
    <row r="4036" spans="1:19" ht="15.75" customHeight="1">
      <c r="A4036" t="s">
        <v>5533</v>
      </c>
      <c r="B4036" t="s">
        <v>5534</v>
      </c>
      <c r="C4036">
        <v>71770811</v>
      </c>
      <c r="D4036" t="s">
        <v>64</v>
      </c>
      <c r="E4036" t="s">
        <v>65</v>
      </c>
      <c r="G4036" t="s">
        <v>93</v>
      </c>
      <c r="H4036" s="35">
        <v>105</v>
      </c>
      <c r="I4036" s="32">
        <v>42553</v>
      </c>
      <c r="J4036" s="32">
        <v>42555</v>
      </c>
      <c r="K4036" t="s">
        <v>55</v>
      </c>
      <c r="M4036">
        <v>2</v>
      </c>
      <c r="N4036">
        <v>0</v>
      </c>
      <c r="O4036">
        <v>0</v>
      </c>
    </row>
    <row r="4037" spans="1:19" ht="15.75" customHeight="1">
      <c r="A4037" t="s">
        <v>5535</v>
      </c>
      <c r="B4037" t="s">
        <v>5536</v>
      </c>
      <c r="C4037">
        <v>87913403</v>
      </c>
      <c r="D4037" t="s">
        <v>64</v>
      </c>
      <c r="E4037" t="s">
        <v>65</v>
      </c>
      <c r="G4037" t="s">
        <v>628</v>
      </c>
      <c r="H4037" s="35">
        <v>66.400000000000006</v>
      </c>
      <c r="I4037" s="32">
        <v>42553</v>
      </c>
      <c r="J4037" s="32">
        <v>42560</v>
      </c>
      <c r="K4037" t="s">
        <v>67</v>
      </c>
      <c r="M4037">
        <v>2</v>
      </c>
      <c r="N4037">
        <v>0</v>
      </c>
      <c r="O4037">
        <v>2</v>
      </c>
      <c r="S4037" t="s">
        <v>231</v>
      </c>
    </row>
    <row r="4038" spans="1:19" ht="15.75" customHeight="1">
      <c r="A4038" t="s">
        <v>5157</v>
      </c>
      <c r="B4038" t="s">
        <v>5541</v>
      </c>
      <c r="C4038">
        <v>26828682</v>
      </c>
      <c r="D4038" t="s">
        <v>64</v>
      </c>
      <c r="E4038" t="s">
        <v>65</v>
      </c>
      <c r="F4038" t="s">
        <v>54</v>
      </c>
      <c r="G4038" t="s">
        <v>98</v>
      </c>
      <c r="H4038" s="35">
        <v>70.55</v>
      </c>
      <c r="I4038" s="32">
        <v>42554</v>
      </c>
      <c r="J4038" s="32">
        <v>42561</v>
      </c>
      <c r="K4038" t="s">
        <v>87</v>
      </c>
      <c r="M4038">
        <v>2</v>
      </c>
      <c r="N4038">
        <v>0</v>
      </c>
      <c r="O4038">
        <v>0</v>
      </c>
      <c r="P4038" t="s">
        <v>71</v>
      </c>
      <c r="S4038" t="s">
        <v>72</v>
      </c>
    </row>
    <row r="4039" spans="1:19" ht="15.75" customHeight="1">
      <c r="A4039" t="s">
        <v>884</v>
      </c>
      <c r="B4039" t="s">
        <v>5545</v>
      </c>
      <c r="C4039">
        <v>37073422</v>
      </c>
      <c r="D4039" t="s">
        <v>64</v>
      </c>
      <c r="E4039" t="s">
        <v>52</v>
      </c>
      <c r="F4039" t="s">
        <v>54</v>
      </c>
      <c r="G4039" t="s">
        <v>54</v>
      </c>
      <c r="H4039" s="35">
        <v>55</v>
      </c>
      <c r="I4039" s="32">
        <v>42555</v>
      </c>
      <c r="J4039" s="32">
        <v>42561</v>
      </c>
      <c r="K4039" t="s">
        <v>67</v>
      </c>
      <c r="M4039">
        <v>1</v>
      </c>
      <c r="N4039">
        <v>0</v>
      </c>
      <c r="O4039">
        <v>0</v>
      </c>
    </row>
    <row r="4040" spans="1:19" ht="15.75" customHeight="1">
      <c r="A4040" t="s">
        <v>879</v>
      </c>
      <c r="B4040" t="s">
        <v>5554</v>
      </c>
      <c r="C4040">
        <v>92698540</v>
      </c>
      <c r="D4040" t="s">
        <v>64</v>
      </c>
      <c r="E4040" t="s">
        <v>52</v>
      </c>
      <c r="F4040" t="s">
        <v>53</v>
      </c>
      <c r="G4040" t="s">
        <v>54</v>
      </c>
      <c r="H4040" s="35">
        <v>41.74</v>
      </c>
      <c r="I4040" s="32">
        <v>42557</v>
      </c>
      <c r="J4040" s="32">
        <v>42560</v>
      </c>
      <c r="K4040" t="s">
        <v>55</v>
      </c>
      <c r="M4040">
        <v>1</v>
      </c>
      <c r="N4040">
        <v>0</v>
      </c>
      <c r="O4040">
        <v>0</v>
      </c>
      <c r="Q4040" t="s">
        <v>60</v>
      </c>
    </row>
    <row r="4041" spans="1:19" ht="15.75" customHeight="1">
      <c r="A4041" t="s">
        <v>879</v>
      </c>
      <c r="B4041" t="s">
        <v>5555</v>
      </c>
      <c r="C4041">
        <v>92698555</v>
      </c>
      <c r="D4041" t="s">
        <v>64</v>
      </c>
      <c r="E4041" t="s">
        <v>52</v>
      </c>
      <c r="F4041" t="s">
        <v>53</v>
      </c>
      <c r="G4041" t="s">
        <v>54</v>
      </c>
      <c r="H4041" s="35">
        <v>41.74</v>
      </c>
      <c r="I4041" s="32">
        <v>42557</v>
      </c>
      <c r="J4041" s="32">
        <v>42560</v>
      </c>
      <c r="K4041" t="s">
        <v>55</v>
      </c>
      <c r="M4041">
        <v>1</v>
      </c>
      <c r="N4041">
        <v>0</v>
      </c>
      <c r="O4041">
        <v>0</v>
      </c>
      <c r="Q4041" t="s">
        <v>60</v>
      </c>
    </row>
    <row r="4042" spans="1:19" ht="15.75" customHeight="1">
      <c r="A4042" t="s">
        <v>884</v>
      </c>
      <c r="B4042" t="s">
        <v>5556</v>
      </c>
      <c r="C4042">
        <v>67271068</v>
      </c>
      <c r="D4042" t="s">
        <v>64</v>
      </c>
      <c r="E4042" t="s">
        <v>52</v>
      </c>
      <c r="F4042" t="s">
        <v>54</v>
      </c>
      <c r="G4042" t="s">
        <v>54</v>
      </c>
      <c r="H4042" s="35">
        <v>55</v>
      </c>
      <c r="I4042" s="32">
        <v>42558</v>
      </c>
      <c r="J4042" s="32">
        <v>42562</v>
      </c>
      <c r="K4042" t="s">
        <v>55</v>
      </c>
      <c r="M4042">
        <v>1</v>
      </c>
      <c r="N4042">
        <v>0</v>
      </c>
      <c r="O4042">
        <v>0</v>
      </c>
    </row>
    <row r="4043" spans="1:19" ht="15.75" customHeight="1">
      <c r="A4043" t="s">
        <v>884</v>
      </c>
      <c r="B4043" t="s">
        <v>5557</v>
      </c>
      <c r="C4043">
        <v>67271099</v>
      </c>
      <c r="D4043" t="s">
        <v>64</v>
      </c>
      <c r="E4043" t="s">
        <v>52</v>
      </c>
      <c r="F4043" t="s">
        <v>54</v>
      </c>
      <c r="G4043" t="s">
        <v>54</v>
      </c>
      <c r="H4043" s="35">
        <v>55</v>
      </c>
      <c r="I4043" s="32">
        <v>42558</v>
      </c>
      <c r="J4043" s="32">
        <v>42562</v>
      </c>
      <c r="K4043" t="s">
        <v>55</v>
      </c>
      <c r="M4043">
        <v>1</v>
      </c>
      <c r="N4043">
        <v>0</v>
      </c>
      <c r="O4043">
        <v>0</v>
      </c>
    </row>
    <row r="4044" spans="1:19" ht="15.75" customHeight="1">
      <c r="A4044" t="s">
        <v>2621</v>
      </c>
      <c r="B4044" t="s">
        <v>5560</v>
      </c>
      <c r="C4044">
        <v>72454441</v>
      </c>
      <c r="D4044" t="s">
        <v>64</v>
      </c>
      <c r="E4044" t="s">
        <v>52</v>
      </c>
      <c r="F4044" t="s">
        <v>53</v>
      </c>
      <c r="G4044" t="s">
        <v>54</v>
      </c>
      <c r="H4044" s="35">
        <v>41.74</v>
      </c>
      <c r="I4044" s="32">
        <v>42560</v>
      </c>
      <c r="J4044" s="32">
        <v>42561</v>
      </c>
      <c r="K4044" t="s">
        <v>55</v>
      </c>
      <c r="M4044">
        <v>1</v>
      </c>
      <c r="N4044">
        <v>0</v>
      </c>
      <c r="O4044">
        <v>0</v>
      </c>
      <c r="Q4044" t="s">
        <v>60</v>
      </c>
    </row>
    <row r="4045" spans="1:19" ht="15.75" customHeight="1">
      <c r="A4045" t="s">
        <v>413</v>
      </c>
      <c r="B4045" t="s">
        <v>5561</v>
      </c>
      <c r="C4045">
        <v>48500810</v>
      </c>
      <c r="D4045" t="s">
        <v>64</v>
      </c>
      <c r="E4045" t="s">
        <v>52</v>
      </c>
      <c r="F4045" t="s">
        <v>53</v>
      </c>
      <c r="G4045" t="s">
        <v>54</v>
      </c>
      <c r="H4045" s="35">
        <v>41.74</v>
      </c>
      <c r="I4045" s="32">
        <v>42561</v>
      </c>
      <c r="J4045" s="32">
        <v>42562</v>
      </c>
      <c r="K4045" t="s">
        <v>55</v>
      </c>
      <c r="M4045">
        <v>1</v>
      </c>
      <c r="N4045">
        <v>0</v>
      </c>
      <c r="O4045">
        <v>0</v>
      </c>
      <c r="Q4045" t="s">
        <v>60</v>
      </c>
    </row>
    <row r="4046" spans="1:19" ht="15.75" customHeight="1">
      <c r="A4046" t="s">
        <v>413</v>
      </c>
      <c r="B4046" t="s">
        <v>5562</v>
      </c>
      <c r="C4046">
        <v>48500796</v>
      </c>
      <c r="D4046" t="s">
        <v>64</v>
      </c>
      <c r="E4046" t="s">
        <v>52</v>
      </c>
      <c r="F4046" t="s">
        <v>53</v>
      </c>
      <c r="G4046" t="s">
        <v>54</v>
      </c>
      <c r="H4046" s="35">
        <v>41.74</v>
      </c>
      <c r="I4046" s="32">
        <v>42561</v>
      </c>
      <c r="J4046" s="32">
        <v>42562</v>
      </c>
      <c r="K4046" t="s">
        <v>55</v>
      </c>
      <c r="M4046">
        <v>1</v>
      </c>
      <c r="N4046">
        <v>0</v>
      </c>
      <c r="O4046">
        <v>0</v>
      </c>
      <c r="Q4046" t="s">
        <v>60</v>
      </c>
    </row>
    <row r="4047" spans="1:19" ht="15.75" customHeight="1">
      <c r="A4047" t="s">
        <v>413</v>
      </c>
      <c r="B4047" t="s">
        <v>5563</v>
      </c>
      <c r="C4047">
        <v>48500806</v>
      </c>
      <c r="D4047" t="s">
        <v>64</v>
      </c>
      <c r="E4047" t="s">
        <v>52</v>
      </c>
      <c r="F4047" t="s">
        <v>53</v>
      </c>
      <c r="G4047" t="s">
        <v>54</v>
      </c>
      <c r="H4047" s="35">
        <v>41.74</v>
      </c>
      <c r="I4047" s="32">
        <v>42561</v>
      </c>
      <c r="J4047" s="32">
        <v>42562</v>
      </c>
      <c r="K4047" t="s">
        <v>55</v>
      </c>
      <c r="M4047">
        <v>1</v>
      </c>
      <c r="N4047">
        <v>0</v>
      </c>
      <c r="O4047">
        <v>0</v>
      </c>
      <c r="Q4047" t="s">
        <v>60</v>
      </c>
    </row>
    <row r="4048" spans="1:19" ht="15.75" customHeight="1">
      <c r="A4048" t="s">
        <v>413</v>
      </c>
      <c r="B4048" t="s">
        <v>5564</v>
      </c>
      <c r="C4048">
        <v>48500724</v>
      </c>
      <c r="D4048" t="s">
        <v>64</v>
      </c>
      <c r="E4048" t="s">
        <v>52</v>
      </c>
      <c r="F4048" t="s">
        <v>53</v>
      </c>
      <c r="G4048" t="s">
        <v>54</v>
      </c>
      <c r="H4048" s="35">
        <v>41.74</v>
      </c>
      <c r="I4048" s="32">
        <v>42561</v>
      </c>
      <c r="J4048" s="32">
        <v>42562</v>
      </c>
      <c r="K4048" t="s">
        <v>55</v>
      </c>
      <c r="M4048">
        <v>1</v>
      </c>
      <c r="N4048">
        <v>0</v>
      </c>
      <c r="O4048">
        <v>0</v>
      </c>
      <c r="Q4048" t="s">
        <v>60</v>
      </c>
    </row>
    <row r="4049" spans="1:19" ht="15.75" customHeight="1">
      <c r="A4049" t="s">
        <v>403</v>
      </c>
      <c r="B4049" t="s">
        <v>5568</v>
      </c>
      <c r="C4049">
        <v>87493046</v>
      </c>
      <c r="D4049" t="s">
        <v>64</v>
      </c>
      <c r="E4049" t="s">
        <v>52</v>
      </c>
      <c r="F4049" t="s">
        <v>54</v>
      </c>
      <c r="G4049" t="s">
        <v>54</v>
      </c>
      <c r="H4049" s="35">
        <v>80</v>
      </c>
      <c r="I4049" s="32">
        <v>42562</v>
      </c>
      <c r="J4049" s="32">
        <v>42568</v>
      </c>
      <c r="K4049" t="s">
        <v>55</v>
      </c>
      <c r="M4049">
        <v>1</v>
      </c>
      <c r="N4049">
        <v>0</v>
      </c>
      <c r="O4049">
        <v>0</v>
      </c>
    </row>
    <row r="4050" spans="1:19" ht="15.75" customHeight="1">
      <c r="A4050" t="s">
        <v>5569</v>
      </c>
      <c r="B4050" t="s">
        <v>5570</v>
      </c>
      <c r="C4050">
        <v>95825140</v>
      </c>
      <c r="D4050" t="s">
        <v>64</v>
      </c>
      <c r="E4050" t="s">
        <v>65</v>
      </c>
      <c r="G4050" t="s">
        <v>66</v>
      </c>
      <c r="H4050" s="35">
        <v>66.400000000000006</v>
      </c>
      <c r="I4050" s="32">
        <v>42562</v>
      </c>
      <c r="J4050" s="32">
        <v>42566</v>
      </c>
      <c r="K4050" t="s">
        <v>67</v>
      </c>
      <c r="M4050">
        <v>1</v>
      </c>
      <c r="N4050">
        <v>2</v>
      </c>
      <c r="O4050">
        <v>0</v>
      </c>
    </row>
    <row r="4051" spans="1:19" ht="15.75" customHeight="1">
      <c r="A4051" t="s">
        <v>3023</v>
      </c>
      <c r="B4051" t="s">
        <v>5573</v>
      </c>
      <c r="C4051">
        <v>81330181</v>
      </c>
      <c r="D4051" t="s">
        <v>64</v>
      </c>
      <c r="E4051" t="s">
        <v>65</v>
      </c>
      <c r="G4051" t="s">
        <v>93</v>
      </c>
      <c r="H4051" s="35">
        <v>103.33</v>
      </c>
      <c r="I4051" s="32">
        <v>42564</v>
      </c>
      <c r="J4051" s="32">
        <v>42567</v>
      </c>
      <c r="K4051" t="s">
        <v>55</v>
      </c>
      <c r="M4051">
        <v>2</v>
      </c>
      <c r="N4051">
        <v>0</v>
      </c>
      <c r="O4051">
        <v>0</v>
      </c>
    </row>
    <row r="4052" spans="1:19" ht="15.75" customHeight="1">
      <c r="A4052" t="s">
        <v>277</v>
      </c>
      <c r="B4052" t="s">
        <v>5585</v>
      </c>
      <c r="C4052">
        <v>25753089</v>
      </c>
      <c r="D4052" t="s">
        <v>64</v>
      </c>
      <c r="E4052" t="s">
        <v>52</v>
      </c>
      <c r="F4052" t="s">
        <v>53</v>
      </c>
      <c r="G4052" t="s">
        <v>54</v>
      </c>
      <c r="H4052" s="35">
        <v>41.74</v>
      </c>
      <c r="I4052" s="32">
        <v>42567</v>
      </c>
      <c r="J4052" s="32">
        <v>42569</v>
      </c>
      <c r="K4052" t="s">
        <v>55</v>
      </c>
      <c r="M4052">
        <v>1</v>
      </c>
      <c r="N4052">
        <v>0</v>
      </c>
      <c r="O4052">
        <v>0</v>
      </c>
      <c r="Q4052" t="s">
        <v>60</v>
      </c>
    </row>
    <row r="4053" spans="1:19" ht="15.75" customHeight="1">
      <c r="A4053" t="s">
        <v>5592</v>
      </c>
      <c r="B4053" t="s">
        <v>5593</v>
      </c>
      <c r="C4053">
        <v>69419448</v>
      </c>
      <c r="D4053" t="s">
        <v>64</v>
      </c>
      <c r="E4053" t="s">
        <v>65</v>
      </c>
      <c r="F4053" t="s">
        <v>54</v>
      </c>
      <c r="G4053" t="s">
        <v>103</v>
      </c>
      <c r="H4053" s="35">
        <v>105</v>
      </c>
      <c r="I4053" s="32">
        <v>42568</v>
      </c>
      <c r="J4053" s="32">
        <v>42571</v>
      </c>
      <c r="K4053" t="s">
        <v>67</v>
      </c>
      <c r="M4053">
        <v>2</v>
      </c>
      <c r="N4053">
        <v>0</v>
      </c>
      <c r="O4053">
        <v>0</v>
      </c>
      <c r="P4053" t="s">
        <v>71</v>
      </c>
      <c r="S4053" t="s">
        <v>72</v>
      </c>
    </row>
    <row r="4054" spans="1:19" ht="15.75" customHeight="1">
      <c r="A4054" t="s">
        <v>5598</v>
      </c>
      <c r="B4054" t="s">
        <v>5599</v>
      </c>
      <c r="C4054">
        <v>85018355</v>
      </c>
      <c r="D4054" t="s">
        <v>64</v>
      </c>
      <c r="E4054" t="s">
        <v>65</v>
      </c>
      <c r="F4054" t="s">
        <v>54</v>
      </c>
      <c r="G4054" t="s">
        <v>103</v>
      </c>
      <c r="H4054" s="35">
        <v>100</v>
      </c>
      <c r="I4054" s="32">
        <v>42569</v>
      </c>
      <c r="J4054" s="32">
        <v>42570</v>
      </c>
      <c r="K4054" t="s">
        <v>55</v>
      </c>
      <c r="M4054">
        <v>4</v>
      </c>
      <c r="N4054">
        <v>0</v>
      </c>
      <c r="O4054">
        <v>0</v>
      </c>
      <c r="P4054" t="s">
        <v>71</v>
      </c>
      <c r="S4054" t="s">
        <v>72</v>
      </c>
    </row>
    <row r="4055" spans="1:19" ht="15.75" customHeight="1">
      <c r="A4055" t="s">
        <v>1807</v>
      </c>
      <c r="B4055" t="s">
        <v>5600</v>
      </c>
      <c r="C4055">
        <v>30759279</v>
      </c>
      <c r="D4055" t="s">
        <v>64</v>
      </c>
      <c r="E4055" t="s">
        <v>52</v>
      </c>
      <c r="F4055" t="s">
        <v>53</v>
      </c>
      <c r="G4055" t="s">
        <v>54</v>
      </c>
      <c r="H4055" s="35">
        <v>41.74</v>
      </c>
      <c r="I4055" s="32">
        <v>42569</v>
      </c>
      <c r="J4055" s="32">
        <v>42571</v>
      </c>
      <c r="K4055" t="s">
        <v>55</v>
      </c>
      <c r="M4055">
        <v>1</v>
      </c>
      <c r="N4055">
        <v>0</v>
      </c>
      <c r="O4055">
        <v>0</v>
      </c>
      <c r="Q4055" t="s">
        <v>60</v>
      </c>
    </row>
    <row r="4056" spans="1:19" ht="15.75" customHeight="1">
      <c r="A4056" t="s">
        <v>458</v>
      </c>
      <c r="B4056" t="s">
        <v>5607</v>
      </c>
      <c r="C4056">
        <v>30759649</v>
      </c>
      <c r="D4056" t="s">
        <v>64</v>
      </c>
      <c r="E4056" t="s">
        <v>52</v>
      </c>
      <c r="F4056" t="s">
        <v>53</v>
      </c>
      <c r="G4056" t="s">
        <v>54</v>
      </c>
      <c r="H4056" s="35">
        <v>41.74</v>
      </c>
      <c r="I4056" s="32">
        <v>42571</v>
      </c>
      <c r="J4056" s="32">
        <v>42572</v>
      </c>
      <c r="K4056" t="s">
        <v>55</v>
      </c>
      <c r="M4056">
        <v>1</v>
      </c>
      <c r="N4056">
        <v>0</v>
      </c>
      <c r="O4056">
        <v>0</v>
      </c>
      <c r="Q4056" t="s">
        <v>60</v>
      </c>
    </row>
    <row r="4057" spans="1:19" ht="15.75" customHeight="1">
      <c r="A4057" t="s">
        <v>5608</v>
      </c>
      <c r="B4057" t="s">
        <v>5609</v>
      </c>
      <c r="C4057">
        <v>99374165</v>
      </c>
      <c r="D4057" t="s">
        <v>64</v>
      </c>
      <c r="E4057" t="s">
        <v>65</v>
      </c>
      <c r="G4057" t="s">
        <v>66</v>
      </c>
      <c r="H4057" s="35">
        <v>70.55</v>
      </c>
      <c r="I4057" s="32">
        <v>42571</v>
      </c>
      <c r="J4057" s="32">
        <v>42576</v>
      </c>
      <c r="K4057" t="s">
        <v>55</v>
      </c>
      <c r="M4057">
        <v>2</v>
      </c>
      <c r="N4057">
        <v>0</v>
      </c>
      <c r="O4057">
        <v>0</v>
      </c>
    </row>
    <row r="4058" spans="1:19" ht="15.75" customHeight="1">
      <c r="A4058" t="s">
        <v>458</v>
      </c>
      <c r="B4058" t="s">
        <v>5610</v>
      </c>
      <c r="C4058">
        <v>30759712</v>
      </c>
      <c r="D4058" t="s">
        <v>64</v>
      </c>
      <c r="E4058" t="s">
        <v>52</v>
      </c>
      <c r="F4058" t="s">
        <v>53</v>
      </c>
      <c r="G4058" t="s">
        <v>54</v>
      </c>
      <c r="H4058" s="35">
        <v>41.74</v>
      </c>
      <c r="I4058" s="32">
        <v>42571</v>
      </c>
      <c r="J4058" s="32">
        <v>42572</v>
      </c>
      <c r="K4058" t="s">
        <v>55</v>
      </c>
      <c r="M4058">
        <v>1</v>
      </c>
      <c r="N4058">
        <v>0</v>
      </c>
      <c r="O4058">
        <v>0</v>
      </c>
      <c r="Q4058" t="s">
        <v>60</v>
      </c>
    </row>
    <row r="4059" spans="1:19" ht="15.75" customHeight="1">
      <c r="A4059" t="s">
        <v>5613</v>
      </c>
      <c r="B4059" t="s">
        <v>5614</v>
      </c>
      <c r="C4059">
        <v>86945956</v>
      </c>
      <c r="D4059" t="s">
        <v>64</v>
      </c>
      <c r="E4059" t="s">
        <v>65</v>
      </c>
      <c r="F4059" t="s">
        <v>54</v>
      </c>
      <c r="G4059" t="s">
        <v>103</v>
      </c>
      <c r="H4059" s="35">
        <v>80</v>
      </c>
      <c r="I4059" s="32">
        <v>42572</v>
      </c>
      <c r="J4059" s="32">
        <v>42575</v>
      </c>
      <c r="K4059" t="s">
        <v>55</v>
      </c>
      <c r="M4059">
        <v>4</v>
      </c>
      <c r="N4059">
        <v>0</v>
      </c>
      <c r="O4059">
        <v>0</v>
      </c>
      <c r="P4059" t="s">
        <v>71</v>
      </c>
      <c r="S4059" t="s">
        <v>72</v>
      </c>
    </row>
    <row r="4060" spans="1:19" ht="15.75" customHeight="1">
      <c r="A4060" t="s">
        <v>5616</v>
      </c>
      <c r="B4060" t="s">
        <v>5617</v>
      </c>
      <c r="C4060">
        <v>93132529</v>
      </c>
      <c r="D4060" t="s">
        <v>64</v>
      </c>
      <c r="E4060" t="s">
        <v>65</v>
      </c>
      <c r="F4060" t="s">
        <v>54</v>
      </c>
      <c r="G4060" t="s">
        <v>80</v>
      </c>
      <c r="H4060" s="35">
        <v>74.7</v>
      </c>
      <c r="I4060" s="32">
        <v>42573</v>
      </c>
      <c r="J4060" s="32">
        <v>42577</v>
      </c>
      <c r="K4060" t="s">
        <v>55</v>
      </c>
      <c r="M4060">
        <v>1</v>
      </c>
      <c r="N4060">
        <v>1</v>
      </c>
      <c r="O4060">
        <v>0</v>
      </c>
      <c r="S4060" t="s">
        <v>81</v>
      </c>
    </row>
    <row r="4061" spans="1:19" ht="15.75" customHeight="1">
      <c r="A4061" t="s">
        <v>472</v>
      </c>
      <c r="B4061" t="s">
        <v>5618</v>
      </c>
      <c r="C4061">
        <v>55895626</v>
      </c>
      <c r="D4061" t="s">
        <v>64</v>
      </c>
      <c r="E4061" t="s">
        <v>52</v>
      </c>
      <c r="F4061" t="s">
        <v>53</v>
      </c>
      <c r="G4061" t="s">
        <v>54</v>
      </c>
      <c r="H4061" s="35">
        <v>41.74</v>
      </c>
      <c r="I4061" s="32">
        <v>42573</v>
      </c>
      <c r="J4061" s="32">
        <v>42574</v>
      </c>
      <c r="K4061" t="s">
        <v>67</v>
      </c>
      <c r="M4061">
        <v>1</v>
      </c>
      <c r="N4061">
        <v>0</v>
      </c>
      <c r="O4061">
        <v>0</v>
      </c>
      <c r="Q4061" t="s">
        <v>60</v>
      </c>
    </row>
    <row r="4062" spans="1:19" ht="15.75" customHeight="1">
      <c r="A4062" t="s">
        <v>5622</v>
      </c>
      <c r="B4062" t="s">
        <v>5623</v>
      </c>
      <c r="C4062">
        <v>73880919</v>
      </c>
      <c r="D4062" t="s">
        <v>64</v>
      </c>
      <c r="E4062" t="s">
        <v>65</v>
      </c>
      <c r="F4062" t="s">
        <v>54</v>
      </c>
      <c r="G4062" t="s">
        <v>103</v>
      </c>
      <c r="H4062" s="35">
        <v>110</v>
      </c>
      <c r="I4062" s="32">
        <v>42574</v>
      </c>
      <c r="J4062" s="32">
        <v>42575</v>
      </c>
      <c r="K4062" t="s">
        <v>87</v>
      </c>
      <c r="M4062">
        <v>2</v>
      </c>
      <c r="N4062">
        <v>0</v>
      </c>
      <c r="O4062">
        <v>0</v>
      </c>
      <c r="P4062" t="s">
        <v>71</v>
      </c>
      <c r="S4062" t="s">
        <v>72</v>
      </c>
    </row>
    <row r="4063" spans="1:19" ht="15.75" customHeight="1">
      <c r="A4063" t="s">
        <v>5624</v>
      </c>
      <c r="B4063" t="s">
        <v>5625</v>
      </c>
      <c r="C4063">
        <v>91321597</v>
      </c>
      <c r="D4063" t="s">
        <v>64</v>
      </c>
      <c r="E4063" t="s">
        <v>52</v>
      </c>
      <c r="F4063" t="s">
        <v>54</v>
      </c>
      <c r="G4063" t="s">
        <v>103</v>
      </c>
      <c r="H4063" s="35">
        <v>90</v>
      </c>
      <c r="I4063" s="32">
        <v>42574</v>
      </c>
      <c r="J4063" s="32">
        <v>42575</v>
      </c>
      <c r="K4063" t="s">
        <v>87</v>
      </c>
      <c r="M4063">
        <v>1</v>
      </c>
      <c r="N4063">
        <v>0</v>
      </c>
      <c r="O4063">
        <v>0</v>
      </c>
    </row>
    <row r="4064" spans="1:19" ht="15.75" customHeight="1">
      <c r="A4064" t="s">
        <v>5626</v>
      </c>
      <c r="B4064" t="s">
        <v>5627</v>
      </c>
      <c r="C4064">
        <v>81085299</v>
      </c>
      <c r="D4064" t="s">
        <v>64</v>
      </c>
      <c r="E4064" t="s">
        <v>65</v>
      </c>
      <c r="G4064" t="s">
        <v>436</v>
      </c>
      <c r="H4064" s="35">
        <v>67.2</v>
      </c>
      <c r="I4064" s="32">
        <v>42574</v>
      </c>
      <c r="J4064" s="32">
        <v>42575</v>
      </c>
      <c r="K4064" t="s">
        <v>67</v>
      </c>
      <c r="M4064">
        <v>2</v>
      </c>
      <c r="N4064">
        <v>0</v>
      </c>
      <c r="O4064">
        <v>1</v>
      </c>
      <c r="P4064" t="s">
        <v>1024</v>
      </c>
      <c r="S4064" t="s">
        <v>1024</v>
      </c>
    </row>
    <row r="4065" spans="1:19" ht="15.75" customHeight="1">
      <c r="A4065" t="s">
        <v>5628</v>
      </c>
      <c r="B4065" t="s">
        <v>5629</v>
      </c>
      <c r="C4065">
        <v>85075831</v>
      </c>
      <c r="D4065" t="s">
        <v>64</v>
      </c>
      <c r="E4065" t="s">
        <v>65</v>
      </c>
      <c r="F4065" t="s">
        <v>54</v>
      </c>
      <c r="G4065" t="s">
        <v>93</v>
      </c>
      <c r="H4065" s="35">
        <v>100</v>
      </c>
      <c r="I4065" s="32">
        <v>42574</v>
      </c>
      <c r="J4065" s="32">
        <v>42576</v>
      </c>
      <c r="K4065" t="s">
        <v>55</v>
      </c>
      <c r="M4065">
        <v>3</v>
      </c>
      <c r="N4065">
        <v>1</v>
      </c>
      <c r="O4065">
        <v>0</v>
      </c>
    </row>
    <row r="4066" spans="1:19" ht="15.75" customHeight="1">
      <c r="A4066" t="s">
        <v>1858</v>
      </c>
      <c r="B4066" t="s">
        <v>5641</v>
      </c>
      <c r="C4066">
        <v>26813059</v>
      </c>
      <c r="D4066" t="s">
        <v>64</v>
      </c>
      <c r="E4066" t="s">
        <v>65</v>
      </c>
      <c r="F4066" t="s">
        <v>54</v>
      </c>
      <c r="G4066" t="s">
        <v>98</v>
      </c>
      <c r="H4066" s="35">
        <v>70.55</v>
      </c>
      <c r="I4066" s="32">
        <v>42575</v>
      </c>
      <c r="J4066" s="32">
        <v>42580</v>
      </c>
      <c r="K4066" t="s">
        <v>67</v>
      </c>
      <c r="M4066">
        <v>2</v>
      </c>
      <c r="N4066">
        <v>0</v>
      </c>
      <c r="O4066">
        <v>0</v>
      </c>
      <c r="P4066" t="s">
        <v>71</v>
      </c>
      <c r="S4066" t="s">
        <v>72</v>
      </c>
    </row>
    <row r="4067" spans="1:19" ht="15.75" customHeight="1">
      <c r="A4067" t="s">
        <v>5643</v>
      </c>
      <c r="B4067" t="s">
        <v>5644</v>
      </c>
      <c r="C4067">
        <v>10902740</v>
      </c>
      <c r="D4067" t="s">
        <v>64</v>
      </c>
      <c r="E4067" t="s">
        <v>65</v>
      </c>
      <c r="G4067" t="s">
        <v>66</v>
      </c>
      <c r="H4067" s="35">
        <v>70.55</v>
      </c>
      <c r="I4067" s="32">
        <v>42576</v>
      </c>
      <c r="J4067" s="32">
        <v>42580</v>
      </c>
      <c r="K4067" t="s">
        <v>55</v>
      </c>
      <c r="M4067">
        <v>1</v>
      </c>
      <c r="N4067">
        <v>2</v>
      </c>
      <c r="O4067">
        <v>0</v>
      </c>
    </row>
    <row r="4068" spans="1:19" ht="15.75" customHeight="1">
      <c r="A4068" t="s">
        <v>492</v>
      </c>
      <c r="B4068" t="s">
        <v>5646</v>
      </c>
      <c r="C4068">
        <v>90914171</v>
      </c>
      <c r="D4068" t="s">
        <v>64</v>
      </c>
      <c r="E4068" t="s">
        <v>52</v>
      </c>
      <c r="F4068" t="s">
        <v>53</v>
      </c>
      <c r="G4068" t="s">
        <v>54</v>
      </c>
      <c r="H4068" s="35">
        <v>41.74</v>
      </c>
      <c r="I4068" s="32">
        <v>42577</v>
      </c>
      <c r="J4068" s="32">
        <v>42578</v>
      </c>
      <c r="K4068" t="s">
        <v>55</v>
      </c>
      <c r="M4068">
        <v>1</v>
      </c>
      <c r="N4068">
        <v>0</v>
      </c>
      <c r="O4068">
        <v>0</v>
      </c>
      <c r="Q4068" t="s">
        <v>60</v>
      </c>
    </row>
    <row r="4069" spans="1:19" ht="15.75" customHeight="1">
      <c r="A4069" t="s">
        <v>983</v>
      </c>
      <c r="B4069" t="s">
        <v>5647</v>
      </c>
      <c r="C4069">
        <v>73532588</v>
      </c>
      <c r="D4069" t="s">
        <v>64</v>
      </c>
      <c r="E4069" t="s">
        <v>65</v>
      </c>
      <c r="F4069" t="s">
        <v>54</v>
      </c>
      <c r="G4069" t="s">
        <v>103</v>
      </c>
      <c r="H4069" s="35">
        <v>95</v>
      </c>
      <c r="I4069" s="32">
        <v>42577</v>
      </c>
      <c r="J4069" s="32">
        <v>42580</v>
      </c>
      <c r="K4069" t="s">
        <v>67</v>
      </c>
      <c r="M4069">
        <v>2</v>
      </c>
      <c r="N4069">
        <v>0</v>
      </c>
      <c r="O4069">
        <v>0</v>
      </c>
      <c r="P4069" t="s">
        <v>71</v>
      </c>
      <c r="S4069" t="s">
        <v>72</v>
      </c>
    </row>
    <row r="4070" spans="1:19" ht="15.75" customHeight="1">
      <c r="A4070" t="s">
        <v>5649</v>
      </c>
      <c r="B4070" t="s">
        <v>5650</v>
      </c>
      <c r="C4070">
        <v>71991944</v>
      </c>
      <c r="D4070" t="s">
        <v>64</v>
      </c>
      <c r="E4070" t="s">
        <v>65</v>
      </c>
      <c r="G4070" t="s">
        <v>117</v>
      </c>
      <c r="H4070" s="35">
        <v>59.14</v>
      </c>
      <c r="I4070" s="32">
        <v>42578</v>
      </c>
      <c r="J4070" s="32">
        <v>42579</v>
      </c>
      <c r="K4070" t="s">
        <v>67</v>
      </c>
      <c r="M4070">
        <v>1</v>
      </c>
      <c r="N4070">
        <v>1</v>
      </c>
      <c r="O4070">
        <v>0</v>
      </c>
      <c r="S4070" t="s">
        <v>81</v>
      </c>
    </row>
    <row r="4071" spans="1:19" ht="15.75" customHeight="1">
      <c r="A4071" t="s">
        <v>5658</v>
      </c>
      <c r="B4071" t="s">
        <v>5659</v>
      </c>
      <c r="C4071">
        <v>93387955</v>
      </c>
      <c r="D4071" t="s">
        <v>64</v>
      </c>
      <c r="E4071" t="s">
        <v>65</v>
      </c>
      <c r="F4071" t="s">
        <v>54</v>
      </c>
      <c r="G4071" t="s">
        <v>103</v>
      </c>
      <c r="H4071" s="35">
        <v>85</v>
      </c>
      <c r="I4071" s="32">
        <v>42582</v>
      </c>
      <c r="J4071" s="32">
        <v>42585</v>
      </c>
      <c r="K4071" t="s">
        <v>55</v>
      </c>
      <c r="M4071">
        <v>4</v>
      </c>
      <c r="N4071">
        <v>0</v>
      </c>
      <c r="O4071">
        <v>0</v>
      </c>
      <c r="P4071" t="s">
        <v>71</v>
      </c>
      <c r="S4071" t="s">
        <v>72</v>
      </c>
    </row>
    <row r="4072" spans="1:19" ht="15.75" customHeight="1">
      <c r="A4072" t="s">
        <v>4828</v>
      </c>
      <c r="B4072" t="s">
        <v>5660</v>
      </c>
      <c r="C4072">
        <v>78891691</v>
      </c>
      <c r="D4072" t="s">
        <v>64</v>
      </c>
      <c r="E4072" t="s">
        <v>65</v>
      </c>
      <c r="F4072" t="s">
        <v>54</v>
      </c>
      <c r="G4072" t="s">
        <v>103</v>
      </c>
      <c r="H4072" s="35">
        <v>85</v>
      </c>
      <c r="I4072" s="32">
        <v>42582</v>
      </c>
      <c r="J4072" s="32">
        <v>42585</v>
      </c>
      <c r="K4072" t="s">
        <v>55</v>
      </c>
      <c r="M4072">
        <v>2</v>
      </c>
      <c r="N4072">
        <v>0</v>
      </c>
      <c r="O4072">
        <v>0</v>
      </c>
      <c r="P4072" t="s">
        <v>71</v>
      </c>
      <c r="S4072" t="s">
        <v>72</v>
      </c>
    </row>
    <row r="4073" spans="1:19" ht="15.75" customHeight="1">
      <c r="A4073" t="s">
        <v>5661</v>
      </c>
      <c r="B4073" t="s">
        <v>5662</v>
      </c>
      <c r="C4073">
        <v>90757678</v>
      </c>
      <c r="D4073" t="s">
        <v>64</v>
      </c>
      <c r="E4073" t="s">
        <v>65</v>
      </c>
      <c r="F4073" t="s">
        <v>54</v>
      </c>
      <c r="G4073" t="s">
        <v>93</v>
      </c>
      <c r="H4073" s="35">
        <v>111</v>
      </c>
      <c r="I4073" s="32">
        <v>42583</v>
      </c>
      <c r="J4073" s="32">
        <v>42588</v>
      </c>
      <c r="K4073" t="s">
        <v>55</v>
      </c>
      <c r="M4073">
        <v>1</v>
      </c>
      <c r="N4073">
        <v>1</v>
      </c>
      <c r="O4073">
        <v>0</v>
      </c>
    </row>
    <row r="4074" spans="1:19" ht="15.75" customHeight="1">
      <c r="A4074" t="s">
        <v>1013</v>
      </c>
      <c r="B4074" t="s">
        <v>5663</v>
      </c>
      <c r="C4074">
        <v>36476050</v>
      </c>
      <c r="D4074" t="s">
        <v>64</v>
      </c>
      <c r="E4074" t="s">
        <v>52</v>
      </c>
      <c r="F4074" t="s">
        <v>53</v>
      </c>
      <c r="G4074" t="s">
        <v>54</v>
      </c>
      <c r="H4074" s="35">
        <v>41.74</v>
      </c>
      <c r="I4074" s="32">
        <v>42583</v>
      </c>
      <c r="J4074" s="32">
        <v>42584</v>
      </c>
      <c r="K4074" t="s">
        <v>55</v>
      </c>
      <c r="M4074">
        <v>1</v>
      </c>
      <c r="N4074">
        <v>0</v>
      </c>
      <c r="O4074">
        <v>0</v>
      </c>
      <c r="Q4074" t="s">
        <v>60</v>
      </c>
    </row>
    <row r="4075" spans="1:19" ht="15.75" customHeight="1">
      <c r="A4075" t="s">
        <v>549</v>
      </c>
      <c r="B4075" t="s">
        <v>5664</v>
      </c>
      <c r="C4075">
        <v>46794186</v>
      </c>
      <c r="D4075" t="s">
        <v>64</v>
      </c>
      <c r="E4075" t="s">
        <v>52</v>
      </c>
      <c r="F4075" t="s">
        <v>53</v>
      </c>
      <c r="G4075" t="s">
        <v>54</v>
      </c>
      <c r="H4075" s="35">
        <v>41.74</v>
      </c>
      <c r="I4075" s="32">
        <v>42583</v>
      </c>
      <c r="J4075" s="32">
        <v>42585</v>
      </c>
      <c r="K4075" t="s">
        <v>55</v>
      </c>
      <c r="M4075">
        <v>1</v>
      </c>
      <c r="N4075">
        <v>0</v>
      </c>
      <c r="O4075">
        <v>0</v>
      </c>
      <c r="Q4075" t="s">
        <v>60</v>
      </c>
    </row>
    <row r="4076" spans="1:19" ht="15.75" customHeight="1">
      <c r="A4076" t="s">
        <v>562</v>
      </c>
      <c r="B4076" t="s">
        <v>5674</v>
      </c>
      <c r="C4076">
        <v>80541689</v>
      </c>
      <c r="D4076" t="s">
        <v>64</v>
      </c>
      <c r="E4076" t="s">
        <v>65</v>
      </c>
      <c r="G4076" t="s">
        <v>54</v>
      </c>
      <c r="H4076" s="35">
        <v>110</v>
      </c>
      <c r="I4076" s="32">
        <v>42586</v>
      </c>
      <c r="J4076" s="32">
        <v>42589</v>
      </c>
      <c r="K4076" t="s">
        <v>55</v>
      </c>
      <c r="M4076">
        <v>1</v>
      </c>
      <c r="N4076">
        <v>0</v>
      </c>
      <c r="O4076">
        <v>1</v>
      </c>
      <c r="S4076" t="s">
        <v>231</v>
      </c>
    </row>
    <row r="4077" spans="1:19" ht="15.75" customHeight="1">
      <c r="A4077" t="s">
        <v>1037</v>
      </c>
      <c r="B4077" t="s">
        <v>5677</v>
      </c>
      <c r="C4077">
        <v>56927238</v>
      </c>
      <c r="D4077" t="s">
        <v>64</v>
      </c>
      <c r="E4077" t="s">
        <v>52</v>
      </c>
      <c r="F4077" t="s">
        <v>54</v>
      </c>
      <c r="G4077" t="s">
        <v>54</v>
      </c>
      <c r="H4077" s="35">
        <v>41.74</v>
      </c>
      <c r="I4077" s="32">
        <v>42589</v>
      </c>
      <c r="J4077" s="32">
        <v>42591</v>
      </c>
      <c r="K4077" t="s">
        <v>55</v>
      </c>
      <c r="M4077">
        <v>1</v>
      </c>
      <c r="N4077">
        <v>0</v>
      </c>
      <c r="O4077">
        <v>0</v>
      </c>
      <c r="Q4077" t="s">
        <v>60</v>
      </c>
    </row>
    <row r="4078" spans="1:19" ht="15.75" customHeight="1">
      <c r="A4078" t="s">
        <v>1037</v>
      </c>
      <c r="B4078" t="s">
        <v>5678</v>
      </c>
      <c r="C4078">
        <v>56927188</v>
      </c>
      <c r="D4078" t="s">
        <v>64</v>
      </c>
      <c r="E4078" t="s">
        <v>52</v>
      </c>
      <c r="F4078" t="s">
        <v>54</v>
      </c>
      <c r="G4078" t="s">
        <v>54</v>
      </c>
      <c r="H4078" s="35">
        <v>41.74</v>
      </c>
      <c r="I4078" s="32">
        <v>42589</v>
      </c>
      <c r="J4078" s="32">
        <v>42591</v>
      </c>
      <c r="K4078" t="s">
        <v>55</v>
      </c>
      <c r="M4078">
        <v>1</v>
      </c>
      <c r="N4078">
        <v>0</v>
      </c>
      <c r="O4078">
        <v>0</v>
      </c>
      <c r="Q4078" t="s">
        <v>60</v>
      </c>
    </row>
    <row r="4079" spans="1:19" ht="15.75" customHeight="1">
      <c r="A4079" t="s">
        <v>5679</v>
      </c>
      <c r="B4079" t="s">
        <v>5680</v>
      </c>
      <c r="C4079">
        <v>37246796</v>
      </c>
      <c r="D4079" t="s">
        <v>64</v>
      </c>
      <c r="E4079" t="s">
        <v>65</v>
      </c>
      <c r="G4079" t="s">
        <v>75</v>
      </c>
      <c r="H4079" s="35">
        <v>67.5</v>
      </c>
      <c r="I4079" s="32">
        <v>42589</v>
      </c>
      <c r="J4079" s="32">
        <v>42590</v>
      </c>
      <c r="K4079" t="s">
        <v>67</v>
      </c>
      <c r="M4079">
        <v>2</v>
      </c>
      <c r="N4079">
        <v>0</v>
      </c>
      <c r="O4079">
        <v>0</v>
      </c>
    </row>
    <row r="4080" spans="1:19" ht="15.75" customHeight="1">
      <c r="A4080" t="s">
        <v>5682</v>
      </c>
      <c r="B4080" t="s">
        <v>5683</v>
      </c>
      <c r="C4080">
        <v>43497720</v>
      </c>
      <c r="D4080" t="s">
        <v>64</v>
      </c>
      <c r="E4080" t="s">
        <v>65</v>
      </c>
      <c r="F4080" t="s">
        <v>54</v>
      </c>
      <c r="G4080" t="s">
        <v>75</v>
      </c>
      <c r="H4080" s="35">
        <v>69.38</v>
      </c>
      <c r="I4080" s="32">
        <v>42592</v>
      </c>
      <c r="J4080" s="32">
        <v>42596</v>
      </c>
      <c r="K4080" t="s">
        <v>67</v>
      </c>
      <c r="M4080">
        <v>1</v>
      </c>
      <c r="N4080">
        <v>0</v>
      </c>
      <c r="O4080">
        <v>0</v>
      </c>
    </row>
    <row r="4081" spans="1:19" ht="15.75" customHeight="1">
      <c r="A4081" t="s">
        <v>5685</v>
      </c>
      <c r="B4081" t="s">
        <v>5686</v>
      </c>
      <c r="C4081">
        <v>96945015</v>
      </c>
      <c r="D4081" t="s">
        <v>64</v>
      </c>
      <c r="E4081" t="s">
        <v>65</v>
      </c>
      <c r="F4081" t="s">
        <v>54</v>
      </c>
      <c r="G4081" t="s">
        <v>93</v>
      </c>
      <c r="H4081" s="35">
        <v>96.67</v>
      </c>
      <c r="I4081" s="32">
        <v>42593</v>
      </c>
      <c r="J4081" s="32">
        <v>42596</v>
      </c>
      <c r="K4081" t="s">
        <v>55</v>
      </c>
      <c r="M4081">
        <v>2</v>
      </c>
      <c r="N4081">
        <v>0</v>
      </c>
      <c r="O4081">
        <v>0</v>
      </c>
    </row>
    <row r="4082" spans="1:19" ht="15.75" customHeight="1">
      <c r="A4082" t="s">
        <v>5682</v>
      </c>
      <c r="B4082" t="s">
        <v>5687</v>
      </c>
      <c r="C4082">
        <v>43492690</v>
      </c>
      <c r="D4082" t="s">
        <v>64</v>
      </c>
      <c r="E4082" t="s">
        <v>65</v>
      </c>
      <c r="G4082" t="s">
        <v>75</v>
      </c>
      <c r="H4082" s="35">
        <v>70</v>
      </c>
      <c r="I4082" s="32">
        <v>42593</v>
      </c>
      <c r="J4082" s="32">
        <v>42596</v>
      </c>
      <c r="K4082" t="s">
        <v>67</v>
      </c>
      <c r="M4082">
        <v>1</v>
      </c>
      <c r="N4082">
        <v>0</v>
      </c>
      <c r="O4082">
        <v>0</v>
      </c>
    </row>
    <row r="4083" spans="1:19" ht="15.75" customHeight="1">
      <c r="A4083" t="s">
        <v>5688</v>
      </c>
      <c r="B4083" t="s">
        <v>5689</v>
      </c>
      <c r="C4083">
        <v>37988576</v>
      </c>
      <c r="D4083" t="s">
        <v>64</v>
      </c>
      <c r="E4083" t="s">
        <v>65</v>
      </c>
      <c r="G4083" t="s">
        <v>117</v>
      </c>
      <c r="H4083" s="35">
        <v>60.7</v>
      </c>
      <c r="I4083" s="32">
        <v>42593</v>
      </c>
      <c r="J4083" s="32">
        <v>42597</v>
      </c>
      <c r="K4083" t="s">
        <v>55</v>
      </c>
      <c r="M4083">
        <v>2</v>
      </c>
      <c r="N4083">
        <v>2</v>
      </c>
      <c r="O4083">
        <v>0</v>
      </c>
      <c r="S4083" t="s">
        <v>268</v>
      </c>
    </row>
    <row r="4084" spans="1:19" ht="15.75" customHeight="1">
      <c r="A4084" t="s">
        <v>5696</v>
      </c>
      <c r="B4084" t="s">
        <v>5697</v>
      </c>
      <c r="C4084">
        <v>82883625</v>
      </c>
      <c r="D4084" t="s">
        <v>64</v>
      </c>
      <c r="E4084" t="s">
        <v>65</v>
      </c>
      <c r="G4084" t="s">
        <v>75</v>
      </c>
      <c r="H4084" s="35">
        <v>86.25</v>
      </c>
      <c r="I4084" s="32">
        <v>42594</v>
      </c>
      <c r="J4084" s="32">
        <v>42596</v>
      </c>
      <c r="K4084" t="s">
        <v>55</v>
      </c>
      <c r="M4084">
        <v>2</v>
      </c>
      <c r="N4084">
        <v>0</v>
      </c>
      <c r="O4084">
        <v>0</v>
      </c>
    </row>
    <row r="4085" spans="1:19" ht="15.75" customHeight="1">
      <c r="A4085" t="s">
        <v>5700</v>
      </c>
      <c r="B4085" t="s">
        <v>5701</v>
      </c>
      <c r="C4085">
        <v>92834512</v>
      </c>
      <c r="D4085" t="s">
        <v>64</v>
      </c>
      <c r="E4085" t="s">
        <v>65</v>
      </c>
      <c r="F4085" t="s">
        <v>54</v>
      </c>
      <c r="G4085" t="s">
        <v>75</v>
      </c>
      <c r="H4085" s="35">
        <v>71.25</v>
      </c>
      <c r="I4085" s="32">
        <v>42596</v>
      </c>
      <c r="J4085" s="32">
        <v>42597</v>
      </c>
      <c r="K4085" t="s">
        <v>55</v>
      </c>
      <c r="M4085">
        <v>1</v>
      </c>
      <c r="N4085">
        <v>2</v>
      </c>
      <c r="O4085">
        <v>0</v>
      </c>
    </row>
    <row r="4086" spans="1:19" ht="15.75" customHeight="1">
      <c r="A4086" t="s">
        <v>3622</v>
      </c>
      <c r="B4086" t="s">
        <v>5702</v>
      </c>
      <c r="C4086">
        <v>58170409</v>
      </c>
      <c r="D4086" t="s">
        <v>64</v>
      </c>
      <c r="E4086" t="s">
        <v>65</v>
      </c>
      <c r="F4086" t="s">
        <v>54</v>
      </c>
      <c r="G4086" t="s">
        <v>75</v>
      </c>
      <c r="H4086" s="35">
        <v>67.5</v>
      </c>
      <c r="I4086" s="32">
        <v>42597</v>
      </c>
      <c r="J4086" s="32">
        <v>42601</v>
      </c>
      <c r="K4086" t="s">
        <v>67</v>
      </c>
      <c r="M4086">
        <v>2</v>
      </c>
      <c r="N4086">
        <v>1</v>
      </c>
      <c r="O4086">
        <v>0</v>
      </c>
    </row>
    <row r="4087" spans="1:19" ht="15.75" customHeight="1">
      <c r="A4087" t="s">
        <v>49</v>
      </c>
      <c r="B4087" t="s">
        <v>5705</v>
      </c>
      <c r="C4087">
        <v>99471061</v>
      </c>
      <c r="D4087" t="s">
        <v>64</v>
      </c>
      <c r="E4087" t="s">
        <v>52</v>
      </c>
      <c r="F4087" t="s">
        <v>53</v>
      </c>
      <c r="G4087" t="s">
        <v>54</v>
      </c>
      <c r="H4087" s="35">
        <v>43.48</v>
      </c>
      <c r="I4087" s="32">
        <v>42502</v>
      </c>
      <c r="J4087" s="32">
        <v>42505</v>
      </c>
      <c r="K4087" t="s">
        <v>55</v>
      </c>
      <c r="M4087">
        <v>1</v>
      </c>
      <c r="N4087">
        <v>0</v>
      </c>
      <c r="O4087">
        <v>0</v>
      </c>
      <c r="Q4087" t="s">
        <v>56</v>
      </c>
    </row>
    <row r="4088" spans="1:19" ht="15.75" customHeight="1">
      <c r="A4088" t="s">
        <v>617</v>
      </c>
      <c r="B4088" t="s">
        <v>5708</v>
      </c>
      <c r="C4088">
        <v>99472901</v>
      </c>
      <c r="D4088" t="s">
        <v>64</v>
      </c>
      <c r="E4088" t="s">
        <v>52</v>
      </c>
      <c r="F4088" t="s">
        <v>53</v>
      </c>
      <c r="G4088" t="s">
        <v>54</v>
      </c>
      <c r="H4088" s="35">
        <v>43.48</v>
      </c>
      <c r="I4088" s="32">
        <v>42504</v>
      </c>
      <c r="J4088" s="32">
        <v>42507</v>
      </c>
      <c r="K4088" t="s">
        <v>55</v>
      </c>
      <c r="M4088">
        <v>1</v>
      </c>
      <c r="N4088">
        <v>0</v>
      </c>
      <c r="O4088">
        <v>0</v>
      </c>
      <c r="Q4088" t="s">
        <v>56</v>
      </c>
    </row>
    <row r="4089" spans="1:19" ht="15.75" customHeight="1">
      <c r="A4089" t="s">
        <v>1090</v>
      </c>
      <c r="B4089" t="s">
        <v>5720</v>
      </c>
      <c r="C4089">
        <v>99567889</v>
      </c>
      <c r="D4089" t="s">
        <v>64</v>
      </c>
      <c r="E4089" t="s">
        <v>52</v>
      </c>
      <c r="F4089" t="s">
        <v>53</v>
      </c>
      <c r="G4089" t="s">
        <v>54</v>
      </c>
      <c r="H4089" s="35">
        <v>43.48</v>
      </c>
      <c r="I4089" s="32">
        <v>42507</v>
      </c>
      <c r="J4089" s="32">
        <v>42510</v>
      </c>
      <c r="K4089" t="s">
        <v>55</v>
      </c>
      <c r="M4089">
        <v>1</v>
      </c>
      <c r="N4089">
        <v>0</v>
      </c>
      <c r="O4089">
        <v>0</v>
      </c>
      <c r="Q4089" t="s">
        <v>56</v>
      </c>
    </row>
    <row r="4090" spans="1:19" ht="15.75" customHeight="1">
      <c r="A4090" t="s">
        <v>1090</v>
      </c>
      <c r="B4090" t="s">
        <v>5721</v>
      </c>
      <c r="C4090">
        <v>99571582</v>
      </c>
      <c r="D4090" t="s">
        <v>64</v>
      </c>
      <c r="E4090" t="s">
        <v>52</v>
      </c>
      <c r="F4090" t="s">
        <v>53</v>
      </c>
      <c r="G4090" t="s">
        <v>54</v>
      </c>
      <c r="H4090" s="35">
        <v>43.48</v>
      </c>
      <c r="I4090" s="32">
        <v>42507</v>
      </c>
      <c r="J4090" s="32">
        <v>42509</v>
      </c>
      <c r="K4090" t="s">
        <v>55</v>
      </c>
      <c r="M4090">
        <v>1</v>
      </c>
      <c r="N4090">
        <v>0</v>
      </c>
      <c r="O4090">
        <v>0</v>
      </c>
      <c r="Q4090" t="s">
        <v>56</v>
      </c>
    </row>
    <row r="4091" spans="1:19" ht="15.75" customHeight="1">
      <c r="A4091" t="s">
        <v>5730</v>
      </c>
      <c r="B4091" t="s">
        <v>5731</v>
      </c>
      <c r="C4091">
        <v>47292450</v>
      </c>
      <c r="D4091" t="s">
        <v>64</v>
      </c>
      <c r="E4091" t="s">
        <v>65</v>
      </c>
      <c r="G4091" t="s">
        <v>93</v>
      </c>
      <c r="H4091" s="35">
        <v>88.33</v>
      </c>
      <c r="I4091" s="32">
        <v>42509</v>
      </c>
      <c r="J4091" s="32">
        <v>42512</v>
      </c>
      <c r="K4091" t="s">
        <v>67</v>
      </c>
      <c r="M4091">
        <v>3</v>
      </c>
      <c r="N4091">
        <v>1</v>
      </c>
      <c r="O4091">
        <v>0</v>
      </c>
    </row>
    <row r="4092" spans="1:19" ht="15.75" customHeight="1">
      <c r="A4092" t="s">
        <v>1116</v>
      </c>
      <c r="B4092" t="s">
        <v>5751</v>
      </c>
      <c r="C4092">
        <v>21291439</v>
      </c>
      <c r="D4092" t="s">
        <v>64</v>
      </c>
      <c r="E4092" t="s">
        <v>65</v>
      </c>
      <c r="G4092" t="s">
        <v>66</v>
      </c>
      <c r="H4092" s="35">
        <v>66.400000000000006</v>
      </c>
      <c r="I4092" s="32">
        <v>42512</v>
      </c>
      <c r="J4092" s="32">
        <v>42515</v>
      </c>
      <c r="K4092" t="s">
        <v>67</v>
      </c>
      <c r="M4092">
        <v>2</v>
      </c>
      <c r="N4092">
        <v>0</v>
      </c>
      <c r="O4092">
        <v>0</v>
      </c>
    </row>
    <row r="4093" spans="1:19" ht="15.75" customHeight="1">
      <c r="A4093" t="s">
        <v>5752</v>
      </c>
      <c r="B4093" t="s">
        <v>5753</v>
      </c>
      <c r="C4093">
        <v>13520199</v>
      </c>
      <c r="D4093" t="s">
        <v>64</v>
      </c>
      <c r="E4093" t="s">
        <v>65</v>
      </c>
      <c r="F4093" t="s">
        <v>54</v>
      </c>
      <c r="G4093" t="s">
        <v>98</v>
      </c>
      <c r="H4093" s="35">
        <v>66.400000000000006</v>
      </c>
      <c r="I4093" s="32">
        <v>42512</v>
      </c>
      <c r="J4093" s="32">
        <v>42518</v>
      </c>
      <c r="K4093" t="s">
        <v>67</v>
      </c>
      <c r="M4093">
        <v>1</v>
      </c>
      <c r="N4093">
        <v>0</v>
      </c>
      <c r="O4093">
        <v>0</v>
      </c>
      <c r="P4093" t="s">
        <v>71</v>
      </c>
      <c r="S4093" t="s">
        <v>72</v>
      </c>
    </row>
    <row r="4094" spans="1:19" ht="15.75" customHeight="1">
      <c r="A4094" t="s">
        <v>121</v>
      </c>
      <c r="B4094" t="s">
        <v>5758</v>
      </c>
      <c r="C4094">
        <v>17487819</v>
      </c>
      <c r="D4094" t="s">
        <v>64</v>
      </c>
      <c r="E4094" t="s">
        <v>52</v>
      </c>
      <c r="F4094" t="s">
        <v>53</v>
      </c>
      <c r="G4094" t="s">
        <v>54</v>
      </c>
      <c r="H4094" s="35">
        <v>43.48</v>
      </c>
      <c r="I4094" s="32">
        <v>42513</v>
      </c>
      <c r="J4094" s="32">
        <v>42516</v>
      </c>
      <c r="K4094" t="s">
        <v>55</v>
      </c>
      <c r="M4094">
        <v>1</v>
      </c>
      <c r="N4094">
        <v>0</v>
      </c>
      <c r="O4094">
        <v>0</v>
      </c>
      <c r="Q4094" t="s">
        <v>60</v>
      </c>
    </row>
    <row r="4095" spans="1:19" ht="15.75" customHeight="1">
      <c r="A4095" t="s">
        <v>661</v>
      </c>
      <c r="B4095" t="s">
        <v>5767</v>
      </c>
      <c r="C4095">
        <v>92688180</v>
      </c>
      <c r="D4095" t="s">
        <v>64</v>
      </c>
      <c r="E4095" t="s">
        <v>52</v>
      </c>
      <c r="F4095" t="s">
        <v>53</v>
      </c>
      <c r="G4095" t="s">
        <v>54</v>
      </c>
      <c r="H4095" s="35">
        <v>41.74</v>
      </c>
      <c r="I4095" s="32">
        <v>42515</v>
      </c>
      <c r="J4095" s="32">
        <v>42517</v>
      </c>
      <c r="K4095" t="s">
        <v>55</v>
      </c>
      <c r="M4095">
        <v>1</v>
      </c>
      <c r="N4095">
        <v>0</v>
      </c>
      <c r="O4095">
        <v>0</v>
      </c>
      <c r="Q4095" t="s">
        <v>60</v>
      </c>
    </row>
    <row r="4096" spans="1:19" ht="15.75" customHeight="1">
      <c r="A4096" t="s">
        <v>129</v>
      </c>
      <c r="B4096" t="s">
        <v>5768</v>
      </c>
      <c r="C4096">
        <v>58918794</v>
      </c>
      <c r="D4096" t="s">
        <v>64</v>
      </c>
      <c r="E4096" t="s">
        <v>52</v>
      </c>
      <c r="F4096" t="s">
        <v>53</v>
      </c>
      <c r="G4096" t="s">
        <v>54</v>
      </c>
      <c r="H4096" s="35">
        <v>43.48</v>
      </c>
      <c r="I4096" s="32">
        <v>42515</v>
      </c>
      <c r="J4096" s="32">
        <v>42516</v>
      </c>
      <c r="K4096" t="s">
        <v>55</v>
      </c>
      <c r="M4096">
        <v>1</v>
      </c>
      <c r="N4096">
        <v>0</v>
      </c>
      <c r="O4096">
        <v>0</v>
      </c>
      <c r="Q4096" t="s">
        <v>56</v>
      </c>
    </row>
    <row r="4097" spans="1:19" ht="15.75" customHeight="1">
      <c r="A4097" t="s">
        <v>713</v>
      </c>
      <c r="B4097" t="s">
        <v>5780</v>
      </c>
      <c r="C4097">
        <v>66998646</v>
      </c>
      <c r="D4097" t="s">
        <v>64</v>
      </c>
      <c r="E4097" t="s">
        <v>65</v>
      </c>
      <c r="G4097" t="s">
        <v>80</v>
      </c>
      <c r="H4097" s="35">
        <v>62.25</v>
      </c>
      <c r="I4097" s="32">
        <v>42519</v>
      </c>
      <c r="J4097" s="32">
        <v>42520</v>
      </c>
      <c r="K4097" t="s">
        <v>87</v>
      </c>
      <c r="M4097">
        <v>2</v>
      </c>
      <c r="N4097">
        <v>0</v>
      </c>
      <c r="O4097">
        <v>0</v>
      </c>
      <c r="S4097" t="s">
        <v>81</v>
      </c>
    </row>
    <row r="4098" spans="1:19" ht="15.75" customHeight="1">
      <c r="A4098" t="s">
        <v>2025</v>
      </c>
      <c r="B4098" t="s">
        <v>5783</v>
      </c>
      <c r="C4098">
        <v>92696927</v>
      </c>
      <c r="D4098" t="s">
        <v>64</v>
      </c>
      <c r="E4098" t="s">
        <v>52</v>
      </c>
      <c r="F4098" t="s">
        <v>53</v>
      </c>
      <c r="G4098" t="s">
        <v>54</v>
      </c>
      <c r="H4098" s="35">
        <v>41.74</v>
      </c>
      <c r="I4098" s="32">
        <v>42522</v>
      </c>
      <c r="J4098" s="32">
        <v>42524</v>
      </c>
      <c r="K4098" t="s">
        <v>55</v>
      </c>
      <c r="M4098">
        <v>1</v>
      </c>
      <c r="N4098">
        <v>0</v>
      </c>
      <c r="O4098">
        <v>0</v>
      </c>
      <c r="Q4098" t="s">
        <v>60</v>
      </c>
    </row>
    <row r="4099" spans="1:19" ht="15.75" customHeight="1">
      <c r="A4099" t="s">
        <v>2025</v>
      </c>
      <c r="B4099" t="s">
        <v>5784</v>
      </c>
      <c r="C4099">
        <v>92697063</v>
      </c>
      <c r="D4099" t="s">
        <v>64</v>
      </c>
      <c r="E4099" t="s">
        <v>52</v>
      </c>
      <c r="F4099" t="s">
        <v>53</v>
      </c>
      <c r="G4099" t="s">
        <v>54</v>
      </c>
      <c r="H4099" s="35">
        <v>41.74</v>
      </c>
      <c r="I4099" s="32">
        <v>42522</v>
      </c>
      <c r="J4099" s="32">
        <v>42524</v>
      </c>
      <c r="K4099" t="s">
        <v>55</v>
      </c>
      <c r="M4099">
        <v>1</v>
      </c>
      <c r="N4099">
        <v>0</v>
      </c>
      <c r="O4099">
        <v>0</v>
      </c>
      <c r="Q4099" t="s">
        <v>60</v>
      </c>
    </row>
    <row r="4100" spans="1:19" ht="15.75" customHeight="1">
      <c r="A4100" t="s">
        <v>194</v>
      </c>
      <c r="B4100" t="s">
        <v>5790</v>
      </c>
      <c r="C4100">
        <v>90612415</v>
      </c>
      <c r="D4100" t="s">
        <v>64</v>
      </c>
      <c r="E4100" t="s">
        <v>52</v>
      </c>
      <c r="F4100" t="s">
        <v>53</v>
      </c>
      <c r="G4100" t="s">
        <v>54</v>
      </c>
      <c r="H4100" s="35">
        <v>41.74</v>
      </c>
      <c r="I4100" s="32">
        <v>42524</v>
      </c>
      <c r="J4100" s="32">
        <v>42526</v>
      </c>
      <c r="K4100" t="s">
        <v>55</v>
      </c>
      <c r="M4100">
        <v>1</v>
      </c>
      <c r="N4100">
        <v>0</v>
      </c>
      <c r="O4100">
        <v>0</v>
      </c>
      <c r="Q4100" t="s">
        <v>60</v>
      </c>
    </row>
    <row r="4101" spans="1:19" ht="15.75" customHeight="1">
      <c r="A4101" t="s">
        <v>194</v>
      </c>
      <c r="B4101" t="s">
        <v>5791</v>
      </c>
      <c r="C4101">
        <v>90612400</v>
      </c>
      <c r="D4101" t="s">
        <v>64</v>
      </c>
      <c r="E4101" t="s">
        <v>52</v>
      </c>
      <c r="F4101" t="s">
        <v>53</v>
      </c>
      <c r="G4101" t="s">
        <v>54</v>
      </c>
      <c r="H4101" s="35">
        <v>41.74</v>
      </c>
      <c r="I4101" s="32">
        <v>42524</v>
      </c>
      <c r="J4101" s="32">
        <v>42526</v>
      </c>
      <c r="K4101" t="s">
        <v>55</v>
      </c>
      <c r="M4101">
        <v>1</v>
      </c>
      <c r="N4101">
        <v>0</v>
      </c>
      <c r="O4101">
        <v>0</v>
      </c>
      <c r="Q4101" t="s">
        <v>60</v>
      </c>
    </row>
    <row r="4102" spans="1:19" ht="15.75" customHeight="1">
      <c r="A4102" t="s">
        <v>210</v>
      </c>
      <c r="B4102" t="s">
        <v>5797</v>
      </c>
      <c r="C4102">
        <v>17486200</v>
      </c>
      <c r="D4102" t="s">
        <v>64</v>
      </c>
      <c r="E4102" t="s">
        <v>52</v>
      </c>
      <c r="F4102" t="s">
        <v>53</v>
      </c>
      <c r="G4102" t="s">
        <v>54</v>
      </c>
      <c r="H4102" s="35">
        <v>43.48</v>
      </c>
      <c r="I4102" s="32">
        <v>42525</v>
      </c>
      <c r="J4102" s="32">
        <v>42527</v>
      </c>
      <c r="K4102" t="s">
        <v>55</v>
      </c>
      <c r="M4102">
        <v>1</v>
      </c>
      <c r="N4102">
        <v>0</v>
      </c>
      <c r="O4102">
        <v>0</v>
      </c>
      <c r="Q4102" t="s">
        <v>56</v>
      </c>
    </row>
    <row r="4103" spans="1:19" ht="15.75" customHeight="1">
      <c r="A4103" t="s">
        <v>738</v>
      </c>
      <c r="B4103" t="s">
        <v>5805</v>
      </c>
      <c r="C4103">
        <v>99817096</v>
      </c>
      <c r="D4103" t="s">
        <v>64</v>
      </c>
      <c r="E4103" t="s">
        <v>52</v>
      </c>
      <c r="F4103" t="s">
        <v>53</v>
      </c>
      <c r="G4103" t="s">
        <v>54</v>
      </c>
      <c r="H4103" s="35">
        <v>41.74</v>
      </c>
      <c r="I4103" s="32">
        <v>42528</v>
      </c>
      <c r="J4103" s="32">
        <v>42529</v>
      </c>
      <c r="K4103" t="s">
        <v>55</v>
      </c>
      <c r="M4103">
        <v>1</v>
      </c>
      <c r="N4103">
        <v>0</v>
      </c>
      <c r="O4103">
        <v>0</v>
      </c>
      <c r="Q4103" t="s">
        <v>60</v>
      </c>
    </row>
    <row r="4104" spans="1:19" ht="15.75" customHeight="1">
      <c r="A4104" t="s">
        <v>234</v>
      </c>
      <c r="B4104" t="s">
        <v>5811</v>
      </c>
      <c r="C4104">
        <v>88853397</v>
      </c>
      <c r="D4104" t="s">
        <v>64</v>
      </c>
      <c r="E4104" t="s">
        <v>52</v>
      </c>
      <c r="F4104" t="s">
        <v>53</v>
      </c>
      <c r="G4104" t="s">
        <v>54</v>
      </c>
      <c r="H4104" s="35">
        <v>41.74</v>
      </c>
      <c r="I4104" s="32">
        <v>42529</v>
      </c>
      <c r="J4104" s="32">
        <v>42531</v>
      </c>
      <c r="K4104" t="s">
        <v>55</v>
      </c>
      <c r="M4104">
        <v>1</v>
      </c>
      <c r="N4104">
        <v>0</v>
      </c>
      <c r="O4104">
        <v>0</v>
      </c>
      <c r="Q4104" t="s">
        <v>60</v>
      </c>
    </row>
    <row r="4105" spans="1:19" ht="15.75" customHeight="1">
      <c r="A4105" t="s">
        <v>241</v>
      </c>
      <c r="B4105" t="s">
        <v>5814</v>
      </c>
      <c r="C4105">
        <v>99476562</v>
      </c>
      <c r="D4105" t="s">
        <v>64</v>
      </c>
      <c r="E4105" t="s">
        <v>52</v>
      </c>
      <c r="F4105" t="s">
        <v>53</v>
      </c>
      <c r="G4105" t="s">
        <v>54</v>
      </c>
      <c r="H4105" s="35">
        <v>43.48</v>
      </c>
      <c r="I4105" s="32">
        <v>42530</v>
      </c>
      <c r="J4105" s="32">
        <v>42533</v>
      </c>
      <c r="K4105" t="s">
        <v>55</v>
      </c>
      <c r="M4105">
        <v>1</v>
      </c>
      <c r="N4105">
        <v>0</v>
      </c>
      <c r="O4105">
        <v>0</v>
      </c>
      <c r="Q4105" t="s">
        <v>56</v>
      </c>
    </row>
    <row r="4106" spans="1:19" ht="15.75" customHeight="1">
      <c r="A4106" t="s">
        <v>5816</v>
      </c>
      <c r="B4106" t="s">
        <v>5817</v>
      </c>
      <c r="C4106">
        <v>16285612</v>
      </c>
      <c r="D4106" t="s">
        <v>64</v>
      </c>
      <c r="E4106" t="s">
        <v>65</v>
      </c>
      <c r="F4106" t="s">
        <v>54</v>
      </c>
      <c r="G4106" t="s">
        <v>98</v>
      </c>
      <c r="H4106" s="35">
        <v>70.55</v>
      </c>
      <c r="I4106" s="32">
        <v>42532</v>
      </c>
      <c r="J4106" s="32">
        <v>42535</v>
      </c>
      <c r="K4106" t="s">
        <v>67</v>
      </c>
      <c r="M4106">
        <v>2</v>
      </c>
      <c r="N4106">
        <v>0</v>
      </c>
      <c r="O4106">
        <v>0</v>
      </c>
      <c r="P4106" t="s">
        <v>71</v>
      </c>
      <c r="S4106" t="s">
        <v>72</v>
      </c>
    </row>
    <row r="4107" spans="1:19" ht="15.75" customHeight="1">
      <c r="A4107" t="s">
        <v>763</v>
      </c>
      <c r="B4107" t="s">
        <v>5819</v>
      </c>
      <c r="C4107">
        <v>12212234</v>
      </c>
      <c r="D4107" t="s">
        <v>64</v>
      </c>
      <c r="E4107" t="s">
        <v>52</v>
      </c>
      <c r="F4107" t="s">
        <v>53</v>
      </c>
      <c r="G4107" t="s">
        <v>54</v>
      </c>
      <c r="H4107" s="35">
        <v>43.48</v>
      </c>
      <c r="I4107" s="32">
        <v>42533</v>
      </c>
      <c r="J4107" s="32">
        <v>42536</v>
      </c>
      <c r="K4107" t="s">
        <v>55</v>
      </c>
      <c r="M4107">
        <v>1</v>
      </c>
      <c r="N4107">
        <v>0</v>
      </c>
      <c r="O4107">
        <v>0</v>
      </c>
      <c r="Q4107" t="s">
        <v>56</v>
      </c>
    </row>
    <row r="4108" spans="1:19" ht="15.75" customHeight="1">
      <c r="A4108" t="s">
        <v>260</v>
      </c>
      <c r="B4108" t="s">
        <v>5820</v>
      </c>
      <c r="C4108">
        <v>90915550</v>
      </c>
      <c r="D4108" t="s">
        <v>64</v>
      </c>
      <c r="E4108" t="s">
        <v>52</v>
      </c>
      <c r="F4108" t="s">
        <v>53</v>
      </c>
      <c r="G4108" t="s">
        <v>54</v>
      </c>
      <c r="H4108" s="35">
        <v>41.74</v>
      </c>
      <c r="I4108" s="32">
        <v>42533</v>
      </c>
      <c r="J4108" s="32">
        <v>42540</v>
      </c>
      <c r="K4108" t="s">
        <v>55</v>
      </c>
      <c r="M4108">
        <v>1</v>
      </c>
      <c r="N4108">
        <v>0</v>
      </c>
      <c r="O4108">
        <v>0</v>
      </c>
      <c r="Q4108" t="s">
        <v>60</v>
      </c>
    </row>
    <row r="4109" spans="1:19" ht="15.75" customHeight="1">
      <c r="A4109" t="s">
        <v>277</v>
      </c>
      <c r="B4109" t="s">
        <v>5823</v>
      </c>
      <c r="C4109">
        <v>26832722</v>
      </c>
      <c r="D4109" t="s">
        <v>64</v>
      </c>
      <c r="E4109" t="s">
        <v>52</v>
      </c>
      <c r="F4109" t="s">
        <v>53</v>
      </c>
      <c r="G4109" t="s">
        <v>54</v>
      </c>
      <c r="H4109" s="35">
        <v>41.74</v>
      </c>
      <c r="I4109" s="32">
        <v>42535</v>
      </c>
      <c r="J4109" s="32">
        <v>42538</v>
      </c>
      <c r="K4109" t="s">
        <v>55</v>
      </c>
      <c r="M4109">
        <v>1</v>
      </c>
      <c r="N4109">
        <v>0</v>
      </c>
      <c r="O4109">
        <v>0</v>
      </c>
      <c r="Q4109" t="s">
        <v>60</v>
      </c>
    </row>
    <row r="4110" spans="1:19" ht="15.75" customHeight="1">
      <c r="A4110" t="s">
        <v>275</v>
      </c>
      <c r="B4110" t="s">
        <v>5825</v>
      </c>
      <c r="C4110">
        <v>71051836</v>
      </c>
      <c r="D4110" t="s">
        <v>64</v>
      </c>
      <c r="E4110" t="s">
        <v>52</v>
      </c>
      <c r="F4110" t="s">
        <v>54</v>
      </c>
      <c r="G4110" t="s">
        <v>54</v>
      </c>
      <c r="H4110" s="35">
        <v>95</v>
      </c>
      <c r="I4110" s="32">
        <v>42535</v>
      </c>
      <c r="J4110" s="32">
        <v>42537</v>
      </c>
      <c r="K4110" t="s">
        <v>55</v>
      </c>
      <c r="M4110">
        <v>1</v>
      </c>
      <c r="N4110">
        <v>0</v>
      </c>
      <c r="O4110">
        <v>0</v>
      </c>
    </row>
    <row r="4111" spans="1:19" ht="15.75" customHeight="1">
      <c r="A4111" t="s">
        <v>4206</v>
      </c>
      <c r="B4111" t="s">
        <v>5829</v>
      </c>
      <c r="C4111">
        <v>69992010</v>
      </c>
      <c r="D4111" t="s">
        <v>64</v>
      </c>
      <c r="E4111" t="s">
        <v>65</v>
      </c>
      <c r="G4111" t="s">
        <v>66</v>
      </c>
      <c r="H4111" s="35">
        <v>83</v>
      </c>
      <c r="I4111" s="32">
        <v>42537</v>
      </c>
      <c r="J4111" s="32">
        <v>42538</v>
      </c>
      <c r="K4111" t="s">
        <v>55</v>
      </c>
      <c r="M4111">
        <v>4</v>
      </c>
      <c r="N4111">
        <v>0</v>
      </c>
      <c r="O4111">
        <v>0</v>
      </c>
    </row>
    <row r="4112" spans="1:19" ht="15.75" customHeight="1">
      <c r="A4112" t="s">
        <v>5835</v>
      </c>
      <c r="B4112" t="s">
        <v>5836</v>
      </c>
      <c r="C4112">
        <v>71854955</v>
      </c>
      <c r="D4112" t="s">
        <v>64</v>
      </c>
      <c r="E4112" t="s">
        <v>65</v>
      </c>
      <c r="F4112" t="s">
        <v>54</v>
      </c>
      <c r="G4112" t="s">
        <v>103</v>
      </c>
      <c r="H4112" s="35">
        <v>95</v>
      </c>
      <c r="I4112" s="32">
        <v>42538</v>
      </c>
      <c r="J4112" s="32">
        <v>42540</v>
      </c>
      <c r="K4112" t="s">
        <v>67</v>
      </c>
      <c r="M4112">
        <v>2</v>
      </c>
      <c r="N4112">
        <v>0</v>
      </c>
      <c r="O4112">
        <v>0</v>
      </c>
      <c r="P4112" t="s">
        <v>71</v>
      </c>
      <c r="S4112" t="s">
        <v>72</v>
      </c>
    </row>
    <row r="4113" spans="1:19" ht="15.75" customHeight="1">
      <c r="A4113" t="s">
        <v>302</v>
      </c>
      <c r="B4113" t="s">
        <v>5837</v>
      </c>
      <c r="C4113">
        <v>99859829</v>
      </c>
      <c r="D4113" t="s">
        <v>64</v>
      </c>
      <c r="E4113" t="s">
        <v>52</v>
      </c>
      <c r="F4113" t="s">
        <v>53</v>
      </c>
      <c r="G4113" t="s">
        <v>54</v>
      </c>
      <c r="H4113" s="35">
        <v>41.74</v>
      </c>
      <c r="I4113" s="32">
        <v>42538</v>
      </c>
      <c r="J4113" s="32">
        <v>42541</v>
      </c>
      <c r="K4113" t="s">
        <v>55</v>
      </c>
      <c r="M4113">
        <v>1</v>
      </c>
      <c r="N4113">
        <v>0</v>
      </c>
      <c r="O4113">
        <v>0</v>
      </c>
      <c r="Q4113" t="s">
        <v>60</v>
      </c>
    </row>
    <row r="4114" spans="1:19" ht="15.75" customHeight="1">
      <c r="A4114" t="s">
        <v>5845</v>
      </c>
      <c r="B4114" t="s">
        <v>5846</v>
      </c>
      <c r="C4114">
        <v>23431566</v>
      </c>
      <c r="D4114" t="s">
        <v>64</v>
      </c>
      <c r="E4114" t="s">
        <v>65</v>
      </c>
      <c r="F4114" t="s">
        <v>54</v>
      </c>
      <c r="G4114" t="s">
        <v>469</v>
      </c>
      <c r="H4114" s="35">
        <v>62.9</v>
      </c>
      <c r="I4114" s="32">
        <v>42541</v>
      </c>
      <c r="J4114" s="32">
        <v>42547</v>
      </c>
      <c r="K4114" t="s">
        <v>67</v>
      </c>
      <c r="M4114">
        <v>1</v>
      </c>
      <c r="N4114">
        <v>0</v>
      </c>
      <c r="O4114">
        <v>0</v>
      </c>
      <c r="P4114" t="s">
        <v>746</v>
      </c>
      <c r="S4114" t="s">
        <v>747</v>
      </c>
    </row>
    <row r="4115" spans="1:19" ht="15.75" customHeight="1">
      <c r="A4115" t="s">
        <v>321</v>
      </c>
      <c r="B4115" t="s">
        <v>5847</v>
      </c>
      <c r="C4115">
        <v>99455938</v>
      </c>
      <c r="D4115" t="s">
        <v>64</v>
      </c>
      <c r="E4115" t="s">
        <v>52</v>
      </c>
      <c r="F4115" t="s">
        <v>53</v>
      </c>
      <c r="G4115" t="s">
        <v>54</v>
      </c>
      <c r="H4115" s="35">
        <v>41.74</v>
      </c>
      <c r="I4115" s="32">
        <v>42541</v>
      </c>
      <c r="J4115" s="32">
        <v>42544</v>
      </c>
      <c r="K4115" t="s">
        <v>55</v>
      </c>
      <c r="M4115">
        <v>1</v>
      </c>
      <c r="N4115">
        <v>0</v>
      </c>
      <c r="O4115">
        <v>0</v>
      </c>
      <c r="Q4115" t="s">
        <v>60</v>
      </c>
    </row>
    <row r="4116" spans="1:19" ht="15.75" customHeight="1">
      <c r="A4116" t="s">
        <v>321</v>
      </c>
      <c r="B4116" t="s">
        <v>5848</v>
      </c>
      <c r="C4116">
        <v>99455789</v>
      </c>
      <c r="D4116" t="s">
        <v>64</v>
      </c>
      <c r="E4116" t="s">
        <v>52</v>
      </c>
      <c r="F4116" t="s">
        <v>53</v>
      </c>
      <c r="G4116" t="s">
        <v>54</v>
      </c>
      <c r="H4116" s="35">
        <v>41.74</v>
      </c>
      <c r="I4116" s="32">
        <v>42541</v>
      </c>
      <c r="J4116" s="32">
        <v>42544</v>
      </c>
      <c r="K4116" t="s">
        <v>55</v>
      </c>
      <c r="M4116">
        <v>1</v>
      </c>
      <c r="N4116">
        <v>0</v>
      </c>
      <c r="O4116">
        <v>0</v>
      </c>
      <c r="Q4116" t="s">
        <v>60</v>
      </c>
    </row>
    <row r="4117" spans="1:19" ht="15.75" customHeight="1">
      <c r="A4117" t="s">
        <v>1681</v>
      </c>
      <c r="B4117" t="s">
        <v>5857</v>
      </c>
      <c r="C4117">
        <v>11526283</v>
      </c>
      <c r="D4117" t="s">
        <v>64</v>
      </c>
      <c r="E4117" t="s">
        <v>52</v>
      </c>
      <c r="F4117" t="s">
        <v>53</v>
      </c>
      <c r="G4117" t="s">
        <v>54</v>
      </c>
      <c r="H4117" s="35">
        <v>41.74</v>
      </c>
      <c r="I4117" s="32">
        <v>42542</v>
      </c>
      <c r="J4117" s="32">
        <v>42544</v>
      </c>
      <c r="K4117" t="s">
        <v>55</v>
      </c>
      <c r="M4117">
        <v>1</v>
      </c>
      <c r="N4117">
        <v>0</v>
      </c>
      <c r="O4117">
        <v>0</v>
      </c>
      <c r="Q4117" t="s">
        <v>60</v>
      </c>
    </row>
    <row r="4118" spans="1:19" ht="15.75" customHeight="1">
      <c r="A4118" t="s">
        <v>5858</v>
      </c>
      <c r="B4118" t="s">
        <v>5859</v>
      </c>
      <c r="C4118">
        <v>78098840</v>
      </c>
      <c r="D4118" t="s">
        <v>64</v>
      </c>
      <c r="E4118" t="s">
        <v>65</v>
      </c>
      <c r="F4118" t="s">
        <v>54</v>
      </c>
      <c r="G4118" t="s">
        <v>230</v>
      </c>
      <c r="H4118" s="35">
        <v>75</v>
      </c>
      <c r="I4118" s="32">
        <v>42542</v>
      </c>
      <c r="J4118" s="32">
        <v>42543</v>
      </c>
      <c r="K4118" t="s">
        <v>55</v>
      </c>
      <c r="M4118">
        <v>2</v>
      </c>
      <c r="N4118">
        <v>2</v>
      </c>
      <c r="O4118">
        <v>0</v>
      </c>
      <c r="S4118" t="s">
        <v>231</v>
      </c>
    </row>
    <row r="4119" spans="1:19" ht="15.75" customHeight="1">
      <c r="A4119" t="s">
        <v>5861</v>
      </c>
      <c r="B4119" t="s">
        <v>5862</v>
      </c>
      <c r="C4119">
        <v>76881625</v>
      </c>
      <c r="D4119" t="s">
        <v>64</v>
      </c>
      <c r="E4119" t="s">
        <v>65</v>
      </c>
      <c r="G4119" t="s">
        <v>54</v>
      </c>
      <c r="H4119" s="35">
        <v>100</v>
      </c>
      <c r="I4119" s="32">
        <v>42543</v>
      </c>
      <c r="J4119" s="32">
        <v>42547</v>
      </c>
      <c r="K4119" t="s">
        <v>55</v>
      </c>
      <c r="M4119">
        <v>1</v>
      </c>
      <c r="N4119">
        <v>0</v>
      </c>
      <c r="O4119">
        <v>0</v>
      </c>
      <c r="P4119" t="s">
        <v>512</v>
      </c>
      <c r="S4119" t="s">
        <v>231</v>
      </c>
    </row>
    <row r="4120" spans="1:19" ht="15.75" customHeight="1">
      <c r="A4120" t="s">
        <v>328</v>
      </c>
      <c r="B4120" t="s">
        <v>5866</v>
      </c>
      <c r="C4120">
        <v>57621939</v>
      </c>
      <c r="D4120" t="s">
        <v>64</v>
      </c>
      <c r="E4120" t="s">
        <v>52</v>
      </c>
      <c r="F4120" t="s">
        <v>53</v>
      </c>
      <c r="G4120" t="s">
        <v>54</v>
      </c>
      <c r="H4120" s="35">
        <v>41.74</v>
      </c>
      <c r="I4120" s="32">
        <v>42544</v>
      </c>
      <c r="J4120" s="32">
        <v>42545</v>
      </c>
      <c r="K4120" t="s">
        <v>67</v>
      </c>
      <c r="M4120">
        <v>1</v>
      </c>
      <c r="N4120">
        <v>0</v>
      </c>
      <c r="O4120">
        <v>0</v>
      </c>
      <c r="Q4120" t="s">
        <v>60</v>
      </c>
    </row>
    <row r="4121" spans="1:19" ht="15.75" customHeight="1">
      <c r="A4121" t="s">
        <v>5868</v>
      </c>
      <c r="B4121" t="s">
        <v>5869</v>
      </c>
      <c r="C4121">
        <v>70066068</v>
      </c>
      <c r="D4121" t="s">
        <v>64</v>
      </c>
      <c r="E4121" t="s">
        <v>65</v>
      </c>
      <c r="G4121" t="s">
        <v>93</v>
      </c>
      <c r="H4121" s="35">
        <v>91</v>
      </c>
      <c r="I4121" s="32">
        <v>42545</v>
      </c>
      <c r="J4121" s="32">
        <v>42550</v>
      </c>
      <c r="K4121" t="s">
        <v>150</v>
      </c>
      <c r="M4121">
        <v>2</v>
      </c>
      <c r="N4121">
        <v>0</v>
      </c>
      <c r="O4121">
        <v>0</v>
      </c>
    </row>
    <row r="4122" spans="1:19" ht="15.75" customHeight="1">
      <c r="A4122" t="s">
        <v>348</v>
      </c>
      <c r="B4122" t="s">
        <v>5888</v>
      </c>
      <c r="C4122">
        <v>25256853</v>
      </c>
      <c r="D4122" t="s">
        <v>64</v>
      </c>
      <c r="E4122" t="s">
        <v>52</v>
      </c>
      <c r="F4122" t="s">
        <v>53</v>
      </c>
      <c r="G4122" t="s">
        <v>54</v>
      </c>
      <c r="H4122" s="35">
        <v>41.74</v>
      </c>
      <c r="I4122" s="32">
        <v>42548</v>
      </c>
      <c r="J4122" s="32">
        <v>42549</v>
      </c>
      <c r="K4122" t="s">
        <v>55</v>
      </c>
      <c r="M4122">
        <v>1</v>
      </c>
      <c r="N4122">
        <v>0</v>
      </c>
      <c r="O4122">
        <v>0</v>
      </c>
      <c r="Q4122" t="s">
        <v>60</v>
      </c>
    </row>
    <row r="4123" spans="1:19" ht="15.75" customHeight="1">
      <c r="A4123" t="s">
        <v>5891</v>
      </c>
      <c r="B4123" t="s">
        <v>5892</v>
      </c>
      <c r="C4123">
        <v>23162445</v>
      </c>
      <c r="D4123" t="s">
        <v>64</v>
      </c>
      <c r="E4123" t="s">
        <v>65</v>
      </c>
      <c r="G4123" t="s">
        <v>179</v>
      </c>
      <c r="H4123" s="35">
        <v>61.32</v>
      </c>
      <c r="I4123" s="32">
        <v>42549</v>
      </c>
      <c r="J4123" s="32">
        <v>42554</v>
      </c>
      <c r="K4123" t="s">
        <v>67</v>
      </c>
      <c r="M4123">
        <v>2</v>
      </c>
      <c r="N4123">
        <v>2</v>
      </c>
      <c r="O4123">
        <v>0</v>
      </c>
      <c r="S4123" t="s">
        <v>81</v>
      </c>
    </row>
    <row r="4124" spans="1:19" ht="15.75" customHeight="1">
      <c r="A4124" t="s">
        <v>849</v>
      </c>
      <c r="B4124" t="s">
        <v>5897</v>
      </c>
      <c r="C4124">
        <v>24911885</v>
      </c>
      <c r="D4124" t="s">
        <v>64</v>
      </c>
      <c r="E4124" t="s">
        <v>52</v>
      </c>
      <c r="F4124" t="s">
        <v>53</v>
      </c>
      <c r="G4124" t="s">
        <v>54</v>
      </c>
      <c r="H4124" s="35">
        <v>41.74</v>
      </c>
      <c r="I4124" s="32">
        <v>42550</v>
      </c>
      <c r="J4124" s="32">
        <v>42552</v>
      </c>
      <c r="K4124" t="s">
        <v>55</v>
      </c>
      <c r="M4124">
        <v>1</v>
      </c>
      <c r="N4124">
        <v>0</v>
      </c>
      <c r="O4124">
        <v>0</v>
      </c>
      <c r="Q4124" t="s">
        <v>60</v>
      </c>
    </row>
    <row r="4125" spans="1:19" ht="15.75" customHeight="1">
      <c r="A4125" t="s">
        <v>849</v>
      </c>
      <c r="B4125" t="s">
        <v>5898</v>
      </c>
      <c r="C4125">
        <v>24911771</v>
      </c>
      <c r="D4125" t="s">
        <v>64</v>
      </c>
      <c r="E4125" t="s">
        <v>52</v>
      </c>
      <c r="F4125" t="s">
        <v>53</v>
      </c>
      <c r="G4125" t="s">
        <v>54</v>
      </c>
      <c r="H4125" s="35">
        <v>41.74</v>
      </c>
      <c r="I4125" s="32">
        <v>42550</v>
      </c>
      <c r="J4125" s="32">
        <v>42552</v>
      </c>
      <c r="K4125" t="s">
        <v>55</v>
      </c>
      <c r="M4125">
        <v>1</v>
      </c>
      <c r="N4125">
        <v>0</v>
      </c>
      <c r="O4125">
        <v>0</v>
      </c>
      <c r="Q4125" t="s">
        <v>60</v>
      </c>
    </row>
    <row r="4126" spans="1:19" ht="15.75" customHeight="1">
      <c r="A4126" t="s">
        <v>5909</v>
      </c>
      <c r="B4126" t="s">
        <v>5910</v>
      </c>
      <c r="C4126">
        <v>39711616</v>
      </c>
      <c r="D4126" t="s">
        <v>64</v>
      </c>
      <c r="E4126" t="s">
        <v>65</v>
      </c>
      <c r="G4126" t="s">
        <v>75</v>
      </c>
      <c r="H4126" s="35">
        <v>75</v>
      </c>
      <c r="I4126" s="32">
        <v>42552</v>
      </c>
      <c r="J4126" s="32">
        <v>42554</v>
      </c>
      <c r="K4126" t="s">
        <v>55</v>
      </c>
      <c r="M4126">
        <v>2</v>
      </c>
      <c r="N4126">
        <v>1</v>
      </c>
      <c r="O4126">
        <v>0</v>
      </c>
    </row>
    <row r="4127" spans="1:19" ht="15.75" customHeight="1">
      <c r="A4127" t="s">
        <v>3422</v>
      </c>
      <c r="B4127" t="s">
        <v>5911</v>
      </c>
      <c r="C4127">
        <v>75623231</v>
      </c>
      <c r="D4127" t="s">
        <v>64</v>
      </c>
      <c r="E4127" t="s">
        <v>65</v>
      </c>
      <c r="G4127" t="s">
        <v>761</v>
      </c>
      <c r="H4127" s="35">
        <v>93.5</v>
      </c>
      <c r="I4127" s="32">
        <v>42552</v>
      </c>
      <c r="J4127" s="32">
        <v>42554</v>
      </c>
      <c r="K4127" t="s">
        <v>55</v>
      </c>
      <c r="M4127">
        <v>2</v>
      </c>
      <c r="N4127">
        <v>0</v>
      </c>
      <c r="O4127">
        <v>0</v>
      </c>
      <c r="S4127" t="s">
        <v>762</v>
      </c>
    </row>
    <row r="4128" spans="1:19" ht="15.75" customHeight="1">
      <c r="A4128" t="s">
        <v>4270</v>
      </c>
      <c r="B4128" t="s">
        <v>5912</v>
      </c>
      <c r="C4128">
        <v>13894561</v>
      </c>
      <c r="D4128" t="s">
        <v>64</v>
      </c>
      <c r="E4128" t="s">
        <v>65</v>
      </c>
      <c r="G4128" t="s">
        <v>66</v>
      </c>
      <c r="H4128" s="35">
        <v>70.55</v>
      </c>
      <c r="I4128" s="32">
        <v>42552</v>
      </c>
      <c r="J4128" s="32">
        <v>42555</v>
      </c>
      <c r="K4128" t="s">
        <v>55</v>
      </c>
      <c r="M4128">
        <v>2</v>
      </c>
      <c r="N4128">
        <v>0</v>
      </c>
      <c r="O4128">
        <v>0</v>
      </c>
    </row>
    <row r="4129" spans="1:19" ht="15.75" customHeight="1">
      <c r="A4129" t="s">
        <v>410</v>
      </c>
      <c r="B4129" t="s">
        <v>5913</v>
      </c>
      <c r="C4129">
        <v>83697046</v>
      </c>
      <c r="D4129" t="s">
        <v>64</v>
      </c>
      <c r="E4129" t="s">
        <v>65</v>
      </c>
      <c r="G4129" t="s">
        <v>80</v>
      </c>
      <c r="H4129" s="35">
        <v>70.55</v>
      </c>
      <c r="I4129" s="32">
        <v>42552</v>
      </c>
      <c r="J4129" s="32">
        <v>42553</v>
      </c>
      <c r="K4129" t="s">
        <v>55</v>
      </c>
      <c r="M4129">
        <v>2</v>
      </c>
      <c r="N4129">
        <v>1</v>
      </c>
      <c r="O4129">
        <v>0</v>
      </c>
      <c r="S4129" t="s">
        <v>268</v>
      </c>
    </row>
    <row r="4130" spans="1:19" ht="15.75" customHeight="1">
      <c r="A4130" t="s">
        <v>5914</v>
      </c>
      <c r="B4130" t="s">
        <v>5915</v>
      </c>
      <c r="C4130">
        <v>44422399</v>
      </c>
      <c r="D4130" t="s">
        <v>64</v>
      </c>
      <c r="E4130" t="s">
        <v>65</v>
      </c>
      <c r="F4130" t="s">
        <v>54</v>
      </c>
      <c r="G4130" t="s">
        <v>103</v>
      </c>
      <c r="H4130" s="35">
        <v>100</v>
      </c>
      <c r="I4130" s="32">
        <v>42552</v>
      </c>
      <c r="J4130" s="32">
        <v>42555</v>
      </c>
      <c r="K4130" t="s">
        <v>55</v>
      </c>
      <c r="M4130">
        <v>2</v>
      </c>
      <c r="N4130">
        <v>0</v>
      </c>
      <c r="O4130">
        <v>0</v>
      </c>
      <c r="P4130" t="s">
        <v>71</v>
      </c>
      <c r="S4130" t="s">
        <v>72</v>
      </c>
    </row>
    <row r="4131" spans="1:19" ht="15.75" customHeight="1">
      <c r="A4131" t="s">
        <v>1313</v>
      </c>
      <c r="B4131" t="s">
        <v>5919</v>
      </c>
      <c r="C4131">
        <v>60411461</v>
      </c>
      <c r="D4131" t="s">
        <v>64</v>
      </c>
      <c r="E4131" t="s">
        <v>65</v>
      </c>
      <c r="G4131" t="s">
        <v>66</v>
      </c>
      <c r="H4131" s="35">
        <v>66.400000000000006</v>
      </c>
      <c r="I4131" s="32">
        <v>42554</v>
      </c>
      <c r="J4131" s="32">
        <v>42558</v>
      </c>
      <c r="K4131" t="s">
        <v>67</v>
      </c>
      <c r="M4131">
        <v>2</v>
      </c>
      <c r="N4131">
        <v>2</v>
      </c>
      <c r="O4131">
        <v>0</v>
      </c>
    </row>
    <row r="4132" spans="1:19" ht="15.75" customHeight="1">
      <c r="A4132" t="s">
        <v>2989</v>
      </c>
      <c r="B4132" t="s">
        <v>5921</v>
      </c>
      <c r="C4132">
        <v>94888978</v>
      </c>
      <c r="D4132" t="s">
        <v>64</v>
      </c>
      <c r="E4132" t="s">
        <v>52</v>
      </c>
      <c r="F4132" t="s">
        <v>54</v>
      </c>
      <c r="G4132" t="s">
        <v>54</v>
      </c>
      <c r="H4132" s="35">
        <v>55</v>
      </c>
      <c r="I4132" s="32">
        <v>42555</v>
      </c>
      <c r="J4132" s="32">
        <v>42561</v>
      </c>
      <c r="K4132" t="s">
        <v>55</v>
      </c>
      <c r="M4132">
        <v>1</v>
      </c>
      <c r="N4132">
        <v>0</v>
      </c>
      <c r="O4132">
        <v>0</v>
      </c>
    </row>
    <row r="4133" spans="1:19" ht="15.75" customHeight="1">
      <c r="A4133" t="s">
        <v>5924</v>
      </c>
      <c r="B4133" t="s">
        <v>5925</v>
      </c>
      <c r="C4133">
        <v>85509867</v>
      </c>
      <c r="D4133" t="s">
        <v>184</v>
      </c>
      <c r="E4133" t="s">
        <v>65</v>
      </c>
      <c r="F4133" t="s">
        <v>54</v>
      </c>
      <c r="G4133" t="s">
        <v>54</v>
      </c>
      <c r="H4133" s="35">
        <v>75</v>
      </c>
      <c r="I4133" s="32">
        <v>42556</v>
      </c>
      <c r="J4133" s="32">
        <v>42557</v>
      </c>
      <c r="K4133" t="s">
        <v>67</v>
      </c>
      <c r="M4133">
        <v>1</v>
      </c>
      <c r="N4133">
        <v>0</v>
      </c>
      <c r="O4133">
        <v>1</v>
      </c>
    </row>
    <row r="4134" spans="1:19" ht="15.75" customHeight="1">
      <c r="A4134" t="s">
        <v>5932</v>
      </c>
      <c r="B4134" t="s">
        <v>5933</v>
      </c>
      <c r="C4134">
        <v>84871163</v>
      </c>
      <c r="D4134" t="s">
        <v>64</v>
      </c>
      <c r="E4134" t="s">
        <v>65</v>
      </c>
      <c r="G4134" t="s">
        <v>103</v>
      </c>
      <c r="H4134" s="35">
        <v>90</v>
      </c>
      <c r="I4134" s="32">
        <v>42558</v>
      </c>
      <c r="J4134" s="32">
        <v>42561</v>
      </c>
      <c r="K4134" t="s">
        <v>55</v>
      </c>
      <c r="M4134">
        <v>4</v>
      </c>
      <c r="N4134">
        <v>0</v>
      </c>
      <c r="O4134">
        <v>0</v>
      </c>
      <c r="P4134" t="s">
        <v>71</v>
      </c>
      <c r="S4134" t="s">
        <v>72</v>
      </c>
    </row>
    <row r="4135" spans="1:19" ht="15.75" customHeight="1">
      <c r="A4135" t="s">
        <v>884</v>
      </c>
      <c r="B4135" t="s">
        <v>5934</v>
      </c>
      <c r="C4135">
        <v>67271003</v>
      </c>
      <c r="D4135" t="s">
        <v>64</v>
      </c>
      <c r="E4135" t="s">
        <v>52</v>
      </c>
      <c r="F4135" t="s">
        <v>54</v>
      </c>
      <c r="G4135" t="s">
        <v>54</v>
      </c>
      <c r="H4135" s="35">
        <v>55</v>
      </c>
      <c r="I4135" s="32">
        <v>42558</v>
      </c>
      <c r="J4135" s="32">
        <v>42562</v>
      </c>
      <c r="K4135" t="s">
        <v>55</v>
      </c>
      <c r="M4135">
        <v>1</v>
      </c>
      <c r="N4135">
        <v>0</v>
      </c>
      <c r="O4135">
        <v>0</v>
      </c>
    </row>
    <row r="4136" spans="1:19" ht="15.75" customHeight="1">
      <c r="A4136" t="s">
        <v>5937</v>
      </c>
      <c r="B4136" t="s">
        <v>5938</v>
      </c>
      <c r="C4136">
        <v>85303865</v>
      </c>
      <c r="D4136" t="s">
        <v>64</v>
      </c>
      <c r="E4136" t="s">
        <v>65</v>
      </c>
      <c r="G4136" t="s">
        <v>103</v>
      </c>
      <c r="H4136" s="35">
        <v>100</v>
      </c>
      <c r="I4136" s="32">
        <v>42559</v>
      </c>
      <c r="J4136" s="32">
        <v>42561</v>
      </c>
      <c r="K4136" t="s">
        <v>55</v>
      </c>
      <c r="M4136">
        <v>2</v>
      </c>
      <c r="N4136">
        <v>0</v>
      </c>
      <c r="O4136">
        <v>0</v>
      </c>
      <c r="P4136" t="s">
        <v>71</v>
      </c>
      <c r="S4136" t="s">
        <v>72</v>
      </c>
    </row>
    <row r="4137" spans="1:19" ht="15.75" customHeight="1">
      <c r="A4137" t="s">
        <v>2621</v>
      </c>
      <c r="B4137" t="s">
        <v>5945</v>
      </c>
      <c r="C4137">
        <v>72454484</v>
      </c>
      <c r="D4137" t="s">
        <v>64</v>
      </c>
      <c r="E4137" t="s">
        <v>52</v>
      </c>
      <c r="F4137" t="s">
        <v>53</v>
      </c>
      <c r="G4137" t="s">
        <v>54</v>
      </c>
      <c r="H4137" s="35">
        <v>41.74</v>
      </c>
      <c r="I4137" s="32">
        <v>42560</v>
      </c>
      <c r="J4137" s="32">
        <v>42561</v>
      </c>
      <c r="K4137" t="s">
        <v>55</v>
      </c>
      <c r="M4137">
        <v>1</v>
      </c>
      <c r="N4137">
        <v>0</v>
      </c>
      <c r="O4137">
        <v>0</v>
      </c>
      <c r="Q4137" t="s">
        <v>60</v>
      </c>
    </row>
    <row r="4138" spans="1:19" ht="15.75" customHeight="1">
      <c r="A4138" t="s">
        <v>4718</v>
      </c>
      <c r="B4138" t="s">
        <v>5947</v>
      </c>
      <c r="C4138">
        <v>68767986</v>
      </c>
      <c r="D4138" t="s">
        <v>64</v>
      </c>
      <c r="E4138" t="s">
        <v>65</v>
      </c>
      <c r="G4138" t="s">
        <v>108</v>
      </c>
      <c r="H4138" s="35">
        <v>85</v>
      </c>
      <c r="I4138" s="32">
        <v>42561</v>
      </c>
      <c r="J4138" s="32">
        <v>42565</v>
      </c>
      <c r="K4138" t="s">
        <v>55</v>
      </c>
      <c r="M4138">
        <v>1</v>
      </c>
      <c r="N4138">
        <v>1</v>
      </c>
      <c r="O4138">
        <v>0</v>
      </c>
      <c r="P4138" t="s">
        <v>4720</v>
      </c>
    </row>
    <row r="4139" spans="1:19" ht="15.75" customHeight="1">
      <c r="A4139" t="s">
        <v>413</v>
      </c>
      <c r="B4139" t="s">
        <v>5948</v>
      </c>
      <c r="C4139">
        <v>48500728</v>
      </c>
      <c r="D4139" t="s">
        <v>64</v>
      </c>
      <c r="E4139" t="s">
        <v>52</v>
      </c>
      <c r="F4139" t="s">
        <v>53</v>
      </c>
      <c r="G4139" t="s">
        <v>54</v>
      </c>
      <c r="H4139" s="35">
        <v>41.74</v>
      </c>
      <c r="I4139" s="32">
        <v>42561</v>
      </c>
      <c r="J4139" s="32">
        <v>42562</v>
      </c>
      <c r="K4139" t="s">
        <v>55</v>
      </c>
      <c r="M4139">
        <v>1</v>
      </c>
      <c r="N4139">
        <v>0</v>
      </c>
      <c r="O4139">
        <v>0</v>
      </c>
      <c r="Q4139" t="s">
        <v>60</v>
      </c>
    </row>
    <row r="4140" spans="1:19" ht="15.75" customHeight="1">
      <c r="A4140" t="s">
        <v>5961</v>
      </c>
      <c r="B4140" t="s">
        <v>5962</v>
      </c>
      <c r="C4140">
        <v>86151040</v>
      </c>
      <c r="D4140" t="s">
        <v>64</v>
      </c>
      <c r="E4140" t="s">
        <v>65</v>
      </c>
      <c r="G4140" t="s">
        <v>93</v>
      </c>
      <c r="H4140" s="35">
        <v>80</v>
      </c>
      <c r="I4140" s="32">
        <v>42562</v>
      </c>
      <c r="J4140" s="32">
        <v>42563</v>
      </c>
      <c r="K4140" t="s">
        <v>55</v>
      </c>
      <c r="M4140">
        <v>3</v>
      </c>
      <c r="N4140">
        <v>1</v>
      </c>
      <c r="O4140">
        <v>0</v>
      </c>
    </row>
    <row r="4141" spans="1:19" ht="15.75" customHeight="1">
      <c r="A4141" t="s">
        <v>2636</v>
      </c>
      <c r="B4141" t="s">
        <v>5963</v>
      </c>
      <c r="C4141">
        <v>86319373</v>
      </c>
      <c r="D4141" t="s">
        <v>64</v>
      </c>
      <c r="E4141" t="s">
        <v>52</v>
      </c>
      <c r="F4141" t="s">
        <v>54</v>
      </c>
      <c r="G4141" t="s">
        <v>54</v>
      </c>
      <c r="H4141" s="35">
        <v>65</v>
      </c>
      <c r="I4141" s="32">
        <v>42562</v>
      </c>
      <c r="J4141" s="32">
        <v>42564</v>
      </c>
      <c r="K4141" t="s">
        <v>67</v>
      </c>
      <c r="M4141">
        <v>1</v>
      </c>
      <c r="N4141">
        <v>0</v>
      </c>
      <c r="O4141">
        <v>0</v>
      </c>
    </row>
    <row r="4142" spans="1:19" ht="15.75" customHeight="1">
      <c r="A4142" t="s">
        <v>3896</v>
      </c>
      <c r="B4142" t="s">
        <v>5968</v>
      </c>
      <c r="C4142">
        <v>75955463</v>
      </c>
      <c r="D4142" t="s">
        <v>64</v>
      </c>
      <c r="E4142" t="s">
        <v>65</v>
      </c>
      <c r="G4142" t="s">
        <v>93</v>
      </c>
      <c r="H4142" s="35">
        <v>102.5</v>
      </c>
      <c r="I4142" s="32">
        <v>42563</v>
      </c>
      <c r="J4142" s="32">
        <v>42567</v>
      </c>
      <c r="K4142" t="s">
        <v>150</v>
      </c>
      <c r="M4142">
        <v>1</v>
      </c>
      <c r="N4142">
        <v>0</v>
      </c>
      <c r="O4142">
        <v>0</v>
      </c>
    </row>
    <row r="4143" spans="1:19" ht="15.75" customHeight="1">
      <c r="A4143" t="s">
        <v>2200</v>
      </c>
      <c r="B4143" t="s">
        <v>5975</v>
      </c>
      <c r="C4143">
        <v>51518166</v>
      </c>
      <c r="D4143" t="s">
        <v>64</v>
      </c>
      <c r="E4143" t="s">
        <v>65</v>
      </c>
      <c r="G4143" t="s">
        <v>75</v>
      </c>
      <c r="H4143" s="35">
        <v>87.5</v>
      </c>
      <c r="I4143" s="32">
        <v>42564</v>
      </c>
      <c r="J4143" s="32">
        <v>42567</v>
      </c>
      <c r="K4143" t="s">
        <v>67</v>
      </c>
      <c r="M4143">
        <v>1</v>
      </c>
      <c r="N4143">
        <v>0</v>
      </c>
      <c r="O4143">
        <v>0</v>
      </c>
    </row>
    <row r="4144" spans="1:19" ht="15.75" customHeight="1">
      <c r="A4144" t="s">
        <v>5977</v>
      </c>
      <c r="B4144" t="s">
        <v>5978</v>
      </c>
      <c r="C4144">
        <v>70972610</v>
      </c>
      <c r="D4144" t="s">
        <v>64</v>
      </c>
      <c r="E4144" t="s">
        <v>65</v>
      </c>
      <c r="G4144" t="s">
        <v>93</v>
      </c>
      <c r="H4144" s="35">
        <v>110</v>
      </c>
      <c r="I4144" s="32">
        <v>42565</v>
      </c>
      <c r="J4144" s="32">
        <v>42568</v>
      </c>
      <c r="K4144" t="s">
        <v>150</v>
      </c>
      <c r="M4144">
        <v>3</v>
      </c>
      <c r="N4144">
        <v>0</v>
      </c>
      <c r="O4144">
        <v>0</v>
      </c>
    </row>
    <row r="4145" spans="1:19" ht="15.75" customHeight="1">
      <c r="A4145" t="s">
        <v>1807</v>
      </c>
      <c r="B4145" t="s">
        <v>5993</v>
      </c>
      <c r="C4145">
        <v>30759241</v>
      </c>
      <c r="D4145" t="s">
        <v>64</v>
      </c>
      <c r="E4145" t="s">
        <v>52</v>
      </c>
      <c r="F4145" t="s">
        <v>53</v>
      </c>
      <c r="G4145" t="s">
        <v>54</v>
      </c>
      <c r="H4145" s="35">
        <v>41.74</v>
      </c>
      <c r="I4145" s="32">
        <v>42569</v>
      </c>
      <c r="J4145" s="32">
        <v>42571</v>
      </c>
      <c r="K4145" t="s">
        <v>55</v>
      </c>
      <c r="M4145">
        <v>1</v>
      </c>
      <c r="N4145">
        <v>0</v>
      </c>
      <c r="O4145">
        <v>0</v>
      </c>
      <c r="Q4145" t="s">
        <v>60</v>
      </c>
    </row>
    <row r="4146" spans="1:19" ht="15.75" customHeight="1">
      <c r="A4146" t="s">
        <v>452</v>
      </c>
      <c r="B4146" t="s">
        <v>5998</v>
      </c>
      <c r="C4146">
        <v>97138542</v>
      </c>
      <c r="D4146" t="s">
        <v>64</v>
      </c>
      <c r="E4146" t="s">
        <v>52</v>
      </c>
      <c r="F4146" t="s">
        <v>53</v>
      </c>
      <c r="G4146" t="s">
        <v>54</v>
      </c>
      <c r="H4146" s="35">
        <v>41.74</v>
      </c>
      <c r="I4146" s="32">
        <v>42570</v>
      </c>
      <c r="J4146" s="32">
        <v>42572</v>
      </c>
      <c r="K4146" t="s">
        <v>55</v>
      </c>
      <c r="M4146">
        <v>1</v>
      </c>
      <c r="N4146">
        <v>0</v>
      </c>
      <c r="O4146">
        <v>0</v>
      </c>
      <c r="Q4146" t="s">
        <v>60</v>
      </c>
    </row>
    <row r="4147" spans="1:19" ht="15.75" customHeight="1">
      <c r="A4147" t="s">
        <v>6001</v>
      </c>
      <c r="B4147" t="s">
        <v>6002</v>
      </c>
      <c r="C4147">
        <v>90801419</v>
      </c>
      <c r="D4147" t="s">
        <v>64</v>
      </c>
      <c r="E4147" t="s">
        <v>65</v>
      </c>
      <c r="F4147" t="s">
        <v>54</v>
      </c>
      <c r="G4147" t="s">
        <v>80</v>
      </c>
      <c r="H4147" s="35">
        <v>70.55</v>
      </c>
      <c r="I4147" s="32">
        <v>42571</v>
      </c>
      <c r="J4147" s="32">
        <v>42573</v>
      </c>
      <c r="K4147" t="s">
        <v>55</v>
      </c>
      <c r="M4147">
        <v>2</v>
      </c>
      <c r="N4147">
        <v>2</v>
      </c>
      <c r="O4147">
        <v>0</v>
      </c>
      <c r="S4147" t="s">
        <v>268</v>
      </c>
    </row>
    <row r="4148" spans="1:19" ht="15.75" customHeight="1">
      <c r="A4148" t="s">
        <v>462</v>
      </c>
      <c r="B4148" t="s">
        <v>6013</v>
      </c>
      <c r="C4148">
        <v>22131599</v>
      </c>
      <c r="D4148" t="s">
        <v>64</v>
      </c>
      <c r="E4148" t="s">
        <v>52</v>
      </c>
      <c r="F4148" t="s">
        <v>53</v>
      </c>
      <c r="G4148" t="s">
        <v>54</v>
      </c>
      <c r="H4148" s="35">
        <v>41.74</v>
      </c>
      <c r="I4148" s="32">
        <v>42572</v>
      </c>
      <c r="J4148" s="32">
        <v>42573</v>
      </c>
      <c r="K4148" t="s">
        <v>55</v>
      </c>
      <c r="M4148">
        <v>1</v>
      </c>
      <c r="N4148">
        <v>0</v>
      </c>
      <c r="O4148">
        <v>0</v>
      </c>
      <c r="Q4148" t="s">
        <v>60</v>
      </c>
    </row>
    <row r="4149" spans="1:19" ht="15.75" customHeight="1">
      <c r="A4149" t="s">
        <v>4773</v>
      </c>
      <c r="B4149" t="s">
        <v>6021</v>
      </c>
      <c r="C4149">
        <v>84546571</v>
      </c>
      <c r="D4149" t="s">
        <v>64</v>
      </c>
      <c r="E4149" t="s">
        <v>65</v>
      </c>
      <c r="F4149" t="s">
        <v>54</v>
      </c>
      <c r="G4149" t="s">
        <v>103</v>
      </c>
      <c r="H4149" s="35">
        <v>110</v>
      </c>
      <c r="I4149" s="32">
        <v>42574</v>
      </c>
      <c r="J4149" s="32">
        <v>42577</v>
      </c>
      <c r="K4149" t="s">
        <v>55</v>
      </c>
      <c r="M4149">
        <v>4</v>
      </c>
      <c r="N4149">
        <v>0</v>
      </c>
      <c r="O4149">
        <v>0</v>
      </c>
      <c r="P4149" t="s">
        <v>71</v>
      </c>
      <c r="S4149" t="s">
        <v>72</v>
      </c>
    </row>
    <row r="4150" spans="1:19" ht="15.75" customHeight="1">
      <c r="A4150" t="s">
        <v>6024</v>
      </c>
      <c r="B4150" t="s">
        <v>6025</v>
      </c>
      <c r="C4150">
        <v>91924935</v>
      </c>
      <c r="D4150" t="s">
        <v>64</v>
      </c>
      <c r="E4150" t="s">
        <v>65</v>
      </c>
      <c r="F4150" t="s">
        <v>54</v>
      </c>
      <c r="G4150" t="s">
        <v>93</v>
      </c>
      <c r="H4150" s="35">
        <v>93.33</v>
      </c>
      <c r="I4150" s="32">
        <v>42575</v>
      </c>
      <c r="J4150" s="32">
        <v>42578</v>
      </c>
      <c r="K4150" t="s">
        <v>55</v>
      </c>
      <c r="M4150">
        <v>2</v>
      </c>
      <c r="N4150">
        <v>0</v>
      </c>
      <c r="O4150">
        <v>0</v>
      </c>
    </row>
    <row r="4151" spans="1:19" ht="15.75" customHeight="1">
      <c r="A4151" t="s">
        <v>6030</v>
      </c>
      <c r="B4151" t="s">
        <v>6031</v>
      </c>
      <c r="C4151">
        <v>11512787</v>
      </c>
      <c r="D4151" t="s">
        <v>64</v>
      </c>
      <c r="E4151" t="s">
        <v>65</v>
      </c>
      <c r="G4151" t="s">
        <v>66</v>
      </c>
      <c r="H4151" s="35">
        <v>66.400000000000006</v>
      </c>
      <c r="I4151" s="32">
        <v>42576</v>
      </c>
      <c r="J4151" s="32">
        <v>42580</v>
      </c>
      <c r="K4151" t="s">
        <v>67</v>
      </c>
      <c r="M4151">
        <v>3</v>
      </c>
      <c r="N4151">
        <v>1</v>
      </c>
      <c r="O4151">
        <v>0</v>
      </c>
    </row>
    <row r="4152" spans="1:19" ht="15.75" customHeight="1">
      <c r="A4152" t="s">
        <v>6035</v>
      </c>
      <c r="B4152" t="s">
        <v>6036</v>
      </c>
      <c r="C4152">
        <v>37276744</v>
      </c>
      <c r="D4152" t="s">
        <v>64</v>
      </c>
      <c r="E4152" t="s">
        <v>65</v>
      </c>
      <c r="G4152" t="s">
        <v>103</v>
      </c>
      <c r="H4152" s="35">
        <v>90</v>
      </c>
      <c r="I4152" s="32">
        <v>42577</v>
      </c>
      <c r="J4152" s="32">
        <v>42585</v>
      </c>
      <c r="K4152" t="s">
        <v>67</v>
      </c>
      <c r="M4152">
        <v>2</v>
      </c>
      <c r="N4152">
        <v>0</v>
      </c>
      <c r="O4152">
        <v>0</v>
      </c>
      <c r="P4152" t="s">
        <v>71</v>
      </c>
      <c r="S4152" t="s">
        <v>72</v>
      </c>
    </row>
    <row r="4153" spans="1:19" ht="15.75" customHeight="1">
      <c r="A4153" t="s">
        <v>6039</v>
      </c>
      <c r="B4153" t="s">
        <v>6040</v>
      </c>
      <c r="C4153">
        <v>34667526</v>
      </c>
      <c r="D4153" t="s">
        <v>64</v>
      </c>
      <c r="E4153" t="s">
        <v>65</v>
      </c>
      <c r="G4153" t="s">
        <v>75</v>
      </c>
      <c r="H4153" s="35">
        <v>68.75</v>
      </c>
      <c r="I4153" s="32">
        <v>42578</v>
      </c>
      <c r="J4153" s="32">
        <v>42581</v>
      </c>
      <c r="K4153" t="s">
        <v>67</v>
      </c>
      <c r="M4153">
        <v>2</v>
      </c>
      <c r="N4153">
        <v>0</v>
      </c>
      <c r="O4153">
        <v>0</v>
      </c>
    </row>
    <row r="4154" spans="1:19" ht="15.75" customHeight="1">
      <c r="A4154" t="s">
        <v>2267</v>
      </c>
      <c r="B4154" t="s">
        <v>6041</v>
      </c>
      <c r="C4154">
        <v>26861603</v>
      </c>
      <c r="D4154" t="s">
        <v>64</v>
      </c>
      <c r="E4154" t="s">
        <v>52</v>
      </c>
      <c r="F4154" t="s">
        <v>54</v>
      </c>
      <c r="G4154" t="s">
        <v>54</v>
      </c>
      <c r="H4154" s="35">
        <v>41.74</v>
      </c>
      <c r="I4154" s="32">
        <v>42579</v>
      </c>
      <c r="J4154" s="32">
        <v>42582</v>
      </c>
      <c r="K4154" t="s">
        <v>55</v>
      </c>
      <c r="M4154">
        <v>1</v>
      </c>
      <c r="N4154">
        <v>0</v>
      </c>
      <c r="O4154">
        <v>0</v>
      </c>
      <c r="Q4154" t="s">
        <v>60</v>
      </c>
    </row>
    <row r="4155" spans="1:19" ht="15.75" customHeight="1">
      <c r="A4155" t="s">
        <v>6045</v>
      </c>
      <c r="B4155" t="s">
        <v>6046</v>
      </c>
      <c r="C4155">
        <v>98658541</v>
      </c>
      <c r="D4155" t="s">
        <v>64</v>
      </c>
      <c r="E4155" t="s">
        <v>52</v>
      </c>
      <c r="F4155" t="s">
        <v>54</v>
      </c>
      <c r="G4155" t="s">
        <v>54</v>
      </c>
      <c r="H4155" s="35">
        <v>105</v>
      </c>
      <c r="I4155" s="32">
        <v>42580</v>
      </c>
      <c r="J4155" s="32">
        <v>42581</v>
      </c>
      <c r="K4155" t="s">
        <v>67</v>
      </c>
      <c r="M4155">
        <v>1</v>
      </c>
      <c r="N4155">
        <v>0</v>
      </c>
      <c r="O4155">
        <v>0</v>
      </c>
    </row>
    <row r="4156" spans="1:19" ht="15.75" customHeight="1">
      <c r="A4156" t="s">
        <v>3561</v>
      </c>
      <c r="B4156" t="s">
        <v>6047</v>
      </c>
      <c r="C4156">
        <v>67693341</v>
      </c>
      <c r="D4156" t="s">
        <v>64</v>
      </c>
      <c r="E4156" t="s">
        <v>52</v>
      </c>
      <c r="F4156" t="s">
        <v>54</v>
      </c>
      <c r="G4156" t="s">
        <v>54</v>
      </c>
      <c r="H4156" s="35">
        <v>85</v>
      </c>
      <c r="I4156" s="32">
        <v>42581</v>
      </c>
      <c r="J4156" s="32">
        <v>42583</v>
      </c>
      <c r="K4156" t="s">
        <v>55</v>
      </c>
      <c r="M4156">
        <v>1</v>
      </c>
      <c r="N4156">
        <v>0</v>
      </c>
      <c r="O4156">
        <v>0</v>
      </c>
    </row>
    <row r="4157" spans="1:19" ht="15.75" customHeight="1">
      <c r="A4157" t="s">
        <v>5658</v>
      </c>
      <c r="B4157" t="s">
        <v>6048</v>
      </c>
      <c r="C4157">
        <v>93378711</v>
      </c>
      <c r="D4157" t="s">
        <v>64</v>
      </c>
      <c r="E4157" t="s">
        <v>65</v>
      </c>
      <c r="F4157" t="s">
        <v>54</v>
      </c>
      <c r="G4157" t="s">
        <v>103</v>
      </c>
      <c r="H4157" s="35">
        <v>110</v>
      </c>
      <c r="I4157" s="32">
        <v>42581</v>
      </c>
      <c r="J4157" s="32">
        <v>42585</v>
      </c>
      <c r="K4157" t="s">
        <v>55</v>
      </c>
      <c r="M4157">
        <v>4</v>
      </c>
      <c r="N4157">
        <v>0</v>
      </c>
      <c r="O4157">
        <v>0</v>
      </c>
      <c r="P4157" t="s">
        <v>71</v>
      </c>
      <c r="S4157" t="s">
        <v>72</v>
      </c>
    </row>
    <row r="4158" spans="1:19" ht="15.75" customHeight="1">
      <c r="A4158" t="s">
        <v>6053</v>
      </c>
      <c r="B4158" t="s">
        <v>6054</v>
      </c>
      <c r="C4158">
        <v>98620577</v>
      </c>
      <c r="D4158" t="s">
        <v>64</v>
      </c>
      <c r="E4158" t="s">
        <v>65</v>
      </c>
      <c r="F4158" t="s">
        <v>54</v>
      </c>
      <c r="G4158" t="s">
        <v>80</v>
      </c>
      <c r="H4158" s="35">
        <v>70.55</v>
      </c>
      <c r="I4158" s="32">
        <v>42582</v>
      </c>
      <c r="J4158" s="32">
        <v>42583</v>
      </c>
      <c r="K4158" t="s">
        <v>55</v>
      </c>
      <c r="M4158">
        <v>2</v>
      </c>
      <c r="N4158">
        <v>2</v>
      </c>
      <c r="O4158">
        <v>0</v>
      </c>
      <c r="S4158" t="s">
        <v>81</v>
      </c>
    </row>
    <row r="4159" spans="1:19" ht="15.75" customHeight="1">
      <c r="A4159" t="s">
        <v>1013</v>
      </c>
      <c r="B4159" t="s">
        <v>6055</v>
      </c>
      <c r="C4159">
        <v>81684243</v>
      </c>
      <c r="D4159" t="s">
        <v>64</v>
      </c>
      <c r="E4159" t="s">
        <v>52</v>
      </c>
      <c r="F4159" t="s">
        <v>53</v>
      </c>
      <c r="G4159" t="s">
        <v>54</v>
      </c>
      <c r="H4159" s="35">
        <v>41.74</v>
      </c>
      <c r="I4159" s="32">
        <v>42583</v>
      </c>
      <c r="J4159" s="32">
        <v>42584</v>
      </c>
      <c r="K4159" t="s">
        <v>55</v>
      </c>
      <c r="M4159">
        <v>1</v>
      </c>
      <c r="N4159">
        <v>0</v>
      </c>
      <c r="O4159">
        <v>0</v>
      </c>
      <c r="Q4159" t="s">
        <v>60</v>
      </c>
    </row>
    <row r="4160" spans="1:19" ht="15.75" customHeight="1">
      <c r="A4160" t="s">
        <v>1013</v>
      </c>
      <c r="B4160" t="s">
        <v>6056</v>
      </c>
      <c r="C4160">
        <v>36476017</v>
      </c>
      <c r="D4160" t="s">
        <v>64</v>
      </c>
      <c r="E4160" t="s">
        <v>52</v>
      </c>
      <c r="F4160" t="s">
        <v>53</v>
      </c>
      <c r="G4160" t="s">
        <v>54</v>
      </c>
      <c r="H4160" s="35">
        <v>41.74</v>
      </c>
      <c r="I4160" s="32">
        <v>42583</v>
      </c>
      <c r="J4160" s="32">
        <v>42584</v>
      </c>
      <c r="K4160" t="s">
        <v>55</v>
      </c>
      <c r="M4160">
        <v>1</v>
      </c>
      <c r="N4160">
        <v>0</v>
      </c>
      <c r="O4160">
        <v>0</v>
      </c>
      <c r="Q4160" t="s">
        <v>60</v>
      </c>
    </row>
    <row r="4161" spans="1:19" ht="15.75" customHeight="1">
      <c r="A4161" t="s">
        <v>2754</v>
      </c>
      <c r="B4161" t="s">
        <v>6061</v>
      </c>
      <c r="C4161">
        <v>98627317</v>
      </c>
      <c r="D4161" t="s">
        <v>64</v>
      </c>
      <c r="E4161" t="s">
        <v>52</v>
      </c>
      <c r="F4161" t="s">
        <v>53</v>
      </c>
      <c r="G4161" t="s">
        <v>103</v>
      </c>
      <c r="H4161" s="35">
        <v>85</v>
      </c>
      <c r="I4161" s="32">
        <v>42584</v>
      </c>
      <c r="J4161" s="32">
        <v>42587</v>
      </c>
      <c r="K4161" t="s">
        <v>55</v>
      </c>
      <c r="M4161">
        <v>1</v>
      </c>
      <c r="N4161">
        <v>0</v>
      </c>
      <c r="O4161">
        <v>0</v>
      </c>
    </row>
    <row r="4162" spans="1:19" ht="15.75" customHeight="1">
      <c r="A4162" t="s">
        <v>1020</v>
      </c>
      <c r="B4162" t="s">
        <v>6065</v>
      </c>
      <c r="C4162">
        <v>97931346</v>
      </c>
      <c r="D4162" t="s">
        <v>64</v>
      </c>
      <c r="E4162" t="s">
        <v>65</v>
      </c>
      <c r="G4162" t="s">
        <v>66</v>
      </c>
      <c r="H4162" s="35">
        <v>66.400000000000006</v>
      </c>
      <c r="I4162" s="32">
        <v>42585</v>
      </c>
      <c r="J4162" s="32">
        <v>42586</v>
      </c>
      <c r="K4162" t="s">
        <v>67</v>
      </c>
      <c r="M4162">
        <v>2</v>
      </c>
      <c r="N4162">
        <v>2</v>
      </c>
      <c r="O4162">
        <v>0</v>
      </c>
    </row>
    <row r="4163" spans="1:19" ht="15.75" customHeight="1">
      <c r="A4163" t="s">
        <v>6068</v>
      </c>
      <c r="B4163" t="s">
        <v>6069</v>
      </c>
      <c r="C4163">
        <v>34781100</v>
      </c>
      <c r="D4163" t="s">
        <v>64</v>
      </c>
      <c r="E4163" t="s">
        <v>65</v>
      </c>
      <c r="G4163" t="s">
        <v>75</v>
      </c>
      <c r="H4163" s="35">
        <v>72.5</v>
      </c>
      <c r="I4163" s="32">
        <v>42586</v>
      </c>
      <c r="J4163" s="32">
        <v>42592</v>
      </c>
      <c r="K4163" t="s">
        <v>55</v>
      </c>
      <c r="M4163">
        <v>2</v>
      </c>
      <c r="N4163">
        <v>2</v>
      </c>
      <c r="O4163">
        <v>0</v>
      </c>
    </row>
    <row r="4164" spans="1:19" ht="15.75" customHeight="1">
      <c r="A4164" t="s">
        <v>6074</v>
      </c>
      <c r="B4164" t="s">
        <v>6075</v>
      </c>
      <c r="C4164">
        <v>85993976</v>
      </c>
      <c r="D4164" t="s">
        <v>64</v>
      </c>
      <c r="E4164" t="s">
        <v>65</v>
      </c>
      <c r="F4164" t="s">
        <v>54</v>
      </c>
      <c r="G4164" t="s">
        <v>103</v>
      </c>
      <c r="H4164" s="35">
        <v>115</v>
      </c>
      <c r="I4164" s="32">
        <v>42588</v>
      </c>
      <c r="J4164" s="32">
        <v>42592</v>
      </c>
      <c r="K4164" t="s">
        <v>55</v>
      </c>
      <c r="M4164">
        <v>4</v>
      </c>
      <c r="N4164">
        <v>0</v>
      </c>
      <c r="O4164">
        <v>0</v>
      </c>
      <c r="P4164" t="s">
        <v>71</v>
      </c>
      <c r="S4164" t="s">
        <v>72</v>
      </c>
    </row>
    <row r="4165" spans="1:19" ht="15.75" customHeight="1">
      <c r="A4165" t="s">
        <v>1918</v>
      </c>
      <c r="B4165" t="s">
        <v>6076</v>
      </c>
      <c r="C4165">
        <v>84295999</v>
      </c>
      <c r="D4165" t="s">
        <v>64</v>
      </c>
      <c r="E4165" t="s">
        <v>65</v>
      </c>
      <c r="G4165" t="s">
        <v>436</v>
      </c>
      <c r="H4165" s="35">
        <v>96.6</v>
      </c>
      <c r="I4165" s="32">
        <v>42588</v>
      </c>
      <c r="J4165" s="32">
        <v>42589</v>
      </c>
      <c r="K4165" t="s">
        <v>55</v>
      </c>
      <c r="M4165">
        <v>3</v>
      </c>
      <c r="N4165">
        <v>0</v>
      </c>
      <c r="O4165">
        <v>0</v>
      </c>
      <c r="P4165" t="s">
        <v>1024</v>
      </c>
      <c r="S4165" t="s">
        <v>1024</v>
      </c>
    </row>
    <row r="4166" spans="1:19" ht="15.75" customHeight="1">
      <c r="A4166" t="s">
        <v>6081</v>
      </c>
      <c r="B4166" t="s">
        <v>6082</v>
      </c>
      <c r="C4166">
        <v>86563472</v>
      </c>
      <c r="D4166" t="s">
        <v>64</v>
      </c>
      <c r="E4166" t="s">
        <v>65</v>
      </c>
      <c r="F4166" t="s">
        <v>54</v>
      </c>
      <c r="G4166" t="s">
        <v>103</v>
      </c>
      <c r="H4166" s="35">
        <v>105</v>
      </c>
      <c r="I4166" s="32">
        <v>42589</v>
      </c>
      <c r="J4166" s="32">
        <v>42591</v>
      </c>
      <c r="K4166" t="s">
        <v>67</v>
      </c>
      <c r="M4166">
        <v>4</v>
      </c>
      <c r="N4166">
        <v>0</v>
      </c>
      <c r="O4166">
        <v>0</v>
      </c>
      <c r="P4166" t="s">
        <v>71</v>
      </c>
      <c r="S4166" t="s">
        <v>72</v>
      </c>
    </row>
    <row r="4167" spans="1:19" ht="15.75" customHeight="1">
      <c r="A4167" t="s">
        <v>577</v>
      </c>
      <c r="B4167" t="s">
        <v>6083</v>
      </c>
      <c r="C4167">
        <v>65629644</v>
      </c>
      <c r="D4167" t="s">
        <v>64</v>
      </c>
      <c r="E4167" t="s">
        <v>52</v>
      </c>
      <c r="F4167" t="s">
        <v>54</v>
      </c>
      <c r="G4167" t="s">
        <v>54</v>
      </c>
      <c r="H4167" s="35">
        <v>41.74</v>
      </c>
      <c r="I4167" s="32">
        <v>42589</v>
      </c>
      <c r="J4167" s="32">
        <v>42591</v>
      </c>
      <c r="K4167" t="s">
        <v>55</v>
      </c>
      <c r="M4167">
        <v>1</v>
      </c>
      <c r="N4167">
        <v>0</v>
      </c>
      <c r="O4167">
        <v>0</v>
      </c>
      <c r="Q4167" t="s">
        <v>60</v>
      </c>
    </row>
    <row r="4168" spans="1:19" ht="15.75" customHeight="1">
      <c r="A4168" t="s">
        <v>1037</v>
      </c>
      <c r="B4168" t="s">
        <v>6084</v>
      </c>
      <c r="C4168">
        <v>56927221</v>
      </c>
      <c r="D4168" t="s">
        <v>64</v>
      </c>
      <c r="E4168" t="s">
        <v>52</v>
      </c>
      <c r="F4168" t="s">
        <v>54</v>
      </c>
      <c r="G4168" t="s">
        <v>54</v>
      </c>
      <c r="H4168" s="35">
        <v>41.74</v>
      </c>
      <c r="I4168" s="32">
        <v>42589</v>
      </c>
      <c r="J4168" s="32">
        <v>42591</v>
      </c>
      <c r="K4168" t="s">
        <v>55</v>
      </c>
      <c r="M4168">
        <v>1</v>
      </c>
      <c r="N4168">
        <v>0</v>
      </c>
      <c r="O4168">
        <v>0</v>
      </c>
      <c r="Q4168" t="s">
        <v>60</v>
      </c>
    </row>
    <row r="4169" spans="1:19" ht="15.75" customHeight="1">
      <c r="A4169" t="s">
        <v>577</v>
      </c>
      <c r="B4169" t="s">
        <v>6085</v>
      </c>
      <c r="C4169">
        <v>65629401</v>
      </c>
      <c r="D4169" t="s">
        <v>64</v>
      </c>
      <c r="E4169" t="s">
        <v>52</v>
      </c>
      <c r="F4169" t="s">
        <v>54</v>
      </c>
      <c r="G4169" t="s">
        <v>54</v>
      </c>
      <c r="H4169" s="35">
        <v>41.74</v>
      </c>
      <c r="I4169" s="32">
        <v>42589</v>
      </c>
      <c r="J4169" s="32">
        <v>42591</v>
      </c>
      <c r="K4169" t="s">
        <v>55</v>
      </c>
      <c r="M4169">
        <v>1</v>
      </c>
      <c r="N4169">
        <v>0</v>
      </c>
      <c r="O4169">
        <v>0</v>
      </c>
      <c r="Q4169" t="s">
        <v>60</v>
      </c>
    </row>
    <row r="4170" spans="1:19" ht="15.75" customHeight="1">
      <c r="A4170" t="s">
        <v>6086</v>
      </c>
      <c r="B4170" t="s">
        <v>6087</v>
      </c>
      <c r="C4170">
        <v>95541489</v>
      </c>
      <c r="D4170" t="s">
        <v>64</v>
      </c>
      <c r="E4170" t="s">
        <v>65</v>
      </c>
      <c r="F4170" t="s">
        <v>54</v>
      </c>
      <c r="G4170" t="s">
        <v>103</v>
      </c>
      <c r="H4170" s="35">
        <v>85</v>
      </c>
      <c r="I4170" s="32">
        <v>42589</v>
      </c>
      <c r="J4170" s="32">
        <v>42590</v>
      </c>
      <c r="K4170" t="s">
        <v>55</v>
      </c>
      <c r="M4170">
        <v>1</v>
      </c>
      <c r="N4170">
        <v>0</v>
      </c>
      <c r="O4170">
        <v>0</v>
      </c>
      <c r="P4170" t="s">
        <v>71</v>
      </c>
      <c r="S4170" t="s">
        <v>72</v>
      </c>
    </row>
    <row r="4171" spans="1:19" ht="15.75" customHeight="1">
      <c r="A4171" t="s">
        <v>574</v>
      </c>
      <c r="B4171" t="s">
        <v>6088</v>
      </c>
      <c r="C4171">
        <v>19214677</v>
      </c>
      <c r="D4171" t="s">
        <v>64</v>
      </c>
      <c r="E4171" t="s">
        <v>52</v>
      </c>
      <c r="F4171" t="s">
        <v>54</v>
      </c>
      <c r="G4171" t="s">
        <v>54</v>
      </c>
      <c r="H4171" s="35">
        <v>41.74</v>
      </c>
      <c r="I4171" s="32">
        <v>42589</v>
      </c>
      <c r="J4171" s="32">
        <v>42591</v>
      </c>
      <c r="K4171" t="s">
        <v>55</v>
      </c>
      <c r="M4171">
        <v>1</v>
      </c>
      <c r="N4171">
        <v>0</v>
      </c>
      <c r="O4171">
        <v>0</v>
      </c>
      <c r="Q4171" t="s">
        <v>60</v>
      </c>
    </row>
    <row r="4172" spans="1:19" ht="15.75" customHeight="1">
      <c r="A4172" t="s">
        <v>4858</v>
      </c>
      <c r="B4172" t="s">
        <v>6091</v>
      </c>
      <c r="C4172">
        <v>91987391</v>
      </c>
      <c r="D4172" t="s">
        <v>64</v>
      </c>
      <c r="E4172" t="s">
        <v>65</v>
      </c>
      <c r="F4172" t="s">
        <v>54</v>
      </c>
      <c r="G4172" t="s">
        <v>80</v>
      </c>
      <c r="H4172" s="35">
        <v>91.3</v>
      </c>
      <c r="I4172" s="32">
        <v>42591</v>
      </c>
      <c r="J4172" s="32">
        <v>42592</v>
      </c>
      <c r="K4172" t="s">
        <v>87</v>
      </c>
      <c r="M4172">
        <v>2</v>
      </c>
      <c r="N4172">
        <v>0</v>
      </c>
      <c r="O4172">
        <v>0</v>
      </c>
      <c r="S4172" t="s">
        <v>81</v>
      </c>
    </row>
    <row r="4173" spans="1:19" ht="15.75" customHeight="1">
      <c r="A4173" t="s">
        <v>599</v>
      </c>
      <c r="B4173" t="s">
        <v>6096</v>
      </c>
      <c r="C4173">
        <v>67963852</v>
      </c>
      <c r="D4173" t="s">
        <v>64</v>
      </c>
      <c r="E4173" t="s">
        <v>52</v>
      </c>
      <c r="F4173" t="s">
        <v>53</v>
      </c>
      <c r="G4173" t="s">
        <v>54</v>
      </c>
      <c r="H4173" s="35">
        <v>41.74</v>
      </c>
      <c r="I4173" s="32">
        <v>42593</v>
      </c>
      <c r="J4173" s="32">
        <v>42595</v>
      </c>
      <c r="K4173" t="s">
        <v>55</v>
      </c>
      <c r="M4173">
        <v>1</v>
      </c>
      <c r="N4173">
        <v>0</v>
      </c>
      <c r="O4173">
        <v>0</v>
      </c>
      <c r="Q4173" t="s">
        <v>60</v>
      </c>
    </row>
    <row r="4174" spans="1:19" ht="15.75" customHeight="1">
      <c r="A4174" t="s">
        <v>601</v>
      </c>
      <c r="B4174" t="s">
        <v>6098</v>
      </c>
      <c r="C4174">
        <v>92690377</v>
      </c>
      <c r="D4174" t="s">
        <v>64</v>
      </c>
      <c r="E4174" t="s">
        <v>52</v>
      </c>
      <c r="F4174" t="s">
        <v>54</v>
      </c>
      <c r="G4174" t="s">
        <v>54</v>
      </c>
      <c r="H4174" s="35">
        <v>41.74</v>
      </c>
      <c r="I4174" s="32">
        <v>42594</v>
      </c>
      <c r="J4174" s="32">
        <v>42596</v>
      </c>
      <c r="K4174" t="s">
        <v>55</v>
      </c>
      <c r="M4174">
        <v>1</v>
      </c>
      <c r="N4174">
        <v>0</v>
      </c>
      <c r="O4174">
        <v>0</v>
      </c>
      <c r="Q4174" t="s">
        <v>60</v>
      </c>
    </row>
    <row r="4175" spans="1:19" ht="15.75" customHeight="1">
      <c r="A4175" t="s">
        <v>6099</v>
      </c>
      <c r="B4175" t="s">
        <v>6100</v>
      </c>
      <c r="C4175">
        <v>77505502</v>
      </c>
      <c r="D4175" t="s">
        <v>64</v>
      </c>
      <c r="E4175" t="s">
        <v>65</v>
      </c>
      <c r="F4175" t="s">
        <v>54</v>
      </c>
      <c r="G4175" t="s">
        <v>98</v>
      </c>
      <c r="H4175" s="35">
        <v>95.45</v>
      </c>
      <c r="I4175" s="32">
        <v>42594</v>
      </c>
      <c r="J4175" s="32">
        <v>42602</v>
      </c>
      <c r="K4175" t="s">
        <v>55</v>
      </c>
      <c r="M4175">
        <v>4</v>
      </c>
      <c r="N4175">
        <v>0</v>
      </c>
      <c r="O4175">
        <v>0</v>
      </c>
      <c r="P4175" t="s">
        <v>71</v>
      </c>
      <c r="S4175" t="s">
        <v>72</v>
      </c>
    </row>
    <row r="4176" spans="1:19" ht="15.75" customHeight="1">
      <c r="A4176" t="s">
        <v>601</v>
      </c>
      <c r="B4176" t="s">
        <v>6101</v>
      </c>
      <c r="C4176">
        <v>92690760</v>
      </c>
      <c r="D4176" t="s">
        <v>64</v>
      </c>
      <c r="E4176" t="s">
        <v>52</v>
      </c>
      <c r="F4176" t="s">
        <v>54</v>
      </c>
      <c r="G4176" t="s">
        <v>54</v>
      </c>
      <c r="H4176" s="35">
        <v>41.74</v>
      </c>
      <c r="I4176" s="32">
        <v>42594</v>
      </c>
      <c r="J4176" s="32">
        <v>42596</v>
      </c>
      <c r="K4176" t="s">
        <v>55</v>
      </c>
      <c r="M4176">
        <v>1</v>
      </c>
      <c r="N4176">
        <v>0</v>
      </c>
      <c r="O4176">
        <v>0</v>
      </c>
      <c r="Q4176" t="s">
        <v>60</v>
      </c>
    </row>
    <row r="4177" spans="1:19" ht="15.75" customHeight="1">
      <c r="A4177" t="s">
        <v>612</v>
      </c>
      <c r="B4177" t="s">
        <v>6111</v>
      </c>
      <c r="C4177">
        <v>14273898</v>
      </c>
      <c r="D4177" t="s">
        <v>64</v>
      </c>
      <c r="E4177" t="s">
        <v>52</v>
      </c>
      <c r="F4177" t="s">
        <v>54</v>
      </c>
      <c r="G4177" t="s">
        <v>54</v>
      </c>
      <c r="H4177" s="35">
        <v>41.74</v>
      </c>
      <c r="I4177" s="32">
        <v>42597</v>
      </c>
      <c r="J4177" s="32">
        <v>42599</v>
      </c>
      <c r="K4177" t="s">
        <v>55</v>
      </c>
      <c r="M4177">
        <v>1</v>
      </c>
      <c r="N4177">
        <v>0</v>
      </c>
      <c r="O4177">
        <v>0</v>
      </c>
      <c r="Q4177" t="s">
        <v>60</v>
      </c>
    </row>
    <row r="4178" spans="1:19" ht="15.75" customHeight="1">
      <c r="A4178" t="s">
        <v>6112</v>
      </c>
      <c r="B4178" t="s">
        <v>6113</v>
      </c>
      <c r="C4178">
        <v>63608287</v>
      </c>
      <c r="D4178" t="s">
        <v>64</v>
      </c>
      <c r="E4178" t="s">
        <v>65</v>
      </c>
      <c r="G4178" t="s">
        <v>75</v>
      </c>
      <c r="H4178" s="35">
        <v>71.25</v>
      </c>
      <c r="I4178" s="32">
        <v>42597</v>
      </c>
      <c r="J4178" s="32">
        <v>42600</v>
      </c>
      <c r="K4178" t="s">
        <v>55</v>
      </c>
      <c r="M4178">
        <v>2</v>
      </c>
      <c r="N4178">
        <v>2</v>
      </c>
      <c r="O4178">
        <v>0</v>
      </c>
    </row>
    <row r="4179" spans="1:19" ht="15.75" customHeight="1">
      <c r="A4179" t="s">
        <v>6123</v>
      </c>
      <c r="B4179" t="s">
        <v>6124</v>
      </c>
      <c r="C4179">
        <v>51908779</v>
      </c>
      <c r="D4179" t="s">
        <v>64</v>
      </c>
      <c r="E4179" t="s">
        <v>65</v>
      </c>
      <c r="G4179" t="s">
        <v>75</v>
      </c>
      <c r="H4179" s="35">
        <v>60</v>
      </c>
      <c r="I4179" s="32">
        <v>42507</v>
      </c>
      <c r="J4179" s="32">
        <v>42508</v>
      </c>
      <c r="K4179" t="s">
        <v>67</v>
      </c>
      <c r="M4179">
        <v>4</v>
      </c>
      <c r="N4179">
        <v>0</v>
      </c>
      <c r="O4179">
        <v>0</v>
      </c>
    </row>
    <row r="4180" spans="1:19" ht="15.75" customHeight="1">
      <c r="A4180" t="s">
        <v>82</v>
      </c>
      <c r="B4180" t="s">
        <v>6127</v>
      </c>
      <c r="C4180">
        <v>25253679</v>
      </c>
      <c r="D4180" t="s">
        <v>64</v>
      </c>
      <c r="E4180" t="s">
        <v>52</v>
      </c>
      <c r="F4180" t="s">
        <v>53</v>
      </c>
      <c r="G4180" t="s">
        <v>54</v>
      </c>
      <c r="H4180" s="35">
        <v>41.74</v>
      </c>
      <c r="I4180" s="32">
        <v>42509</v>
      </c>
      <c r="J4180" s="32">
        <v>42511</v>
      </c>
      <c r="K4180" t="s">
        <v>55</v>
      </c>
      <c r="M4180">
        <v>1</v>
      </c>
      <c r="N4180">
        <v>0</v>
      </c>
      <c r="O4180">
        <v>0</v>
      </c>
      <c r="Q4180" t="s">
        <v>60</v>
      </c>
    </row>
    <row r="4181" spans="1:19" ht="15.75" customHeight="1">
      <c r="A4181" t="s">
        <v>82</v>
      </c>
      <c r="B4181" t="s">
        <v>6128</v>
      </c>
      <c r="C4181">
        <v>25253585</v>
      </c>
      <c r="D4181" t="s">
        <v>64</v>
      </c>
      <c r="E4181" t="s">
        <v>52</v>
      </c>
      <c r="F4181" t="s">
        <v>53</v>
      </c>
      <c r="G4181" t="s">
        <v>54</v>
      </c>
      <c r="H4181" s="35">
        <v>41.74</v>
      </c>
      <c r="I4181" s="32">
        <v>42509</v>
      </c>
      <c r="J4181" s="32">
        <v>42511</v>
      </c>
      <c r="K4181" t="s">
        <v>55</v>
      </c>
      <c r="M4181">
        <v>1</v>
      </c>
      <c r="N4181">
        <v>0</v>
      </c>
      <c r="O4181">
        <v>0</v>
      </c>
      <c r="Q4181" t="s">
        <v>60</v>
      </c>
    </row>
    <row r="4182" spans="1:19" ht="15.75" customHeight="1">
      <c r="A4182" t="s">
        <v>129</v>
      </c>
      <c r="B4182" t="s">
        <v>6139</v>
      </c>
      <c r="C4182">
        <v>58919377</v>
      </c>
      <c r="D4182" t="s">
        <v>64</v>
      </c>
      <c r="E4182" t="s">
        <v>52</v>
      </c>
      <c r="F4182" t="s">
        <v>53</v>
      </c>
      <c r="G4182" t="s">
        <v>54</v>
      </c>
      <c r="H4182" s="35">
        <v>43.48</v>
      </c>
      <c r="I4182" s="32">
        <v>42515</v>
      </c>
      <c r="J4182" s="32">
        <v>42516</v>
      </c>
      <c r="K4182" t="s">
        <v>55</v>
      </c>
      <c r="M4182">
        <v>1</v>
      </c>
      <c r="N4182">
        <v>0</v>
      </c>
      <c r="O4182">
        <v>0</v>
      </c>
      <c r="Q4182" t="s">
        <v>56</v>
      </c>
    </row>
    <row r="4183" spans="1:19" ht="15.75" customHeight="1">
      <c r="A4183" t="s">
        <v>2003</v>
      </c>
      <c r="B4183" t="s">
        <v>6149</v>
      </c>
      <c r="C4183">
        <v>54083982</v>
      </c>
      <c r="D4183" t="s">
        <v>64</v>
      </c>
      <c r="E4183" t="s">
        <v>65</v>
      </c>
      <c r="G4183" t="s">
        <v>75</v>
      </c>
      <c r="H4183" s="35">
        <v>91.88</v>
      </c>
      <c r="I4183" s="32">
        <v>42517</v>
      </c>
      <c r="J4183" s="32">
        <v>42519</v>
      </c>
      <c r="K4183" t="s">
        <v>55</v>
      </c>
      <c r="M4183">
        <v>2</v>
      </c>
      <c r="N4183">
        <v>0</v>
      </c>
      <c r="O4183">
        <v>0</v>
      </c>
    </row>
    <row r="4184" spans="1:19" ht="15.75" customHeight="1">
      <c r="A4184" t="s">
        <v>6150</v>
      </c>
      <c r="B4184" t="s">
        <v>6151</v>
      </c>
      <c r="C4184">
        <v>42249545</v>
      </c>
      <c r="D4184" t="s">
        <v>64</v>
      </c>
      <c r="E4184" t="s">
        <v>65</v>
      </c>
      <c r="G4184" t="s">
        <v>75</v>
      </c>
      <c r="H4184" s="35">
        <v>71.25</v>
      </c>
      <c r="I4184" s="32">
        <v>42517</v>
      </c>
      <c r="J4184" s="32">
        <v>42519</v>
      </c>
      <c r="K4184" t="s">
        <v>67</v>
      </c>
      <c r="M4184">
        <v>1</v>
      </c>
      <c r="N4184">
        <v>0</v>
      </c>
      <c r="O4184">
        <v>0</v>
      </c>
    </row>
    <row r="4185" spans="1:19" ht="15.75" customHeight="1">
      <c r="A4185" t="s">
        <v>162</v>
      </c>
      <c r="B4185" t="s">
        <v>6168</v>
      </c>
      <c r="C4185">
        <v>19214087</v>
      </c>
      <c r="D4185" t="s">
        <v>64</v>
      </c>
      <c r="E4185" t="s">
        <v>52</v>
      </c>
      <c r="F4185" t="s">
        <v>53</v>
      </c>
      <c r="G4185" t="s">
        <v>54</v>
      </c>
      <c r="H4185" s="35">
        <v>41.74</v>
      </c>
      <c r="I4185" s="32">
        <v>42520</v>
      </c>
      <c r="J4185" s="32">
        <v>42523</v>
      </c>
      <c r="K4185" t="s">
        <v>55</v>
      </c>
      <c r="M4185">
        <v>1</v>
      </c>
      <c r="N4185">
        <v>0</v>
      </c>
      <c r="O4185">
        <v>0</v>
      </c>
      <c r="Q4185" t="s">
        <v>60</v>
      </c>
    </row>
    <row r="4186" spans="1:19" ht="15.75" customHeight="1">
      <c r="A4186" t="s">
        <v>701</v>
      </c>
      <c r="B4186" t="s">
        <v>6175</v>
      </c>
      <c r="C4186">
        <v>48493631</v>
      </c>
      <c r="D4186" t="s">
        <v>64</v>
      </c>
      <c r="E4186" t="s">
        <v>52</v>
      </c>
      <c r="F4186" t="s">
        <v>53</v>
      </c>
      <c r="G4186" t="s">
        <v>54</v>
      </c>
      <c r="H4186" s="35">
        <v>41.74</v>
      </c>
      <c r="I4186" s="32">
        <v>42522</v>
      </c>
      <c r="J4186" s="32">
        <v>42524</v>
      </c>
      <c r="K4186" t="s">
        <v>55</v>
      </c>
      <c r="M4186">
        <v>1</v>
      </c>
      <c r="N4186">
        <v>0</v>
      </c>
      <c r="O4186">
        <v>0</v>
      </c>
      <c r="Q4186" t="s">
        <v>60</v>
      </c>
    </row>
    <row r="4187" spans="1:19" ht="15.75" customHeight="1">
      <c r="A4187" t="s">
        <v>1156</v>
      </c>
      <c r="B4187" t="s">
        <v>6182</v>
      </c>
      <c r="C4187">
        <v>68448913</v>
      </c>
      <c r="D4187" t="s">
        <v>64</v>
      </c>
      <c r="E4187" t="s">
        <v>65</v>
      </c>
      <c r="G4187" t="s">
        <v>80</v>
      </c>
      <c r="H4187" s="35">
        <v>68.48</v>
      </c>
      <c r="I4187" s="32">
        <v>42523</v>
      </c>
      <c r="J4187" s="32">
        <v>42525</v>
      </c>
      <c r="K4187" t="s">
        <v>55</v>
      </c>
      <c r="M4187">
        <v>2</v>
      </c>
      <c r="N4187">
        <v>0</v>
      </c>
      <c r="O4187">
        <v>0</v>
      </c>
      <c r="S4187" t="s">
        <v>81</v>
      </c>
    </row>
    <row r="4188" spans="1:19" ht="15.75" customHeight="1">
      <c r="A4188" t="s">
        <v>6185</v>
      </c>
      <c r="B4188" t="s">
        <v>6186</v>
      </c>
      <c r="C4188">
        <v>67158892</v>
      </c>
      <c r="D4188" t="s">
        <v>64</v>
      </c>
      <c r="E4188" t="s">
        <v>65</v>
      </c>
      <c r="F4188" t="s">
        <v>54</v>
      </c>
      <c r="G4188" t="s">
        <v>103</v>
      </c>
      <c r="H4188" s="35">
        <v>90</v>
      </c>
      <c r="I4188" s="32">
        <v>42524</v>
      </c>
      <c r="J4188" s="32">
        <v>42526</v>
      </c>
      <c r="K4188" t="s">
        <v>55</v>
      </c>
      <c r="M4188">
        <v>2</v>
      </c>
      <c r="N4188">
        <v>0</v>
      </c>
      <c r="O4188">
        <v>0</v>
      </c>
      <c r="P4188" t="s">
        <v>71</v>
      </c>
      <c r="S4188" t="s">
        <v>72</v>
      </c>
    </row>
    <row r="4189" spans="1:19" ht="15.75" customHeight="1">
      <c r="A4189" t="s">
        <v>194</v>
      </c>
      <c r="B4189" t="s">
        <v>6187</v>
      </c>
      <c r="C4189">
        <v>90612364</v>
      </c>
      <c r="D4189" t="s">
        <v>64</v>
      </c>
      <c r="E4189" t="s">
        <v>52</v>
      </c>
      <c r="F4189" t="s">
        <v>53</v>
      </c>
      <c r="G4189" t="s">
        <v>54</v>
      </c>
      <c r="H4189" s="35">
        <v>41.74</v>
      </c>
      <c r="I4189" s="32">
        <v>42524</v>
      </c>
      <c r="J4189" s="32">
        <v>42526</v>
      </c>
      <c r="K4189" t="s">
        <v>55</v>
      </c>
      <c r="M4189">
        <v>1</v>
      </c>
      <c r="N4189">
        <v>0</v>
      </c>
      <c r="O4189">
        <v>0</v>
      </c>
      <c r="Q4189" t="s">
        <v>60</v>
      </c>
    </row>
    <row r="4190" spans="1:19" ht="15.75" customHeight="1">
      <c r="A4190" t="s">
        <v>6188</v>
      </c>
      <c r="B4190" t="s">
        <v>6189</v>
      </c>
      <c r="C4190">
        <v>55509244</v>
      </c>
      <c r="D4190" t="s">
        <v>64</v>
      </c>
      <c r="E4190" t="s">
        <v>65</v>
      </c>
      <c r="F4190" t="s">
        <v>54</v>
      </c>
      <c r="G4190" t="s">
        <v>103</v>
      </c>
      <c r="H4190" s="35">
        <v>85</v>
      </c>
      <c r="I4190" s="32">
        <v>42524</v>
      </c>
      <c r="J4190" s="32">
        <v>42526</v>
      </c>
      <c r="K4190" t="s">
        <v>67</v>
      </c>
      <c r="M4190">
        <v>2</v>
      </c>
      <c r="N4190">
        <v>0</v>
      </c>
      <c r="O4190">
        <v>0</v>
      </c>
      <c r="P4190" t="s">
        <v>71</v>
      </c>
      <c r="S4190" t="s">
        <v>72</v>
      </c>
    </row>
    <row r="4191" spans="1:19" ht="15.75" customHeight="1">
      <c r="A4191" t="s">
        <v>6190</v>
      </c>
      <c r="B4191" t="s">
        <v>6191</v>
      </c>
      <c r="C4191">
        <v>51048693</v>
      </c>
      <c r="D4191" t="s">
        <v>64</v>
      </c>
      <c r="E4191" t="s">
        <v>65</v>
      </c>
      <c r="G4191" t="s">
        <v>117</v>
      </c>
      <c r="H4191" s="35">
        <v>56.03</v>
      </c>
      <c r="I4191" s="32">
        <v>42524</v>
      </c>
      <c r="J4191" s="32">
        <v>42525</v>
      </c>
      <c r="K4191" t="s">
        <v>55</v>
      </c>
      <c r="M4191">
        <v>2</v>
      </c>
      <c r="N4191">
        <v>2</v>
      </c>
      <c r="O4191">
        <v>0</v>
      </c>
      <c r="S4191" t="s">
        <v>268</v>
      </c>
    </row>
    <row r="4192" spans="1:19" ht="15.75" customHeight="1">
      <c r="A4192" t="s">
        <v>194</v>
      </c>
      <c r="B4192" t="s">
        <v>6192</v>
      </c>
      <c r="C4192">
        <v>90612540</v>
      </c>
      <c r="D4192" t="s">
        <v>64</v>
      </c>
      <c r="E4192" t="s">
        <v>52</v>
      </c>
      <c r="F4192" t="s">
        <v>53</v>
      </c>
      <c r="G4192" t="s">
        <v>54</v>
      </c>
      <c r="H4192" s="35">
        <v>41.74</v>
      </c>
      <c r="I4192" s="32">
        <v>42524</v>
      </c>
      <c r="J4192" s="32">
        <v>42526</v>
      </c>
      <c r="K4192" t="s">
        <v>55</v>
      </c>
      <c r="M4192">
        <v>1</v>
      </c>
      <c r="N4192">
        <v>0</v>
      </c>
      <c r="O4192">
        <v>0</v>
      </c>
      <c r="Q4192" t="s">
        <v>60</v>
      </c>
    </row>
    <row r="4193" spans="1:19" ht="15.75" customHeight="1">
      <c r="A4193" t="s">
        <v>210</v>
      </c>
      <c r="B4193" t="s">
        <v>6195</v>
      </c>
      <c r="C4193">
        <v>17486070</v>
      </c>
      <c r="D4193" t="s">
        <v>64</v>
      </c>
      <c r="E4193" t="s">
        <v>52</v>
      </c>
      <c r="F4193" t="s">
        <v>53</v>
      </c>
      <c r="G4193" t="s">
        <v>54</v>
      </c>
      <c r="H4193" s="35">
        <v>43.48</v>
      </c>
      <c r="I4193" s="32">
        <v>42525</v>
      </c>
      <c r="J4193" s="32">
        <v>42527</v>
      </c>
      <c r="K4193" t="s">
        <v>55</v>
      </c>
      <c r="M4193">
        <v>1</v>
      </c>
      <c r="N4193">
        <v>0</v>
      </c>
      <c r="O4193">
        <v>0</v>
      </c>
      <c r="Q4193" t="s">
        <v>56</v>
      </c>
    </row>
    <row r="4194" spans="1:19" ht="15.75" customHeight="1">
      <c r="A4194" t="s">
        <v>151</v>
      </c>
      <c r="B4194" t="s">
        <v>6204</v>
      </c>
      <c r="C4194">
        <v>70294917</v>
      </c>
      <c r="D4194" t="s">
        <v>64</v>
      </c>
      <c r="E4194" t="s">
        <v>65</v>
      </c>
      <c r="F4194" t="s">
        <v>54</v>
      </c>
      <c r="G4194" t="s">
        <v>230</v>
      </c>
      <c r="H4194" s="35">
        <v>75</v>
      </c>
      <c r="I4194" s="32">
        <v>42527</v>
      </c>
      <c r="J4194" s="32">
        <v>42528</v>
      </c>
      <c r="K4194" t="s">
        <v>87</v>
      </c>
      <c r="M4194">
        <v>1</v>
      </c>
      <c r="N4194">
        <v>0</v>
      </c>
      <c r="O4194">
        <v>0</v>
      </c>
      <c r="S4194" t="s">
        <v>231</v>
      </c>
    </row>
    <row r="4195" spans="1:19" ht="15.75" customHeight="1">
      <c r="A4195" t="s">
        <v>223</v>
      </c>
      <c r="B4195" t="s">
        <v>6205</v>
      </c>
      <c r="C4195">
        <v>29624568</v>
      </c>
      <c r="D4195" t="s">
        <v>64</v>
      </c>
      <c r="E4195" t="s">
        <v>52</v>
      </c>
      <c r="F4195" t="s">
        <v>53</v>
      </c>
      <c r="G4195" t="s">
        <v>54</v>
      </c>
      <c r="H4195" s="35">
        <v>41.74</v>
      </c>
      <c r="I4195" s="32">
        <v>42527</v>
      </c>
      <c r="J4195" s="32">
        <v>42529</v>
      </c>
      <c r="K4195" t="s">
        <v>55</v>
      </c>
      <c r="M4195">
        <v>1</v>
      </c>
      <c r="N4195">
        <v>0</v>
      </c>
      <c r="O4195">
        <v>0</v>
      </c>
      <c r="Q4195" t="s">
        <v>60</v>
      </c>
    </row>
    <row r="4196" spans="1:19" ht="15.75" customHeight="1">
      <c r="A4196" t="s">
        <v>6208</v>
      </c>
      <c r="B4196" t="s">
        <v>6209</v>
      </c>
      <c r="C4196">
        <v>65789217</v>
      </c>
      <c r="D4196" t="s">
        <v>64</v>
      </c>
      <c r="E4196" t="s">
        <v>65</v>
      </c>
      <c r="G4196" t="s">
        <v>179</v>
      </c>
      <c r="H4196" s="35">
        <v>44.78</v>
      </c>
      <c r="I4196" s="32">
        <v>42528</v>
      </c>
      <c r="J4196" s="32">
        <v>42530</v>
      </c>
      <c r="K4196" t="s">
        <v>67</v>
      </c>
      <c r="M4196">
        <v>1</v>
      </c>
      <c r="N4196">
        <v>0</v>
      </c>
      <c r="O4196">
        <v>0</v>
      </c>
      <c r="S4196" t="s">
        <v>81</v>
      </c>
    </row>
    <row r="4197" spans="1:19" ht="15.75" customHeight="1">
      <c r="A4197" t="s">
        <v>738</v>
      </c>
      <c r="B4197" t="s">
        <v>6210</v>
      </c>
      <c r="C4197">
        <v>99817056</v>
      </c>
      <c r="D4197" t="s">
        <v>64</v>
      </c>
      <c r="E4197" t="s">
        <v>52</v>
      </c>
      <c r="F4197" t="s">
        <v>53</v>
      </c>
      <c r="G4197" t="s">
        <v>54</v>
      </c>
      <c r="H4197" s="35">
        <v>41.74</v>
      </c>
      <c r="I4197" s="32">
        <v>42528</v>
      </c>
      <c r="J4197" s="32">
        <v>42529</v>
      </c>
      <c r="K4197" t="s">
        <v>55</v>
      </c>
      <c r="M4197">
        <v>1</v>
      </c>
      <c r="N4197">
        <v>0</v>
      </c>
      <c r="O4197">
        <v>0</v>
      </c>
      <c r="Q4197" t="s">
        <v>60</v>
      </c>
    </row>
    <row r="4198" spans="1:19" ht="15.75" customHeight="1">
      <c r="A4198" t="s">
        <v>6217</v>
      </c>
      <c r="B4198" t="s">
        <v>6218</v>
      </c>
      <c r="C4198">
        <v>68346969</v>
      </c>
      <c r="D4198" t="s">
        <v>64</v>
      </c>
      <c r="E4198" t="s">
        <v>52</v>
      </c>
      <c r="F4198" t="s">
        <v>54</v>
      </c>
      <c r="G4198" t="s">
        <v>54</v>
      </c>
      <c r="H4198" s="35">
        <v>60</v>
      </c>
      <c r="I4198" s="32">
        <v>42530</v>
      </c>
      <c r="J4198" s="32">
        <v>42531</v>
      </c>
      <c r="K4198" t="s">
        <v>55</v>
      </c>
      <c r="M4198">
        <v>1</v>
      </c>
      <c r="N4198">
        <v>0</v>
      </c>
      <c r="O4198">
        <v>0</v>
      </c>
    </row>
    <row r="4199" spans="1:19" ht="15.75" customHeight="1">
      <c r="A4199" t="s">
        <v>763</v>
      </c>
      <c r="B4199" t="s">
        <v>6224</v>
      </c>
      <c r="C4199">
        <v>12212223</v>
      </c>
      <c r="D4199" t="s">
        <v>64</v>
      </c>
      <c r="E4199" t="s">
        <v>52</v>
      </c>
      <c r="F4199" t="s">
        <v>53</v>
      </c>
      <c r="G4199" t="s">
        <v>54</v>
      </c>
      <c r="H4199" s="35">
        <v>43.48</v>
      </c>
      <c r="I4199" s="32">
        <v>42533</v>
      </c>
      <c r="J4199" s="32">
        <v>42536</v>
      </c>
      <c r="K4199" t="s">
        <v>55</v>
      </c>
      <c r="M4199">
        <v>1</v>
      </c>
      <c r="N4199">
        <v>0</v>
      </c>
      <c r="O4199">
        <v>0</v>
      </c>
      <c r="Q4199" t="s">
        <v>56</v>
      </c>
    </row>
    <row r="4200" spans="1:19" ht="15.75" customHeight="1">
      <c r="A4200" t="s">
        <v>763</v>
      </c>
      <c r="B4200" t="s">
        <v>6225</v>
      </c>
      <c r="C4200">
        <v>12212136</v>
      </c>
      <c r="D4200" t="s">
        <v>64</v>
      </c>
      <c r="E4200" t="s">
        <v>52</v>
      </c>
      <c r="F4200" t="s">
        <v>53</v>
      </c>
      <c r="G4200" t="s">
        <v>54</v>
      </c>
      <c r="H4200" s="35">
        <v>43.48</v>
      </c>
      <c r="I4200" s="32">
        <v>42533</v>
      </c>
      <c r="J4200" s="32">
        <v>42536</v>
      </c>
      <c r="K4200" t="s">
        <v>55</v>
      </c>
      <c r="M4200">
        <v>1</v>
      </c>
      <c r="N4200">
        <v>0</v>
      </c>
      <c r="O4200">
        <v>0</v>
      </c>
      <c r="Q4200" t="s">
        <v>56</v>
      </c>
    </row>
    <row r="4201" spans="1:19" ht="15.75" customHeight="1">
      <c r="A4201" t="s">
        <v>6232</v>
      </c>
      <c r="B4201" t="s">
        <v>6233</v>
      </c>
      <c r="C4201">
        <v>74237645</v>
      </c>
      <c r="D4201" t="s">
        <v>64</v>
      </c>
      <c r="E4201" t="s">
        <v>52</v>
      </c>
      <c r="F4201" t="s">
        <v>54</v>
      </c>
      <c r="G4201" t="s">
        <v>54</v>
      </c>
      <c r="H4201" s="35">
        <v>95</v>
      </c>
      <c r="I4201" s="32">
        <v>42534</v>
      </c>
      <c r="J4201" s="32">
        <v>42535</v>
      </c>
      <c r="K4201" t="s">
        <v>55</v>
      </c>
      <c r="M4201">
        <v>1</v>
      </c>
      <c r="N4201">
        <v>0</v>
      </c>
      <c r="O4201">
        <v>0</v>
      </c>
    </row>
    <row r="4202" spans="1:19" ht="15.75" customHeight="1">
      <c r="A4202" t="s">
        <v>277</v>
      </c>
      <c r="B4202" t="s">
        <v>6237</v>
      </c>
      <c r="C4202">
        <v>26833532</v>
      </c>
      <c r="D4202" t="s">
        <v>64</v>
      </c>
      <c r="E4202" t="s">
        <v>52</v>
      </c>
      <c r="F4202" t="s">
        <v>53</v>
      </c>
      <c r="G4202" t="s">
        <v>54</v>
      </c>
      <c r="H4202" s="35">
        <v>41.74</v>
      </c>
      <c r="I4202" s="32">
        <v>42535</v>
      </c>
      <c r="J4202" s="32">
        <v>42538</v>
      </c>
      <c r="K4202" t="s">
        <v>55</v>
      </c>
      <c r="M4202">
        <v>1</v>
      </c>
      <c r="N4202">
        <v>0</v>
      </c>
      <c r="O4202">
        <v>0</v>
      </c>
      <c r="Q4202" t="s">
        <v>60</v>
      </c>
    </row>
    <row r="4203" spans="1:19" ht="15.75" customHeight="1">
      <c r="A4203" t="s">
        <v>6247</v>
      </c>
      <c r="B4203" t="s">
        <v>6248</v>
      </c>
      <c r="C4203">
        <v>71519789</v>
      </c>
      <c r="D4203" t="s">
        <v>64</v>
      </c>
      <c r="E4203" t="s">
        <v>65</v>
      </c>
      <c r="F4203" t="s">
        <v>54</v>
      </c>
      <c r="G4203" t="s">
        <v>103</v>
      </c>
      <c r="H4203" s="35">
        <v>100</v>
      </c>
      <c r="I4203" s="32">
        <v>42537</v>
      </c>
      <c r="J4203" s="32">
        <v>42540</v>
      </c>
      <c r="K4203" t="s">
        <v>55</v>
      </c>
      <c r="M4203">
        <v>2</v>
      </c>
      <c r="N4203">
        <v>0</v>
      </c>
      <c r="O4203">
        <v>0</v>
      </c>
      <c r="P4203" t="s">
        <v>71</v>
      </c>
      <c r="S4203" t="s">
        <v>72</v>
      </c>
    </row>
    <row r="4204" spans="1:19" ht="15.75" customHeight="1">
      <c r="A4204" t="s">
        <v>6250</v>
      </c>
      <c r="B4204" t="s">
        <v>6251</v>
      </c>
      <c r="C4204">
        <v>48346880</v>
      </c>
      <c r="D4204" t="s">
        <v>64</v>
      </c>
      <c r="E4204" t="s">
        <v>65</v>
      </c>
      <c r="G4204" t="s">
        <v>75</v>
      </c>
      <c r="H4204" s="35">
        <v>84.38</v>
      </c>
      <c r="I4204" s="32">
        <v>42538</v>
      </c>
      <c r="J4204" s="32">
        <v>42542</v>
      </c>
      <c r="K4204" t="s">
        <v>55</v>
      </c>
      <c r="M4204">
        <v>2</v>
      </c>
      <c r="N4204">
        <v>2</v>
      </c>
      <c r="O4204">
        <v>0</v>
      </c>
    </row>
    <row r="4205" spans="1:19" ht="15.75" customHeight="1">
      <c r="A4205" t="s">
        <v>6262</v>
      </c>
      <c r="B4205" t="s">
        <v>6263</v>
      </c>
      <c r="C4205">
        <v>28146607</v>
      </c>
      <c r="D4205" t="s">
        <v>64</v>
      </c>
      <c r="E4205" t="s">
        <v>65</v>
      </c>
      <c r="G4205" t="s">
        <v>66</v>
      </c>
      <c r="H4205" s="35">
        <v>74.7</v>
      </c>
      <c r="I4205" s="32">
        <v>42541</v>
      </c>
      <c r="J4205" s="32">
        <v>42545</v>
      </c>
      <c r="K4205" t="s">
        <v>55</v>
      </c>
      <c r="M4205">
        <v>2</v>
      </c>
      <c r="N4205">
        <v>0</v>
      </c>
      <c r="O4205">
        <v>0</v>
      </c>
    </row>
    <row r="4206" spans="1:19" ht="15.75" customHeight="1">
      <c r="A4206" t="s">
        <v>321</v>
      </c>
      <c r="B4206" t="s">
        <v>6264</v>
      </c>
      <c r="C4206">
        <v>99455792</v>
      </c>
      <c r="D4206" t="s">
        <v>64</v>
      </c>
      <c r="E4206" t="s">
        <v>52</v>
      </c>
      <c r="F4206" t="s">
        <v>53</v>
      </c>
      <c r="G4206" t="s">
        <v>54</v>
      </c>
      <c r="H4206" s="35">
        <v>41.74</v>
      </c>
      <c r="I4206" s="32">
        <v>42541</v>
      </c>
      <c r="J4206" s="32">
        <v>42544</v>
      </c>
      <c r="K4206" t="s">
        <v>55</v>
      </c>
      <c r="M4206">
        <v>1</v>
      </c>
      <c r="N4206">
        <v>0</v>
      </c>
      <c r="O4206">
        <v>0</v>
      </c>
      <c r="Q4206" t="s">
        <v>60</v>
      </c>
    </row>
    <row r="4207" spans="1:19" ht="15.75" customHeight="1">
      <c r="A4207" t="s">
        <v>818</v>
      </c>
      <c r="B4207" t="s">
        <v>6277</v>
      </c>
      <c r="C4207">
        <v>29688752</v>
      </c>
      <c r="D4207" t="s">
        <v>64</v>
      </c>
      <c r="E4207" t="s">
        <v>52</v>
      </c>
      <c r="F4207" t="s">
        <v>53</v>
      </c>
      <c r="G4207" t="s">
        <v>54</v>
      </c>
      <c r="H4207" s="35">
        <v>41.74</v>
      </c>
      <c r="I4207" s="32">
        <v>42543</v>
      </c>
      <c r="J4207" s="32">
        <v>42545</v>
      </c>
      <c r="K4207" t="s">
        <v>55</v>
      </c>
      <c r="M4207">
        <v>1</v>
      </c>
      <c r="N4207">
        <v>0</v>
      </c>
      <c r="O4207">
        <v>0</v>
      </c>
      <c r="Q4207" t="s">
        <v>60</v>
      </c>
    </row>
    <row r="4208" spans="1:19" ht="15.75" customHeight="1">
      <c r="A4208" t="s">
        <v>2953</v>
      </c>
      <c r="B4208" t="s">
        <v>6281</v>
      </c>
      <c r="C4208">
        <v>38872689</v>
      </c>
      <c r="D4208" t="s">
        <v>64</v>
      </c>
      <c r="E4208" t="s">
        <v>65</v>
      </c>
      <c r="G4208" t="s">
        <v>75</v>
      </c>
      <c r="H4208" s="35">
        <v>71.25</v>
      </c>
      <c r="I4208" s="32">
        <v>42544</v>
      </c>
      <c r="J4208" s="32">
        <v>42545</v>
      </c>
      <c r="K4208" t="s">
        <v>55</v>
      </c>
      <c r="M4208">
        <v>3</v>
      </c>
      <c r="N4208">
        <v>0</v>
      </c>
      <c r="O4208">
        <v>0</v>
      </c>
    </row>
    <row r="4209" spans="1:19" ht="15.75" customHeight="1">
      <c r="A4209" t="s">
        <v>328</v>
      </c>
      <c r="B4209" t="s">
        <v>6282</v>
      </c>
      <c r="C4209">
        <v>57621466</v>
      </c>
      <c r="D4209" t="s">
        <v>64</v>
      </c>
      <c r="E4209" t="s">
        <v>52</v>
      </c>
      <c r="F4209" t="s">
        <v>53</v>
      </c>
      <c r="G4209" t="s">
        <v>54</v>
      </c>
      <c r="H4209" s="35">
        <v>41.74</v>
      </c>
      <c r="I4209" s="32">
        <v>42544</v>
      </c>
      <c r="J4209" s="32">
        <v>42545</v>
      </c>
      <c r="K4209" t="s">
        <v>55</v>
      </c>
      <c r="M4209">
        <v>1</v>
      </c>
      <c r="N4209">
        <v>0</v>
      </c>
      <c r="O4209">
        <v>0</v>
      </c>
      <c r="Q4209" t="s">
        <v>60</v>
      </c>
    </row>
    <row r="4210" spans="1:19" ht="15.75" customHeight="1">
      <c r="A4210" t="s">
        <v>328</v>
      </c>
      <c r="B4210" t="s">
        <v>6283</v>
      </c>
      <c r="C4210">
        <v>57621416</v>
      </c>
      <c r="D4210" t="s">
        <v>64</v>
      </c>
      <c r="E4210" t="s">
        <v>52</v>
      </c>
      <c r="F4210" t="s">
        <v>53</v>
      </c>
      <c r="G4210" t="s">
        <v>54</v>
      </c>
      <c r="H4210" s="35">
        <v>41.74</v>
      </c>
      <c r="I4210" s="32">
        <v>42544</v>
      </c>
      <c r="J4210" s="32">
        <v>42545</v>
      </c>
      <c r="K4210" t="s">
        <v>55</v>
      </c>
      <c r="M4210">
        <v>1</v>
      </c>
      <c r="N4210">
        <v>0</v>
      </c>
      <c r="O4210">
        <v>0</v>
      </c>
      <c r="Q4210" t="s">
        <v>60</v>
      </c>
    </row>
    <row r="4211" spans="1:19" ht="15.75" customHeight="1">
      <c r="A4211" t="s">
        <v>6286</v>
      </c>
      <c r="B4211" t="s">
        <v>6287</v>
      </c>
      <c r="C4211">
        <v>79385007</v>
      </c>
      <c r="D4211" t="s">
        <v>64</v>
      </c>
      <c r="E4211" t="s">
        <v>65</v>
      </c>
      <c r="F4211" t="s">
        <v>54</v>
      </c>
      <c r="G4211" t="s">
        <v>93</v>
      </c>
      <c r="H4211" s="35">
        <v>90</v>
      </c>
      <c r="I4211" s="32">
        <v>42545</v>
      </c>
      <c r="J4211" s="32">
        <v>42548</v>
      </c>
      <c r="K4211" t="s">
        <v>67</v>
      </c>
      <c r="M4211">
        <v>2</v>
      </c>
      <c r="N4211">
        <v>1</v>
      </c>
      <c r="O4211">
        <v>0</v>
      </c>
    </row>
    <row r="4212" spans="1:19" ht="15.75" customHeight="1">
      <c r="A4212" t="s">
        <v>4643</v>
      </c>
      <c r="B4212" t="s">
        <v>6290</v>
      </c>
      <c r="C4212">
        <v>66983345</v>
      </c>
      <c r="D4212" t="s">
        <v>64</v>
      </c>
      <c r="E4212" t="s">
        <v>65</v>
      </c>
      <c r="G4212" t="s">
        <v>511</v>
      </c>
      <c r="H4212" s="35">
        <v>60</v>
      </c>
      <c r="I4212" s="32">
        <v>42546</v>
      </c>
      <c r="J4212" s="32">
        <v>42551</v>
      </c>
      <c r="K4212" t="s">
        <v>55</v>
      </c>
      <c r="M4212">
        <v>2</v>
      </c>
      <c r="N4212">
        <v>2</v>
      </c>
      <c r="O4212">
        <v>0</v>
      </c>
      <c r="P4212" t="s">
        <v>512</v>
      </c>
      <c r="S4212" t="s">
        <v>231</v>
      </c>
    </row>
    <row r="4213" spans="1:19" ht="15.75" customHeight="1">
      <c r="A4213" t="s">
        <v>6293</v>
      </c>
      <c r="B4213" t="s">
        <v>6294</v>
      </c>
      <c r="C4213">
        <v>70235844</v>
      </c>
      <c r="D4213" t="s">
        <v>64</v>
      </c>
      <c r="E4213" t="s">
        <v>65</v>
      </c>
      <c r="G4213" t="s">
        <v>93</v>
      </c>
      <c r="H4213" s="35">
        <v>80</v>
      </c>
      <c r="I4213" s="32">
        <v>42547</v>
      </c>
      <c r="J4213" s="32">
        <v>42548</v>
      </c>
      <c r="K4213" t="s">
        <v>67</v>
      </c>
      <c r="M4213">
        <v>2</v>
      </c>
      <c r="N4213">
        <v>2</v>
      </c>
      <c r="O4213">
        <v>0</v>
      </c>
    </row>
    <row r="4214" spans="1:19" ht="15.75" customHeight="1">
      <c r="A4214" t="s">
        <v>348</v>
      </c>
      <c r="B4214" t="s">
        <v>6303</v>
      </c>
      <c r="C4214">
        <v>25256248</v>
      </c>
      <c r="D4214" t="s">
        <v>64</v>
      </c>
      <c r="E4214" t="s">
        <v>52</v>
      </c>
      <c r="F4214" t="s">
        <v>53</v>
      </c>
      <c r="G4214" t="s">
        <v>54</v>
      </c>
      <c r="H4214" s="35">
        <v>41.74</v>
      </c>
      <c r="I4214" s="32">
        <v>42548</v>
      </c>
      <c r="J4214" s="32">
        <v>42549</v>
      </c>
      <c r="K4214" t="s">
        <v>55</v>
      </c>
      <c r="M4214">
        <v>1</v>
      </c>
      <c r="N4214">
        <v>0</v>
      </c>
      <c r="O4214">
        <v>0</v>
      </c>
      <c r="Q4214" t="s">
        <v>60</v>
      </c>
    </row>
    <row r="4215" spans="1:19" ht="15.75" customHeight="1">
      <c r="A4215" t="s">
        <v>350</v>
      </c>
      <c r="B4215" t="s">
        <v>6309</v>
      </c>
      <c r="C4215">
        <v>80000641</v>
      </c>
      <c r="D4215" t="s">
        <v>64</v>
      </c>
      <c r="E4215" t="s">
        <v>65</v>
      </c>
      <c r="F4215" t="s">
        <v>54</v>
      </c>
      <c r="G4215" t="s">
        <v>103</v>
      </c>
      <c r="H4215" s="35">
        <v>70</v>
      </c>
      <c r="I4215" s="32">
        <v>42549</v>
      </c>
      <c r="J4215" s="32">
        <v>42553</v>
      </c>
      <c r="K4215" t="s">
        <v>55</v>
      </c>
      <c r="M4215">
        <v>4</v>
      </c>
      <c r="N4215">
        <v>0</v>
      </c>
      <c r="O4215">
        <v>0</v>
      </c>
      <c r="P4215" t="s">
        <v>71</v>
      </c>
      <c r="S4215" t="s">
        <v>72</v>
      </c>
    </row>
    <row r="4216" spans="1:19" ht="15.75" customHeight="1">
      <c r="A4216" t="s">
        <v>851</v>
      </c>
      <c r="B4216" t="s">
        <v>6312</v>
      </c>
      <c r="C4216">
        <v>58643254</v>
      </c>
      <c r="D4216" t="s">
        <v>64</v>
      </c>
      <c r="E4216" t="s">
        <v>65</v>
      </c>
      <c r="G4216" t="s">
        <v>75</v>
      </c>
      <c r="H4216" s="35">
        <v>90</v>
      </c>
      <c r="I4216" s="32">
        <v>42550</v>
      </c>
      <c r="J4216" s="32">
        <v>42552</v>
      </c>
      <c r="K4216" t="s">
        <v>55</v>
      </c>
      <c r="M4216">
        <v>4</v>
      </c>
      <c r="N4216">
        <v>0</v>
      </c>
      <c r="O4216">
        <v>0</v>
      </c>
    </row>
    <row r="4217" spans="1:19" ht="15.75" customHeight="1">
      <c r="A4217" t="s">
        <v>849</v>
      </c>
      <c r="B4217" t="s">
        <v>6313</v>
      </c>
      <c r="C4217">
        <v>24911863</v>
      </c>
      <c r="D4217" t="s">
        <v>64</v>
      </c>
      <c r="E4217" t="s">
        <v>52</v>
      </c>
      <c r="F4217" t="s">
        <v>53</v>
      </c>
      <c r="G4217" t="s">
        <v>54</v>
      </c>
      <c r="H4217" s="35">
        <v>41.74</v>
      </c>
      <c r="I4217" s="32">
        <v>42550</v>
      </c>
      <c r="J4217" s="32">
        <v>42552</v>
      </c>
      <c r="K4217" t="s">
        <v>55</v>
      </c>
      <c r="M4217">
        <v>1</v>
      </c>
      <c r="N4217">
        <v>0</v>
      </c>
      <c r="O4217">
        <v>0</v>
      </c>
      <c r="Q4217" t="s">
        <v>60</v>
      </c>
    </row>
    <row r="4218" spans="1:19" ht="15.75" customHeight="1">
      <c r="A4218" t="s">
        <v>6318</v>
      </c>
      <c r="B4218" t="s">
        <v>6319</v>
      </c>
      <c r="C4218">
        <v>82791842</v>
      </c>
      <c r="D4218" t="s">
        <v>64</v>
      </c>
      <c r="E4218" t="s">
        <v>65</v>
      </c>
      <c r="F4218" t="s">
        <v>54</v>
      </c>
      <c r="G4218" t="s">
        <v>230</v>
      </c>
      <c r="H4218" s="35">
        <v>85</v>
      </c>
      <c r="I4218" s="32">
        <v>42551</v>
      </c>
      <c r="J4218" s="32">
        <v>42552</v>
      </c>
      <c r="K4218" t="s">
        <v>55</v>
      </c>
      <c r="M4218">
        <v>1</v>
      </c>
      <c r="N4218">
        <v>0</v>
      </c>
      <c r="O4218">
        <v>0</v>
      </c>
      <c r="S4218" t="s">
        <v>231</v>
      </c>
    </row>
    <row r="4219" spans="1:19" ht="15.75" customHeight="1">
      <c r="A4219" t="s">
        <v>4270</v>
      </c>
      <c r="B4219" t="s">
        <v>6323</v>
      </c>
      <c r="C4219">
        <v>13900259</v>
      </c>
      <c r="D4219" t="s">
        <v>64</v>
      </c>
      <c r="E4219" t="s">
        <v>65</v>
      </c>
      <c r="G4219" t="s">
        <v>66</v>
      </c>
      <c r="H4219" s="35">
        <v>70.55</v>
      </c>
      <c r="I4219" s="32">
        <v>42552</v>
      </c>
      <c r="J4219" s="32">
        <v>42555</v>
      </c>
      <c r="K4219" t="s">
        <v>55</v>
      </c>
      <c r="M4219">
        <v>2</v>
      </c>
      <c r="N4219">
        <v>2</v>
      </c>
      <c r="O4219">
        <v>0</v>
      </c>
    </row>
    <row r="4220" spans="1:19" ht="15.75" customHeight="1">
      <c r="A4220" t="s">
        <v>6324</v>
      </c>
      <c r="B4220" t="s">
        <v>6325</v>
      </c>
      <c r="C4220">
        <v>87843117</v>
      </c>
      <c r="D4220" t="s">
        <v>64</v>
      </c>
      <c r="E4220" t="s">
        <v>65</v>
      </c>
      <c r="G4220" t="s">
        <v>66</v>
      </c>
      <c r="H4220" s="35">
        <v>70.55</v>
      </c>
      <c r="I4220" s="32">
        <v>42552</v>
      </c>
      <c r="J4220" s="32">
        <v>42556</v>
      </c>
      <c r="K4220" t="s">
        <v>55</v>
      </c>
      <c r="M4220">
        <v>2</v>
      </c>
      <c r="N4220">
        <v>2</v>
      </c>
      <c r="O4220">
        <v>0</v>
      </c>
    </row>
    <row r="4221" spans="1:19" ht="15.75" customHeight="1">
      <c r="A4221" t="s">
        <v>870</v>
      </c>
      <c r="B4221" t="s">
        <v>6330</v>
      </c>
      <c r="C4221">
        <v>50050059</v>
      </c>
      <c r="D4221" t="s">
        <v>64</v>
      </c>
      <c r="E4221" t="s">
        <v>52</v>
      </c>
      <c r="F4221" t="s">
        <v>54</v>
      </c>
      <c r="G4221" t="s">
        <v>54</v>
      </c>
      <c r="H4221" s="35">
        <v>55</v>
      </c>
      <c r="I4221" s="32">
        <v>42556</v>
      </c>
      <c r="J4221" s="32">
        <v>42558</v>
      </c>
      <c r="K4221" t="s">
        <v>67</v>
      </c>
      <c r="M4221">
        <v>1</v>
      </c>
      <c r="N4221">
        <v>0</v>
      </c>
      <c r="O4221">
        <v>0</v>
      </c>
    </row>
    <row r="4222" spans="1:19" ht="15.75" customHeight="1">
      <c r="A4222" t="s">
        <v>879</v>
      </c>
      <c r="B4222" t="s">
        <v>6333</v>
      </c>
      <c r="C4222">
        <v>92698220</v>
      </c>
      <c r="D4222" t="s">
        <v>64</v>
      </c>
      <c r="E4222" t="s">
        <v>52</v>
      </c>
      <c r="F4222" t="s">
        <v>53</v>
      </c>
      <c r="G4222" t="s">
        <v>54</v>
      </c>
      <c r="H4222" s="35">
        <v>41.74</v>
      </c>
      <c r="I4222" s="32">
        <v>42557</v>
      </c>
      <c r="J4222" s="32">
        <v>42560</v>
      </c>
      <c r="K4222" t="s">
        <v>55</v>
      </c>
      <c r="M4222">
        <v>1</v>
      </c>
      <c r="N4222">
        <v>0</v>
      </c>
      <c r="O4222">
        <v>0</v>
      </c>
      <c r="Q4222" t="s">
        <v>60</v>
      </c>
    </row>
    <row r="4223" spans="1:19" ht="15.75" customHeight="1">
      <c r="A4223" t="s">
        <v>1309</v>
      </c>
      <c r="B4223" t="s">
        <v>6335</v>
      </c>
      <c r="C4223">
        <v>81322188</v>
      </c>
      <c r="D4223" t="s">
        <v>64</v>
      </c>
      <c r="E4223" t="s">
        <v>52</v>
      </c>
      <c r="F4223" t="s">
        <v>54</v>
      </c>
      <c r="G4223" t="s">
        <v>54</v>
      </c>
      <c r="H4223" s="35">
        <v>55</v>
      </c>
      <c r="I4223" s="32">
        <v>42558</v>
      </c>
      <c r="J4223" s="32">
        <v>42561</v>
      </c>
      <c r="K4223" t="s">
        <v>87</v>
      </c>
      <c r="M4223">
        <v>1</v>
      </c>
      <c r="N4223">
        <v>0</v>
      </c>
      <c r="O4223">
        <v>0</v>
      </c>
    </row>
    <row r="4224" spans="1:19" ht="15.75" customHeight="1">
      <c r="A4224" t="s">
        <v>1769</v>
      </c>
      <c r="B4224" t="s">
        <v>6338</v>
      </c>
      <c r="C4224">
        <v>33740393</v>
      </c>
      <c r="D4224" t="s">
        <v>64</v>
      </c>
      <c r="E4224" t="s">
        <v>65</v>
      </c>
      <c r="G4224" t="s">
        <v>80</v>
      </c>
      <c r="H4224" s="35">
        <v>80.23</v>
      </c>
      <c r="I4224" s="32">
        <v>42560</v>
      </c>
      <c r="J4224" s="32">
        <v>42563</v>
      </c>
      <c r="K4224" t="s">
        <v>55</v>
      </c>
      <c r="M4224">
        <v>2</v>
      </c>
      <c r="N4224">
        <v>0</v>
      </c>
      <c r="O4224">
        <v>0</v>
      </c>
      <c r="S4224" t="s">
        <v>81</v>
      </c>
    </row>
    <row r="4225" spans="1:19" ht="15.75" customHeight="1">
      <c r="A4225" t="s">
        <v>6339</v>
      </c>
      <c r="B4225" t="s">
        <v>6340</v>
      </c>
      <c r="C4225">
        <v>83164809</v>
      </c>
      <c r="D4225" t="s">
        <v>64</v>
      </c>
      <c r="E4225" t="s">
        <v>65</v>
      </c>
      <c r="G4225" t="s">
        <v>103</v>
      </c>
      <c r="H4225" s="35">
        <v>110</v>
      </c>
      <c r="I4225" s="32">
        <v>42560</v>
      </c>
      <c r="J4225" s="32">
        <v>42564</v>
      </c>
      <c r="K4225" t="s">
        <v>55</v>
      </c>
      <c r="M4225">
        <v>4</v>
      </c>
      <c r="N4225">
        <v>0</v>
      </c>
      <c r="O4225">
        <v>0</v>
      </c>
      <c r="P4225" t="s">
        <v>71</v>
      </c>
      <c r="S4225" t="s">
        <v>72</v>
      </c>
    </row>
    <row r="4226" spans="1:19" ht="15.75" customHeight="1">
      <c r="A4226" t="s">
        <v>413</v>
      </c>
      <c r="B4226" t="s">
        <v>6343</v>
      </c>
      <c r="C4226">
        <v>48500741</v>
      </c>
      <c r="D4226" t="s">
        <v>64</v>
      </c>
      <c r="E4226" t="s">
        <v>52</v>
      </c>
      <c r="F4226" t="s">
        <v>53</v>
      </c>
      <c r="G4226" t="s">
        <v>54</v>
      </c>
      <c r="H4226" s="35">
        <v>41.74</v>
      </c>
      <c r="I4226" s="32">
        <v>42561</v>
      </c>
      <c r="J4226" s="32">
        <v>42562</v>
      </c>
      <c r="K4226" t="s">
        <v>55</v>
      </c>
      <c r="M4226">
        <v>1</v>
      </c>
      <c r="N4226">
        <v>0</v>
      </c>
      <c r="O4226">
        <v>0</v>
      </c>
      <c r="Q4226" t="s">
        <v>60</v>
      </c>
    </row>
    <row r="4227" spans="1:19" ht="15.75" customHeight="1">
      <c r="A4227" t="s">
        <v>6351</v>
      </c>
      <c r="B4227" t="s">
        <v>6352</v>
      </c>
      <c r="C4227">
        <v>83153147</v>
      </c>
      <c r="D4227" t="s">
        <v>64</v>
      </c>
      <c r="E4227" t="s">
        <v>65</v>
      </c>
      <c r="F4227" t="s">
        <v>54</v>
      </c>
      <c r="G4227" t="s">
        <v>54</v>
      </c>
      <c r="H4227" s="35">
        <v>100</v>
      </c>
      <c r="I4227" s="32">
        <v>42562</v>
      </c>
      <c r="J4227" s="32">
        <v>42563</v>
      </c>
      <c r="K4227" t="s">
        <v>55</v>
      </c>
      <c r="M4227">
        <v>1</v>
      </c>
      <c r="N4227">
        <v>0</v>
      </c>
      <c r="O4227">
        <v>0</v>
      </c>
      <c r="S4227" t="s">
        <v>231</v>
      </c>
    </row>
    <row r="4228" spans="1:19" ht="15.75" customHeight="1">
      <c r="A4228" t="s">
        <v>6355</v>
      </c>
      <c r="B4228" t="s">
        <v>6356</v>
      </c>
      <c r="C4228">
        <v>85863967</v>
      </c>
      <c r="D4228" t="s">
        <v>64</v>
      </c>
      <c r="E4228" t="s">
        <v>65</v>
      </c>
      <c r="G4228" t="s">
        <v>103</v>
      </c>
      <c r="H4228" s="35">
        <v>80</v>
      </c>
      <c r="I4228" s="32">
        <v>42563</v>
      </c>
      <c r="J4228" s="32">
        <v>42568</v>
      </c>
      <c r="K4228" t="s">
        <v>55</v>
      </c>
      <c r="M4228">
        <v>4</v>
      </c>
      <c r="N4228">
        <v>0</v>
      </c>
      <c r="O4228">
        <v>0</v>
      </c>
      <c r="P4228" t="s">
        <v>71</v>
      </c>
      <c r="S4228" t="s">
        <v>72</v>
      </c>
    </row>
    <row r="4229" spans="1:19" ht="15.75" customHeight="1">
      <c r="A4229" t="s">
        <v>428</v>
      </c>
      <c r="B4229" t="s">
        <v>6357</v>
      </c>
      <c r="C4229">
        <v>73595527</v>
      </c>
      <c r="D4229" t="s">
        <v>64</v>
      </c>
      <c r="E4229" t="s">
        <v>52</v>
      </c>
      <c r="F4229" t="s">
        <v>53</v>
      </c>
      <c r="G4229" t="s">
        <v>54</v>
      </c>
      <c r="H4229" s="35">
        <v>41.74</v>
      </c>
      <c r="I4229" s="32">
        <v>42564</v>
      </c>
      <c r="J4229" s="32">
        <v>42565</v>
      </c>
      <c r="K4229" t="s">
        <v>55</v>
      </c>
      <c r="M4229">
        <v>1</v>
      </c>
      <c r="N4229">
        <v>0</v>
      </c>
      <c r="O4229">
        <v>0</v>
      </c>
      <c r="Q4229" t="s">
        <v>60</v>
      </c>
    </row>
    <row r="4230" spans="1:19" ht="15.75" customHeight="1">
      <c r="A4230" t="s">
        <v>432</v>
      </c>
      <c r="B4230" t="s">
        <v>6360</v>
      </c>
      <c r="C4230">
        <v>48503243</v>
      </c>
      <c r="D4230" t="s">
        <v>64</v>
      </c>
      <c r="E4230" t="s">
        <v>52</v>
      </c>
      <c r="F4230" t="s">
        <v>53</v>
      </c>
      <c r="G4230" t="s">
        <v>54</v>
      </c>
      <c r="H4230" s="35">
        <v>41.74</v>
      </c>
      <c r="I4230" s="32">
        <v>42565</v>
      </c>
      <c r="J4230" s="32">
        <v>42567</v>
      </c>
      <c r="K4230" t="s">
        <v>55</v>
      </c>
      <c r="M4230">
        <v>1</v>
      </c>
      <c r="N4230">
        <v>0</v>
      </c>
      <c r="O4230">
        <v>0</v>
      </c>
      <c r="Q4230" t="s">
        <v>60</v>
      </c>
    </row>
    <row r="4231" spans="1:19" ht="15.75" customHeight="1">
      <c r="A4231" t="s">
        <v>3045</v>
      </c>
      <c r="B4231" t="s">
        <v>6365</v>
      </c>
      <c r="C4231">
        <v>83528095</v>
      </c>
      <c r="D4231" t="s">
        <v>64</v>
      </c>
      <c r="E4231" t="s">
        <v>65</v>
      </c>
      <c r="F4231" t="s">
        <v>54</v>
      </c>
      <c r="G4231" t="s">
        <v>103</v>
      </c>
      <c r="H4231" s="35">
        <v>110</v>
      </c>
      <c r="I4231" s="32">
        <v>42567</v>
      </c>
      <c r="J4231" s="32">
        <v>42569</v>
      </c>
      <c r="K4231" t="s">
        <v>87</v>
      </c>
      <c r="M4231">
        <v>2</v>
      </c>
      <c r="N4231">
        <v>0</v>
      </c>
      <c r="O4231">
        <v>0</v>
      </c>
      <c r="P4231" t="s">
        <v>71</v>
      </c>
      <c r="S4231" t="s">
        <v>72</v>
      </c>
    </row>
    <row r="4232" spans="1:19" ht="15.75" customHeight="1">
      <c r="A4232" t="s">
        <v>3506</v>
      </c>
      <c r="B4232" t="s">
        <v>6373</v>
      </c>
      <c r="C4232">
        <v>87043449</v>
      </c>
      <c r="D4232" t="s">
        <v>64</v>
      </c>
      <c r="E4232" t="s">
        <v>65</v>
      </c>
      <c r="F4232" t="s">
        <v>54</v>
      </c>
      <c r="G4232" t="s">
        <v>103</v>
      </c>
      <c r="H4232" s="35">
        <v>90</v>
      </c>
      <c r="I4232" s="32">
        <v>42571</v>
      </c>
      <c r="J4232" s="32">
        <v>42574</v>
      </c>
      <c r="K4232" t="s">
        <v>55</v>
      </c>
      <c r="M4232">
        <v>4</v>
      </c>
      <c r="N4232">
        <v>0</v>
      </c>
      <c r="O4232">
        <v>0</v>
      </c>
      <c r="P4232" t="s">
        <v>71</v>
      </c>
      <c r="S4232" t="s">
        <v>72</v>
      </c>
    </row>
    <row r="4233" spans="1:19" ht="15.75" customHeight="1">
      <c r="A4233" t="s">
        <v>462</v>
      </c>
      <c r="B4233" t="s">
        <v>6382</v>
      </c>
      <c r="C4233">
        <v>22131795</v>
      </c>
      <c r="D4233" t="s">
        <v>64</v>
      </c>
      <c r="E4233" t="s">
        <v>52</v>
      </c>
      <c r="F4233" t="s">
        <v>53</v>
      </c>
      <c r="G4233" t="s">
        <v>54</v>
      </c>
      <c r="H4233" s="35">
        <v>41.74</v>
      </c>
      <c r="I4233" s="32">
        <v>42572</v>
      </c>
      <c r="J4233" s="32">
        <v>42573</v>
      </c>
      <c r="K4233" t="s">
        <v>55</v>
      </c>
      <c r="M4233">
        <v>1</v>
      </c>
      <c r="N4233">
        <v>0</v>
      </c>
      <c r="O4233">
        <v>0</v>
      </c>
      <c r="Q4233" t="s">
        <v>60</v>
      </c>
    </row>
    <row r="4234" spans="1:19" ht="15.75" customHeight="1">
      <c r="A4234" t="s">
        <v>6388</v>
      </c>
      <c r="B4234" t="s">
        <v>6389</v>
      </c>
      <c r="C4234">
        <v>11819163</v>
      </c>
      <c r="D4234" t="s">
        <v>64</v>
      </c>
      <c r="E4234" t="s">
        <v>65</v>
      </c>
      <c r="G4234" t="s">
        <v>66</v>
      </c>
      <c r="H4234" s="35">
        <v>70.55</v>
      </c>
      <c r="I4234" s="32">
        <v>42574</v>
      </c>
      <c r="J4234" s="32">
        <v>42580</v>
      </c>
      <c r="K4234" t="s">
        <v>55</v>
      </c>
      <c r="M4234">
        <v>2</v>
      </c>
      <c r="N4234">
        <v>2</v>
      </c>
      <c r="O4234">
        <v>0</v>
      </c>
    </row>
    <row r="4235" spans="1:19" ht="15.75" customHeight="1">
      <c r="A4235" t="s">
        <v>1858</v>
      </c>
      <c r="B4235" t="s">
        <v>6395</v>
      </c>
      <c r="C4235">
        <v>26813059</v>
      </c>
      <c r="D4235" t="s">
        <v>64</v>
      </c>
      <c r="E4235" t="s">
        <v>65</v>
      </c>
      <c r="F4235" t="s">
        <v>54</v>
      </c>
      <c r="G4235" t="s">
        <v>98</v>
      </c>
      <c r="H4235" s="35">
        <v>70.55</v>
      </c>
      <c r="I4235" s="32">
        <v>42575</v>
      </c>
      <c r="J4235" s="32">
        <v>42580</v>
      </c>
      <c r="K4235" t="s">
        <v>67</v>
      </c>
      <c r="M4235">
        <v>2</v>
      </c>
      <c r="N4235">
        <v>0</v>
      </c>
      <c r="O4235">
        <v>0</v>
      </c>
      <c r="P4235" t="s">
        <v>71</v>
      </c>
      <c r="S4235" t="s">
        <v>72</v>
      </c>
    </row>
    <row r="4236" spans="1:19" ht="15.75" customHeight="1">
      <c r="A4236" t="s">
        <v>978</v>
      </c>
      <c r="B4236" t="s">
        <v>6396</v>
      </c>
      <c r="C4236">
        <v>50828682</v>
      </c>
      <c r="D4236" t="s">
        <v>64</v>
      </c>
      <c r="E4236" t="s">
        <v>52</v>
      </c>
      <c r="F4236" t="s">
        <v>54</v>
      </c>
      <c r="G4236" t="s">
        <v>54</v>
      </c>
      <c r="H4236" s="35">
        <v>41.74</v>
      </c>
      <c r="I4236" s="32">
        <v>42576</v>
      </c>
      <c r="J4236" s="32">
        <v>42577</v>
      </c>
      <c r="K4236" t="s">
        <v>55</v>
      </c>
      <c r="M4236">
        <v>1</v>
      </c>
      <c r="N4236">
        <v>0</v>
      </c>
      <c r="O4236">
        <v>0</v>
      </c>
      <c r="Q4236" t="s">
        <v>60</v>
      </c>
    </row>
    <row r="4237" spans="1:19" ht="15.75" customHeight="1">
      <c r="A4237" t="s">
        <v>6397</v>
      </c>
      <c r="B4237" t="s">
        <v>6398</v>
      </c>
      <c r="C4237">
        <v>33759580</v>
      </c>
      <c r="D4237" t="s">
        <v>64</v>
      </c>
      <c r="E4237" t="s">
        <v>65</v>
      </c>
      <c r="F4237" t="s">
        <v>54</v>
      </c>
      <c r="G4237" t="s">
        <v>70</v>
      </c>
      <c r="H4237" s="35">
        <v>71.25</v>
      </c>
      <c r="I4237" s="32">
        <v>42576</v>
      </c>
      <c r="J4237" s="32">
        <v>42582</v>
      </c>
      <c r="K4237" t="s">
        <v>87</v>
      </c>
      <c r="M4237">
        <v>2</v>
      </c>
      <c r="N4237">
        <v>0</v>
      </c>
      <c r="O4237">
        <v>0</v>
      </c>
      <c r="P4237" t="s">
        <v>71</v>
      </c>
      <c r="S4237" t="s">
        <v>72</v>
      </c>
    </row>
    <row r="4238" spans="1:19" ht="15.75" customHeight="1">
      <c r="A4238" t="s">
        <v>6415</v>
      </c>
      <c r="B4238" t="s">
        <v>6416</v>
      </c>
      <c r="C4238">
        <v>79613391</v>
      </c>
      <c r="D4238" t="s">
        <v>64</v>
      </c>
      <c r="E4238" t="s">
        <v>52</v>
      </c>
      <c r="F4238" t="s">
        <v>53</v>
      </c>
      <c r="G4238" t="s">
        <v>54</v>
      </c>
      <c r="H4238" s="35">
        <v>80</v>
      </c>
      <c r="I4238" s="32">
        <v>42580</v>
      </c>
      <c r="J4238" s="32">
        <v>42581</v>
      </c>
      <c r="K4238" t="s">
        <v>55</v>
      </c>
      <c r="M4238">
        <v>1</v>
      </c>
      <c r="N4238">
        <v>0</v>
      </c>
      <c r="O4238">
        <v>0</v>
      </c>
      <c r="Q4238" t="s">
        <v>90</v>
      </c>
    </row>
    <row r="4239" spans="1:19" ht="15.75" customHeight="1">
      <c r="B4239" t="s">
        <v>6417</v>
      </c>
      <c r="D4239" t="s">
        <v>184</v>
      </c>
      <c r="I4239" s="32">
        <v>42580</v>
      </c>
      <c r="J4239" s="32">
        <v>42582</v>
      </c>
      <c r="M4239">
        <v>4</v>
      </c>
      <c r="N4239">
        <v>0</v>
      </c>
      <c r="O4239">
        <v>0</v>
      </c>
      <c r="P4239" t="s">
        <v>71</v>
      </c>
      <c r="S4239" t="s">
        <v>72</v>
      </c>
    </row>
    <row r="4240" spans="1:19" ht="15.75" customHeight="1">
      <c r="A4240" t="s">
        <v>6428</v>
      </c>
      <c r="B4240" t="s">
        <v>6429</v>
      </c>
      <c r="C4240">
        <v>34915725</v>
      </c>
      <c r="D4240" t="s">
        <v>64</v>
      </c>
      <c r="E4240" t="s">
        <v>65</v>
      </c>
      <c r="G4240" t="s">
        <v>75</v>
      </c>
      <c r="H4240" s="35">
        <v>67.5</v>
      </c>
      <c r="I4240" s="32">
        <v>42582</v>
      </c>
      <c r="J4240" s="32">
        <v>42584</v>
      </c>
      <c r="K4240" t="s">
        <v>67</v>
      </c>
      <c r="M4240">
        <v>2</v>
      </c>
      <c r="N4240">
        <v>0</v>
      </c>
      <c r="O4240">
        <v>0</v>
      </c>
    </row>
    <row r="4241" spans="1:19" ht="15.75" customHeight="1">
      <c r="A4241" t="s">
        <v>6430</v>
      </c>
      <c r="B4241" t="s">
        <v>6431</v>
      </c>
      <c r="C4241">
        <v>95287276</v>
      </c>
      <c r="D4241" t="s">
        <v>64</v>
      </c>
      <c r="E4241" t="s">
        <v>65</v>
      </c>
      <c r="F4241" t="s">
        <v>54</v>
      </c>
      <c r="G4241" t="s">
        <v>103</v>
      </c>
      <c r="H4241" s="35">
        <v>80</v>
      </c>
      <c r="I4241" s="32">
        <v>42582</v>
      </c>
      <c r="J4241" s="32">
        <v>42583</v>
      </c>
      <c r="K4241" t="s">
        <v>67</v>
      </c>
      <c r="M4241">
        <v>4</v>
      </c>
      <c r="N4241">
        <v>0</v>
      </c>
      <c r="O4241">
        <v>0</v>
      </c>
      <c r="P4241" t="s">
        <v>71</v>
      </c>
      <c r="S4241" t="s">
        <v>72</v>
      </c>
    </row>
    <row r="4242" spans="1:19" ht="15.75" customHeight="1">
      <c r="A4242" t="s">
        <v>6432</v>
      </c>
      <c r="B4242" t="s">
        <v>6433</v>
      </c>
      <c r="C4242">
        <v>94548054</v>
      </c>
      <c r="D4242" t="s">
        <v>64</v>
      </c>
      <c r="E4242" t="s">
        <v>65</v>
      </c>
      <c r="F4242" t="s">
        <v>54</v>
      </c>
      <c r="G4242" t="s">
        <v>80</v>
      </c>
      <c r="H4242" s="35">
        <v>72.209999999999994</v>
      </c>
      <c r="I4242" s="32">
        <v>42582</v>
      </c>
      <c r="J4242" s="32">
        <v>42587</v>
      </c>
      <c r="K4242" t="s">
        <v>87</v>
      </c>
      <c r="M4242">
        <v>1</v>
      </c>
      <c r="N4242">
        <v>1</v>
      </c>
      <c r="O4242">
        <v>0</v>
      </c>
      <c r="S4242" t="s">
        <v>268</v>
      </c>
    </row>
    <row r="4243" spans="1:19" ht="15.75" customHeight="1">
      <c r="A4243" t="s">
        <v>549</v>
      </c>
      <c r="B4243" t="s">
        <v>6434</v>
      </c>
      <c r="C4243">
        <v>46794154</v>
      </c>
      <c r="D4243" t="s">
        <v>64</v>
      </c>
      <c r="E4243" t="s">
        <v>52</v>
      </c>
      <c r="F4243" t="s">
        <v>53</v>
      </c>
      <c r="G4243" t="s">
        <v>54</v>
      </c>
      <c r="H4243" s="35">
        <v>41.74</v>
      </c>
      <c r="I4243" s="32">
        <v>42583</v>
      </c>
      <c r="J4243" s="32">
        <v>42585</v>
      </c>
      <c r="K4243" t="s">
        <v>55</v>
      </c>
      <c r="M4243">
        <v>1</v>
      </c>
      <c r="N4243">
        <v>0</v>
      </c>
      <c r="O4243">
        <v>0</v>
      </c>
      <c r="Q4243" t="s">
        <v>60</v>
      </c>
    </row>
    <row r="4244" spans="1:19" ht="15.75" customHeight="1">
      <c r="A4244" t="s">
        <v>6435</v>
      </c>
      <c r="B4244" t="s">
        <v>6436</v>
      </c>
      <c r="C4244">
        <v>79614962</v>
      </c>
      <c r="D4244" t="s">
        <v>64</v>
      </c>
      <c r="E4244" t="s">
        <v>52</v>
      </c>
      <c r="F4244" t="s">
        <v>53</v>
      </c>
      <c r="G4244" t="s">
        <v>54</v>
      </c>
      <c r="H4244" s="35">
        <v>76</v>
      </c>
      <c r="I4244" s="32">
        <v>42583</v>
      </c>
      <c r="J4244" s="32">
        <v>42588</v>
      </c>
      <c r="K4244" t="s">
        <v>55</v>
      </c>
      <c r="M4244">
        <v>1</v>
      </c>
      <c r="N4244">
        <v>0</v>
      </c>
      <c r="O4244">
        <v>0</v>
      </c>
      <c r="Q4244" t="s">
        <v>90</v>
      </c>
    </row>
    <row r="4245" spans="1:19" ht="15.75" customHeight="1">
      <c r="A4245" t="s">
        <v>1013</v>
      </c>
      <c r="B4245" t="s">
        <v>6437</v>
      </c>
      <c r="C4245">
        <v>36476070</v>
      </c>
      <c r="D4245" t="s">
        <v>64</v>
      </c>
      <c r="E4245" t="s">
        <v>52</v>
      </c>
      <c r="F4245" t="s">
        <v>53</v>
      </c>
      <c r="G4245" t="s">
        <v>54</v>
      </c>
      <c r="H4245" s="35">
        <v>41.74</v>
      </c>
      <c r="I4245" s="32">
        <v>42583</v>
      </c>
      <c r="J4245" s="32">
        <v>42586</v>
      </c>
      <c r="K4245" t="s">
        <v>55</v>
      </c>
      <c r="M4245">
        <v>1</v>
      </c>
      <c r="N4245">
        <v>0</v>
      </c>
      <c r="O4245">
        <v>0</v>
      </c>
      <c r="Q4245" t="s">
        <v>60</v>
      </c>
    </row>
    <row r="4246" spans="1:19" ht="15.75" customHeight="1">
      <c r="A4246" t="s">
        <v>5661</v>
      </c>
      <c r="B4246" t="s">
        <v>6438</v>
      </c>
      <c r="C4246">
        <v>93605894</v>
      </c>
      <c r="D4246" t="s">
        <v>64</v>
      </c>
      <c r="E4246" t="s">
        <v>65</v>
      </c>
      <c r="F4246" t="s">
        <v>54</v>
      </c>
      <c r="G4246" t="s">
        <v>93</v>
      </c>
      <c r="H4246" s="35">
        <v>89</v>
      </c>
      <c r="I4246" s="32">
        <v>42583</v>
      </c>
      <c r="J4246" s="32">
        <v>42588</v>
      </c>
      <c r="K4246" t="s">
        <v>87</v>
      </c>
      <c r="M4246">
        <v>1</v>
      </c>
      <c r="N4246">
        <v>1</v>
      </c>
      <c r="O4246">
        <v>0</v>
      </c>
    </row>
    <row r="4247" spans="1:19" ht="15.75" customHeight="1">
      <c r="A4247" t="s">
        <v>1910</v>
      </c>
      <c r="B4247" t="s">
        <v>6444</v>
      </c>
      <c r="C4247">
        <v>96999122</v>
      </c>
      <c r="D4247" t="s">
        <v>64</v>
      </c>
      <c r="E4247" t="s">
        <v>65</v>
      </c>
      <c r="F4247" t="s">
        <v>54</v>
      </c>
      <c r="G4247" t="s">
        <v>54</v>
      </c>
      <c r="H4247" s="35">
        <v>90</v>
      </c>
      <c r="I4247" s="32">
        <v>42585</v>
      </c>
      <c r="J4247" s="32">
        <v>42587</v>
      </c>
      <c r="K4247" t="s">
        <v>55</v>
      </c>
      <c r="M4247">
        <v>2</v>
      </c>
      <c r="N4247">
        <v>2</v>
      </c>
      <c r="O4247">
        <v>0</v>
      </c>
      <c r="P4247" t="s">
        <v>384</v>
      </c>
    </row>
    <row r="4248" spans="1:19" ht="15.75" customHeight="1">
      <c r="A4248" t="s">
        <v>6457</v>
      </c>
      <c r="B4248" t="s">
        <v>6458</v>
      </c>
      <c r="C4248">
        <v>84946105</v>
      </c>
      <c r="D4248" t="s">
        <v>64</v>
      </c>
      <c r="E4248" t="s">
        <v>65</v>
      </c>
      <c r="F4248" t="s">
        <v>54</v>
      </c>
      <c r="G4248" t="s">
        <v>54</v>
      </c>
      <c r="H4248" s="35">
        <v>110</v>
      </c>
      <c r="I4248" s="32">
        <v>42589</v>
      </c>
      <c r="J4248" s="32">
        <v>42599</v>
      </c>
      <c r="K4248" t="s">
        <v>55</v>
      </c>
      <c r="M4248">
        <v>2</v>
      </c>
      <c r="N4248">
        <v>0</v>
      </c>
      <c r="O4248">
        <v>0</v>
      </c>
      <c r="S4248" t="s">
        <v>6459</v>
      </c>
    </row>
    <row r="4249" spans="1:19" ht="15.75" customHeight="1">
      <c r="A4249" t="s">
        <v>583</v>
      </c>
      <c r="B4249" t="s">
        <v>6468</v>
      </c>
      <c r="C4249">
        <v>27400159</v>
      </c>
      <c r="D4249" t="s">
        <v>64</v>
      </c>
      <c r="E4249" t="s">
        <v>52</v>
      </c>
      <c r="F4249" t="s">
        <v>54</v>
      </c>
      <c r="G4249" t="s">
        <v>54</v>
      </c>
      <c r="H4249" s="35">
        <v>41.74</v>
      </c>
      <c r="I4249" s="32">
        <v>42591</v>
      </c>
      <c r="J4249" s="32">
        <v>42593</v>
      </c>
      <c r="K4249" t="s">
        <v>55</v>
      </c>
      <c r="M4249">
        <v>1</v>
      </c>
      <c r="N4249">
        <v>0</v>
      </c>
      <c r="O4249">
        <v>0</v>
      </c>
      <c r="Q4249" t="s">
        <v>60</v>
      </c>
    </row>
    <row r="4250" spans="1:19" ht="15.75" customHeight="1">
      <c r="A4250" t="s">
        <v>1938</v>
      </c>
      <c r="B4250" t="s">
        <v>6469</v>
      </c>
      <c r="C4250">
        <v>66094943</v>
      </c>
      <c r="D4250" t="s">
        <v>64</v>
      </c>
      <c r="E4250" t="s">
        <v>65</v>
      </c>
      <c r="G4250" t="s">
        <v>66</v>
      </c>
      <c r="H4250" s="35">
        <v>66.400000000000006</v>
      </c>
      <c r="I4250" s="32">
        <v>42592</v>
      </c>
      <c r="J4250" s="32">
        <v>42594</v>
      </c>
      <c r="K4250" t="s">
        <v>67</v>
      </c>
      <c r="M4250">
        <v>2</v>
      </c>
      <c r="N4250">
        <v>0</v>
      </c>
      <c r="O4250">
        <v>0</v>
      </c>
    </row>
    <row r="4251" spans="1:19" ht="15.75" customHeight="1">
      <c r="A4251" t="s">
        <v>6470</v>
      </c>
      <c r="B4251" t="s">
        <v>6471</v>
      </c>
      <c r="C4251">
        <v>46540353</v>
      </c>
      <c r="D4251" t="s">
        <v>64</v>
      </c>
      <c r="E4251" t="s">
        <v>65</v>
      </c>
      <c r="F4251" t="s">
        <v>54</v>
      </c>
      <c r="G4251" t="s">
        <v>75</v>
      </c>
      <c r="H4251" s="35">
        <v>81.25</v>
      </c>
      <c r="I4251" s="32">
        <v>42593</v>
      </c>
      <c r="J4251" s="32">
        <v>42596</v>
      </c>
      <c r="K4251" t="s">
        <v>67</v>
      </c>
      <c r="M4251">
        <v>1</v>
      </c>
      <c r="N4251">
        <v>3</v>
      </c>
      <c r="O4251">
        <v>0</v>
      </c>
    </row>
    <row r="4252" spans="1:19" ht="15.75" customHeight="1">
      <c r="A4252" t="s">
        <v>3622</v>
      </c>
      <c r="B4252" t="s">
        <v>6486</v>
      </c>
      <c r="C4252">
        <v>49085708</v>
      </c>
      <c r="D4252" t="s">
        <v>64</v>
      </c>
      <c r="E4252" t="s">
        <v>65</v>
      </c>
      <c r="G4252" t="s">
        <v>75</v>
      </c>
      <c r="H4252" s="35">
        <v>67.5</v>
      </c>
      <c r="I4252" s="32">
        <v>42597</v>
      </c>
      <c r="J4252" s="32">
        <v>42600</v>
      </c>
      <c r="K4252" t="s">
        <v>67</v>
      </c>
      <c r="M4252">
        <v>2</v>
      </c>
      <c r="N4252">
        <v>1</v>
      </c>
      <c r="O4252">
        <v>0</v>
      </c>
    </row>
    <row r="4253" spans="1:19" ht="15.75" customHeight="1">
      <c r="A4253" t="s">
        <v>6490</v>
      </c>
      <c r="B4253" t="s">
        <v>6491</v>
      </c>
      <c r="C4253">
        <v>53439710</v>
      </c>
      <c r="D4253" t="s">
        <v>64</v>
      </c>
      <c r="E4253" t="s">
        <v>65</v>
      </c>
      <c r="F4253" t="s">
        <v>54</v>
      </c>
      <c r="G4253" t="s">
        <v>179</v>
      </c>
      <c r="H4253" s="35">
        <v>55.11</v>
      </c>
      <c r="I4253" s="32">
        <v>42505</v>
      </c>
      <c r="J4253" s="32">
        <v>42507</v>
      </c>
      <c r="K4253" t="s">
        <v>67</v>
      </c>
      <c r="M4253">
        <v>4</v>
      </c>
      <c r="N4253">
        <v>0</v>
      </c>
      <c r="O4253">
        <v>0</v>
      </c>
      <c r="S4253" t="s">
        <v>268</v>
      </c>
    </row>
    <row r="4254" spans="1:19" ht="15.75" customHeight="1">
      <c r="A4254" t="s">
        <v>1090</v>
      </c>
      <c r="B4254" t="s">
        <v>6498</v>
      </c>
      <c r="C4254">
        <v>99567964</v>
      </c>
      <c r="D4254" t="s">
        <v>64</v>
      </c>
      <c r="E4254" t="s">
        <v>52</v>
      </c>
      <c r="F4254" t="s">
        <v>53</v>
      </c>
      <c r="G4254" t="s">
        <v>54</v>
      </c>
      <c r="H4254" s="35">
        <v>43.48</v>
      </c>
      <c r="I4254" s="32">
        <v>42507</v>
      </c>
      <c r="J4254" s="32">
        <v>42510</v>
      </c>
      <c r="K4254" t="s">
        <v>55</v>
      </c>
      <c r="M4254">
        <v>1</v>
      </c>
      <c r="N4254">
        <v>0</v>
      </c>
      <c r="O4254">
        <v>0</v>
      </c>
      <c r="Q4254" t="s">
        <v>56</v>
      </c>
    </row>
    <row r="4255" spans="1:19" ht="15.75" customHeight="1">
      <c r="A4255" t="s">
        <v>1097</v>
      </c>
      <c r="B4255" t="s">
        <v>6501</v>
      </c>
      <c r="C4255">
        <v>99481181</v>
      </c>
      <c r="D4255" t="s">
        <v>64</v>
      </c>
      <c r="E4255" t="s">
        <v>52</v>
      </c>
      <c r="F4255" t="s">
        <v>53</v>
      </c>
      <c r="G4255" t="s">
        <v>54</v>
      </c>
      <c r="H4255" s="35">
        <v>41.74</v>
      </c>
      <c r="I4255" s="32">
        <v>42508</v>
      </c>
      <c r="J4255" s="32">
        <v>42510</v>
      </c>
      <c r="K4255" t="s">
        <v>55</v>
      </c>
      <c r="M4255">
        <v>1</v>
      </c>
      <c r="N4255">
        <v>0</v>
      </c>
      <c r="O4255">
        <v>0</v>
      </c>
      <c r="Q4255" t="s">
        <v>60</v>
      </c>
    </row>
    <row r="4256" spans="1:19" ht="15.75" customHeight="1">
      <c r="A4256" t="s">
        <v>82</v>
      </c>
      <c r="B4256" t="s">
        <v>6503</v>
      </c>
      <c r="C4256">
        <v>25253640</v>
      </c>
      <c r="D4256" t="s">
        <v>64</v>
      </c>
      <c r="E4256" t="s">
        <v>52</v>
      </c>
      <c r="F4256" t="s">
        <v>53</v>
      </c>
      <c r="G4256" t="s">
        <v>54</v>
      </c>
      <c r="H4256" s="35">
        <v>41.74</v>
      </c>
      <c r="I4256" s="32">
        <v>42509</v>
      </c>
      <c r="J4256" s="32">
        <v>42511</v>
      </c>
      <c r="K4256" t="s">
        <v>55</v>
      </c>
      <c r="M4256">
        <v>1</v>
      </c>
      <c r="N4256">
        <v>0</v>
      </c>
      <c r="O4256">
        <v>0</v>
      </c>
      <c r="Q4256" t="s">
        <v>60</v>
      </c>
    </row>
    <row r="4257" spans="1:19" ht="15.75" customHeight="1">
      <c r="A4257" t="s">
        <v>118</v>
      </c>
      <c r="B4257" t="s">
        <v>6513</v>
      </c>
      <c r="C4257">
        <v>21298865</v>
      </c>
      <c r="D4257" t="s">
        <v>64</v>
      </c>
      <c r="E4257" t="s">
        <v>65</v>
      </c>
      <c r="G4257" t="s">
        <v>66</v>
      </c>
      <c r="H4257" s="35">
        <v>70.55</v>
      </c>
      <c r="I4257" s="32">
        <v>42512</v>
      </c>
      <c r="J4257" s="32">
        <v>42515</v>
      </c>
      <c r="K4257" t="s">
        <v>55</v>
      </c>
      <c r="M4257">
        <v>2</v>
      </c>
      <c r="N4257">
        <v>0</v>
      </c>
      <c r="O4257">
        <v>0</v>
      </c>
    </row>
    <row r="4258" spans="1:19" ht="15.75" customHeight="1">
      <c r="A4258" t="s">
        <v>129</v>
      </c>
      <c r="B4258" t="s">
        <v>6519</v>
      </c>
      <c r="C4258">
        <v>58918596</v>
      </c>
      <c r="D4258" t="s">
        <v>64</v>
      </c>
      <c r="E4258" t="s">
        <v>52</v>
      </c>
      <c r="F4258" t="s">
        <v>53</v>
      </c>
      <c r="G4258" t="s">
        <v>54</v>
      </c>
      <c r="H4258" s="35">
        <v>43.48</v>
      </c>
      <c r="I4258" s="32">
        <v>42515</v>
      </c>
      <c r="J4258" s="32">
        <v>42516</v>
      </c>
      <c r="K4258" t="s">
        <v>55</v>
      </c>
      <c r="M4258">
        <v>1</v>
      </c>
      <c r="N4258">
        <v>0</v>
      </c>
      <c r="O4258">
        <v>0</v>
      </c>
      <c r="Q4258" t="s">
        <v>56</v>
      </c>
    </row>
    <row r="4259" spans="1:19" ht="15.75" customHeight="1">
      <c r="A4259" t="s">
        <v>661</v>
      </c>
      <c r="B4259" t="s">
        <v>6520</v>
      </c>
      <c r="C4259">
        <v>92688487</v>
      </c>
      <c r="D4259" t="s">
        <v>64</v>
      </c>
      <c r="E4259" t="s">
        <v>52</v>
      </c>
      <c r="F4259" t="s">
        <v>53</v>
      </c>
      <c r="G4259" t="s">
        <v>54</v>
      </c>
      <c r="H4259" s="35">
        <v>41.74</v>
      </c>
      <c r="I4259" s="32">
        <v>42515</v>
      </c>
      <c r="J4259" s="32">
        <v>42517</v>
      </c>
      <c r="K4259" t="s">
        <v>55</v>
      </c>
      <c r="M4259">
        <v>1</v>
      </c>
      <c r="N4259">
        <v>0</v>
      </c>
      <c r="O4259">
        <v>0</v>
      </c>
      <c r="Q4259" t="s">
        <v>60</v>
      </c>
    </row>
    <row r="4260" spans="1:19" ht="15.75" customHeight="1">
      <c r="A4260" t="s">
        <v>6524</v>
      </c>
      <c r="B4260" t="s">
        <v>6525</v>
      </c>
      <c r="C4260">
        <v>48436284</v>
      </c>
      <c r="D4260" t="s">
        <v>64</v>
      </c>
      <c r="E4260" t="s">
        <v>65</v>
      </c>
      <c r="G4260" t="s">
        <v>75</v>
      </c>
      <c r="H4260" s="35">
        <v>78.75</v>
      </c>
      <c r="I4260" s="32">
        <v>42517</v>
      </c>
      <c r="J4260" s="32">
        <v>42519</v>
      </c>
      <c r="K4260" t="s">
        <v>55</v>
      </c>
      <c r="M4260">
        <v>1</v>
      </c>
      <c r="N4260">
        <v>0</v>
      </c>
      <c r="O4260">
        <v>0</v>
      </c>
    </row>
    <row r="4261" spans="1:19" ht="15.75" customHeight="1">
      <c r="A4261" t="s">
        <v>6526</v>
      </c>
      <c r="B4261" t="s">
        <v>6527</v>
      </c>
      <c r="C4261">
        <v>64543821</v>
      </c>
      <c r="D4261" t="s">
        <v>64</v>
      </c>
      <c r="E4261" t="s">
        <v>65</v>
      </c>
      <c r="G4261" t="s">
        <v>93</v>
      </c>
      <c r="H4261" s="35">
        <v>95</v>
      </c>
      <c r="I4261" s="32">
        <v>42517</v>
      </c>
      <c r="J4261" s="32">
        <v>42519</v>
      </c>
      <c r="K4261" t="s">
        <v>55</v>
      </c>
      <c r="M4261">
        <v>2</v>
      </c>
      <c r="N4261">
        <v>0</v>
      </c>
      <c r="O4261">
        <v>0</v>
      </c>
    </row>
    <row r="4262" spans="1:19" ht="15.75" customHeight="1">
      <c r="A4262" t="s">
        <v>6530</v>
      </c>
      <c r="B4262" t="s">
        <v>6531</v>
      </c>
      <c r="C4262">
        <v>50752549</v>
      </c>
      <c r="D4262" t="s">
        <v>64</v>
      </c>
      <c r="E4262" t="s">
        <v>65</v>
      </c>
      <c r="G4262" t="s">
        <v>75</v>
      </c>
      <c r="H4262" s="35">
        <v>84.38</v>
      </c>
      <c r="I4262" s="32">
        <v>42518</v>
      </c>
      <c r="J4262" s="32">
        <v>42520</v>
      </c>
      <c r="K4262" t="s">
        <v>55</v>
      </c>
      <c r="M4262">
        <v>2</v>
      </c>
      <c r="N4262">
        <v>0</v>
      </c>
      <c r="O4262">
        <v>0</v>
      </c>
    </row>
    <row r="4263" spans="1:19" ht="15.75" customHeight="1">
      <c r="A4263" t="s">
        <v>6532</v>
      </c>
      <c r="B4263" t="s">
        <v>6533</v>
      </c>
      <c r="C4263">
        <v>45284146</v>
      </c>
      <c r="D4263" t="s">
        <v>64</v>
      </c>
      <c r="E4263" t="s">
        <v>65</v>
      </c>
      <c r="G4263" t="s">
        <v>75</v>
      </c>
      <c r="H4263" s="35">
        <v>78.75</v>
      </c>
      <c r="I4263" s="32">
        <v>42518</v>
      </c>
      <c r="J4263" s="32">
        <v>42520</v>
      </c>
      <c r="K4263" t="s">
        <v>55</v>
      </c>
      <c r="M4263">
        <v>2</v>
      </c>
      <c r="N4263">
        <v>0</v>
      </c>
      <c r="O4263">
        <v>0</v>
      </c>
    </row>
    <row r="4264" spans="1:19" ht="15.75" customHeight="1">
      <c r="A4264" t="s">
        <v>701</v>
      </c>
      <c r="B4264" t="s">
        <v>6544</v>
      </c>
      <c r="C4264">
        <v>48496680</v>
      </c>
      <c r="D4264" t="s">
        <v>64</v>
      </c>
      <c r="E4264" t="s">
        <v>52</v>
      </c>
      <c r="F4264" t="s">
        <v>53</v>
      </c>
      <c r="G4264" t="s">
        <v>54</v>
      </c>
      <c r="H4264" s="35">
        <v>41.74</v>
      </c>
      <c r="I4264" s="32">
        <v>42522</v>
      </c>
      <c r="J4264" s="32">
        <v>42524</v>
      </c>
      <c r="K4264" t="s">
        <v>55</v>
      </c>
      <c r="M4264">
        <v>1</v>
      </c>
      <c r="N4264">
        <v>0</v>
      </c>
      <c r="O4264">
        <v>0</v>
      </c>
      <c r="Q4264" t="s">
        <v>60</v>
      </c>
    </row>
    <row r="4265" spans="1:19" ht="15.75" customHeight="1">
      <c r="A4265" t="s">
        <v>6549</v>
      </c>
      <c r="B4265" t="s">
        <v>6550</v>
      </c>
      <c r="C4265">
        <v>62081847</v>
      </c>
      <c r="D4265" t="s">
        <v>64</v>
      </c>
      <c r="E4265" t="s">
        <v>65</v>
      </c>
      <c r="G4265" t="s">
        <v>54</v>
      </c>
      <c r="H4265" s="35">
        <v>80</v>
      </c>
      <c r="I4265" s="32">
        <v>42523</v>
      </c>
      <c r="J4265" s="32">
        <v>42525</v>
      </c>
      <c r="K4265" t="s">
        <v>55</v>
      </c>
      <c r="M4265">
        <v>2</v>
      </c>
      <c r="N4265">
        <v>0</v>
      </c>
      <c r="O4265">
        <v>0</v>
      </c>
      <c r="S4265" t="s">
        <v>2441</v>
      </c>
    </row>
    <row r="4266" spans="1:19" ht="15.75" customHeight="1">
      <c r="A4266" t="s">
        <v>6551</v>
      </c>
      <c r="B4266" t="s">
        <v>6552</v>
      </c>
      <c r="C4266">
        <v>61870887</v>
      </c>
      <c r="D4266" t="s">
        <v>64</v>
      </c>
      <c r="E4266" t="s">
        <v>65</v>
      </c>
      <c r="F4266" t="s">
        <v>54</v>
      </c>
      <c r="G4266" t="s">
        <v>103</v>
      </c>
      <c r="H4266" s="35">
        <v>85</v>
      </c>
      <c r="I4266" s="32">
        <v>42523</v>
      </c>
      <c r="J4266" s="32">
        <v>42526</v>
      </c>
      <c r="K4266" t="s">
        <v>55</v>
      </c>
      <c r="M4266">
        <v>2</v>
      </c>
      <c r="N4266">
        <v>0</v>
      </c>
      <c r="O4266">
        <v>0</v>
      </c>
      <c r="P4266" t="s">
        <v>71</v>
      </c>
      <c r="S4266" t="s">
        <v>72</v>
      </c>
    </row>
    <row r="4267" spans="1:19" ht="15.75" customHeight="1">
      <c r="A4267" t="s">
        <v>711</v>
      </c>
      <c r="B4267" t="s">
        <v>6559</v>
      </c>
      <c r="C4267">
        <v>50834308</v>
      </c>
      <c r="D4267" t="s">
        <v>64</v>
      </c>
      <c r="E4267" t="s">
        <v>52</v>
      </c>
      <c r="F4267" t="s">
        <v>53</v>
      </c>
      <c r="G4267" t="s">
        <v>54</v>
      </c>
      <c r="H4267" s="35">
        <v>41.74</v>
      </c>
      <c r="I4267" s="32">
        <v>42524</v>
      </c>
      <c r="J4267" s="32">
        <v>42526</v>
      </c>
      <c r="K4267" t="s">
        <v>55</v>
      </c>
      <c r="M4267">
        <v>1</v>
      </c>
      <c r="N4267">
        <v>0</v>
      </c>
      <c r="O4267">
        <v>0</v>
      </c>
      <c r="Q4267" t="s">
        <v>60</v>
      </c>
    </row>
    <row r="4268" spans="1:19" ht="15.75" customHeight="1">
      <c r="A4268" t="s">
        <v>1604</v>
      </c>
      <c r="B4268" t="s">
        <v>6560</v>
      </c>
      <c r="C4268">
        <v>67425956</v>
      </c>
      <c r="D4268" t="s">
        <v>64</v>
      </c>
      <c r="E4268" t="s">
        <v>65</v>
      </c>
      <c r="G4268" t="s">
        <v>93</v>
      </c>
      <c r="H4268" s="35">
        <v>90</v>
      </c>
      <c r="I4268" s="32">
        <v>42525</v>
      </c>
      <c r="J4268" s="32">
        <v>42527</v>
      </c>
      <c r="K4268" t="s">
        <v>55</v>
      </c>
      <c r="M4268">
        <v>1</v>
      </c>
      <c r="N4268">
        <v>0</v>
      </c>
      <c r="O4268">
        <v>0</v>
      </c>
    </row>
    <row r="4269" spans="1:19" ht="15.75" customHeight="1">
      <c r="A4269" t="s">
        <v>214</v>
      </c>
      <c r="B4269" t="s">
        <v>6565</v>
      </c>
      <c r="C4269">
        <v>20072402</v>
      </c>
      <c r="D4269" t="s">
        <v>64</v>
      </c>
      <c r="E4269" t="s">
        <v>52</v>
      </c>
      <c r="F4269" t="s">
        <v>53</v>
      </c>
      <c r="G4269" t="s">
        <v>54</v>
      </c>
      <c r="H4269" s="35">
        <v>43.48</v>
      </c>
      <c r="I4269" s="32">
        <v>42526</v>
      </c>
      <c r="J4269" s="32">
        <v>42529</v>
      </c>
      <c r="K4269" t="s">
        <v>55</v>
      </c>
      <c r="M4269">
        <v>1</v>
      </c>
      <c r="N4269">
        <v>0</v>
      </c>
      <c r="O4269">
        <v>0</v>
      </c>
      <c r="Q4269" t="s">
        <v>56</v>
      </c>
    </row>
    <row r="4270" spans="1:19" ht="15.75" customHeight="1">
      <c r="A4270" t="s">
        <v>223</v>
      </c>
      <c r="B4270" t="s">
        <v>6568</v>
      </c>
      <c r="C4270">
        <v>29624164</v>
      </c>
      <c r="D4270" t="s">
        <v>64</v>
      </c>
      <c r="E4270" t="s">
        <v>52</v>
      </c>
      <c r="F4270" t="s">
        <v>53</v>
      </c>
      <c r="G4270" t="s">
        <v>54</v>
      </c>
      <c r="H4270" s="35">
        <v>41.74</v>
      </c>
      <c r="I4270" s="32">
        <v>42527</v>
      </c>
      <c r="J4270" s="32">
        <v>42529</v>
      </c>
      <c r="K4270" t="s">
        <v>55</v>
      </c>
      <c r="M4270">
        <v>1</v>
      </c>
      <c r="N4270">
        <v>0</v>
      </c>
      <c r="O4270">
        <v>0</v>
      </c>
      <c r="Q4270" t="s">
        <v>60</v>
      </c>
    </row>
    <row r="4271" spans="1:19" ht="15.75" customHeight="1">
      <c r="A4271" t="s">
        <v>223</v>
      </c>
      <c r="B4271" t="s">
        <v>6569</v>
      </c>
      <c r="C4271">
        <v>29624031</v>
      </c>
      <c r="D4271" t="s">
        <v>64</v>
      </c>
      <c r="E4271" t="s">
        <v>52</v>
      </c>
      <c r="F4271" t="s">
        <v>53</v>
      </c>
      <c r="G4271" t="s">
        <v>54</v>
      </c>
      <c r="H4271" s="35">
        <v>41.74</v>
      </c>
      <c r="I4271" s="32">
        <v>42527</v>
      </c>
      <c r="J4271" s="32">
        <v>42529</v>
      </c>
      <c r="K4271" t="s">
        <v>55</v>
      </c>
      <c r="M4271">
        <v>1</v>
      </c>
      <c r="N4271">
        <v>0</v>
      </c>
      <c r="O4271">
        <v>0</v>
      </c>
      <c r="Q4271" t="s">
        <v>60</v>
      </c>
    </row>
    <row r="4272" spans="1:19" ht="15.75" customHeight="1">
      <c r="A4272" t="s">
        <v>223</v>
      </c>
      <c r="B4272" t="s">
        <v>6570</v>
      </c>
      <c r="C4272">
        <v>29624527</v>
      </c>
      <c r="D4272" t="s">
        <v>64</v>
      </c>
      <c r="E4272" t="s">
        <v>52</v>
      </c>
      <c r="F4272" t="s">
        <v>53</v>
      </c>
      <c r="G4272" t="s">
        <v>54</v>
      </c>
      <c r="H4272" s="35">
        <v>41.74</v>
      </c>
      <c r="I4272" s="32">
        <v>42527</v>
      </c>
      <c r="J4272" s="32">
        <v>42529</v>
      </c>
      <c r="K4272" t="s">
        <v>55</v>
      </c>
      <c r="M4272">
        <v>1</v>
      </c>
      <c r="N4272">
        <v>0</v>
      </c>
      <c r="O4272">
        <v>0</v>
      </c>
      <c r="Q4272" t="s">
        <v>60</v>
      </c>
    </row>
    <row r="4273" spans="1:19" ht="15.75" customHeight="1">
      <c r="A4273" t="s">
        <v>738</v>
      </c>
      <c r="B4273" t="s">
        <v>6571</v>
      </c>
      <c r="C4273">
        <v>99816943</v>
      </c>
      <c r="D4273" t="s">
        <v>64</v>
      </c>
      <c r="E4273" t="s">
        <v>52</v>
      </c>
      <c r="F4273" t="s">
        <v>53</v>
      </c>
      <c r="G4273" t="s">
        <v>54</v>
      </c>
      <c r="H4273" s="35">
        <v>41.74</v>
      </c>
      <c r="I4273" s="32">
        <v>42528</v>
      </c>
      <c r="J4273" s="32">
        <v>42529</v>
      </c>
      <c r="K4273" t="s">
        <v>55</v>
      </c>
      <c r="M4273">
        <v>1</v>
      </c>
      <c r="N4273">
        <v>0</v>
      </c>
      <c r="O4273">
        <v>0</v>
      </c>
      <c r="Q4273" t="s">
        <v>60</v>
      </c>
    </row>
    <row r="4274" spans="1:19" ht="15.75" customHeight="1">
      <c r="A4274" t="s">
        <v>1631</v>
      </c>
      <c r="B4274" t="s">
        <v>6577</v>
      </c>
      <c r="C4274">
        <v>31743578</v>
      </c>
      <c r="D4274" t="s">
        <v>64</v>
      </c>
      <c r="E4274" t="s">
        <v>65</v>
      </c>
      <c r="G4274" t="s">
        <v>93</v>
      </c>
      <c r="H4274" s="35">
        <v>83.33</v>
      </c>
      <c r="I4274" s="32">
        <v>42531</v>
      </c>
      <c r="J4274" s="32">
        <v>42534</v>
      </c>
      <c r="K4274" t="s">
        <v>67</v>
      </c>
      <c r="M4274">
        <v>2</v>
      </c>
      <c r="N4274">
        <v>0</v>
      </c>
      <c r="O4274">
        <v>0</v>
      </c>
    </row>
    <row r="4275" spans="1:19" ht="15.75" customHeight="1">
      <c r="A4275" t="s">
        <v>757</v>
      </c>
      <c r="B4275" t="s">
        <v>6578</v>
      </c>
      <c r="C4275">
        <v>15948439</v>
      </c>
      <c r="D4275" t="s">
        <v>64</v>
      </c>
      <c r="E4275" t="s">
        <v>65</v>
      </c>
      <c r="F4275" t="s">
        <v>54</v>
      </c>
      <c r="G4275" t="s">
        <v>98</v>
      </c>
      <c r="H4275" s="35">
        <v>66.400000000000006</v>
      </c>
      <c r="I4275" s="32">
        <v>42532</v>
      </c>
      <c r="J4275" s="32">
        <v>42536</v>
      </c>
      <c r="K4275" t="s">
        <v>67</v>
      </c>
      <c r="M4275">
        <v>1</v>
      </c>
      <c r="N4275">
        <v>0</v>
      </c>
      <c r="O4275">
        <v>0</v>
      </c>
      <c r="P4275" t="s">
        <v>71</v>
      </c>
      <c r="S4275" t="s">
        <v>72</v>
      </c>
    </row>
    <row r="4276" spans="1:19" ht="15.75" customHeight="1">
      <c r="A4276" t="s">
        <v>6586</v>
      </c>
      <c r="B4276" t="s">
        <v>6587</v>
      </c>
      <c r="C4276">
        <v>68565297</v>
      </c>
      <c r="D4276" t="s">
        <v>64</v>
      </c>
      <c r="E4276" t="s">
        <v>65</v>
      </c>
      <c r="G4276" t="s">
        <v>103</v>
      </c>
      <c r="H4276" s="35">
        <v>85</v>
      </c>
      <c r="I4276" s="32">
        <v>42534</v>
      </c>
      <c r="J4276" s="32">
        <v>42537</v>
      </c>
      <c r="K4276" t="s">
        <v>55</v>
      </c>
      <c r="M4276">
        <v>2</v>
      </c>
      <c r="N4276">
        <v>0</v>
      </c>
      <c r="O4276">
        <v>0</v>
      </c>
      <c r="P4276" t="s">
        <v>71</v>
      </c>
      <c r="S4276" t="s">
        <v>72</v>
      </c>
    </row>
    <row r="4277" spans="1:19" ht="15.75" customHeight="1">
      <c r="A4277" t="s">
        <v>6591</v>
      </c>
      <c r="B4277" t="s">
        <v>6592</v>
      </c>
      <c r="C4277">
        <v>67402974</v>
      </c>
      <c r="D4277" t="s">
        <v>64</v>
      </c>
      <c r="E4277" t="s">
        <v>65</v>
      </c>
      <c r="G4277" t="s">
        <v>93</v>
      </c>
      <c r="H4277" s="35">
        <v>92.5</v>
      </c>
      <c r="I4277" s="32">
        <v>42535</v>
      </c>
      <c r="J4277" s="32">
        <v>42539</v>
      </c>
      <c r="K4277" t="s">
        <v>55</v>
      </c>
      <c r="M4277">
        <v>3</v>
      </c>
      <c r="N4277">
        <v>1</v>
      </c>
      <c r="O4277">
        <v>0</v>
      </c>
    </row>
    <row r="4278" spans="1:19" ht="15.75" customHeight="1">
      <c r="A4278" t="s">
        <v>277</v>
      </c>
      <c r="B4278" t="s">
        <v>6593</v>
      </c>
      <c r="C4278">
        <v>26832710</v>
      </c>
      <c r="D4278" t="s">
        <v>64</v>
      </c>
      <c r="E4278" t="s">
        <v>52</v>
      </c>
      <c r="F4278" t="s">
        <v>53</v>
      </c>
      <c r="G4278" t="s">
        <v>54</v>
      </c>
      <c r="H4278" s="35">
        <v>41.74</v>
      </c>
      <c r="I4278" s="32">
        <v>42535</v>
      </c>
      <c r="J4278" s="32">
        <v>42538</v>
      </c>
      <c r="K4278" t="s">
        <v>55</v>
      </c>
      <c r="M4278">
        <v>1</v>
      </c>
      <c r="N4278">
        <v>0</v>
      </c>
      <c r="O4278">
        <v>0</v>
      </c>
      <c r="Q4278" t="s">
        <v>60</v>
      </c>
    </row>
    <row r="4279" spans="1:19" ht="15.75" customHeight="1">
      <c r="A4279" t="s">
        <v>6595</v>
      </c>
      <c r="B4279" t="s">
        <v>6596</v>
      </c>
      <c r="C4279">
        <v>42292370</v>
      </c>
      <c r="D4279" t="s">
        <v>64</v>
      </c>
      <c r="E4279" t="s">
        <v>65</v>
      </c>
      <c r="G4279" t="s">
        <v>75</v>
      </c>
      <c r="H4279" s="35">
        <v>66</v>
      </c>
      <c r="I4279" s="32">
        <v>42536</v>
      </c>
      <c r="J4279" s="32">
        <v>42541</v>
      </c>
      <c r="K4279" t="s">
        <v>67</v>
      </c>
      <c r="M4279">
        <v>2</v>
      </c>
      <c r="N4279">
        <v>2</v>
      </c>
      <c r="O4279">
        <v>0</v>
      </c>
    </row>
    <row r="4280" spans="1:19" ht="15.75" customHeight="1">
      <c r="A4280" t="s">
        <v>6597</v>
      </c>
      <c r="B4280" t="s">
        <v>6598</v>
      </c>
      <c r="C4280">
        <v>73455932</v>
      </c>
      <c r="D4280" t="s">
        <v>64</v>
      </c>
      <c r="E4280" t="s">
        <v>65</v>
      </c>
      <c r="G4280" t="s">
        <v>93</v>
      </c>
      <c r="H4280" s="35">
        <v>90.83</v>
      </c>
      <c r="I4280" s="32">
        <v>42537</v>
      </c>
      <c r="J4280" s="32">
        <v>42543</v>
      </c>
      <c r="K4280" t="s">
        <v>55</v>
      </c>
      <c r="M4280">
        <v>2</v>
      </c>
      <c r="N4280">
        <v>2</v>
      </c>
      <c r="O4280">
        <v>0</v>
      </c>
    </row>
    <row r="4281" spans="1:19" ht="15.75" customHeight="1">
      <c r="A4281" t="s">
        <v>302</v>
      </c>
      <c r="B4281" t="s">
        <v>6608</v>
      </c>
      <c r="C4281">
        <v>99859935</v>
      </c>
      <c r="D4281" t="s">
        <v>64</v>
      </c>
      <c r="E4281" t="s">
        <v>52</v>
      </c>
      <c r="F4281" t="s">
        <v>53</v>
      </c>
      <c r="G4281" t="s">
        <v>54</v>
      </c>
      <c r="H4281" s="35">
        <v>41.74</v>
      </c>
      <c r="I4281" s="32">
        <v>42538</v>
      </c>
      <c r="J4281" s="32">
        <v>42541</v>
      </c>
      <c r="K4281" t="s">
        <v>55</v>
      </c>
      <c r="M4281">
        <v>1</v>
      </c>
      <c r="N4281">
        <v>0</v>
      </c>
      <c r="O4281">
        <v>0</v>
      </c>
      <c r="Q4281" t="s">
        <v>60</v>
      </c>
    </row>
    <row r="4282" spans="1:19" ht="15.75" customHeight="1">
      <c r="A4282" t="s">
        <v>298</v>
      </c>
      <c r="B4282" t="s">
        <v>6609</v>
      </c>
      <c r="C4282">
        <v>31605396</v>
      </c>
      <c r="D4282" t="s">
        <v>64</v>
      </c>
      <c r="E4282" t="s">
        <v>52</v>
      </c>
      <c r="F4282" t="s">
        <v>53</v>
      </c>
      <c r="G4282" t="s">
        <v>54</v>
      </c>
      <c r="H4282" s="35">
        <v>41.74</v>
      </c>
      <c r="I4282" s="32">
        <v>42538</v>
      </c>
      <c r="J4282" s="32">
        <v>42539</v>
      </c>
      <c r="K4282" t="s">
        <v>55</v>
      </c>
      <c r="M4282">
        <v>1</v>
      </c>
      <c r="N4282">
        <v>0</v>
      </c>
      <c r="O4282">
        <v>0</v>
      </c>
      <c r="Q4282" t="s">
        <v>60</v>
      </c>
    </row>
    <row r="4283" spans="1:19" ht="15.75" customHeight="1">
      <c r="A4283" t="s">
        <v>6617</v>
      </c>
      <c r="B4283" t="s">
        <v>6618</v>
      </c>
      <c r="C4283">
        <v>65801319</v>
      </c>
      <c r="D4283" t="s">
        <v>64</v>
      </c>
      <c r="E4283" t="s">
        <v>65</v>
      </c>
      <c r="F4283" t="s">
        <v>54</v>
      </c>
      <c r="G4283" t="s">
        <v>70</v>
      </c>
      <c r="H4283" s="35">
        <v>63.75</v>
      </c>
      <c r="I4283" s="32">
        <v>42541</v>
      </c>
      <c r="J4283" s="32">
        <v>42543</v>
      </c>
      <c r="K4283" t="s">
        <v>87</v>
      </c>
      <c r="M4283">
        <v>2</v>
      </c>
      <c r="N4283">
        <v>0</v>
      </c>
      <c r="O4283">
        <v>0</v>
      </c>
      <c r="P4283" t="s">
        <v>71</v>
      </c>
      <c r="S4283" t="s">
        <v>72</v>
      </c>
    </row>
    <row r="4284" spans="1:19" ht="15.75" customHeight="1">
      <c r="A4284" t="s">
        <v>321</v>
      </c>
      <c r="B4284" t="s">
        <v>6619</v>
      </c>
      <c r="C4284">
        <v>99455888</v>
      </c>
      <c r="D4284" t="s">
        <v>64</v>
      </c>
      <c r="E4284" t="s">
        <v>52</v>
      </c>
      <c r="F4284" t="s">
        <v>53</v>
      </c>
      <c r="G4284" t="s">
        <v>54</v>
      </c>
      <c r="H4284" s="35">
        <v>41.74</v>
      </c>
      <c r="I4284" s="32">
        <v>42541</v>
      </c>
      <c r="J4284" s="32">
        <v>42544</v>
      </c>
      <c r="K4284" t="s">
        <v>55</v>
      </c>
      <c r="M4284">
        <v>1</v>
      </c>
      <c r="N4284">
        <v>0</v>
      </c>
      <c r="O4284">
        <v>0</v>
      </c>
      <c r="Q4284" t="s">
        <v>60</v>
      </c>
    </row>
    <row r="4285" spans="1:19" ht="15.75" customHeight="1">
      <c r="A4285" t="s">
        <v>6622</v>
      </c>
      <c r="B4285" t="s">
        <v>6623</v>
      </c>
      <c r="C4285">
        <v>67016484</v>
      </c>
      <c r="D4285" t="s">
        <v>64</v>
      </c>
      <c r="E4285" t="s">
        <v>65</v>
      </c>
      <c r="G4285" t="s">
        <v>93</v>
      </c>
      <c r="H4285" s="35">
        <v>85</v>
      </c>
      <c r="I4285" s="32">
        <v>42542</v>
      </c>
      <c r="J4285" s="32">
        <v>42544</v>
      </c>
      <c r="K4285" t="s">
        <v>240</v>
      </c>
      <c r="M4285">
        <v>1</v>
      </c>
      <c r="N4285">
        <v>0</v>
      </c>
      <c r="O4285">
        <v>0</v>
      </c>
    </row>
    <row r="4286" spans="1:19" ht="15.75" customHeight="1">
      <c r="A4286" t="s">
        <v>6624</v>
      </c>
      <c r="B4286" t="s">
        <v>6625</v>
      </c>
      <c r="C4286">
        <v>42877836</v>
      </c>
      <c r="D4286" t="s">
        <v>64</v>
      </c>
      <c r="E4286" t="s">
        <v>65</v>
      </c>
      <c r="G4286" t="s">
        <v>93</v>
      </c>
      <c r="H4286" s="35">
        <v>95</v>
      </c>
      <c r="I4286" s="32">
        <v>42542</v>
      </c>
      <c r="J4286" s="32">
        <v>42545</v>
      </c>
      <c r="K4286" t="s">
        <v>87</v>
      </c>
      <c r="M4286">
        <v>1</v>
      </c>
      <c r="N4286">
        <v>1</v>
      </c>
      <c r="O4286">
        <v>0</v>
      </c>
    </row>
    <row r="4287" spans="1:19" ht="15.75" customHeight="1">
      <c r="A4287" t="s">
        <v>6630</v>
      </c>
      <c r="B4287" t="s">
        <v>6631</v>
      </c>
      <c r="C4287">
        <v>39473340</v>
      </c>
      <c r="D4287" t="s">
        <v>64</v>
      </c>
      <c r="E4287" t="s">
        <v>65</v>
      </c>
      <c r="G4287" t="s">
        <v>75</v>
      </c>
      <c r="H4287" s="35">
        <v>71.25</v>
      </c>
      <c r="I4287" s="32">
        <v>42543</v>
      </c>
      <c r="J4287" s="32">
        <v>42544</v>
      </c>
      <c r="K4287" t="s">
        <v>55</v>
      </c>
      <c r="M4287">
        <v>2</v>
      </c>
      <c r="N4287">
        <v>0</v>
      </c>
      <c r="O4287">
        <v>0</v>
      </c>
    </row>
    <row r="4288" spans="1:19" ht="15.75" customHeight="1">
      <c r="A4288" t="s">
        <v>6639</v>
      </c>
      <c r="B4288" t="s">
        <v>6640</v>
      </c>
      <c r="C4288">
        <v>51939454</v>
      </c>
      <c r="D4288" t="s">
        <v>64</v>
      </c>
      <c r="E4288" t="s">
        <v>65</v>
      </c>
      <c r="G4288" t="s">
        <v>75</v>
      </c>
      <c r="H4288" s="35">
        <v>92.5</v>
      </c>
      <c r="I4288" s="32">
        <v>42544</v>
      </c>
      <c r="J4288" s="32">
        <v>42547</v>
      </c>
      <c r="K4288" t="s">
        <v>55</v>
      </c>
      <c r="M4288">
        <v>2</v>
      </c>
      <c r="N4288">
        <v>0</v>
      </c>
      <c r="O4288">
        <v>0</v>
      </c>
    </row>
    <row r="4289" spans="1:19" ht="15.75" customHeight="1">
      <c r="A4289" t="s">
        <v>328</v>
      </c>
      <c r="B4289" t="s">
        <v>6641</v>
      </c>
      <c r="C4289">
        <v>58855898</v>
      </c>
      <c r="D4289" t="s">
        <v>64</v>
      </c>
      <c r="E4289" t="s">
        <v>52</v>
      </c>
      <c r="F4289" t="s">
        <v>53</v>
      </c>
      <c r="G4289" t="s">
        <v>54</v>
      </c>
      <c r="H4289" s="35">
        <v>41.74</v>
      </c>
      <c r="I4289" s="32">
        <v>42544</v>
      </c>
      <c r="J4289" s="32">
        <v>42545</v>
      </c>
      <c r="K4289" t="s">
        <v>55</v>
      </c>
      <c r="M4289">
        <v>1</v>
      </c>
      <c r="N4289">
        <v>0</v>
      </c>
      <c r="O4289">
        <v>0</v>
      </c>
      <c r="Q4289" t="s">
        <v>60</v>
      </c>
    </row>
    <row r="4290" spans="1:19" ht="15.75" customHeight="1">
      <c r="A4290" t="s">
        <v>6642</v>
      </c>
      <c r="B4290" t="s">
        <v>6643</v>
      </c>
      <c r="C4290">
        <v>78907510</v>
      </c>
      <c r="D4290" t="s">
        <v>64</v>
      </c>
      <c r="E4290" t="s">
        <v>52</v>
      </c>
      <c r="F4290" t="s">
        <v>54</v>
      </c>
      <c r="G4290" t="s">
        <v>54</v>
      </c>
      <c r="H4290" s="35">
        <v>90</v>
      </c>
      <c r="I4290" s="32">
        <v>42544</v>
      </c>
      <c r="J4290" s="32">
        <v>42545</v>
      </c>
      <c r="K4290" t="s">
        <v>55</v>
      </c>
      <c r="M4290">
        <v>1</v>
      </c>
      <c r="N4290">
        <v>0</v>
      </c>
      <c r="O4290">
        <v>0</v>
      </c>
    </row>
    <row r="4291" spans="1:19" ht="15.75" customHeight="1">
      <c r="A4291" t="s">
        <v>348</v>
      </c>
      <c r="B4291" t="s">
        <v>6670</v>
      </c>
      <c r="C4291">
        <v>25256122</v>
      </c>
      <c r="D4291" t="s">
        <v>64</v>
      </c>
      <c r="E4291" t="s">
        <v>52</v>
      </c>
      <c r="F4291" t="s">
        <v>53</v>
      </c>
      <c r="G4291" t="s">
        <v>54</v>
      </c>
      <c r="H4291" s="35">
        <v>41.74</v>
      </c>
      <c r="I4291" s="32">
        <v>42548</v>
      </c>
      <c r="J4291" s="32">
        <v>42549</v>
      </c>
      <c r="K4291" t="s">
        <v>55</v>
      </c>
      <c r="M4291">
        <v>1</v>
      </c>
      <c r="N4291">
        <v>0</v>
      </c>
      <c r="O4291">
        <v>0</v>
      </c>
      <c r="Q4291" t="s">
        <v>60</v>
      </c>
    </row>
    <row r="4292" spans="1:19" ht="15.75" customHeight="1">
      <c r="A4292" t="s">
        <v>3400</v>
      </c>
      <c r="B4292" t="s">
        <v>6674</v>
      </c>
      <c r="C4292">
        <v>62140538</v>
      </c>
      <c r="D4292" t="s">
        <v>64</v>
      </c>
      <c r="E4292" t="s">
        <v>52</v>
      </c>
      <c r="F4292" t="s">
        <v>53</v>
      </c>
      <c r="G4292" t="s">
        <v>54</v>
      </c>
      <c r="H4292" s="35">
        <v>41.74</v>
      </c>
      <c r="I4292" s="32">
        <v>42549</v>
      </c>
      <c r="J4292" s="32">
        <v>42551</v>
      </c>
      <c r="K4292" t="s">
        <v>55</v>
      </c>
      <c r="M4292">
        <v>1</v>
      </c>
      <c r="N4292">
        <v>0</v>
      </c>
      <c r="O4292">
        <v>0</v>
      </c>
      <c r="Q4292" t="s">
        <v>60</v>
      </c>
    </row>
    <row r="4293" spans="1:19" ht="15.75" customHeight="1">
      <c r="A4293" t="s">
        <v>6675</v>
      </c>
      <c r="B4293" t="s">
        <v>6676</v>
      </c>
      <c r="C4293">
        <v>38898835</v>
      </c>
      <c r="D4293" t="s">
        <v>64</v>
      </c>
      <c r="E4293" t="s">
        <v>65</v>
      </c>
      <c r="F4293" t="s">
        <v>54</v>
      </c>
      <c r="G4293" t="s">
        <v>98</v>
      </c>
      <c r="H4293" s="35">
        <v>74.7</v>
      </c>
      <c r="I4293" s="32">
        <v>42550</v>
      </c>
      <c r="J4293" s="32">
        <v>42553</v>
      </c>
      <c r="K4293" t="s">
        <v>67</v>
      </c>
      <c r="M4293">
        <v>2</v>
      </c>
      <c r="N4293">
        <v>0</v>
      </c>
      <c r="O4293">
        <v>0</v>
      </c>
      <c r="P4293" t="s">
        <v>71</v>
      </c>
      <c r="S4293" t="s">
        <v>72</v>
      </c>
    </row>
    <row r="4294" spans="1:19" ht="15.75" customHeight="1">
      <c r="A4294" t="s">
        <v>849</v>
      </c>
      <c r="B4294" t="s">
        <v>6677</v>
      </c>
      <c r="C4294">
        <v>24911887</v>
      </c>
      <c r="D4294" t="s">
        <v>64</v>
      </c>
      <c r="E4294" t="s">
        <v>52</v>
      </c>
      <c r="F4294" t="s">
        <v>53</v>
      </c>
      <c r="G4294" t="s">
        <v>54</v>
      </c>
      <c r="H4294" s="35">
        <v>41.74</v>
      </c>
      <c r="I4294" s="32">
        <v>42550</v>
      </c>
      <c r="J4294" s="32">
        <v>42552</v>
      </c>
      <c r="K4294" t="s">
        <v>55</v>
      </c>
      <c r="M4294">
        <v>1</v>
      </c>
      <c r="N4294">
        <v>0</v>
      </c>
      <c r="O4294">
        <v>0</v>
      </c>
      <c r="Q4294" t="s">
        <v>60</v>
      </c>
    </row>
    <row r="4295" spans="1:19" ht="15.75" customHeight="1">
      <c r="A4295" t="s">
        <v>849</v>
      </c>
      <c r="B4295" t="s">
        <v>6678</v>
      </c>
      <c r="C4295">
        <v>24911797</v>
      </c>
      <c r="D4295" t="s">
        <v>64</v>
      </c>
      <c r="E4295" t="s">
        <v>52</v>
      </c>
      <c r="F4295" t="s">
        <v>53</v>
      </c>
      <c r="G4295" t="s">
        <v>54</v>
      </c>
      <c r="H4295" s="35">
        <v>41.74</v>
      </c>
      <c r="I4295" s="32">
        <v>42550</v>
      </c>
      <c r="J4295" s="32">
        <v>42552</v>
      </c>
      <c r="K4295" t="s">
        <v>55</v>
      </c>
      <c r="M4295">
        <v>1</v>
      </c>
      <c r="N4295">
        <v>0</v>
      </c>
      <c r="O4295">
        <v>0</v>
      </c>
      <c r="Q4295" t="s">
        <v>60</v>
      </c>
    </row>
    <row r="4296" spans="1:19" ht="15.75" customHeight="1">
      <c r="A4296" t="s">
        <v>2963</v>
      </c>
      <c r="B4296" t="s">
        <v>6679</v>
      </c>
      <c r="C4296">
        <v>82355707</v>
      </c>
      <c r="D4296" t="s">
        <v>64</v>
      </c>
      <c r="E4296" t="s">
        <v>52</v>
      </c>
      <c r="F4296" t="s">
        <v>54</v>
      </c>
      <c r="G4296" t="s">
        <v>54</v>
      </c>
      <c r="H4296" s="35">
        <v>74.7</v>
      </c>
      <c r="I4296" s="32">
        <v>42551</v>
      </c>
      <c r="J4296" s="32">
        <v>42552</v>
      </c>
      <c r="K4296" t="s">
        <v>67</v>
      </c>
      <c r="M4296">
        <v>1</v>
      </c>
      <c r="N4296">
        <v>0</v>
      </c>
      <c r="O4296">
        <v>0</v>
      </c>
    </row>
    <row r="4297" spans="1:19" ht="15.75" customHeight="1">
      <c r="A4297" t="s">
        <v>6680</v>
      </c>
      <c r="B4297" t="s">
        <v>6681</v>
      </c>
      <c r="C4297">
        <v>25472766</v>
      </c>
      <c r="D4297" t="s">
        <v>64</v>
      </c>
      <c r="E4297" t="s">
        <v>65</v>
      </c>
      <c r="F4297" t="s">
        <v>54</v>
      </c>
      <c r="G4297" t="s">
        <v>66</v>
      </c>
      <c r="H4297" s="35">
        <v>81.62</v>
      </c>
      <c r="I4297" s="32">
        <v>42551</v>
      </c>
      <c r="J4297" s="32">
        <v>42557</v>
      </c>
      <c r="K4297" t="s">
        <v>55</v>
      </c>
      <c r="M4297">
        <v>1</v>
      </c>
      <c r="N4297">
        <v>0</v>
      </c>
      <c r="O4297">
        <v>0</v>
      </c>
    </row>
    <row r="4298" spans="1:19" ht="15.75" customHeight="1">
      <c r="A4298" t="s">
        <v>6687</v>
      </c>
      <c r="B4298" t="s">
        <v>6688</v>
      </c>
      <c r="C4298">
        <v>33698774</v>
      </c>
      <c r="D4298" t="s">
        <v>64</v>
      </c>
      <c r="E4298" t="s">
        <v>65</v>
      </c>
      <c r="G4298" t="s">
        <v>75</v>
      </c>
      <c r="H4298" s="35">
        <v>71.25</v>
      </c>
      <c r="I4298" s="32">
        <v>42552</v>
      </c>
      <c r="J4298" s="32">
        <v>42554</v>
      </c>
      <c r="K4298" t="s">
        <v>67</v>
      </c>
      <c r="M4298">
        <v>2</v>
      </c>
      <c r="N4298">
        <v>1</v>
      </c>
      <c r="O4298">
        <v>0</v>
      </c>
    </row>
    <row r="4299" spans="1:19" ht="15.75" customHeight="1">
      <c r="A4299" t="s">
        <v>6687</v>
      </c>
      <c r="B4299" t="s">
        <v>6689</v>
      </c>
      <c r="C4299">
        <v>33698775</v>
      </c>
      <c r="D4299" t="s">
        <v>64</v>
      </c>
      <c r="E4299" t="s">
        <v>65</v>
      </c>
      <c r="G4299" t="s">
        <v>75</v>
      </c>
      <c r="H4299" s="35">
        <v>71.25</v>
      </c>
      <c r="I4299" s="32">
        <v>42552</v>
      </c>
      <c r="J4299" s="32">
        <v>42554</v>
      </c>
      <c r="K4299" t="s">
        <v>67</v>
      </c>
      <c r="M4299">
        <v>2</v>
      </c>
      <c r="N4299">
        <v>2</v>
      </c>
      <c r="O4299">
        <v>0</v>
      </c>
    </row>
    <row r="4300" spans="1:19" ht="15.75" customHeight="1">
      <c r="A4300" t="s">
        <v>6693</v>
      </c>
      <c r="B4300" t="s">
        <v>6694</v>
      </c>
      <c r="C4300">
        <v>97675832</v>
      </c>
      <c r="D4300" t="s">
        <v>64</v>
      </c>
      <c r="E4300" t="s">
        <v>65</v>
      </c>
      <c r="G4300" t="s">
        <v>66</v>
      </c>
      <c r="H4300" s="35">
        <v>66.400000000000006</v>
      </c>
      <c r="I4300" s="32">
        <v>42553</v>
      </c>
      <c r="J4300" s="32">
        <v>42560</v>
      </c>
      <c r="K4300" t="s">
        <v>67</v>
      </c>
      <c r="M4300">
        <v>2</v>
      </c>
      <c r="N4300">
        <v>0</v>
      </c>
      <c r="O4300">
        <v>0</v>
      </c>
    </row>
    <row r="4301" spans="1:19" ht="15.75" customHeight="1">
      <c r="A4301" t="s">
        <v>3426</v>
      </c>
      <c r="B4301" t="s">
        <v>6695</v>
      </c>
      <c r="C4301">
        <v>67266625</v>
      </c>
      <c r="D4301" t="s">
        <v>64</v>
      </c>
      <c r="E4301" t="s">
        <v>65</v>
      </c>
      <c r="G4301" t="s">
        <v>117</v>
      </c>
      <c r="H4301" s="35">
        <v>62.25</v>
      </c>
      <c r="I4301" s="32">
        <v>42553</v>
      </c>
      <c r="J4301" s="32">
        <v>42554</v>
      </c>
      <c r="K4301" t="s">
        <v>55</v>
      </c>
      <c r="M4301">
        <v>1</v>
      </c>
      <c r="N4301">
        <v>0</v>
      </c>
      <c r="O4301">
        <v>0</v>
      </c>
      <c r="S4301" t="s">
        <v>81</v>
      </c>
    </row>
    <row r="4302" spans="1:19" ht="15.75" customHeight="1">
      <c r="A4302" t="s">
        <v>1313</v>
      </c>
      <c r="B4302" t="s">
        <v>6703</v>
      </c>
      <c r="C4302">
        <v>68999801</v>
      </c>
      <c r="D4302" t="s">
        <v>64</v>
      </c>
      <c r="E4302" t="s">
        <v>65</v>
      </c>
      <c r="G4302" t="s">
        <v>66</v>
      </c>
      <c r="H4302" s="35">
        <v>66.400000000000006</v>
      </c>
      <c r="I4302" s="32">
        <v>42554</v>
      </c>
      <c r="J4302" s="32">
        <v>42558</v>
      </c>
      <c r="K4302" t="s">
        <v>67</v>
      </c>
      <c r="M4302">
        <v>2</v>
      </c>
      <c r="N4302">
        <v>2</v>
      </c>
      <c r="O4302">
        <v>0</v>
      </c>
    </row>
    <row r="4303" spans="1:19" ht="15.75" customHeight="1">
      <c r="A4303" t="s">
        <v>5539</v>
      </c>
      <c r="B4303" t="s">
        <v>6704</v>
      </c>
      <c r="C4303">
        <v>93546785</v>
      </c>
      <c r="D4303" t="s">
        <v>64</v>
      </c>
      <c r="E4303" t="s">
        <v>52</v>
      </c>
      <c r="F4303" t="s">
        <v>54</v>
      </c>
      <c r="G4303" t="s">
        <v>54</v>
      </c>
      <c r="H4303" s="35">
        <v>55</v>
      </c>
      <c r="I4303" s="32">
        <v>42554</v>
      </c>
      <c r="J4303" s="32">
        <v>42561</v>
      </c>
      <c r="K4303" t="s">
        <v>55</v>
      </c>
      <c r="M4303">
        <v>1</v>
      </c>
      <c r="N4303">
        <v>0</v>
      </c>
      <c r="O4303">
        <v>0</v>
      </c>
    </row>
    <row r="4304" spans="1:19" ht="15.75" customHeight="1">
      <c r="A4304" t="s">
        <v>884</v>
      </c>
      <c r="B4304" t="s">
        <v>6708</v>
      </c>
      <c r="C4304">
        <v>37074067</v>
      </c>
      <c r="D4304" t="s">
        <v>64</v>
      </c>
      <c r="E4304" t="s">
        <v>52</v>
      </c>
      <c r="F4304" t="s">
        <v>54</v>
      </c>
      <c r="G4304" t="s">
        <v>54</v>
      </c>
      <c r="H4304" s="35">
        <v>55</v>
      </c>
      <c r="I4304" s="32">
        <v>42555</v>
      </c>
      <c r="J4304" s="32">
        <v>42561</v>
      </c>
      <c r="K4304" t="s">
        <v>67</v>
      </c>
      <c r="M4304">
        <v>1</v>
      </c>
      <c r="N4304">
        <v>0</v>
      </c>
      <c r="O4304">
        <v>0</v>
      </c>
    </row>
    <row r="4305" spans="1:19" ht="15.75" customHeight="1">
      <c r="A4305" t="s">
        <v>2826</v>
      </c>
      <c r="B4305" t="s">
        <v>6710</v>
      </c>
      <c r="C4305">
        <v>35954545</v>
      </c>
      <c r="D4305" t="s">
        <v>64</v>
      </c>
      <c r="E4305" t="s">
        <v>65</v>
      </c>
      <c r="G4305" t="s">
        <v>54</v>
      </c>
      <c r="H4305" s="35">
        <v>95</v>
      </c>
      <c r="I4305" s="32">
        <v>42556</v>
      </c>
      <c r="J4305" s="32">
        <v>42560</v>
      </c>
      <c r="K4305" t="s">
        <v>67</v>
      </c>
      <c r="M4305">
        <v>1</v>
      </c>
      <c r="N4305">
        <v>0</v>
      </c>
      <c r="O4305">
        <v>0</v>
      </c>
      <c r="S4305" t="s">
        <v>231</v>
      </c>
    </row>
    <row r="4306" spans="1:19" ht="15.75" customHeight="1">
      <c r="A4306" t="s">
        <v>879</v>
      </c>
      <c r="B4306" t="s">
        <v>6711</v>
      </c>
      <c r="C4306">
        <v>92698232</v>
      </c>
      <c r="D4306" t="s">
        <v>64</v>
      </c>
      <c r="E4306" t="s">
        <v>52</v>
      </c>
      <c r="F4306" t="s">
        <v>53</v>
      </c>
      <c r="G4306" t="s">
        <v>54</v>
      </c>
      <c r="H4306" s="35">
        <v>41.74</v>
      </c>
      <c r="I4306" s="32">
        <v>42557</v>
      </c>
      <c r="J4306" s="32">
        <v>42560</v>
      </c>
      <c r="K4306" t="s">
        <v>55</v>
      </c>
      <c r="M4306">
        <v>1</v>
      </c>
      <c r="N4306">
        <v>0</v>
      </c>
      <c r="O4306">
        <v>0</v>
      </c>
      <c r="Q4306" t="s">
        <v>60</v>
      </c>
    </row>
    <row r="4307" spans="1:19" ht="15.75" customHeight="1">
      <c r="A4307" t="s">
        <v>391</v>
      </c>
      <c r="B4307" t="s">
        <v>6716</v>
      </c>
      <c r="C4307">
        <v>88859462</v>
      </c>
      <c r="D4307" t="s">
        <v>64</v>
      </c>
      <c r="E4307" t="s">
        <v>52</v>
      </c>
      <c r="F4307" t="s">
        <v>53</v>
      </c>
      <c r="G4307" t="s">
        <v>54</v>
      </c>
      <c r="H4307" s="35">
        <v>41.74</v>
      </c>
      <c r="I4307" s="32">
        <v>42559</v>
      </c>
      <c r="J4307" s="32">
        <v>42561</v>
      </c>
      <c r="K4307" t="s">
        <v>55</v>
      </c>
      <c r="M4307">
        <v>1</v>
      </c>
      <c r="N4307">
        <v>0</v>
      </c>
      <c r="O4307">
        <v>0</v>
      </c>
      <c r="Q4307" t="s">
        <v>60</v>
      </c>
    </row>
    <row r="4308" spans="1:19" ht="15.75" customHeight="1">
      <c r="A4308" t="s">
        <v>391</v>
      </c>
      <c r="B4308" t="s">
        <v>6717</v>
      </c>
      <c r="C4308">
        <v>88859360</v>
      </c>
      <c r="D4308" t="s">
        <v>64</v>
      </c>
      <c r="E4308" t="s">
        <v>52</v>
      </c>
      <c r="F4308" t="s">
        <v>53</v>
      </c>
      <c r="G4308" t="s">
        <v>54</v>
      </c>
      <c r="H4308" s="35">
        <v>41.74</v>
      </c>
      <c r="I4308" s="32">
        <v>42559</v>
      </c>
      <c r="J4308" s="32">
        <v>42561</v>
      </c>
      <c r="K4308" t="s">
        <v>55</v>
      </c>
      <c r="M4308">
        <v>1</v>
      </c>
      <c r="N4308">
        <v>0</v>
      </c>
      <c r="O4308">
        <v>0</v>
      </c>
      <c r="Q4308" t="s">
        <v>60</v>
      </c>
    </row>
    <row r="4309" spans="1:19" ht="15.75" customHeight="1">
      <c r="A4309" t="s">
        <v>6720</v>
      </c>
      <c r="B4309" t="s">
        <v>6721</v>
      </c>
      <c r="C4309">
        <v>77115211</v>
      </c>
      <c r="D4309" t="s">
        <v>64</v>
      </c>
      <c r="E4309" t="s">
        <v>65</v>
      </c>
      <c r="G4309" t="s">
        <v>66</v>
      </c>
      <c r="H4309" s="35">
        <v>66.400000000000006</v>
      </c>
      <c r="I4309" s="32">
        <v>42560</v>
      </c>
      <c r="J4309" s="32">
        <v>42564</v>
      </c>
      <c r="K4309" t="s">
        <v>67</v>
      </c>
      <c r="M4309">
        <v>2</v>
      </c>
      <c r="N4309">
        <v>0</v>
      </c>
      <c r="O4309">
        <v>0</v>
      </c>
    </row>
    <row r="4310" spans="1:19" ht="15.75" customHeight="1">
      <c r="A4310" t="s">
        <v>6736</v>
      </c>
      <c r="B4310" t="s">
        <v>6737</v>
      </c>
      <c r="C4310">
        <v>84735356</v>
      </c>
      <c r="D4310" t="s">
        <v>64</v>
      </c>
      <c r="E4310" t="s">
        <v>65</v>
      </c>
      <c r="F4310" t="s">
        <v>54</v>
      </c>
      <c r="G4310" t="s">
        <v>103</v>
      </c>
      <c r="H4310" s="35">
        <v>90</v>
      </c>
      <c r="I4310" s="32">
        <v>42564</v>
      </c>
      <c r="J4310" s="32">
        <v>42568</v>
      </c>
      <c r="K4310" t="s">
        <v>55</v>
      </c>
      <c r="M4310">
        <v>4</v>
      </c>
      <c r="N4310">
        <v>0</v>
      </c>
      <c r="O4310">
        <v>0</v>
      </c>
      <c r="P4310" t="s">
        <v>71</v>
      </c>
      <c r="S4310" t="s">
        <v>72</v>
      </c>
    </row>
    <row r="4311" spans="1:19" ht="15.75" customHeight="1">
      <c r="A4311" t="s">
        <v>428</v>
      </c>
      <c r="B4311" t="s">
        <v>6738</v>
      </c>
      <c r="C4311">
        <v>73595501</v>
      </c>
      <c r="D4311" t="s">
        <v>64</v>
      </c>
      <c r="E4311" t="s">
        <v>52</v>
      </c>
      <c r="F4311" t="s">
        <v>53</v>
      </c>
      <c r="G4311" t="s">
        <v>54</v>
      </c>
      <c r="H4311" s="35">
        <v>41.74</v>
      </c>
      <c r="I4311" s="32">
        <v>42564</v>
      </c>
      <c r="J4311" s="32">
        <v>42565</v>
      </c>
      <c r="K4311" t="s">
        <v>55</v>
      </c>
      <c r="M4311">
        <v>1</v>
      </c>
      <c r="N4311">
        <v>0</v>
      </c>
      <c r="O4311">
        <v>0</v>
      </c>
      <c r="Q4311" t="s">
        <v>60</v>
      </c>
    </row>
    <row r="4312" spans="1:19" ht="15.75" customHeight="1">
      <c r="A4312" t="s">
        <v>6739</v>
      </c>
      <c r="B4312" t="s">
        <v>6740</v>
      </c>
      <c r="C4312">
        <v>89577116</v>
      </c>
      <c r="D4312" t="s">
        <v>64</v>
      </c>
      <c r="E4312" t="s">
        <v>65</v>
      </c>
      <c r="G4312" t="s">
        <v>469</v>
      </c>
      <c r="H4312" s="35">
        <v>59.2</v>
      </c>
      <c r="I4312" s="32">
        <v>42564</v>
      </c>
      <c r="J4312" s="32">
        <v>42568</v>
      </c>
      <c r="K4312" t="s">
        <v>67</v>
      </c>
      <c r="M4312">
        <v>2</v>
      </c>
      <c r="N4312">
        <v>0</v>
      </c>
      <c r="O4312">
        <v>0</v>
      </c>
      <c r="P4312" t="s">
        <v>746</v>
      </c>
      <c r="S4312" t="s">
        <v>747</v>
      </c>
    </row>
    <row r="4313" spans="1:19" ht="15.75" customHeight="1">
      <c r="A4313" t="s">
        <v>6751</v>
      </c>
      <c r="B4313" t="s">
        <v>6752</v>
      </c>
      <c r="C4313">
        <v>69338045</v>
      </c>
      <c r="D4313" t="s">
        <v>64</v>
      </c>
      <c r="E4313" t="s">
        <v>65</v>
      </c>
      <c r="G4313" t="s">
        <v>108</v>
      </c>
      <c r="H4313" s="35">
        <v>93.5</v>
      </c>
      <c r="I4313" s="32">
        <v>42566</v>
      </c>
      <c r="J4313" s="32">
        <v>42569</v>
      </c>
      <c r="K4313" t="s">
        <v>55</v>
      </c>
      <c r="M4313">
        <v>4</v>
      </c>
      <c r="N4313">
        <v>0</v>
      </c>
      <c r="O4313">
        <v>0</v>
      </c>
      <c r="P4313" t="s">
        <v>3430</v>
      </c>
    </row>
    <row r="4314" spans="1:19" ht="15.75" customHeight="1">
      <c r="A4314" t="s">
        <v>2200</v>
      </c>
      <c r="B4314" t="s">
        <v>6755</v>
      </c>
      <c r="C4314">
        <v>61739733</v>
      </c>
      <c r="D4314" t="s">
        <v>64</v>
      </c>
      <c r="E4314" t="s">
        <v>65</v>
      </c>
      <c r="G4314" t="s">
        <v>93</v>
      </c>
      <c r="H4314" s="35">
        <v>120</v>
      </c>
      <c r="I4314" s="32">
        <v>42567</v>
      </c>
      <c r="J4314" s="32">
        <v>42568</v>
      </c>
      <c r="K4314" t="s">
        <v>67</v>
      </c>
      <c r="M4314">
        <v>2</v>
      </c>
      <c r="N4314">
        <v>0</v>
      </c>
      <c r="O4314">
        <v>0</v>
      </c>
    </row>
    <row r="4315" spans="1:19" ht="15.75" customHeight="1">
      <c r="A4315" t="s">
        <v>452</v>
      </c>
      <c r="B4315" t="s">
        <v>6769</v>
      </c>
      <c r="C4315">
        <v>97138528</v>
      </c>
      <c r="D4315" t="s">
        <v>64</v>
      </c>
      <c r="E4315" t="s">
        <v>52</v>
      </c>
      <c r="F4315" t="s">
        <v>53</v>
      </c>
      <c r="G4315" t="s">
        <v>54</v>
      </c>
      <c r="H4315" s="35">
        <v>41.74</v>
      </c>
      <c r="I4315" s="32">
        <v>42570</v>
      </c>
      <c r="J4315" s="32">
        <v>42572</v>
      </c>
      <c r="K4315" t="s">
        <v>55</v>
      </c>
      <c r="M4315">
        <v>1</v>
      </c>
      <c r="N4315">
        <v>0</v>
      </c>
      <c r="O4315">
        <v>0</v>
      </c>
      <c r="Q4315" t="s">
        <v>60</v>
      </c>
    </row>
    <row r="4316" spans="1:19" ht="15.75" customHeight="1">
      <c r="A4316" t="s">
        <v>458</v>
      </c>
      <c r="B4316" t="s">
        <v>6772</v>
      </c>
      <c r="C4316">
        <v>30759674</v>
      </c>
      <c r="D4316" t="s">
        <v>64</v>
      </c>
      <c r="E4316" t="s">
        <v>52</v>
      </c>
      <c r="F4316" t="s">
        <v>53</v>
      </c>
      <c r="G4316" t="s">
        <v>54</v>
      </c>
      <c r="H4316" s="35">
        <v>41.74</v>
      </c>
      <c r="I4316" s="32">
        <v>42571</v>
      </c>
      <c r="J4316" s="32">
        <v>42572</v>
      </c>
      <c r="K4316" t="s">
        <v>55</v>
      </c>
      <c r="M4316">
        <v>1</v>
      </c>
      <c r="N4316">
        <v>0</v>
      </c>
      <c r="O4316">
        <v>0</v>
      </c>
      <c r="Q4316" t="s">
        <v>60</v>
      </c>
    </row>
    <row r="4317" spans="1:19" ht="15.75" customHeight="1">
      <c r="A4317" t="s">
        <v>458</v>
      </c>
      <c r="B4317" t="s">
        <v>6773</v>
      </c>
      <c r="C4317">
        <v>30759751</v>
      </c>
      <c r="D4317" t="s">
        <v>64</v>
      </c>
      <c r="E4317" t="s">
        <v>52</v>
      </c>
      <c r="F4317" t="s">
        <v>53</v>
      </c>
      <c r="G4317" t="s">
        <v>54</v>
      </c>
      <c r="H4317" s="35">
        <v>41.74</v>
      </c>
      <c r="I4317" s="32">
        <v>42571</v>
      </c>
      <c r="J4317" s="32">
        <v>42572</v>
      </c>
      <c r="K4317" t="s">
        <v>55</v>
      </c>
      <c r="M4317">
        <v>1</v>
      </c>
      <c r="N4317">
        <v>0</v>
      </c>
      <c r="O4317">
        <v>0</v>
      </c>
      <c r="Q4317" t="s">
        <v>60</v>
      </c>
    </row>
    <row r="4318" spans="1:19" ht="15.75" customHeight="1">
      <c r="A4318" t="s">
        <v>462</v>
      </c>
      <c r="B4318" t="s">
        <v>6776</v>
      </c>
      <c r="C4318">
        <v>22131650</v>
      </c>
      <c r="D4318" t="s">
        <v>64</v>
      </c>
      <c r="E4318" t="s">
        <v>52</v>
      </c>
      <c r="F4318" t="s">
        <v>53</v>
      </c>
      <c r="G4318" t="s">
        <v>54</v>
      </c>
      <c r="H4318" s="35">
        <v>41.74</v>
      </c>
      <c r="I4318" s="32">
        <v>42572</v>
      </c>
      <c r="J4318" s="32">
        <v>42573</v>
      </c>
      <c r="K4318" t="s">
        <v>55</v>
      </c>
      <c r="M4318">
        <v>1</v>
      </c>
      <c r="N4318">
        <v>0</v>
      </c>
      <c r="O4318">
        <v>0</v>
      </c>
      <c r="Q4318" t="s">
        <v>60</v>
      </c>
    </row>
    <row r="4319" spans="1:19" ht="15.75" customHeight="1">
      <c r="A4319" t="s">
        <v>462</v>
      </c>
      <c r="B4319" t="s">
        <v>6777</v>
      </c>
      <c r="C4319">
        <v>22131632</v>
      </c>
      <c r="D4319" t="s">
        <v>64</v>
      </c>
      <c r="E4319" t="s">
        <v>52</v>
      </c>
      <c r="F4319" t="s">
        <v>53</v>
      </c>
      <c r="G4319" t="s">
        <v>54</v>
      </c>
      <c r="H4319" s="35">
        <v>41.74</v>
      </c>
      <c r="I4319" s="32">
        <v>42572</v>
      </c>
      <c r="J4319" s="32">
        <v>42573</v>
      </c>
      <c r="K4319" t="s">
        <v>55</v>
      </c>
      <c r="M4319">
        <v>1</v>
      </c>
      <c r="N4319">
        <v>0</v>
      </c>
      <c r="O4319">
        <v>0</v>
      </c>
      <c r="Q4319" t="s">
        <v>60</v>
      </c>
    </row>
    <row r="4320" spans="1:19" ht="15.75" customHeight="1">
      <c r="A4320" t="s">
        <v>462</v>
      </c>
      <c r="B4320" t="s">
        <v>6778</v>
      </c>
      <c r="C4320">
        <v>22131812</v>
      </c>
      <c r="D4320" t="s">
        <v>64</v>
      </c>
      <c r="E4320" t="s">
        <v>52</v>
      </c>
      <c r="F4320" t="s">
        <v>53</v>
      </c>
      <c r="G4320" t="s">
        <v>54</v>
      </c>
      <c r="H4320" s="35">
        <v>41.74</v>
      </c>
      <c r="I4320" s="32">
        <v>42572</v>
      </c>
      <c r="J4320" s="32">
        <v>42573</v>
      </c>
      <c r="K4320" t="s">
        <v>55</v>
      </c>
      <c r="M4320">
        <v>1</v>
      </c>
      <c r="N4320">
        <v>0</v>
      </c>
      <c r="O4320">
        <v>0</v>
      </c>
      <c r="Q4320" t="s">
        <v>60</v>
      </c>
    </row>
    <row r="4321" spans="1:19" ht="15.75" customHeight="1">
      <c r="A4321" t="s">
        <v>472</v>
      </c>
      <c r="B4321" t="s">
        <v>6783</v>
      </c>
      <c r="C4321">
        <v>55895619</v>
      </c>
      <c r="D4321" t="s">
        <v>64</v>
      </c>
      <c r="E4321" t="s">
        <v>52</v>
      </c>
      <c r="F4321" t="s">
        <v>53</v>
      </c>
      <c r="G4321" t="s">
        <v>54</v>
      </c>
      <c r="H4321" s="35">
        <v>41.74</v>
      </c>
      <c r="I4321" s="32">
        <v>42573</v>
      </c>
      <c r="J4321" s="32">
        <v>42574</v>
      </c>
      <c r="K4321" t="s">
        <v>67</v>
      </c>
      <c r="M4321">
        <v>1</v>
      </c>
      <c r="N4321">
        <v>0</v>
      </c>
      <c r="O4321">
        <v>0</v>
      </c>
      <c r="Q4321" t="s">
        <v>60</v>
      </c>
    </row>
    <row r="4322" spans="1:19" ht="15.75" customHeight="1">
      <c r="A4322" t="s">
        <v>6784</v>
      </c>
      <c r="B4322" t="s">
        <v>6785</v>
      </c>
      <c r="C4322">
        <v>89033977</v>
      </c>
      <c r="D4322" t="s">
        <v>64</v>
      </c>
      <c r="E4322" t="s">
        <v>65</v>
      </c>
      <c r="F4322" t="s">
        <v>54</v>
      </c>
      <c r="G4322" t="s">
        <v>93</v>
      </c>
      <c r="H4322" s="35">
        <v>110</v>
      </c>
      <c r="I4322" s="32">
        <v>42573</v>
      </c>
      <c r="J4322" s="32">
        <v>42575</v>
      </c>
      <c r="K4322" t="s">
        <v>87</v>
      </c>
      <c r="M4322">
        <v>2</v>
      </c>
      <c r="N4322">
        <v>0</v>
      </c>
      <c r="O4322">
        <v>0</v>
      </c>
    </row>
    <row r="4323" spans="1:19" ht="15.75" customHeight="1">
      <c r="A4323" t="s">
        <v>6788</v>
      </c>
      <c r="B4323" t="s">
        <v>6789</v>
      </c>
      <c r="C4323">
        <v>91768644</v>
      </c>
      <c r="D4323" t="s">
        <v>64</v>
      </c>
      <c r="E4323" t="s">
        <v>65</v>
      </c>
      <c r="F4323" t="s">
        <v>54</v>
      </c>
      <c r="G4323" t="s">
        <v>93</v>
      </c>
      <c r="H4323" s="35">
        <v>90</v>
      </c>
      <c r="I4323" s="32">
        <v>42574</v>
      </c>
      <c r="J4323" s="32">
        <v>42575</v>
      </c>
      <c r="K4323" t="s">
        <v>55</v>
      </c>
      <c r="M4323">
        <v>2</v>
      </c>
      <c r="N4323">
        <v>2</v>
      </c>
      <c r="O4323">
        <v>0</v>
      </c>
    </row>
    <row r="4324" spans="1:19" ht="15.75" customHeight="1">
      <c r="A4324" t="s">
        <v>974</v>
      </c>
      <c r="B4324" t="s">
        <v>6793</v>
      </c>
      <c r="C4324">
        <v>87754281</v>
      </c>
      <c r="D4324" t="s">
        <v>64</v>
      </c>
      <c r="E4324" t="s">
        <v>52</v>
      </c>
      <c r="F4324" t="s">
        <v>54</v>
      </c>
      <c r="G4324" t="s">
        <v>54</v>
      </c>
      <c r="H4324" s="35">
        <v>41.74</v>
      </c>
      <c r="I4324" s="32">
        <v>42575</v>
      </c>
      <c r="J4324" s="32">
        <v>42576</v>
      </c>
      <c r="K4324" t="s">
        <v>55</v>
      </c>
      <c r="M4324">
        <v>1</v>
      </c>
      <c r="N4324">
        <v>0</v>
      </c>
      <c r="O4324">
        <v>0</v>
      </c>
      <c r="Q4324" t="s">
        <v>60</v>
      </c>
    </row>
    <row r="4325" spans="1:19" ht="15.75" customHeight="1">
      <c r="A4325" t="s">
        <v>6794</v>
      </c>
      <c r="B4325" t="s">
        <v>6795</v>
      </c>
      <c r="C4325">
        <v>89305987</v>
      </c>
      <c r="D4325" t="s">
        <v>64</v>
      </c>
      <c r="E4325" t="s">
        <v>65</v>
      </c>
      <c r="F4325" t="s">
        <v>54</v>
      </c>
      <c r="G4325" t="s">
        <v>103</v>
      </c>
      <c r="H4325" s="35">
        <v>80</v>
      </c>
      <c r="I4325" s="32">
        <v>42575</v>
      </c>
      <c r="J4325" s="32">
        <v>42576</v>
      </c>
      <c r="K4325" t="s">
        <v>55</v>
      </c>
      <c r="M4325">
        <v>4</v>
      </c>
      <c r="N4325">
        <v>0</v>
      </c>
      <c r="O4325">
        <v>0</v>
      </c>
      <c r="P4325" t="s">
        <v>71</v>
      </c>
      <c r="S4325" t="s">
        <v>72</v>
      </c>
    </row>
    <row r="4326" spans="1:19" ht="15.75" customHeight="1">
      <c r="A4326" t="s">
        <v>6030</v>
      </c>
      <c r="B4326" t="s">
        <v>6798</v>
      </c>
      <c r="C4326">
        <v>11512786</v>
      </c>
      <c r="D4326" t="s">
        <v>64</v>
      </c>
      <c r="E4326" t="s">
        <v>65</v>
      </c>
      <c r="G4326" t="s">
        <v>66</v>
      </c>
      <c r="H4326" s="35">
        <v>66.400000000000006</v>
      </c>
      <c r="I4326" s="32">
        <v>42576</v>
      </c>
      <c r="J4326" s="32">
        <v>42580</v>
      </c>
      <c r="K4326" t="s">
        <v>67</v>
      </c>
      <c r="M4326">
        <v>2</v>
      </c>
      <c r="N4326">
        <v>2</v>
      </c>
      <c r="O4326">
        <v>0</v>
      </c>
    </row>
    <row r="4327" spans="1:19" ht="15.75" customHeight="1">
      <c r="A4327" t="s">
        <v>978</v>
      </c>
      <c r="B4327" t="s">
        <v>6799</v>
      </c>
      <c r="C4327">
        <v>50828623</v>
      </c>
      <c r="D4327" t="s">
        <v>64</v>
      </c>
      <c r="E4327" t="s">
        <v>52</v>
      </c>
      <c r="F4327" t="s">
        <v>54</v>
      </c>
      <c r="G4327" t="s">
        <v>54</v>
      </c>
      <c r="H4327" s="35">
        <v>41.74</v>
      </c>
      <c r="I4327" s="32">
        <v>42576</v>
      </c>
      <c r="J4327" s="32">
        <v>42577</v>
      </c>
      <c r="K4327" t="s">
        <v>55</v>
      </c>
      <c r="M4327">
        <v>1</v>
      </c>
      <c r="N4327">
        <v>0</v>
      </c>
      <c r="O4327">
        <v>0</v>
      </c>
      <c r="Q4327" t="s">
        <v>60</v>
      </c>
    </row>
    <row r="4328" spans="1:19" ht="15.75" customHeight="1">
      <c r="A4328" t="s">
        <v>978</v>
      </c>
      <c r="B4328" t="s">
        <v>6800</v>
      </c>
      <c r="C4328">
        <v>50827962</v>
      </c>
      <c r="D4328" t="s">
        <v>64</v>
      </c>
      <c r="E4328" t="s">
        <v>52</v>
      </c>
      <c r="F4328" t="s">
        <v>54</v>
      </c>
      <c r="G4328" t="s">
        <v>54</v>
      </c>
      <c r="H4328" s="35">
        <v>41.74</v>
      </c>
      <c r="I4328" s="32">
        <v>42576</v>
      </c>
      <c r="J4328" s="32">
        <v>42577</v>
      </c>
      <c r="K4328" t="s">
        <v>55</v>
      </c>
      <c r="M4328">
        <v>1</v>
      </c>
      <c r="N4328">
        <v>0</v>
      </c>
      <c r="O4328">
        <v>0</v>
      </c>
      <c r="Q4328" t="s">
        <v>60</v>
      </c>
    </row>
    <row r="4329" spans="1:19" ht="15.75" customHeight="1">
      <c r="A4329" t="s">
        <v>3561</v>
      </c>
      <c r="B4329" t="s">
        <v>6820</v>
      </c>
      <c r="C4329">
        <v>67693299</v>
      </c>
      <c r="D4329" t="s">
        <v>64</v>
      </c>
      <c r="E4329" t="s">
        <v>52</v>
      </c>
      <c r="F4329" t="s">
        <v>54</v>
      </c>
      <c r="G4329" t="s">
        <v>54</v>
      </c>
      <c r="H4329" s="35">
        <v>85</v>
      </c>
      <c r="I4329" s="32">
        <v>42581</v>
      </c>
      <c r="J4329" s="32">
        <v>42583</v>
      </c>
      <c r="K4329" t="s">
        <v>55</v>
      </c>
      <c r="M4329">
        <v>1</v>
      </c>
      <c r="N4329">
        <v>0</v>
      </c>
      <c r="O4329">
        <v>0</v>
      </c>
    </row>
    <row r="4330" spans="1:19" ht="15.75" customHeight="1">
      <c r="A4330" t="s">
        <v>6053</v>
      </c>
      <c r="B4330" t="s">
        <v>6831</v>
      </c>
      <c r="C4330">
        <v>98620578</v>
      </c>
      <c r="D4330" t="s">
        <v>64</v>
      </c>
      <c r="E4330" t="s">
        <v>65</v>
      </c>
      <c r="F4330" t="s">
        <v>54</v>
      </c>
      <c r="G4330" t="s">
        <v>80</v>
      </c>
      <c r="H4330" s="35">
        <v>70.55</v>
      </c>
      <c r="I4330" s="32">
        <v>42582</v>
      </c>
      <c r="J4330" s="32">
        <v>42583</v>
      </c>
      <c r="K4330" t="s">
        <v>55</v>
      </c>
      <c r="M4330">
        <v>2</v>
      </c>
      <c r="N4330">
        <v>2</v>
      </c>
      <c r="O4330">
        <v>0</v>
      </c>
      <c r="S4330" t="s">
        <v>81</v>
      </c>
    </row>
    <row r="4331" spans="1:19" ht="15.75" customHeight="1">
      <c r="A4331" t="s">
        <v>1893</v>
      </c>
      <c r="B4331" t="s">
        <v>6832</v>
      </c>
      <c r="C4331">
        <v>93658342</v>
      </c>
      <c r="D4331" t="s">
        <v>64</v>
      </c>
      <c r="E4331" t="s">
        <v>65</v>
      </c>
      <c r="F4331" t="s">
        <v>54</v>
      </c>
      <c r="G4331" t="s">
        <v>93</v>
      </c>
      <c r="H4331" s="35">
        <v>88.75</v>
      </c>
      <c r="I4331" s="32">
        <v>42582</v>
      </c>
      <c r="J4331" s="32">
        <v>42594</v>
      </c>
      <c r="K4331" t="s">
        <v>55</v>
      </c>
      <c r="M4331">
        <v>2</v>
      </c>
      <c r="N4331">
        <v>1</v>
      </c>
      <c r="O4331">
        <v>0</v>
      </c>
    </row>
    <row r="4332" spans="1:19" ht="15.75" customHeight="1">
      <c r="A4332" t="s">
        <v>549</v>
      </c>
      <c r="B4332" t="s">
        <v>6838</v>
      </c>
      <c r="C4332">
        <v>46794166</v>
      </c>
      <c r="D4332" t="s">
        <v>64</v>
      </c>
      <c r="E4332" t="s">
        <v>52</v>
      </c>
      <c r="F4332" t="s">
        <v>53</v>
      </c>
      <c r="G4332" t="s">
        <v>54</v>
      </c>
      <c r="H4332" s="35">
        <v>41.74</v>
      </c>
      <c r="I4332" s="32">
        <v>42583</v>
      </c>
      <c r="J4332" s="32">
        <v>42585</v>
      </c>
      <c r="K4332" t="s">
        <v>55</v>
      </c>
      <c r="M4332">
        <v>1</v>
      </c>
      <c r="N4332">
        <v>0</v>
      </c>
      <c r="O4332">
        <v>0</v>
      </c>
      <c r="Q4332" t="s">
        <v>60</v>
      </c>
    </row>
    <row r="4333" spans="1:19" ht="15.75" customHeight="1">
      <c r="A4333" t="s">
        <v>549</v>
      </c>
      <c r="B4333" t="s">
        <v>6839</v>
      </c>
      <c r="C4333">
        <v>46794235</v>
      </c>
      <c r="D4333" t="s">
        <v>64</v>
      </c>
      <c r="E4333" t="s">
        <v>52</v>
      </c>
      <c r="F4333" t="s">
        <v>53</v>
      </c>
      <c r="G4333" t="s">
        <v>54</v>
      </c>
      <c r="H4333" s="35">
        <v>41.74</v>
      </c>
      <c r="I4333" s="32">
        <v>42583</v>
      </c>
      <c r="J4333" s="32">
        <v>42585</v>
      </c>
      <c r="K4333" t="s">
        <v>55</v>
      </c>
      <c r="M4333">
        <v>1</v>
      </c>
      <c r="N4333">
        <v>0</v>
      </c>
      <c r="O4333">
        <v>0</v>
      </c>
      <c r="Q4333" t="s">
        <v>60</v>
      </c>
    </row>
    <row r="4334" spans="1:19" ht="15.75" customHeight="1">
      <c r="A4334" t="s">
        <v>557</v>
      </c>
      <c r="B4334" t="s">
        <v>6845</v>
      </c>
      <c r="C4334">
        <v>97144665</v>
      </c>
      <c r="D4334" t="s">
        <v>64</v>
      </c>
      <c r="E4334" t="s">
        <v>52</v>
      </c>
      <c r="F4334" t="s">
        <v>54</v>
      </c>
      <c r="G4334" t="s">
        <v>54</v>
      </c>
      <c r="H4334" s="35">
        <v>41.74</v>
      </c>
      <c r="I4334" s="32">
        <v>42585</v>
      </c>
      <c r="J4334" s="32">
        <v>42587</v>
      </c>
      <c r="K4334" t="s">
        <v>55</v>
      </c>
      <c r="M4334">
        <v>1</v>
      </c>
      <c r="N4334">
        <v>0</v>
      </c>
      <c r="O4334">
        <v>0</v>
      </c>
      <c r="Q4334" t="s">
        <v>60</v>
      </c>
    </row>
    <row r="4335" spans="1:19" ht="15.75" customHeight="1">
      <c r="A4335" t="s">
        <v>6849</v>
      </c>
      <c r="B4335" t="s">
        <v>6850</v>
      </c>
      <c r="C4335">
        <v>67711223</v>
      </c>
      <c r="D4335" t="s">
        <v>64</v>
      </c>
      <c r="E4335" t="s">
        <v>65</v>
      </c>
      <c r="G4335" t="s">
        <v>93</v>
      </c>
      <c r="H4335" s="35">
        <v>107.5</v>
      </c>
      <c r="I4335" s="32">
        <v>42586</v>
      </c>
      <c r="J4335" s="32">
        <v>42590</v>
      </c>
      <c r="K4335" t="s">
        <v>67</v>
      </c>
      <c r="M4335">
        <v>4</v>
      </c>
      <c r="N4335">
        <v>0</v>
      </c>
      <c r="O4335">
        <v>0</v>
      </c>
    </row>
    <row r="4336" spans="1:19" ht="15.75" customHeight="1">
      <c r="A4336" t="s">
        <v>1037</v>
      </c>
      <c r="B4336" t="s">
        <v>6860</v>
      </c>
      <c r="C4336">
        <v>56927253</v>
      </c>
      <c r="D4336" t="s">
        <v>64</v>
      </c>
      <c r="E4336" t="s">
        <v>52</v>
      </c>
      <c r="F4336" t="s">
        <v>54</v>
      </c>
      <c r="G4336" t="s">
        <v>54</v>
      </c>
      <c r="H4336" s="35">
        <v>41.74</v>
      </c>
      <c r="I4336" s="32">
        <v>42589</v>
      </c>
      <c r="J4336" s="32">
        <v>42591</v>
      </c>
      <c r="K4336" t="s">
        <v>55</v>
      </c>
      <c r="M4336">
        <v>1</v>
      </c>
      <c r="N4336">
        <v>0</v>
      </c>
      <c r="O4336">
        <v>0</v>
      </c>
      <c r="Q4336" t="s">
        <v>60</v>
      </c>
    </row>
    <row r="4337" spans="1:19" ht="15.75" customHeight="1">
      <c r="A4337" t="s">
        <v>1037</v>
      </c>
      <c r="B4337" t="s">
        <v>6861</v>
      </c>
      <c r="C4337">
        <v>56927261</v>
      </c>
      <c r="D4337" t="s">
        <v>64</v>
      </c>
      <c r="E4337" t="s">
        <v>52</v>
      </c>
      <c r="F4337" t="s">
        <v>54</v>
      </c>
      <c r="G4337" t="s">
        <v>54</v>
      </c>
      <c r="H4337" s="35">
        <v>41.74</v>
      </c>
      <c r="I4337" s="32">
        <v>42589</v>
      </c>
      <c r="J4337" s="32">
        <v>42591</v>
      </c>
      <c r="K4337" t="s">
        <v>55</v>
      </c>
      <c r="M4337">
        <v>1</v>
      </c>
      <c r="N4337">
        <v>0</v>
      </c>
      <c r="O4337">
        <v>0</v>
      </c>
      <c r="Q4337" t="s">
        <v>60</v>
      </c>
    </row>
    <row r="4338" spans="1:19" ht="15.75" customHeight="1">
      <c r="A4338" t="s">
        <v>577</v>
      </c>
      <c r="B4338" t="s">
        <v>6862</v>
      </c>
      <c r="C4338">
        <v>65629637</v>
      </c>
      <c r="D4338" t="s">
        <v>64</v>
      </c>
      <c r="E4338" t="s">
        <v>52</v>
      </c>
      <c r="F4338" t="s">
        <v>54</v>
      </c>
      <c r="G4338" t="s">
        <v>54</v>
      </c>
      <c r="H4338" s="35">
        <v>41.74</v>
      </c>
      <c r="I4338" s="32">
        <v>42589</v>
      </c>
      <c r="J4338" s="32">
        <v>42591</v>
      </c>
      <c r="K4338" t="s">
        <v>55</v>
      </c>
      <c r="M4338">
        <v>1</v>
      </c>
      <c r="N4338">
        <v>0</v>
      </c>
      <c r="O4338">
        <v>0</v>
      </c>
      <c r="Q4338" t="s">
        <v>60</v>
      </c>
    </row>
    <row r="4339" spans="1:19" ht="15.75" customHeight="1">
      <c r="A4339" t="s">
        <v>6863</v>
      </c>
      <c r="B4339" t="s">
        <v>6864</v>
      </c>
      <c r="C4339">
        <v>95563861</v>
      </c>
      <c r="D4339" t="s">
        <v>64</v>
      </c>
      <c r="E4339" t="s">
        <v>65</v>
      </c>
      <c r="F4339" t="s">
        <v>54</v>
      </c>
      <c r="G4339" t="s">
        <v>103</v>
      </c>
      <c r="H4339" s="35">
        <v>85</v>
      </c>
      <c r="I4339" s="32">
        <v>42589</v>
      </c>
      <c r="J4339" s="32">
        <v>42593</v>
      </c>
      <c r="K4339" t="s">
        <v>55</v>
      </c>
      <c r="M4339">
        <v>4</v>
      </c>
      <c r="N4339">
        <v>0</v>
      </c>
      <c r="O4339">
        <v>0</v>
      </c>
      <c r="P4339" t="s">
        <v>71</v>
      </c>
      <c r="S4339" t="s">
        <v>72</v>
      </c>
    </row>
    <row r="4340" spans="1:19" ht="15.75" customHeight="1">
      <c r="A4340" t="s">
        <v>1913</v>
      </c>
      <c r="B4340" t="s">
        <v>6865</v>
      </c>
      <c r="C4340">
        <v>91462022</v>
      </c>
      <c r="D4340" t="s">
        <v>64</v>
      </c>
      <c r="E4340" t="s">
        <v>65</v>
      </c>
      <c r="F4340" t="s">
        <v>54</v>
      </c>
      <c r="G4340" t="s">
        <v>93</v>
      </c>
      <c r="H4340" s="35">
        <v>105</v>
      </c>
      <c r="I4340" s="32">
        <v>42589</v>
      </c>
      <c r="J4340" s="32">
        <v>42594</v>
      </c>
      <c r="K4340" t="s">
        <v>67</v>
      </c>
      <c r="M4340">
        <v>3</v>
      </c>
      <c r="N4340">
        <v>0</v>
      </c>
      <c r="O4340">
        <v>0</v>
      </c>
    </row>
    <row r="4341" spans="1:19" ht="15.75" customHeight="1">
      <c r="A4341" t="s">
        <v>6478</v>
      </c>
      <c r="B4341" t="s">
        <v>6866</v>
      </c>
      <c r="C4341">
        <v>96942055</v>
      </c>
      <c r="D4341" t="s">
        <v>64</v>
      </c>
      <c r="E4341" t="s">
        <v>65</v>
      </c>
      <c r="F4341" t="s">
        <v>54</v>
      </c>
      <c r="G4341" t="s">
        <v>93</v>
      </c>
      <c r="H4341" s="35">
        <v>85</v>
      </c>
      <c r="I4341" s="32">
        <v>42589</v>
      </c>
      <c r="J4341" s="32">
        <v>42590</v>
      </c>
      <c r="K4341" t="s">
        <v>55</v>
      </c>
      <c r="M4341">
        <v>2</v>
      </c>
      <c r="N4341">
        <v>0</v>
      </c>
      <c r="O4341">
        <v>0</v>
      </c>
    </row>
    <row r="4342" spans="1:19" ht="15.75" customHeight="1">
      <c r="A4342" t="s">
        <v>1921</v>
      </c>
      <c r="B4342" t="s">
        <v>6871</v>
      </c>
      <c r="C4342">
        <v>96273084</v>
      </c>
      <c r="D4342" t="s">
        <v>64</v>
      </c>
      <c r="E4342" t="s">
        <v>65</v>
      </c>
      <c r="F4342" t="s">
        <v>54</v>
      </c>
      <c r="G4342" t="s">
        <v>93</v>
      </c>
      <c r="H4342" s="35">
        <v>87.5</v>
      </c>
      <c r="I4342" s="32">
        <v>42590</v>
      </c>
      <c r="J4342" s="32">
        <v>42592</v>
      </c>
      <c r="K4342" t="s">
        <v>150</v>
      </c>
      <c r="M4342">
        <v>2</v>
      </c>
      <c r="N4342">
        <v>0</v>
      </c>
      <c r="O4342">
        <v>0</v>
      </c>
    </row>
    <row r="4343" spans="1:19" ht="15.75" customHeight="1">
      <c r="A4343" t="s">
        <v>583</v>
      </c>
      <c r="B4343" t="s">
        <v>6880</v>
      </c>
      <c r="C4343">
        <v>27400303</v>
      </c>
      <c r="D4343" t="s">
        <v>64</v>
      </c>
      <c r="E4343" t="s">
        <v>52</v>
      </c>
      <c r="F4343" t="s">
        <v>54</v>
      </c>
      <c r="G4343" t="s">
        <v>54</v>
      </c>
      <c r="H4343" s="35">
        <v>41.74</v>
      </c>
      <c r="I4343" s="32">
        <v>42591</v>
      </c>
      <c r="J4343" s="32">
        <v>42593</v>
      </c>
      <c r="K4343" t="s">
        <v>55</v>
      </c>
      <c r="M4343">
        <v>1</v>
      </c>
      <c r="N4343">
        <v>0</v>
      </c>
      <c r="O4343">
        <v>0</v>
      </c>
      <c r="Q4343" t="s">
        <v>60</v>
      </c>
    </row>
    <row r="4344" spans="1:19" ht="15.75" customHeight="1">
      <c r="A4344" t="s">
        <v>6881</v>
      </c>
      <c r="B4344" t="s">
        <v>6882</v>
      </c>
      <c r="C4344">
        <v>95252854</v>
      </c>
      <c r="D4344" t="s">
        <v>64</v>
      </c>
      <c r="E4344" t="s">
        <v>65</v>
      </c>
      <c r="F4344" t="s">
        <v>427</v>
      </c>
      <c r="G4344" t="s">
        <v>93</v>
      </c>
      <c r="H4344" s="35">
        <v>90</v>
      </c>
      <c r="I4344" s="32">
        <v>42593</v>
      </c>
      <c r="J4344" s="32">
        <v>42595</v>
      </c>
      <c r="K4344" t="s">
        <v>87</v>
      </c>
      <c r="M4344">
        <v>1</v>
      </c>
      <c r="N4344">
        <v>0</v>
      </c>
      <c r="O4344">
        <v>0</v>
      </c>
    </row>
    <row r="4345" spans="1:19" ht="15.75" customHeight="1">
      <c r="A4345" t="s">
        <v>6883</v>
      </c>
      <c r="B4345" t="s">
        <v>6884</v>
      </c>
      <c r="C4345">
        <v>97521469</v>
      </c>
      <c r="D4345" t="s">
        <v>64</v>
      </c>
      <c r="E4345" t="s">
        <v>65</v>
      </c>
      <c r="F4345" t="s">
        <v>54</v>
      </c>
      <c r="G4345" t="s">
        <v>103</v>
      </c>
      <c r="H4345" s="35">
        <v>90</v>
      </c>
      <c r="I4345" s="32">
        <v>42593</v>
      </c>
      <c r="J4345" s="32">
        <v>42596</v>
      </c>
      <c r="K4345" t="s">
        <v>55</v>
      </c>
      <c r="M4345">
        <v>3</v>
      </c>
      <c r="N4345">
        <v>0</v>
      </c>
      <c r="O4345">
        <v>0</v>
      </c>
      <c r="P4345" t="s">
        <v>71</v>
      </c>
      <c r="S4345" t="s">
        <v>72</v>
      </c>
    </row>
    <row r="4346" spans="1:19" ht="15.75" customHeight="1">
      <c r="A4346" t="s">
        <v>1063</v>
      </c>
      <c r="B4346" t="s">
        <v>6885</v>
      </c>
      <c r="C4346">
        <v>58713777</v>
      </c>
      <c r="D4346" t="s">
        <v>64</v>
      </c>
      <c r="E4346" t="s">
        <v>65</v>
      </c>
      <c r="G4346" t="s">
        <v>75</v>
      </c>
      <c r="H4346" s="35">
        <v>78.75</v>
      </c>
      <c r="I4346" s="32">
        <v>42594</v>
      </c>
      <c r="J4346" s="32">
        <v>42598</v>
      </c>
      <c r="K4346" t="s">
        <v>55</v>
      </c>
      <c r="M4346">
        <v>2</v>
      </c>
      <c r="N4346">
        <v>1</v>
      </c>
      <c r="O4346">
        <v>0</v>
      </c>
    </row>
    <row r="4347" spans="1:19" ht="15.75" customHeight="1">
      <c r="A4347" t="s">
        <v>601</v>
      </c>
      <c r="B4347" t="s">
        <v>6886</v>
      </c>
      <c r="C4347">
        <v>92690726</v>
      </c>
      <c r="D4347" t="s">
        <v>64</v>
      </c>
      <c r="E4347" t="s">
        <v>52</v>
      </c>
      <c r="F4347" t="s">
        <v>54</v>
      </c>
      <c r="G4347" t="s">
        <v>54</v>
      </c>
      <c r="H4347" s="35">
        <v>41.74</v>
      </c>
      <c r="I4347" s="32">
        <v>42594</v>
      </c>
      <c r="J4347" s="32">
        <v>42596</v>
      </c>
      <c r="K4347" t="s">
        <v>55</v>
      </c>
      <c r="M4347">
        <v>1</v>
      </c>
      <c r="N4347">
        <v>0</v>
      </c>
      <c r="O4347">
        <v>0</v>
      </c>
      <c r="Q4347" t="s">
        <v>60</v>
      </c>
    </row>
    <row r="4348" spans="1:19" ht="15.75" customHeight="1">
      <c r="A4348" t="s">
        <v>6887</v>
      </c>
      <c r="B4348" t="s">
        <v>6888</v>
      </c>
      <c r="C4348">
        <v>32658526</v>
      </c>
      <c r="D4348" t="s">
        <v>64</v>
      </c>
      <c r="E4348" t="s">
        <v>65</v>
      </c>
      <c r="G4348" t="s">
        <v>75</v>
      </c>
      <c r="H4348" s="35">
        <v>76.75</v>
      </c>
      <c r="I4348" s="32">
        <v>42595</v>
      </c>
      <c r="J4348" s="32">
        <v>42600</v>
      </c>
      <c r="K4348" t="s">
        <v>55</v>
      </c>
      <c r="M4348">
        <v>2</v>
      </c>
      <c r="N4348">
        <v>2</v>
      </c>
      <c r="O4348">
        <v>0</v>
      </c>
    </row>
    <row r="4349" spans="1:19" ht="15.75" customHeight="1">
      <c r="A4349" t="s">
        <v>6889</v>
      </c>
      <c r="B4349" t="s">
        <v>6890</v>
      </c>
      <c r="C4349">
        <v>95204845</v>
      </c>
      <c r="D4349" t="s">
        <v>64</v>
      </c>
      <c r="E4349" t="s">
        <v>65</v>
      </c>
      <c r="F4349" t="s">
        <v>54</v>
      </c>
      <c r="G4349" t="s">
        <v>103</v>
      </c>
      <c r="H4349" s="35">
        <v>68</v>
      </c>
      <c r="I4349" s="32">
        <v>42595</v>
      </c>
      <c r="J4349" s="32">
        <v>42596</v>
      </c>
      <c r="K4349" t="s">
        <v>67</v>
      </c>
      <c r="M4349">
        <v>4</v>
      </c>
      <c r="N4349">
        <v>0</v>
      </c>
      <c r="O4349">
        <v>0</v>
      </c>
      <c r="P4349" t="s">
        <v>71</v>
      </c>
      <c r="S4349" t="s">
        <v>72</v>
      </c>
    </row>
    <row r="4350" spans="1:19" ht="15.75" customHeight="1">
      <c r="A4350" t="s">
        <v>3777</v>
      </c>
      <c r="B4350" t="s">
        <v>6895</v>
      </c>
      <c r="C4350">
        <v>16998351</v>
      </c>
      <c r="D4350" t="s">
        <v>64</v>
      </c>
      <c r="E4350" t="s">
        <v>65</v>
      </c>
      <c r="F4350" t="s">
        <v>54</v>
      </c>
      <c r="G4350" t="s">
        <v>54</v>
      </c>
      <c r="H4350" s="35">
        <v>80</v>
      </c>
      <c r="I4350" s="32">
        <v>42596</v>
      </c>
      <c r="J4350" s="32">
        <v>42598</v>
      </c>
      <c r="K4350" t="s">
        <v>55</v>
      </c>
      <c r="M4350">
        <v>1</v>
      </c>
      <c r="N4350">
        <v>0</v>
      </c>
      <c r="O4350">
        <v>0</v>
      </c>
    </row>
    <row r="4351" spans="1:19" ht="15.75" customHeight="1">
      <c r="A4351" t="s">
        <v>612</v>
      </c>
      <c r="B4351" t="s">
        <v>6896</v>
      </c>
      <c r="C4351">
        <v>14273903</v>
      </c>
      <c r="D4351" t="s">
        <v>64</v>
      </c>
      <c r="E4351" t="s">
        <v>52</v>
      </c>
      <c r="F4351" t="s">
        <v>54</v>
      </c>
      <c r="G4351" t="s">
        <v>54</v>
      </c>
      <c r="H4351" s="35">
        <v>41.74</v>
      </c>
      <c r="I4351" s="32">
        <v>42597</v>
      </c>
      <c r="J4351" s="32">
        <v>42599</v>
      </c>
      <c r="K4351" t="s">
        <v>55</v>
      </c>
      <c r="M4351">
        <v>1</v>
      </c>
      <c r="N4351">
        <v>0</v>
      </c>
      <c r="O4351">
        <v>0</v>
      </c>
      <c r="Q4351" t="s">
        <v>60</v>
      </c>
    </row>
    <row r="4352" spans="1:19" ht="15.75" customHeight="1">
      <c r="A4352" t="s">
        <v>6897</v>
      </c>
      <c r="B4352" t="s">
        <v>6898</v>
      </c>
      <c r="C4352">
        <v>81705442</v>
      </c>
      <c r="D4352" t="s">
        <v>64</v>
      </c>
      <c r="E4352" t="s">
        <v>65</v>
      </c>
      <c r="F4352" t="s">
        <v>54</v>
      </c>
      <c r="G4352" t="s">
        <v>103</v>
      </c>
      <c r="H4352" s="35">
        <v>95</v>
      </c>
      <c r="I4352" s="32">
        <v>42597</v>
      </c>
      <c r="J4352" s="32">
        <v>42599</v>
      </c>
      <c r="K4352" t="s">
        <v>87</v>
      </c>
      <c r="M4352">
        <v>2</v>
      </c>
      <c r="N4352">
        <v>0</v>
      </c>
      <c r="O4352">
        <v>0</v>
      </c>
      <c r="P4352" t="s">
        <v>71</v>
      </c>
      <c r="S4352" t="s">
        <v>72</v>
      </c>
    </row>
    <row r="4353" spans="1:19" ht="15.75" customHeight="1">
      <c r="A4353" t="s">
        <v>6899</v>
      </c>
      <c r="B4353" t="s">
        <v>6900</v>
      </c>
      <c r="C4353">
        <v>81196392</v>
      </c>
      <c r="D4353" t="s">
        <v>64</v>
      </c>
      <c r="E4353" t="s">
        <v>65</v>
      </c>
      <c r="F4353" t="s">
        <v>54</v>
      </c>
      <c r="G4353" t="s">
        <v>98</v>
      </c>
      <c r="H4353" s="35">
        <v>74.7</v>
      </c>
      <c r="I4353" s="32">
        <v>42597</v>
      </c>
      <c r="J4353" s="32">
        <v>42598</v>
      </c>
      <c r="K4353" t="s">
        <v>67</v>
      </c>
      <c r="M4353">
        <v>4</v>
      </c>
      <c r="N4353">
        <v>0</v>
      </c>
      <c r="O4353">
        <v>0</v>
      </c>
      <c r="P4353" t="s">
        <v>71</v>
      </c>
      <c r="S4353" t="s">
        <v>72</v>
      </c>
    </row>
    <row r="4354" spans="1:19" ht="15.75" customHeight="1">
      <c r="A4354" t="s">
        <v>6901</v>
      </c>
      <c r="B4354" t="s">
        <v>6902</v>
      </c>
      <c r="C4354">
        <v>81705442</v>
      </c>
      <c r="D4354" t="s">
        <v>64</v>
      </c>
      <c r="E4354" t="s">
        <v>65</v>
      </c>
      <c r="F4354" t="s">
        <v>54</v>
      </c>
      <c r="G4354" t="s">
        <v>103</v>
      </c>
      <c r="H4354" s="35">
        <v>95</v>
      </c>
      <c r="I4354" s="32">
        <v>42597</v>
      </c>
      <c r="J4354" s="32">
        <v>42599</v>
      </c>
      <c r="K4354" t="s">
        <v>87</v>
      </c>
      <c r="M4354">
        <v>2</v>
      </c>
      <c r="N4354">
        <v>0</v>
      </c>
      <c r="O4354">
        <v>0</v>
      </c>
      <c r="P4354" t="s">
        <v>71</v>
      </c>
      <c r="S4354" t="s">
        <v>72</v>
      </c>
    </row>
    <row r="4356" spans="1:19" ht="15" customHeight="1">
      <c r="A4356" t="str" cm="1">
        <f t="array" ref="A4356:A4362">_xlfn.UNIQUE(K:K)</f>
        <v>Room Type</v>
      </c>
    </row>
    <row r="4357" spans="1:19" ht="15" customHeight="1">
      <c r="A4357" t="str">
        <v>NK1</v>
      </c>
      <c r="B4357">
        <f>COUNTIFS(K:K,A4357)</f>
        <v>258</v>
      </c>
    </row>
    <row r="4358" spans="1:19" ht="15" customHeight="1">
      <c r="A4358" t="str">
        <v>NQQ1</v>
      </c>
      <c r="B4358">
        <f t="shared" ref="B4358:B4361" si="0">COUNTIFS(K:K,A4358)</f>
        <v>3111</v>
      </c>
    </row>
    <row r="4359" spans="1:19" ht="15" customHeight="1">
      <c r="A4359" t="str">
        <v>NQ1</v>
      </c>
      <c r="B4359">
        <f t="shared" si="0"/>
        <v>6</v>
      </c>
    </row>
    <row r="4360" spans="1:19" ht="15" customHeight="1">
      <c r="A4360" t="str">
        <v>NDD1</v>
      </c>
      <c r="B4360">
        <f t="shared" si="0"/>
        <v>850</v>
      </c>
    </row>
    <row r="4361" spans="1:19" ht="15" customHeight="1">
      <c r="A4361" t="str">
        <v>PNQ1</v>
      </c>
      <c r="B4361">
        <f t="shared" si="0"/>
        <v>126</v>
      </c>
    </row>
    <row r="4362" spans="1:19" ht="15" customHeight="1">
      <c r="A4362">
        <v>0</v>
      </c>
      <c r="B4362">
        <f>SUM(B4357:B4361)</f>
        <v>4351</v>
      </c>
    </row>
  </sheetData>
  <autoFilter ref="A1:T2682" xr:uid="{00000000-0001-0000-0300-000000000000}">
    <sortState xmlns:xlrd2="http://schemas.microsoft.com/office/spreadsheetml/2017/richdata2" ref="A2:T4354">
      <sortCondition descending="1" ref="L1:L2682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62"/>
  <sheetViews>
    <sheetView workbookViewId="0">
      <selection activeCell="F7" sqref="F7"/>
    </sheetView>
  </sheetViews>
  <sheetFormatPr defaultColWidth="11.25" defaultRowHeight="15" customHeight="1"/>
  <cols>
    <col min="1" max="1" width="9.9140625" bestFit="1" customWidth="1"/>
    <col min="2" max="26" width="11" customWidth="1"/>
  </cols>
  <sheetData>
    <row r="1" spans="1:2" ht="15.75" customHeight="1">
      <c r="A1" s="30" t="s">
        <v>4</v>
      </c>
      <c r="B1" s="31" t="s">
        <v>28</v>
      </c>
    </row>
    <row r="2" spans="1:2" ht="15.75" customHeight="1">
      <c r="A2" s="32">
        <v>41275</v>
      </c>
      <c r="B2" s="33">
        <v>434.46</v>
      </c>
    </row>
    <row r="3" spans="1:2" ht="15.75" customHeight="1">
      <c r="A3" s="32">
        <v>41276</v>
      </c>
      <c r="B3" s="33">
        <v>883.82</v>
      </c>
    </row>
    <row r="4" spans="1:2" ht="15.75" customHeight="1">
      <c r="A4" s="32">
        <v>41277</v>
      </c>
      <c r="B4" s="33">
        <v>423.71</v>
      </c>
    </row>
    <row r="5" spans="1:2" ht="15.75" customHeight="1">
      <c r="A5" s="32">
        <v>41278</v>
      </c>
      <c r="B5" s="33">
        <v>912.75</v>
      </c>
    </row>
    <row r="6" spans="1:2" ht="15.75" customHeight="1">
      <c r="A6" s="32">
        <v>41279</v>
      </c>
      <c r="B6" s="33">
        <v>763.75</v>
      </c>
    </row>
    <row r="7" spans="1:2" ht="15.75" customHeight="1">
      <c r="A7" s="32">
        <v>41280</v>
      </c>
      <c r="B7" s="33">
        <v>695.4</v>
      </c>
    </row>
    <row r="8" spans="1:2" ht="15.75" customHeight="1">
      <c r="A8" s="32">
        <v>41281</v>
      </c>
      <c r="B8" s="33">
        <v>550.72</v>
      </c>
    </row>
    <row r="9" spans="1:2" ht="15.75" customHeight="1">
      <c r="A9" s="32">
        <v>41282</v>
      </c>
      <c r="B9" s="33">
        <v>593.20000000000005</v>
      </c>
    </row>
    <row r="10" spans="1:2" ht="15.75" customHeight="1">
      <c r="A10" s="32">
        <v>41283</v>
      </c>
      <c r="B10" s="33">
        <v>300.2</v>
      </c>
    </row>
    <row r="11" spans="1:2" ht="15.75" customHeight="1">
      <c r="A11" s="32">
        <v>41284</v>
      </c>
      <c r="B11" s="33">
        <v>350</v>
      </c>
    </row>
    <row r="12" spans="1:2" ht="15.75" customHeight="1">
      <c r="A12" s="32">
        <v>41285</v>
      </c>
      <c r="B12" s="33">
        <v>579.04</v>
      </c>
    </row>
    <row r="13" spans="1:2" ht="15.75" customHeight="1">
      <c r="A13" s="32">
        <v>41286</v>
      </c>
      <c r="B13" s="33">
        <v>534.04999999999995</v>
      </c>
    </row>
    <row r="14" spans="1:2" ht="15.75" customHeight="1">
      <c r="A14" s="32">
        <v>41287</v>
      </c>
      <c r="B14" s="33">
        <v>780.96</v>
      </c>
    </row>
    <row r="15" spans="1:2" ht="15.75" customHeight="1">
      <c r="A15" s="32">
        <v>41288</v>
      </c>
      <c r="B15" s="33">
        <v>634.6</v>
      </c>
    </row>
    <row r="16" spans="1:2" ht="15.75" customHeight="1">
      <c r="A16" s="32">
        <v>41289</v>
      </c>
      <c r="B16" s="33">
        <v>562.4</v>
      </c>
    </row>
    <row r="17" spans="1:2" ht="15.75" customHeight="1">
      <c r="A17" s="32">
        <v>41290</v>
      </c>
      <c r="B17" s="33">
        <v>848</v>
      </c>
    </row>
    <row r="18" spans="1:2" ht="15.75" customHeight="1">
      <c r="A18" s="32">
        <v>41291</v>
      </c>
      <c r="B18" s="33">
        <v>920.96</v>
      </c>
    </row>
    <row r="19" spans="1:2" ht="15.75" customHeight="1">
      <c r="A19" s="32">
        <v>41292</v>
      </c>
      <c r="B19" s="33">
        <v>1830.56</v>
      </c>
    </row>
    <row r="20" spans="1:2" ht="15.75" customHeight="1">
      <c r="A20" s="32">
        <v>41293</v>
      </c>
      <c r="B20" s="33">
        <v>2974.89</v>
      </c>
    </row>
    <row r="21" spans="1:2" ht="15.75" customHeight="1">
      <c r="A21" s="32">
        <v>41294</v>
      </c>
      <c r="B21" s="33">
        <v>1202.94</v>
      </c>
    </row>
    <row r="22" spans="1:2" ht="15.75" customHeight="1">
      <c r="A22" s="32">
        <v>41295</v>
      </c>
      <c r="B22" s="33">
        <v>749.98</v>
      </c>
    </row>
    <row r="23" spans="1:2" ht="15.75" customHeight="1">
      <c r="A23" s="32">
        <v>41296</v>
      </c>
      <c r="B23" s="33">
        <v>2052.9</v>
      </c>
    </row>
    <row r="24" spans="1:2" ht="15.75" customHeight="1">
      <c r="A24" s="32">
        <v>41297</v>
      </c>
      <c r="B24" s="33">
        <v>3019.95</v>
      </c>
    </row>
    <row r="25" spans="1:2" ht="15.75" customHeight="1">
      <c r="A25" s="32">
        <v>41298</v>
      </c>
      <c r="B25" s="33">
        <v>4485</v>
      </c>
    </row>
    <row r="26" spans="1:2" ht="15.75" customHeight="1">
      <c r="A26" s="32">
        <v>41299</v>
      </c>
      <c r="B26" s="33">
        <v>4945.92</v>
      </c>
    </row>
    <row r="27" spans="1:2" ht="15.75" customHeight="1">
      <c r="A27" s="32">
        <v>41300</v>
      </c>
      <c r="B27" s="33">
        <v>4365.8999999999996</v>
      </c>
    </row>
    <row r="28" spans="1:2" ht="15.75" customHeight="1">
      <c r="A28" s="32">
        <v>41301</v>
      </c>
      <c r="B28" s="33">
        <v>2735.07</v>
      </c>
    </row>
    <row r="29" spans="1:2" ht="15.75" customHeight="1">
      <c r="A29" s="32">
        <v>41302</v>
      </c>
      <c r="B29" s="33">
        <v>1004.55</v>
      </c>
    </row>
    <row r="30" spans="1:2" ht="15.75" customHeight="1">
      <c r="A30" s="32">
        <v>41303</v>
      </c>
      <c r="B30" s="33">
        <v>568.44000000000005</v>
      </c>
    </row>
    <row r="31" spans="1:2" ht="15.75" customHeight="1">
      <c r="A31" s="32">
        <v>41304</v>
      </c>
      <c r="B31" s="33">
        <v>392.7</v>
      </c>
    </row>
    <row r="32" spans="1:2" ht="15.75" customHeight="1">
      <c r="A32" s="32">
        <v>41305</v>
      </c>
      <c r="B32" s="33">
        <v>1327.05</v>
      </c>
    </row>
    <row r="33" spans="1:2" ht="15.75" customHeight="1">
      <c r="A33" s="32">
        <v>41306</v>
      </c>
      <c r="B33" s="33">
        <v>1030.04</v>
      </c>
    </row>
    <row r="34" spans="1:2" ht="15.75" customHeight="1">
      <c r="A34" s="32">
        <v>41307</v>
      </c>
      <c r="B34" s="33">
        <v>1172.5999999999999</v>
      </c>
    </row>
    <row r="35" spans="1:2" ht="15.75" customHeight="1">
      <c r="A35" s="32">
        <v>41308</v>
      </c>
      <c r="B35" s="33">
        <v>492.3</v>
      </c>
    </row>
    <row r="36" spans="1:2" ht="15.75" customHeight="1">
      <c r="A36" s="32">
        <v>41309</v>
      </c>
      <c r="B36" s="33">
        <v>361.97</v>
      </c>
    </row>
    <row r="37" spans="1:2" ht="15.75" customHeight="1">
      <c r="A37" s="32">
        <v>41310</v>
      </c>
      <c r="B37" s="33">
        <v>1495.08</v>
      </c>
    </row>
    <row r="38" spans="1:2" ht="15.75" customHeight="1">
      <c r="A38" s="32">
        <v>41311</v>
      </c>
      <c r="B38" s="33">
        <v>1404.9</v>
      </c>
    </row>
    <row r="39" spans="1:2" ht="15.75" customHeight="1">
      <c r="A39" s="32">
        <v>41312</v>
      </c>
      <c r="B39" s="33">
        <v>337.02</v>
      </c>
    </row>
    <row r="40" spans="1:2" ht="15.75" customHeight="1">
      <c r="A40" s="32">
        <v>41313</v>
      </c>
      <c r="B40" s="33">
        <v>885.36</v>
      </c>
    </row>
    <row r="41" spans="1:2" ht="15.75" customHeight="1">
      <c r="A41" s="32">
        <v>41314</v>
      </c>
      <c r="B41" s="33">
        <v>924.48</v>
      </c>
    </row>
    <row r="42" spans="1:2" ht="15.75" customHeight="1">
      <c r="A42" s="32">
        <v>41315</v>
      </c>
      <c r="B42" s="33">
        <v>1384.56</v>
      </c>
    </row>
    <row r="43" spans="1:2" ht="15.75" customHeight="1">
      <c r="A43" s="32">
        <v>41316</v>
      </c>
      <c r="B43" s="33">
        <v>870.4</v>
      </c>
    </row>
    <row r="44" spans="1:2" ht="15.75" customHeight="1">
      <c r="A44" s="32">
        <v>41317</v>
      </c>
      <c r="B44" s="33">
        <v>374.8</v>
      </c>
    </row>
    <row r="45" spans="1:2" ht="15.75" customHeight="1">
      <c r="A45" s="32">
        <v>41318</v>
      </c>
      <c r="B45" s="33">
        <v>1326.92</v>
      </c>
    </row>
    <row r="46" spans="1:2" ht="15.75" customHeight="1">
      <c r="A46" s="32">
        <v>41319</v>
      </c>
      <c r="B46" s="33">
        <v>1974.56</v>
      </c>
    </row>
    <row r="47" spans="1:2" ht="15.75" customHeight="1">
      <c r="A47" s="32">
        <v>41320</v>
      </c>
      <c r="B47" s="33">
        <v>3567.99</v>
      </c>
    </row>
    <row r="48" spans="1:2" ht="15.75" customHeight="1">
      <c r="A48" s="32">
        <v>41321</v>
      </c>
      <c r="B48" s="33">
        <v>3638.1</v>
      </c>
    </row>
    <row r="49" spans="1:2" ht="15.75" customHeight="1">
      <c r="A49" s="32">
        <v>41322</v>
      </c>
      <c r="B49" s="33">
        <v>1624.87</v>
      </c>
    </row>
    <row r="50" spans="1:2" ht="15.75" customHeight="1">
      <c r="A50" s="32">
        <v>41323</v>
      </c>
      <c r="B50" s="33">
        <v>1141.44</v>
      </c>
    </row>
    <row r="51" spans="1:2" ht="15.75" customHeight="1">
      <c r="A51" s="32">
        <v>41324</v>
      </c>
      <c r="B51" s="33">
        <v>1070.75</v>
      </c>
    </row>
    <row r="52" spans="1:2" ht="15.75" customHeight="1">
      <c r="A52" s="32">
        <v>41325</v>
      </c>
      <c r="B52" s="33">
        <v>1476.75</v>
      </c>
    </row>
    <row r="53" spans="1:2" ht="15.75" customHeight="1">
      <c r="A53" s="32">
        <v>41326</v>
      </c>
      <c r="B53" s="33">
        <v>2412.96</v>
      </c>
    </row>
    <row r="54" spans="1:2" ht="15.75" customHeight="1">
      <c r="A54" s="32">
        <v>41327</v>
      </c>
      <c r="B54" s="33">
        <v>3428.96</v>
      </c>
    </row>
    <row r="55" spans="1:2" ht="15.75" customHeight="1">
      <c r="A55" s="32">
        <v>41328</v>
      </c>
      <c r="B55" s="33">
        <v>4357.5</v>
      </c>
    </row>
    <row r="56" spans="1:2" ht="15.75" customHeight="1">
      <c r="A56" s="32">
        <v>41329</v>
      </c>
      <c r="B56" s="33">
        <v>2034.42</v>
      </c>
    </row>
    <row r="57" spans="1:2" ht="15.75" customHeight="1">
      <c r="A57" s="32">
        <v>41330</v>
      </c>
      <c r="B57" s="33">
        <v>1800.24</v>
      </c>
    </row>
    <row r="58" spans="1:2" ht="15.75" customHeight="1">
      <c r="A58" s="32">
        <v>41331</v>
      </c>
      <c r="B58" s="33">
        <v>519.79999999999995</v>
      </c>
    </row>
    <row r="59" spans="1:2" ht="15.75" customHeight="1">
      <c r="A59" s="32">
        <v>41332</v>
      </c>
      <c r="B59" s="33">
        <v>255.18</v>
      </c>
    </row>
    <row r="60" spans="1:2" ht="15.75" customHeight="1">
      <c r="A60" s="32">
        <v>41333</v>
      </c>
      <c r="B60" s="33">
        <v>477.54</v>
      </c>
    </row>
    <row r="61" spans="1:2" ht="15.75" customHeight="1">
      <c r="A61" s="32">
        <v>41334</v>
      </c>
      <c r="B61" s="33">
        <v>1272.05</v>
      </c>
    </row>
    <row r="62" spans="1:2" ht="15.75" customHeight="1">
      <c r="A62" s="32">
        <v>41335</v>
      </c>
      <c r="B62" s="33">
        <v>1220.8</v>
      </c>
    </row>
    <row r="63" spans="1:2" ht="15.75" customHeight="1">
      <c r="A63" s="32">
        <v>41336</v>
      </c>
      <c r="B63" s="33">
        <v>622.58000000000004</v>
      </c>
    </row>
    <row r="64" spans="1:2" ht="15.75" customHeight="1">
      <c r="A64" s="32">
        <v>41337</v>
      </c>
      <c r="B64" s="33">
        <v>218.19</v>
      </c>
    </row>
    <row r="65" spans="1:2" ht="15.75" customHeight="1">
      <c r="A65" s="32">
        <v>41338</v>
      </c>
      <c r="B65" s="33">
        <v>608</v>
      </c>
    </row>
    <row r="66" spans="1:2" ht="15.75" customHeight="1">
      <c r="A66" s="32">
        <v>41339</v>
      </c>
      <c r="B66" s="33">
        <v>1441.18</v>
      </c>
    </row>
    <row r="67" spans="1:2" ht="15.75" customHeight="1">
      <c r="A67" s="32">
        <v>41340</v>
      </c>
      <c r="B67" s="33">
        <v>3186.47</v>
      </c>
    </row>
    <row r="68" spans="1:2" ht="15.75" customHeight="1">
      <c r="A68" s="32">
        <v>41341</v>
      </c>
      <c r="B68" s="33">
        <v>5001.12</v>
      </c>
    </row>
    <row r="69" spans="1:2" ht="15.75" customHeight="1">
      <c r="A69" s="32">
        <v>41342</v>
      </c>
      <c r="B69" s="33">
        <v>5135.67</v>
      </c>
    </row>
    <row r="70" spans="1:2" ht="15.75" customHeight="1">
      <c r="A70" s="32">
        <v>41343</v>
      </c>
      <c r="B70" s="33">
        <v>2121.84</v>
      </c>
    </row>
    <row r="71" spans="1:2" ht="15.75" customHeight="1">
      <c r="A71" s="32">
        <v>41344</v>
      </c>
      <c r="B71" s="33">
        <v>1871.43</v>
      </c>
    </row>
    <row r="72" spans="1:2" ht="15.75" customHeight="1">
      <c r="A72" s="32">
        <v>41345</v>
      </c>
      <c r="B72" s="33">
        <v>1711.82</v>
      </c>
    </row>
    <row r="73" spans="1:2" ht="15.75" customHeight="1">
      <c r="A73" s="32">
        <v>41346</v>
      </c>
      <c r="B73" s="33">
        <v>1815.6</v>
      </c>
    </row>
    <row r="74" spans="1:2" ht="15.75" customHeight="1">
      <c r="A74" s="32">
        <v>41347</v>
      </c>
      <c r="B74" s="33">
        <v>2340</v>
      </c>
    </row>
    <row r="75" spans="1:2" ht="15.75" customHeight="1">
      <c r="A75" s="32">
        <v>41348</v>
      </c>
      <c r="B75" s="33">
        <v>3667.68</v>
      </c>
    </row>
    <row r="76" spans="1:2" ht="15.75" customHeight="1">
      <c r="A76" s="32">
        <v>41349</v>
      </c>
      <c r="B76" s="33">
        <v>4509.26</v>
      </c>
    </row>
    <row r="77" spans="1:2" ht="15.75" customHeight="1">
      <c r="A77" s="32">
        <v>41350</v>
      </c>
      <c r="B77" s="33">
        <v>3117</v>
      </c>
    </row>
    <row r="78" spans="1:2" ht="15.75" customHeight="1">
      <c r="A78" s="32">
        <v>41351</v>
      </c>
      <c r="B78" s="33">
        <v>3364.74</v>
      </c>
    </row>
    <row r="79" spans="1:2" ht="15.75" customHeight="1">
      <c r="A79" s="32">
        <v>41352</v>
      </c>
      <c r="B79" s="33">
        <v>2366.7199999999998</v>
      </c>
    </row>
    <row r="80" spans="1:2" ht="15.75" customHeight="1">
      <c r="A80" s="32">
        <v>41353</v>
      </c>
      <c r="B80" s="33">
        <v>3012.36</v>
      </c>
    </row>
    <row r="81" spans="1:2" ht="15.75" customHeight="1">
      <c r="A81" s="32">
        <v>41354</v>
      </c>
      <c r="B81" s="33">
        <v>3576.16</v>
      </c>
    </row>
    <row r="82" spans="1:2" ht="15.75" customHeight="1">
      <c r="A82" s="32">
        <v>41355</v>
      </c>
      <c r="B82" s="33">
        <v>4462.08</v>
      </c>
    </row>
    <row r="83" spans="1:2" ht="15.75" customHeight="1">
      <c r="A83" s="32">
        <v>41356</v>
      </c>
      <c r="B83" s="33">
        <v>5138.9799999999996</v>
      </c>
    </row>
    <row r="84" spans="1:2" ht="15.75" customHeight="1">
      <c r="A84" s="32">
        <v>41357</v>
      </c>
      <c r="B84" s="33">
        <v>3895.29</v>
      </c>
    </row>
    <row r="85" spans="1:2" ht="15.75" customHeight="1">
      <c r="A85" s="32">
        <v>41358</v>
      </c>
      <c r="B85" s="33">
        <v>3947.4</v>
      </c>
    </row>
    <row r="86" spans="1:2" ht="15.75" customHeight="1">
      <c r="A86" s="32">
        <v>41359</v>
      </c>
      <c r="B86" s="33">
        <v>3928.88</v>
      </c>
    </row>
    <row r="87" spans="1:2" ht="15.75" customHeight="1">
      <c r="A87" s="32">
        <v>41360</v>
      </c>
      <c r="B87" s="33">
        <v>3948.78</v>
      </c>
    </row>
    <row r="88" spans="1:2" ht="15.75" customHeight="1">
      <c r="A88" s="32">
        <v>41361</v>
      </c>
      <c r="B88" s="33">
        <v>4257.66</v>
      </c>
    </row>
    <row r="89" spans="1:2" ht="15.75" customHeight="1">
      <c r="A89" s="32">
        <v>41362</v>
      </c>
      <c r="B89" s="33">
        <v>4356.1000000000004</v>
      </c>
    </row>
    <row r="90" spans="1:2" ht="15.75" customHeight="1">
      <c r="A90" s="32">
        <v>41363</v>
      </c>
      <c r="B90" s="33">
        <v>3726.45</v>
      </c>
    </row>
    <row r="91" spans="1:2" ht="15.75" customHeight="1">
      <c r="A91" s="32">
        <v>41364</v>
      </c>
      <c r="B91" s="33">
        <v>2426.8000000000002</v>
      </c>
    </row>
    <row r="92" spans="1:2" ht="15.75" customHeight="1">
      <c r="A92" s="32">
        <v>41365</v>
      </c>
      <c r="B92" s="33">
        <v>3654.6</v>
      </c>
    </row>
    <row r="93" spans="1:2" ht="15.75" customHeight="1">
      <c r="A93" s="32">
        <v>41366</v>
      </c>
      <c r="B93" s="33">
        <v>4049.1</v>
      </c>
    </row>
    <row r="94" spans="1:2" ht="15.75" customHeight="1">
      <c r="A94" s="32">
        <v>41367</v>
      </c>
      <c r="B94" s="33">
        <v>4239.2</v>
      </c>
    </row>
    <row r="95" spans="1:2" ht="15.75" customHeight="1">
      <c r="A95" s="32">
        <v>41368</v>
      </c>
      <c r="B95" s="33">
        <v>4457.6400000000003</v>
      </c>
    </row>
    <row r="96" spans="1:2" ht="15.75" customHeight="1">
      <c r="A96" s="32">
        <v>41369</v>
      </c>
      <c r="B96" s="33">
        <v>4845.4399999999996</v>
      </c>
    </row>
    <row r="97" spans="1:2" ht="15.75" customHeight="1">
      <c r="A97" s="32">
        <v>41370</v>
      </c>
      <c r="B97" s="33">
        <v>3803.8</v>
      </c>
    </row>
    <row r="98" spans="1:2" ht="15.75" customHeight="1">
      <c r="A98" s="32">
        <v>41371</v>
      </c>
      <c r="B98" s="33">
        <v>1094.8499999999999</v>
      </c>
    </row>
    <row r="99" spans="1:2" ht="15.75" customHeight="1">
      <c r="A99" s="32">
        <v>41372</v>
      </c>
      <c r="B99" s="33">
        <v>1003.8</v>
      </c>
    </row>
    <row r="100" spans="1:2" ht="15.75" customHeight="1">
      <c r="A100" s="32">
        <v>41373</v>
      </c>
      <c r="B100" s="33">
        <v>678.2</v>
      </c>
    </row>
    <row r="101" spans="1:2" ht="15.75" customHeight="1">
      <c r="A101" s="32">
        <v>41374</v>
      </c>
      <c r="B101" s="33">
        <v>812.16</v>
      </c>
    </row>
    <row r="102" spans="1:2" ht="15.75" customHeight="1">
      <c r="A102" s="32">
        <v>41375</v>
      </c>
      <c r="B102" s="33">
        <v>3023.4</v>
      </c>
    </row>
    <row r="103" spans="1:2" ht="15.75" customHeight="1">
      <c r="A103" s="32">
        <v>41376</v>
      </c>
      <c r="B103" s="33">
        <v>3423.03</v>
      </c>
    </row>
    <row r="104" spans="1:2" ht="15.75" customHeight="1">
      <c r="A104" s="32">
        <v>41377</v>
      </c>
      <c r="B104" s="33">
        <v>3483.64</v>
      </c>
    </row>
    <row r="105" spans="1:2" ht="15.75" customHeight="1">
      <c r="A105" s="32">
        <v>41378</v>
      </c>
      <c r="B105" s="33">
        <v>803.55</v>
      </c>
    </row>
    <row r="106" spans="1:2" ht="15.75" customHeight="1">
      <c r="A106" s="32">
        <v>41379</v>
      </c>
      <c r="B106" s="33">
        <v>555.57000000000005</v>
      </c>
    </row>
    <row r="107" spans="1:2" ht="15.75" customHeight="1">
      <c r="A107" s="32">
        <v>41380</v>
      </c>
      <c r="B107" s="33">
        <v>345.18</v>
      </c>
    </row>
    <row r="108" spans="1:2" ht="15.75" customHeight="1">
      <c r="A108" s="32">
        <v>41381</v>
      </c>
      <c r="B108" s="33">
        <v>379.71</v>
      </c>
    </row>
    <row r="109" spans="1:2" ht="15.75" customHeight="1">
      <c r="A109" s="32">
        <v>41382</v>
      </c>
      <c r="B109" s="33">
        <v>559.71</v>
      </c>
    </row>
    <row r="110" spans="1:2" ht="15.75" customHeight="1">
      <c r="A110" s="32">
        <v>41383</v>
      </c>
      <c r="B110" s="33">
        <v>1295.23</v>
      </c>
    </row>
    <row r="111" spans="1:2" ht="15.75" customHeight="1">
      <c r="A111" s="32">
        <v>41384</v>
      </c>
      <c r="B111" s="33">
        <v>1856.14</v>
      </c>
    </row>
    <row r="112" spans="1:2" ht="15.75" customHeight="1">
      <c r="A112" s="32">
        <v>41385</v>
      </c>
      <c r="B112" s="33">
        <v>776.16</v>
      </c>
    </row>
    <row r="113" spans="1:2" ht="15.75" customHeight="1">
      <c r="A113" s="32">
        <v>41386</v>
      </c>
      <c r="B113" s="33">
        <v>595.26</v>
      </c>
    </row>
    <row r="114" spans="1:2" ht="15.75" customHeight="1">
      <c r="A114" s="32">
        <v>41387</v>
      </c>
      <c r="B114" s="33">
        <v>585.28</v>
      </c>
    </row>
    <row r="115" spans="1:2" ht="15.75" customHeight="1">
      <c r="A115" s="32">
        <v>41388</v>
      </c>
      <c r="B115" s="33">
        <v>256.92</v>
      </c>
    </row>
    <row r="116" spans="1:2" ht="15.75" customHeight="1">
      <c r="A116" s="32">
        <v>41389</v>
      </c>
      <c r="B116" s="33">
        <v>1703.85</v>
      </c>
    </row>
    <row r="117" spans="1:2" ht="15.75" customHeight="1">
      <c r="A117" s="32">
        <v>41390</v>
      </c>
      <c r="B117" s="33">
        <v>1764.4</v>
      </c>
    </row>
    <row r="118" spans="1:2" ht="15.75" customHeight="1">
      <c r="A118" s="32">
        <v>41391</v>
      </c>
      <c r="B118" s="33">
        <v>2118.7600000000002</v>
      </c>
    </row>
    <row r="119" spans="1:2" ht="15.75" customHeight="1">
      <c r="A119" s="32">
        <v>41392</v>
      </c>
      <c r="B119" s="33">
        <v>1120.47</v>
      </c>
    </row>
    <row r="120" spans="1:2" ht="15.75" customHeight="1">
      <c r="A120" s="32">
        <v>41393</v>
      </c>
      <c r="B120" s="33">
        <v>-206.19</v>
      </c>
    </row>
    <row r="121" spans="1:2" ht="15.75" customHeight="1">
      <c r="A121" s="32">
        <v>41394</v>
      </c>
      <c r="B121" s="33">
        <v>243.6</v>
      </c>
    </row>
    <row r="122" spans="1:2" ht="15.75" customHeight="1">
      <c r="A122" s="32">
        <v>41395</v>
      </c>
      <c r="B122" s="33">
        <v>603.4</v>
      </c>
    </row>
    <row r="123" spans="1:2" ht="15.75" customHeight="1">
      <c r="A123" s="32">
        <v>41396</v>
      </c>
      <c r="B123" s="33">
        <v>702.9</v>
      </c>
    </row>
    <row r="124" spans="1:2" ht="15.75" customHeight="1">
      <c r="A124" s="32">
        <v>41397</v>
      </c>
      <c r="B124" s="33">
        <v>1358.07</v>
      </c>
    </row>
    <row r="125" spans="1:2" ht="15.75" customHeight="1">
      <c r="A125" s="32">
        <v>41398</v>
      </c>
      <c r="B125" s="33">
        <v>1484.16</v>
      </c>
    </row>
    <row r="126" spans="1:2" ht="15.75" customHeight="1">
      <c r="A126" s="32">
        <v>41399</v>
      </c>
      <c r="B126" s="33">
        <v>998.72</v>
      </c>
    </row>
    <row r="127" spans="1:2" ht="15.75" customHeight="1">
      <c r="A127" s="32">
        <v>41400</v>
      </c>
      <c r="B127" s="33">
        <v>366.42</v>
      </c>
    </row>
    <row r="128" spans="1:2" ht="15.75" customHeight="1">
      <c r="A128" s="32">
        <v>41401</v>
      </c>
      <c r="B128" s="33">
        <v>779.88</v>
      </c>
    </row>
    <row r="129" spans="1:2" ht="15.75" customHeight="1">
      <c r="A129" s="32">
        <v>41402</v>
      </c>
      <c r="B129" s="33">
        <v>470</v>
      </c>
    </row>
    <row r="130" spans="1:2" ht="15.75" customHeight="1">
      <c r="A130" s="32">
        <v>41403</v>
      </c>
      <c r="B130" s="33">
        <v>856.92</v>
      </c>
    </row>
    <row r="131" spans="1:2" ht="15.75" customHeight="1">
      <c r="A131" s="32">
        <v>41404</v>
      </c>
      <c r="B131" s="33">
        <v>1439.9</v>
      </c>
    </row>
    <row r="132" spans="1:2" ht="15.75" customHeight="1">
      <c r="A132" s="32">
        <v>41405</v>
      </c>
      <c r="B132" s="33">
        <v>1389.99</v>
      </c>
    </row>
    <row r="133" spans="1:2" ht="15.75" customHeight="1">
      <c r="A133" s="32">
        <v>41406</v>
      </c>
      <c r="B133" s="33">
        <v>425.7</v>
      </c>
    </row>
    <row r="134" spans="1:2" ht="15.75" customHeight="1">
      <c r="A134" s="32">
        <v>41407</v>
      </c>
      <c r="B134" s="33">
        <v>340.62</v>
      </c>
    </row>
    <row r="135" spans="1:2" ht="15.75" customHeight="1">
      <c r="A135" s="32">
        <v>41408</v>
      </c>
      <c r="B135" s="33">
        <v>331.1</v>
      </c>
    </row>
    <row r="136" spans="1:2" ht="15.75" customHeight="1">
      <c r="A136" s="32">
        <v>41409</v>
      </c>
      <c r="B136" s="33">
        <v>557.48</v>
      </c>
    </row>
    <row r="137" spans="1:2" ht="15.75" customHeight="1">
      <c r="A137" s="32">
        <v>41410</v>
      </c>
      <c r="B137" s="33">
        <v>868</v>
      </c>
    </row>
    <row r="138" spans="1:2" ht="15.75" customHeight="1">
      <c r="A138" s="32">
        <v>41411</v>
      </c>
      <c r="B138" s="33">
        <v>1367.2</v>
      </c>
    </row>
    <row r="139" spans="1:2" ht="15.75" customHeight="1">
      <c r="A139" s="32">
        <v>41412</v>
      </c>
      <c r="B139" s="33">
        <v>2194.6999999999998</v>
      </c>
    </row>
    <row r="140" spans="1:2" ht="15.75" customHeight="1">
      <c r="A140" s="32">
        <v>41413</v>
      </c>
      <c r="B140" s="33">
        <v>758.64</v>
      </c>
    </row>
    <row r="141" spans="1:2" ht="15.75" customHeight="1">
      <c r="A141" s="32">
        <v>41414</v>
      </c>
      <c r="B141" s="33">
        <v>458.5</v>
      </c>
    </row>
    <row r="142" spans="1:2" ht="15.75" customHeight="1">
      <c r="A142" s="32">
        <v>41415</v>
      </c>
      <c r="B142" s="33">
        <v>1064.03</v>
      </c>
    </row>
    <row r="143" spans="1:2" ht="15.75" customHeight="1">
      <c r="A143" s="32">
        <v>41416</v>
      </c>
      <c r="B143" s="33">
        <v>664.8</v>
      </c>
    </row>
    <row r="144" spans="1:2" ht="15.75" customHeight="1">
      <c r="A144" s="32">
        <v>41417</v>
      </c>
      <c r="B144" s="33">
        <v>2476.8000000000002</v>
      </c>
    </row>
    <row r="145" spans="1:2" ht="15.75" customHeight="1">
      <c r="A145" s="32">
        <v>41418</v>
      </c>
      <c r="B145" s="33">
        <v>4590.7</v>
      </c>
    </row>
    <row r="146" spans="1:2" ht="15.75" customHeight="1">
      <c r="A146" s="32">
        <v>41419</v>
      </c>
      <c r="B146" s="33">
        <v>5504.8</v>
      </c>
    </row>
    <row r="147" spans="1:2" ht="15.75" customHeight="1">
      <c r="A147" s="32">
        <v>41420</v>
      </c>
      <c r="B147" s="33">
        <v>3638.34</v>
      </c>
    </row>
    <row r="148" spans="1:2" ht="15.75" customHeight="1">
      <c r="A148" s="32">
        <v>41421</v>
      </c>
      <c r="B148" s="33">
        <v>1241.08</v>
      </c>
    </row>
    <row r="149" spans="1:2" ht="15.75" customHeight="1">
      <c r="A149" s="32">
        <v>41422</v>
      </c>
      <c r="B149" s="33">
        <v>1371</v>
      </c>
    </row>
    <row r="150" spans="1:2" ht="15.75" customHeight="1">
      <c r="A150" s="32">
        <v>41423</v>
      </c>
      <c r="B150" s="33">
        <v>1251.81</v>
      </c>
    </row>
    <row r="151" spans="1:2" ht="15.75" customHeight="1">
      <c r="A151" s="32">
        <v>41424</v>
      </c>
      <c r="B151" s="33">
        <v>1529.04</v>
      </c>
    </row>
    <row r="152" spans="1:2" ht="15.75" customHeight="1">
      <c r="A152" s="32">
        <v>41425</v>
      </c>
      <c r="B152" s="33">
        <v>1973.15</v>
      </c>
    </row>
    <row r="153" spans="1:2" ht="15.75" customHeight="1">
      <c r="A153" s="32">
        <v>41426</v>
      </c>
      <c r="B153" s="33">
        <v>1368.9</v>
      </c>
    </row>
    <row r="154" spans="1:2" ht="15.75" customHeight="1">
      <c r="A154" s="32">
        <v>41427</v>
      </c>
      <c r="B154" s="33">
        <v>632.96</v>
      </c>
    </row>
    <row r="155" spans="1:2" ht="15.75" customHeight="1">
      <c r="A155" s="32">
        <v>41428</v>
      </c>
      <c r="B155" s="33">
        <v>566.64</v>
      </c>
    </row>
    <row r="156" spans="1:2" ht="15.75" customHeight="1">
      <c r="A156" s="32">
        <v>41429</v>
      </c>
      <c r="B156" s="33">
        <v>760.56</v>
      </c>
    </row>
    <row r="157" spans="1:2" ht="15.75" customHeight="1">
      <c r="A157" s="32">
        <v>41430</v>
      </c>
      <c r="B157" s="33">
        <v>569</v>
      </c>
    </row>
    <row r="158" spans="1:2" ht="15.75" customHeight="1">
      <c r="A158" s="32">
        <v>41431</v>
      </c>
      <c r="B158" s="33">
        <v>519.47</v>
      </c>
    </row>
    <row r="159" spans="1:2" ht="15.75" customHeight="1">
      <c r="A159" s="32">
        <v>41432</v>
      </c>
      <c r="B159" s="33">
        <v>530</v>
      </c>
    </row>
    <row r="160" spans="1:2" ht="15.75" customHeight="1">
      <c r="A160" s="32">
        <v>41433</v>
      </c>
      <c r="B160" s="33">
        <v>1140.02</v>
      </c>
    </row>
    <row r="161" spans="1:2" ht="15.75" customHeight="1">
      <c r="A161" s="32">
        <v>41434</v>
      </c>
      <c r="B161" s="33">
        <v>811.08</v>
      </c>
    </row>
    <row r="162" spans="1:2" ht="15.75" customHeight="1">
      <c r="A162" s="32">
        <v>41435</v>
      </c>
      <c r="B162" s="33">
        <v>1146.5999999999999</v>
      </c>
    </row>
    <row r="163" spans="1:2" ht="15.75" customHeight="1">
      <c r="A163" s="32">
        <v>41436</v>
      </c>
      <c r="B163" s="33">
        <v>1735.83</v>
      </c>
    </row>
    <row r="164" spans="1:2" ht="15.75" customHeight="1">
      <c r="A164" s="32">
        <v>41437</v>
      </c>
      <c r="B164" s="33">
        <v>2216.8000000000002</v>
      </c>
    </row>
    <row r="165" spans="1:2" ht="15.75" customHeight="1">
      <c r="A165" s="32">
        <v>41438</v>
      </c>
      <c r="B165" s="33">
        <v>2350.6</v>
      </c>
    </row>
    <row r="166" spans="1:2" ht="15.75" customHeight="1">
      <c r="A166" s="32">
        <v>41439</v>
      </c>
      <c r="B166" s="33">
        <v>3953</v>
      </c>
    </row>
    <row r="167" spans="1:2" ht="15.75" customHeight="1">
      <c r="A167" s="32">
        <v>41440</v>
      </c>
      <c r="B167" s="33">
        <v>4570.24</v>
      </c>
    </row>
    <row r="168" spans="1:2" ht="15.75" customHeight="1">
      <c r="A168" s="32">
        <v>41441</v>
      </c>
      <c r="B168" s="33">
        <v>3044.66</v>
      </c>
    </row>
    <row r="169" spans="1:2" ht="15.75" customHeight="1">
      <c r="A169" s="32">
        <v>41442</v>
      </c>
      <c r="B169" s="33">
        <v>3343.56</v>
      </c>
    </row>
    <row r="170" spans="1:2" ht="15.75" customHeight="1">
      <c r="A170" s="32">
        <v>41443</v>
      </c>
      <c r="B170" s="33">
        <v>2850.76</v>
      </c>
    </row>
    <row r="171" spans="1:2" ht="15.75" customHeight="1">
      <c r="A171" s="32">
        <v>41444</v>
      </c>
      <c r="B171" s="33">
        <v>2815.56</v>
      </c>
    </row>
    <row r="172" spans="1:2" ht="15.75" customHeight="1">
      <c r="A172" s="32">
        <v>41445</v>
      </c>
      <c r="B172" s="33">
        <v>3960.82</v>
      </c>
    </row>
    <row r="173" spans="1:2" ht="15.75" customHeight="1">
      <c r="A173" s="32">
        <v>41446</v>
      </c>
      <c r="B173" s="33">
        <v>4667.5200000000004</v>
      </c>
    </row>
    <row r="174" spans="1:2" ht="15.75" customHeight="1">
      <c r="A174" s="32">
        <v>41447</v>
      </c>
      <c r="B174" s="33">
        <v>4871.3999999999996</v>
      </c>
    </row>
    <row r="175" spans="1:2" ht="15.75" customHeight="1">
      <c r="A175" s="32">
        <v>41448</v>
      </c>
      <c r="B175" s="33">
        <v>2415.36</v>
      </c>
    </row>
    <row r="176" spans="1:2" ht="15.75" customHeight="1">
      <c r="A176" s="32">
        <v>41449</v>
      </c>
      <c r="B176" s="33">
        <v>3547.96</v>
      </c>
    </row>
    <row r="177" spans="1:2" ht="15.75" customHeight="1">
      <c r="A177" s="32">
        <v>41450</v>
      </c>
      <c r="B177" s="33">
        <v>3160.75</v>
      </c>
    </row>
    <row r="178" spans="1:2" ht="15.75" customHeight="1">
      <c r="A178" s="32">
        <v>41451</v>
      </c>
      <c r="B178" s="33">
        <v>3487.89</v>
      </c>
    </row>
    <row r="179" spans="1:2" ht="15.75" customHeight="1">
      <c r="A179" s="32">
        <v>41452</v>
      </c>
      <c r="B179" s="33">
        <v>3291.41</v>
      </c>
    </row>
    <row r="180" spans="1:2" ht="15.75" customHeight="1">
      <c r="A180" s="32">
        <v>41453</v>
      </c>
      <c r="B180" s="33">
        <v>4600.26</v>
      </c>
    </row>
    <row r="181" spans="1:2" ht="15.75" customHeight="1">
      <c r="A181" s="32">
        <v>41454</v>
      </c>
      <c r="B181" s="33">
        <v>4783.8</v>
      </c>
    </row>
    <row r="182" spans="1:2" ht="15.75" customHeight="1">
      <c r="A182" s="32">
        <v>41455</v>
      </c>
      <c r="B182" s="33">
        <v>3739.45</v>
      </c>
    </row>
    <row r="183" spans="1:2" ht="15.75" customHeight="1">
      <c r="A183" s="32">
        <v>41456</v>
      </c>
      <c r="B183" s="33">
        <v>3800.79</v>
      </c>
    </row>
    <row r="184" spans="1:2" ht="15.75" customHeight="1">
      <c r="A184" s="32">
        <v>41457</v>
      </c>
      <c r="B184" s="33">
        <v>3742.35</v>
      </c>
    </row>
    <row r="185" spans="1:2" ht="15.75" customHeight="1">
      <c r="A185" s="32">
        <v>41458</v>
      </c>
      <c r="B185" s="33">
        <v>3944.16</v>
      </c>
    </row>
    <row r="186" spans="1:2" ht="15.75" customHeight="1">
      <c r="A186" s="32">
        <v>41459</v>
      </c>
      <c r="B186" s="33">
        <v>4457.38</v>
      </c>
    </row>
    <row r="187" spans="1:2" ht="15.75" customHeight="1">
      <c r="A187" s="32">
        <v>41460</v>
      </c>
      <c r="B187" s="33">
        <v>4379.8999999999996</v>
      </c>
    </row>
    <row r="188" spans="1:2" ht="15.75" customHeight="1">
      <c r="A188" s="32">
        <v>41461</v>
      </c>
      <c r="B188" s="33">
        <v>4626.72</v>
      </c>
    </row>
    <row r="189" spans="1:2" ht="15.75" customHeight="1">
      <c r="A189" s="32">
        <v>41462</v>
      </c>
      <c r="B189" s="33">
        <v>3444</v>
      </c>
    </row>
    <row r="190" spans="1:2" ht="15.75" customHeight="1">
      <c r="A190" s="32">
        <v>41463</v>
      </c>
      <c r="B190" s="33">
        <v>3780.44</v>
      </c>
    </row>
    <row r="191" spans="1:2" ht="15.75" customHeight="1">
      <c r="A191" s="32">
        <v>41464</v>
      </c>
      <c r="B191" s="33">
        <v>3732.4</v>
      </c>
    </row>
    <row r="192" spans="1:2" ht="15.75" customHeight="1">
      <c r="A192" s="32">
        <v>41465</v>
      </c>
      <c r="B192" s="33">
        <v>4371</v>
      </c>
    </row>
    <row r="193" spans="1:2" ht="15.75" customHeight="1">
      <c r="A193" s="32">
        <v>41466</v>
      </c>
      <c r="B193" s="33">
        <v>4376.68</v>
      </c>
    </row>
    <row r="194" spans="1:2" ht="15.75" customHeight="1">
      <c r="A194" s="32">
        <v>41467</v>
      </c>
      <c r="B194" s="33">
        <v>5222.1000000000004</v>
      </c>
    </row>
    <row r="195" spans="1:2" ht="15.75" customHeight="1">
      <c r="A195" s="32">
        <v>41468</v>
      </c>
      <c r="B195" s="33">
        <v>5551.62</v>
      </c>
    </row>
    <row r="196" spans="1:2" ht="15.75" customHeight="1">
      <c r="A196" s="32">
        <v>41469</v>
      </c>
      <c r="B196" s="33">
        <v>3941.5</v>
      </c>
    </row>
    <row r="197" spans="1:2" ht="15.75" customHeight="1">
      <c r="A197" s="32">
        <v>41470</v>
      </c>
      <c r="B197" s="33">
        <v>4346.1000000000004</v>
      </c>
    </row>
    <row r="198" spans="1:2" ht="15.75" customHeight="1">
      <c r="A198" s="32">
        <v>41471</v>
      </c>
      <c r="B198" s="33">
        <v>4699.6000000000004</v>
      </c>
    </row>
    <row r="199" spans="1:2" ht="15.75" customHeight="1">
      <c r="A199" s="32">
        <v>41472</v>
      </c>
      <c r="B199" s="33">
        <v>4889.28</v>
      </c>
    </row>
    <row r="200" spans="1:2" ht="15.75" customHeight="1">
      <c r="A200" s="32">
        <v>41473</v>
      </c>
      <c r="B200" s="33">
        <v>4748.8</v>
      </c>
    </row>
    <row r="201" spans="1:2" ht="15.75" customHeight="1">
      <c r="A201" s="32">
        <v>41474</v>
      </c>
      <c r="B201" s="33">
        <v>5110.1400000000003</v>
      </c>
    </row>
    <row r="202" spans="1:2" ht="15.75" customHeight="1">
      <c r="A202" s="32">
        <v>41475</v>
      </c>
      <c r="B202" s="33">
        <v>5042.42</v>
      </c>
    </row>
    <row r="203" spans="1:2" ht="15.75" customHeight="1">
      <c r="A203" s="32">
        <v>41476</v>
      </c>
      <c r="B203" s="33">
        <v>4447.88</v>
      </c>
    </row>
    <row r="204" spans="1:2" ht="15.75" customHeight="1">
      <c r="A204" s="32">
        <v>41477</v>
      </c>
      <c r="B204" s="33">
        <v>4839.41</v>
      </c>
    </row>
    <row r="205" spans="1:2" ht="15.75" customHeight="1">
      <c r="A205" s="32">
        <v>41478</v>
      </c>
      <c r="B205" s="33">
        <v>4937.6400000000003</v>
      </c>
    </row>
    <row r="206" spans="1:2" ht="15.75" customHeight="1">
      <c r="A206" s="32">
        <v>41479</v>
      </c>
      <c r="B206" s="33">
        <v>5008.74</v>
      </c>
    </row>
    <row r="207" spans="1:2" ht="15.75" customHeight="1">
      <c r="A207" s="32">
        <v>41480</v>
      </c>
      <c r="B207" s="33">
        <v>4990.83</v>
      </c>
    </row>
    <row r="208" spans="1:2" ht="15.75" customHeight="1">
      <c r="A208" s="32">
        <v>41481</v>
      </c>
      <c r="B208" s="33">
        <v>5201.7</v>
      </c>
    </row>
    <row r="209" spans="1:2" ht="15.75" customHeight="1">
      <c r="A209" s="32">
        <v>41482</v>
      </c>
      <c r="B209" s="33">
        <v>5055.3999999999996</v>
      </c>
    </row>
    <row r="210" spans="1:2" ht="15.75" customHeight="1">
      <c r="A210" s="32">
        <v>41483</v>
      </c>
      <c r="B210" s="33">
        <v>3281.64</v>
      </c>
    </row>
    <row r="211" spans="1:2" ht="15.75" customHeight="1">
      <c r="A211" s="32">
        <v>41484</v>
      </c>
      <c r="B211" s="33">
        <v>2973.9</v>
      </c>
    </row>
    <row r="212" spans="1:2" ht="15.75" customHeight="1">
      <c r="A212" s="32">
        <v>41485</v>
      </c>
      <c r="B212" s="33">
        <v>3871.8</v>
      </c>
    </row>
    <row r="213" spans="1:2" ht="15.75" customHeight="1">
      <c r="A213" s="32">
        <v>41486</v>
      </c>
      <c r="B213" s="33">
        <v>4280.45</v>
      </c>
    </row>
    <row r="214" spans="1:2" ht="15.75" customHeight="1">
      <c r="A214" s="32">
        <v>41487</v>
      </c>
      <c r="B214" s="33">
        <v>4741.68</v>
      </c>
    </row>
    <row r="215" spans="1:2" ht="15.75" customHeight="1">
      <c r="A215" s="32">
        <v>41488</v>
      </c>
      <c r="B215" s="33">
        <v>4748.58</v>
      </c>
    </row>
    <row r="216" spans="1:2" ht="15.75" customHeight="1">
      <c r="A216" s="32">
        <v>41489</v>
      </c>
      <c r="B216" s="33">
        <v>4661.3</v>
      </c>
    </row>
    <row r="217" spans="1:2" ht="15.75" customHeight="1">
      <c r="A217" s="32">
        <v>41490</v>
      </c>
      <c r="B217" s="33">
        <v>4434.0600000000004</v>
      </c>
    </row>
    <row r="218" spans="1:2" ht="15.75" customHeight="1">
      <c r="A218" s="32">
        <v>41491</v>
      </c>
      <c r="B218" s="33">
        <v>4626.3500000000004</v>
      </c>
    </row>
    <row r="219" spans="1:2" ht="15.75" customHeight="1">
      <c r="A219" s="32">
        <v>41492</v>
      </c>
      <c r="B219" s="33">
        <v>4821.72</v>
      </c>
    </row>
    <row r="220" spans="1:2" ht="15.75" customHeight="1">
      <c r="A220" s="32">
        <v>41493</v>
      </c>
      <c r="B220" s="33">
        <v>4656.5</v>
      </c>
    </row>
    <row r="221" spans="1:2" ht="15.75" customHeight="1">
      <c r="A221" s="32">
        <v>41494</v>
      </c>
      <c r="B221" s="33">
        <v>4469.6400000000003</v>
      </c>
    </row>
    <row r="222" spans="1:2" ht="15.75" customHeight="1">
      <c r="A222" s="32">
        <v>41495</v>
      </c>
      <c r="B222" s="33">
        <v>4773.6000000000004</v>
      </c>
    </row>
    <row r="223" spans="1:2" ht="15.75" customHeight="1">
      <c r="A223" s="32">
        <v>41496</v>
      </c>
      <c r="B223" s="33">
        <v>5199.6000000000004</v>
      </c>
    </row>
    <row r="224" spans="1:2" ht="15.75" customHeight="1">
      <c r="A224" s="32">
        <v>41497</v>
      </c>
      <c r="B224" s="33">
        <v>3796.06</v>
      </c>
    </row>
    <row r="225" spans="1:2" ht="15.75" customHeight="1">
      <c r="A225" s="32">
        <v>41498</v>
      </c>
      <c r="B225" s="33">
        <v>3278.34</v>
      </c>
    </row>
    <row r="226" spans="1:2" ht="15.75" customHeight="1">
      <c r="A226" s="32">
        <v>41499</v>
      </c>
      <c r="B226" s="33">
        <v>3117.5</v>
      </c>
    </row>
    <row r="227" spans="1:2" ht="15.75" customHeight="1">
      <c r="A227" s="32">
        <v>41500</v>
      </c>
      <c r="B227" s="33">
        <v>2888.16</v>
      </c>
    </row>
    <row r="228" spans="1:2" ht="15.75" customHeight="1">
      <c r="A228" s="32">
        <v>41501</v>
      </c>
      <c r="B228" s="33">
        <v>2779.95</v>
      </c>
    </row>
    <row r="229" spans="1:2" ht="15.75" customHeight="1">
      <c r="A229" s="32">
        <v>41502</v>
      </c>
      <c r="B229" s="33">
        <v>3957.72</v>
      </c>
    </row>
    <row r="230" spans="1:2" ht="15.75" customHeight="1">
      <c r="A230" s="32">
        <v>41503</v>
      </c>
      <c r="B230" s="33">
        <v>3413.28</v>
      </c>
    </row>
    <row r="231" spans="1:2" ht="15.75" customHeight="1">
      <c r="A231" s="32">
        <v>41504</v>
      </c>
      <c r="B231" s="33">
        <v>1338.96</v>
      </c>
    </row>
    <row r="232" spans="1:2" ht="15.75" customHeight="1">
      <c r="A232" s="32">
        <v>41505</v>
      </c>
      <c r="B232" s="33">
        <v>1540.31</v>
      </c>
    </row>
    <row r="233" spans="1:2" ht="15.75" customHeight="1">
      <c r="A233" s="32">
        <v>41506</v>
      </c>
      <c r="B233" s="33">
        <v>1434.3</v>
      </c>
    </row>
    <row r="234" spans="1:2" ht="15.75" customHeight="1">
      <c r="A234" s="32">
        <v>41507</v>
      </c>
      <c r="B234" s="33">
        <v>1206.5</v>
      </c>
    </row>
    <row r="235" spans="1:2" ht="15.75" customHeight="1">
      <c r="A235" s="32">
        <v>41508</v>
      </c>
      <c r="B235" s="33">
        <v>1611.25</v>
      </c>
    </row>
    <row r="236" spans="1:2" ht="15.75" customHeight="1">
      <c r="A236" s="32">
        <v>41509</v>
      </c>
      <c r="B236" s="33">
        <v>2036.16</v>
      </c>
    </row>
    <row r="237" spans="1:2" ht="15.75" customHeight="1">
      <c r="A237" s="32">
        <v>41510</v>
      </c>
      <c r="B237" s="33">
        <v>2633.4</v>
      </c>
    </row>
    <row r="238" spans="1:2" ht="15.75" customHeight="1">
      <c r="A238" s="32">
        <v>41511</v>
      </c>
      <c r="B238" s="33">
        <v>1926.9</v>
      </c>
    </row>
    <row r="239" spans="1:2" ht="15.75" customHeight="1">
      <c r="A239" s="32">
        <v>41512</v>
      </c>
      <c r="B239" s="33">
        <v>1301.5</v>
      </c>
    </row>
    <row r="240" spans="1:2" ht="15.75" customHeight="1">
      <c r="A240" s="32">
        <v>41513</v>
      </c>
      <c r="B240" s="33">
        <v>1050.24</v>
      </c>
    </row>
    <row r="241" spans="1:2" ht="15.75" customHeight="1">
      <c r="A241" s="32">
        <v>41514</v>
      </c>
      <c r="B241" s="33">
        <v>1386.84</v>
      </c>
    </row>
    <row r="242" spans="1:2" ht="15.75" customHeight="1">
      <c r="A242" s="32">
        <v>41515</v>
      </c>
      <c r="B242" s="33">
        <v>1425.25</v>
      </c>
    </row>
    <row r="243" spans="1:2" ht="15.75" customHeight="1">
      <c r="A243" s="32">
        <v>41516</v>
      </c>
      <c r="B243" s="33">
        <v>4317.4399999999996</v>
      </c>
    </row>
    <row r="244" spans="1:2" ht="15.75" customHeight="1">
      <c r="A244" s="32">
        <v>41517</v>
      </c>
      <c r="B244" s="33">
        <v>4809</v>
      </c>
    </row>
    <row r="245" spans="1:2" ht="15.75" customHeight="1">
      <c r="A245" s="32">
        <v>41518</v>
      </c>
      <c r="B245" s="33">
        <v>3832.68</v>
      </c>
    </row>
    <row r="246" spans="1:2" ht="15.75" customHeight="1">
      <c r="A246" s="32">
        <v>41519</v>
      </c>
      <c r="B246" s="33">
        <v>1184.08</v>
      </c>
    </row>
    <row r="247" spans="1:2" ht="15.75" customHeight="1">
      <c r="A247" s="32">
        <v>41520</v>
      </c>
      <c r="B247" s="33">
        <v>1128.78</v>
      </c>
    </row>
    <row r="248" spans="1:2" ht="15.75" customHeight="1">
      <c r="A248" s="32">
        <v>41521</v>
      </c>
      <c r="B248" s="33">
        <v>814.06</v>
      </c>
    </row>
    <row r="249" spans="1:2" ht="15.75" customHeight="1">
      <c r="A249" s="32">
        <v>41522</v>
      </c>
      <c r="B249" s="33">
        <v>198.2</v>
      </c>
    </row>
    <row r="250" spans="1:2" ht="15.75" customHeight="1">
      <c r="A250" s="32">
        <v>41523</v>
      </c>
      <c r="B250" s="33">
        <v>1025.76</v>
      </c>
    </row>
    <row r="251" spans="1:2" ht="15.75" customHeight="1">
      <c r="A251" s="32">
        <v>41524</v>
      </c>
      <c r="B251" s="33">
        <v>860.34</v>
      </c>
    </row>
    <row r="252" spans="1:2" ht="15.75" customHeight="1">
      <c r="A252" s="32">
        <v>41525</v>
      </c>
      <c r="B252" s="33">
        <v>357.78</v>
      </c>
    </row>
    <row r="253" spans="1:2" ht="15.75" customHeight="1">
      <c r="A253" s="32">
        <v>41526</v>
      </c>
      <c r="B253" s="33">
        <v>437.85</v>
      </c>
    </row>
    <row r="254" spans="1:2" ht="15.75" customHeight="1">
      <c r="A254" s="32">
        <v>41527</v>
      </c>
      <c r="B254" s="33">
        <v>464.52</v>
      </c>
    </row>
    <row r="255" spans="1:2" ht="15.75" customHeight="1">
      <c r="A255" s="32">
        <v>41528</v>
      </c>
      <c r="B255" s="33">
        <v>436.17</v>
      </c>
    </row>
    <row r="256" spans="1:2" ht="15.75" customHeight="1">
      <c r="A256" s="32">
        <v>41529</v>
      </c>
      <c r="B256" s="33">
        <v>1680.48</v>
      </c>
    </row>
    <row r="257" spans="1:2" ht="15.75" customHeight="1">
      <c r="A257" s="32">
        <v>41530</v>
      </c>
      <c r="B257" s="33">
        <v>2202.0300000000002</v>
      </c>
    </row>
    <row r="258" spans="1:2" ht="15.75" customHeight="1">
      <c r="A258" s="32">
        <v>41531</v>
      </c>
      <c r="B258" s="33">
        <v>1842</v>
      </c>
    </row>
    <row r="259" spans="1:2" ht="15.75" customHeight="1">
      <c r="A259" s="32">
        <v>41532</v>
      </c>
      <c r="B259" s="33">
        <v>520.74</v>
      </c>
    </row>
    <row r="260" spans="1:2" ht="15.75" customHeight="1">
      <c r="A260" s="32">
        <v>41533</v>
      </c>
      <c r="B260" s="33">
        <v>565.55999999999995</v>
      </c>
    </row>
    <row r="261" spans="1:2" ht="15.75" customHeight="1">
      <c r="A261" s="32">
        <v>41534</v>
      </c>
      <c r="B261" s="33">
        <v>735</v>
      </c>
    </row>
    <row r="262" spans="1:2" ht="15.75" customHeight="1">
      <c r="A262" s="32">
        <v>41535</v>
      </c>
      <c r="B262" s="33">
        <v>602.91</v>
      </c>
    </row>
    <row r="263" spans="1:2" ht="15.75" customHeight="1">
      <c r="A263" s="32">
        <v>41536</v>
      </c>
      <c r="B263" s="33">
        <v>1533.84</v>
      </c>
    </row>
    <row r="264" spans="1:2" ht="15.75" customHeight="1">
      <c r="A264" s="32">
        <v>41537</v>
      </c>
      <c r="B264" s="33">
        <v>2162.6</v>
      </c>
    </row>
    <row r="265" spans="1:2" ht="15.75" customHeight="1">
      <c r="A265" s="32">
        <v>41538</v>
      </c>
      <c r="B265" s="33">
        <v>2759.5</v>
      </c>
    </row>
    <row r="266" spans="1:2" ht="15.75" customHeight="1">
      <c r="A266" s="32">
        <v>41539</v>
      </c>
      <c r="B266" s="33">
        <v>1164.5999999999999</v>
      </c>
    </row>
    <row r="267" spans="1:2" ht="15.75" customHeight="1">
      <c r="A267" s="32">
        <v>41540</v>
      </c>
      <c r="B267" s="33">
        <v>447.92</v>
      </c>
    </row>
    <row r="268" spans="1:2" ht="15.75" customHeight="1">
      <c r="A268" s="32">
        <v>41541</v>
      </c>
      <c r="B268" s="33">
        <v>331.2</v>
      </c>
    </row>
    <row r="269" spans="1:2" ht="15.75" customHeight="1">
      <c r="A269" s="32">
        <v>41542</v>
      </c>
      <c r="B269" s="33">
        <v>550.53</v>
      </c>
    </row>
    <row r="270" spans="1:2" ht="15.75" customHeight="1">
      <c r="A270" s="32">
        <v>41543</v>
      </c>
      <c r="B270" s="33">
        <v>1353.77</v>
      </c>
    </row>
    <row r="271" spans="1:2" ht="15.75" customHeight="1">
      <c r="A271" s="32">
        <v>41544</v>
      </c>
      <c r="B271" s="33">
        <v>1917.63</v>
      </c>
    </row>
    <row r="272" spans="1:2" ht="15.75" customHeight="1">
      <c r="A272" s="32">
        <v>41545</v>
      </c>
      <c r="B272" s="33">
        <v>2542.08</v>
      </c>
    </row>
    <row r="273" spans="1:2" ht="15.75" customHeight="1">
      <c r="A273" s="32">
        <v>41546</v>
      </c>
      <c r="B273" s="33">
        <v>832.08</v>
      </c>
    </row>
    <row r="274" spans="1:2" ht="15.75" customHeight="1">
      <c r="A274" s="32">
        <v>41547</v>
      </c>
      <c r="B274" s="33">
        <v>932.23</v>
      </c>
    </row>
    <row r="275" spans="1:2" ht="15.75" customHeight="1">
      <c r="A275" s="32">
        <v>41548</v>
      </c>
      <c r="B275" s="33">
        <v>481.74</v>
      </c>
    </row>
    <row r="276" spans="1:2" ht="15.75" customHeight="1">
      <c r="A276" s="32">
        <v>41549</v>
      </c>
      <c r="B276" s="33">
        <v>1587.84</v>
      </c>
    </row>
    <row r="277" spans="1:2" ht="15.75" customHeight="1">
      <c r="A277" s="32">
        <v>41550</v>
      </c>
      <c r="B277" s="33">
        <v>1721.16</v>
      </c>
    </row>
    <row r="278" spans="1:2" ht="15.75" customHeight="1">
      <c r="A278" s="32">
        <v>41551</v>
      </c>
      <c r="B278" s="33">
        <v>2983.75</v>
      </c>
    </row>
    <row r="279" spans="1:2" ht="15.75" customHeight="1">
      <c r="A279" s="32">
        <v>41552</v>
      </c>
      <c r="B279" s="33">
        <v>3322.69</v>
      </c>
    </row>
    <row r="280" spans="1:2" ht="15.75" customHeight="1">
      <c r="A280" s="32">
        <v>41553</v>
      </c>
      <c r="B280" s="33">
        <v>2294.48</v>
      </c>
    </row>
    <row r="281" spans="1:2" ht="15.75" customHeight="1">
      <c r="A281" s="32">
        <v>41554</v>
      </c>
      <c r="B281" s="33">
        <v>1824.1</v>
      </c>
    </row>
    <row r="282" spans="1:2" ht="15.75" customHeight="1">
      <c r="A282" s="32">
        <v>41555</v>
      </c>
      <c r="B282" s="33">
        <v>1554.48</v>
      </c>
    </row>
    <row r="283" spans="1:2" ht="15.75" customHeight="1">
      <c r="A283" s="32">
        <v>41556</v>
      </c>
      <c r="B283" s="33">
        <v>1788.06</v>
      </c>
    </row>
    <row r="284" spans="1:2" ht="15.75" customHeight="1">
      <c r="A284" s="32">
        <v>41557</v>
      </c>
      <c r="B284" s="33">
        <v>1856.29</v>
      </c>
    </row>
    <row r="285" spans="1:2" ht="15.75" customHeight="1">
      <c r="A285" s="32">
        <v>41558</v>
      </c>
      <c r="B285" s="33">
        <v>1992.72</v>
      </c>
    </row>
    <row r="286" spans="1:2" ht="15.75" customHeight="1">
      <c r="A286" s="32">
        <v>41559</v>
      </c>
      <c r="B286" s="33">
        <v>2036.06</v>
      </c>
    </row>
    <row r="287" spans="1:2" ht="15.75" customHeight="1">
      <c r="A287" s="32">
        <v>41560</v>
      </c>
      <c r="B287" s="33">
        <v>1284.1199999999999</v>
      </c>
    </row>
    <row r="288" spans="1:2" ht="15.75" customHeight="1">
      <c r="A288" s="32">
        <v>41561</v>
      </c>
      <c r="B288" s="33">
        <v>1170.8800000000001</v>
      </c>
    </row>
    <row r="289" spans="1:2" ht="15.75" customHeight="1">
      <c r="A289" s="32">
        <v>41562</v>
      </c>
      <c r="B289" s="33">
        <v>1328.25</v>
      </c>
    </row>
    <row r="290" spans="1:2" ht="15.75" customHeight="1">
      <c r="A290" s="32">
        <v>41563</v>
      </c>
      <c r="B290" s="33">
        <v>1248.48</v>
      </c>
    </row>
    <row r="291" spans="1:2" ht="15.75" customHeight="1">
      <c r="A291" s="32">
        <v>41564</v>
      </c>
      <c r="B291" s="33">
        <v>1921.78</v>
      </c>
    </row>
    <row r="292" spans="1:2" ht="15.75" customHeight="1">
      <c r="A292" s="32">
        <v>41565</v>
      </c>
      <c r="B292" s="33">
        <v>2476.2800000000002</v>
      </c>
    </row>
    <row r="293" spans="1:2" ht="15.75" customHeight="1">
      <c r="A293" s="32">
        <v>41566</v>
      </c>
      <c r="B293" s="33">
        <v>2857.55</v>
      </c>
    </row>
    <row r="294" spans="1:2" ht="15.75" customHeight="1">
      <c r="A294" s="32">
        <v>41567</v>
      </c>
      <c r="B294" s="33">
        <v>1603.98</v>
      </c>
    </row>
    <row r="295" spans="1:2" ht="15.75" customHeight="1">
      <c r="A295" s="32">
        <v>41568</v>
      </c>
      <c r="B295" s="33">
        <v>406.9</v>
      </c>
    </row>
    <row r="296" spans="1:2" ht="15.75" customHeight="1">
      <c r="A296" s="32">
        <v>41569</v>
      </c>
      <c r="B296" s="33">
        <v>1873.42</v>
      </c>
    </row>
    <row r="297" spans="1:2" ht="15.75" customHeight="1">
      <c r="A297" s="32">
        <v>41570</v>
      </c>
      <c r="B297" s="33">
        <v>1843.34</v>
      </c>
    </row>
    <row r="298" spans="1:2" ht="15.75" customHeight="1">
      <c r="A298" s="32">
        <v>41571</v>
      </c>
      <c r="B298" s="33">
        <v>2111.4</v>
      </c>
    </row>
    <row r="299" spans="1:2" ht="15.75" customHeight="1">
      <c r="A299" s="32">
        <v>41572</v>
      </c>
      <c r="B299" s="33">
        <v>2173.65</v>
      </c>
    </row>
    <row r="300" spans="1:2" ht="15.75" customHeight="1">
      <c r="A300" s="32">
        <v>41573</v>
      </c>
      <c r="B300" s="33">
        <v>2325.15</v>
      </c>
    </row>
    <row r="301" spans="1:2" ht="15.75" customHeight="1">
      <c r="A301" s="32">
        <v>41574</v>
      </c>
      <c r="B301" s="33">
        <v>380.9</v>
      </c>
    </row>
    <row r="302" spans="1:2" ht="15.75" customHeight="1">
      <c r="A302" s="32">
        <v>41575</v>
      </c>
      <c r="B302" s="33">
        <v>187.2</v>
      </c>
    </row>
    <row r="303" spans="1:2" ht="15.75" customHeight="1">
      <c r="A303" s="32">
        <v>41576</v>
      </c>
      <c r="B303" s="33">
        <v>272.2</v>
      </c>
    </row>
    <row r="304" spans="1:2" ht="15.75" customHeight="1">
      <c r="A304" s="32">
        <v>41577</v>
      </c>
      <c r="B304" s="33">
        <v>449.33</v>
      </c>
    </row>
    <row r="305" spans="1:2" ht="15.75" customHeight="1">
      <c r="A305" s="32">
        <v>41578</v>
      </c>
      <c r="B305" s="33">
        <v>804.48</v>
      </c>
    </row>
    <row r="306" spans="1:2" ht="15.75" customHeight="1">
      <c r="A306" s="32">
        <v>41579</v>
      </c>
      <c r="B306" s="33">
        <v>1049.25</v>
      </c>
    </row>
    <row r="307" spans="1:2" ht="15.75" customHeight="1">
      <c r="A307" s="32">
        <v>41580</v>
      </c>
      <c r="B307" s="33">
        <v>1146.99</v>
      </c>
    </row>
    <row r="308" spans="1:2" ht="15.75" customHeight="1">
      <c r="A308" s="32">
        <v>41581</v>
      </c>
      <c r="B308" s="33">
        <v>436.98</v>
      </c>
    </row>
    <row r="309" spans="1:2" ht="15.75" customHeight="1">
      <c r="A309" s="32">
        <v>41582</v>
      </c>
      <c r="B309" s="33">
        <v>320.2</v>
      </c>
    </row>
    <row r="310" spans="1:2" ht="15.75" customHeight="1">
      <c r="A310" s="32">
        <v>41583</v>
      </c>
      <c r="B310" s="33">
        <v>400.4</v>
      </c>
    </row>
    <row r="311" spans="1:2" ht="15.75" customHeight="1">
      <c r="A311" s="32">
        <v>41584</v>
      </c>
      <c r="B311" s="33">
        <v>598.84</v>
      </c>
    </row>
    <row r="312" spans="1:2" ht="15.75" customHeight="1">
      <c r="A312" s="32">
        <v>41585</v>
      </c>
      <c r="B312" s="33">
        <v>1344.6</v>
      </c>
    </row>
    <row r="313" spans="1:2" ht="15.75" customHeight="1">
      <c r="A313" s="32">
        <v>41586</v>
      </c>
      <c r="B313" s="33">
        <v>2923.36</v>
      </c>
    </row>
    <row r="314" spans="1:2" ht="15.75" customHeight="1">
      <c r="A314" s="32">
        <v>41587</v>
      </c>
      <c r="B314" s="33">
        <v>3430.69</v>
      </c>
    </row>
    <row r="315" spans="1:2" ht="15.75" customHeight="1">
      <c r="A315" s="32">
        <v>41588</v>
      </c>
      <c r="B315" s="33">
        <v>1278.8599999999999</v>
      </c>
    </row>
    <row r="316" spans="1:2" ht="15.75" customHeight="1">
      <c r="A316" s="32">
        <v>41589</v>
      </c>
      <c r="B316" s="33">
        <v>608.16</v>
      </c>
    </row>
    <row r="317" spans="1:2" ht="15.75" customHeight="1">
      <c r="A317" s="32">
        <v>41590</v>
      </c>
      <c r="B317" s="33">
        <v>675.84</v>
      </c>
    </row>
    <row r="318" spans="1:2" ht="15.75" customHeight="1">
      <c r="A318" s="32">
        <v>41591</v>
      </c>
      <c r="B318" s="33">
        <v>713.24</v>
      </c>
    </row>
    <row r="319" spans="1:2" ht="15.75" customHeight="1">
      <c r="A319" s="32">
        <v>41592</v>
      </c>
      <c r="B319" s="33">
        <v>783.48</v>
      </c>
    </row>
    <row r="320" spans="1:2" ht="15.75" customHeight="1">
      <c r="A320" s="32">
        <v>41593</v>
      </c>
      <c r="B320" s="33">
        <v>482.51</v>
      </c>
    </row>
    <row r="321" spans="1:2" ht="15.75" customHeight="1">
      <c r="A321" s="32">
        <v>41594</v>
      </c>
      <c r="B321" s="33">
        <v>485.73</v>
      </c>
    </row>
    <row r="322" spans="1:2" ht="15.75" customHeight="1">
      <c r="A322" s="32">
        <v>41595</v>
      </c>
      <c r="B322" s="33">
        <v>432.6</v>
      </c>
    </row>
    <row r="323" spans="1:2" ht="15.75" customHeight="1">
      <c r="A323" s="32">
        <v>41596</v>
      </c>
      <c r="B323" s="33">
        <v>510.4</v>
      </c>
    </row>
    <row r="324" spans="1:2" ht="15.75" customHeight="1">
      <c r="A324" s="32">
        <v>41597</v>
      </c>
      <c r="B324" s="33">
        <v>230.4</v>
      </c>
    </row>
    <row r="325" spans="1:2" ht="15.75" customHeight="1">
      <c r="A325" s="32">
        <v>41598</v>
      </c>
      <c r="B325" s="33">
        <v>300.39999999999998</v>
      </c>
    </row>
    <row r="326" spans="1:2" ht="15.75" customHeight="1">
      <c r="A326" s="32">
        <v>41599</v>
      </c>
      <c r="B326" s="33">
        <v>300.39999999999998</v>
      </c>
    </row>
    <row r="327" spans="1:2" ht="15.75" customHeight="1">
      <c r="A327" s="32">
        <v>41600</v>
      </c>
      <c r="B327" s="33">
        <v>756.58</v>
      </c>
    </row>
    <row r="328" spans="1:2" ht="15.75" customHeight="1">
      <c r="A328" s="32">
        <v>41601</v>
      </c>
      <c r="B328" s="33">
        <v>916.11</v>
      </c>
    </row>
    <row r="329" spans="1:2" ht="15.75" customHeight="1">
      <c r="A329" s="32">
        <v>41602</v>
      </c>
      <c r="B329" s="33">
        <v>648.79999999999995</v>
      </c>
    </row>
    <row r="330" spans="1:2" ht="15.75" customHeight="1">
      <c r="A330" s="32">
        <v>41603</v>
      </c>
      <c r="B330" s="33">
        <v>896.16</v>
      </c>
    </row>
    <row r="331" spans="1:2" ht="15.75" customHeight="1">
      <c r="A331" s="32">
        <v>41604</v>
      </c>
      <c r="B331" s="33">
        <v>650.4</v>
      </c>
    </row>
    <row r="332" spans="1:2" ht="15.75" customHeight="1">
      <c r="A332" s="32">
        <v>41605</v>
      </c>
      <c r="B332" s="33">
        <v>734.25</v>
      </c>
    </row>
    <row r="333" spans="1:2" ht="15.75" customHeight="1">
      <c r="A333" s="32">
        <v>41606</v>
      </c>
      <c r="B333" s="33">
        <v>1356.8</v>
      </c>
    </row>
    <row r="334" spans="1:2" ht="15.75" customHeight="1">
      <c r="A334" s="32">
        <v>41607</v>
      </c>
      <c r="B334" s="33">
        <v>1969.1</v>
      </c>
    </row>
    <row r="335" spans="1:2" ht="15.75" customHeight="1">
      <c r="A335" s="32">
        <v>41608</v>
      </c>
      <c r="B335" s="33">
        <v>1593.67</v>
      </c>
    </row>
    <row r="336" spans="1:2" ht="15.75" customHeight="1">
      <c r="A336" s="32">
        <v>41609</v>
      </c>
      <c r="B336" s="33">
        <v>723.1</v>
      </c>
    </row>
    <row r="337" spans="1:2" ht="15.75" customHeight="1">
      <c r="A337" s="32">
        <v>41610</v>
      </c>
      <c r="B337" s="33">
        <v>636.79999999999995</v>
      </c>
    </row>
    <row r="338" spans="1:2" ht="15.75" customHeight="1">
      <c r="A338" s="32">
        <v>41611</v>
      </c>
      <c r="B338" s="33">
        <v>403.2</v>
      </c>
    </row>
    <row r="339" spans="1:2" ht="15.75" customHeight="1">
      <c r="A339" s="32">
        <v>41612</v>
      </c>
      <c r="B339" s="33">
        <v>234</v>
      </c>
    </row>
    <row r="340" spans="1:2" ht="15.75" customHeight="1">
      <c r="A340" s="32">
        <v>41613</v>
      </c>
      <c r="B340" s="33">
        <v>624.20000000000005</v>
      </c>
    </row>
    <row r="341" spans="1:2" ht="15.75" customHeight="1">
      <c r="A341" s="32">
        <v>41614</v>
      </c>
      <c r="B341" s="33">
        <v>674</v>
      </c>
    </row>
    <row r="342" spans="1:2" ht="15.75" customHeight="1">
      <c r="A342" s="32">
        <v>41615</v>
      </c>
      <c r="B342" s="33">
        <v>1052.7</v>
      </c>
    </row>
    <row r="343" spans="1:2" ht="15.75" customHeight="1">
      <c r="A343" s="32">
        <v>41616</v>
      </c>
      <c r="B343" s="33">
        <v>649.35</v>
      </c>
    </row>
    <row r="344" spans="1:2" ht="15.75" customHeight="1">
      <c r="A344" s="32">
        <v>41617</v>
      </c>
      <c r="B344" s="33">
        <v>254</v>
      </c>
    </row>
    <row r="345" spans="1:2" ht="15.75" customHeight="1">
      <c r="A345" s="32">
        <v>41618</v>
      </c>
      <c r="B345" s="33">
        <v>592.6</v>
      </c>
    </row>
    <row r="346" spans="1:2" ht="15.75" customHeight="1">
      <c r="A346" s="32">
        <v>41619</v>
      </c>
      <c r="B346" s="33">
        <v>750.31</v>
      </c>
    </row>
    <row r="347" spans="1:2" ht="15.75" customHeight="1">
      <c r="A347" s="32">
        <v>41620</v>
      </c>
      <c r="B347" s="33">
        <v>863.85</v>
      </c>
    </row>
    <row r="348" spans="1:2" ht="15.75" customHeight="1">
      <c r="A348" s="32">
        <v>41621</v>
      </c>
      <c r="B348" s="33">
        <v>1200.96</v>
      </c>
    </row>
    <row r="349" spans="1:2" ht="15.75" customHeight="1">
      <c r="A349" s="32">
        <v>41622</v>
      </c>
      <c r="B349" s="33">
        <v>1285.54</v>
      </c>
    </row>
    <row r="350" spans="1:2" ht="15.75" customHeight="1">
      <c r="A350" s="32">
        <v>41623</v>
      </c>
      <c r="B350" s="33">
        <v>697.5</v>
      </c>
    </row>
    <row r="351" spans="1:2" ht="15.75" customHeight="1">
      <c r="A351" s="32">
        <v>41624</v>
      </c>
      <c r="B351" s="33">
        <v>633.5</v>
      </c>
    </row>
    <row r="352" spans="1:2" ht="15.75" customHeight="1">
      <c r="A352" s="32">
        <v>41625</v>
      </c>
      <c r="B352" s="33">
        <v>655.4</v>
      </c>
    </row>
    <row r="353" spans="1:2" ht="15.75" customHeight="1">
      <c r="A353" s="32">
        <v>41626</v>
      </c>
      <c r="B353" s="33">
        <v>325.25</v>
      </c>
    </row>
    <row r="354" spans="1:2" ht="15.75" customHeight="1">
      <c r="A354" s="32">
        <v>41627</v>
      </c>
      <c r="B354" s="33">
        <v>430.22</v>
      </c>
    </row>
    <row r="355" spans="1:2" ht="15.75" customHeight="1">
      <c r="A355" s="32">
        <v>41628</v>
      </c>
      <c r="B355" s="33">
        <v>696.19</v>
      </c>
    </row>
    <row r="356" spans="1:2" ht="15.75" customHeight="1">
      <c r="A356" s="32">
        <v>41629</v>
      </c>
      <c r="B356" s="33">
        <v>1369.65</v>
      </c>
    </row>
    <row r="357" spans="1:2" ht="15.75" customHeight="1">
      <c r="A357" s="32">
        <v>41630</v>
      </c>
      <c r="B357" s="33">
        <v>1840.5</v>
      </c>
    </row>
    <row r="358" spans="1:2" ht="15.75" customHeight="1">
      <c r="A358" s="32">
        <v>41631</v>
      </c>
      <c r="B358" s="33">
        <v>2830.73</v>
      </c>
    </row>
    <row r="359" spans="1:2" ht="15.75" customHeight="1">
      <c r="A359" s="32">
        <v>41632</v>
      </c>
      <c r="B359" s="33">
        <v>3827.88</v>
      </c>
    </row>
    <row r="360" spans="1:2" ht="15.75" customHeight="1">
      <c r="A360" s="32">
        <v>41633</v>
      </c>
      <c r="B360" s="33">
        <v>3687.76</v>
      </c>
    </row>
    <row r="361" spans="1:2" ht="15.75" customHeight="1">
      <c r="A361" s="32">
        <v>41634</v>
      </c>
      <c r="B361" s="33">
        <v>4131.72</v>
      </c>
    </row>
    <row r="362" spans="1:2" ht="15.75" customHeight="1">
      <c r="A362" s="32">
        <v>41635</v>
      </c>
      <c r="B362" s="33">
        <v>4310.6000000000004</v>
      </c>
    </row>
    <row r="363" spans="1:2" ht="15.75" customHeight="1">
      <c r="A363" s="32">
        <v>41636</v>
      </c>
      <c r="B363" s="33">
        <v>4577.76</v>
      </c>
    </row>
    <row r="364" spans="1:2" ht="15.75" customHeight="1">
      <c r="A364" s="32">
        <v>41637</v>
      </c>
      <c r="B364" s="33">
        <v>4228.83</v>
      </c>
    </row>
    <row r="365" spans="1:2" ht="15.75" customHeight="1">
      <c r="A365" s="32">
        <v>41638</v>
      </c>
      <c r="B365" s="33">
        <v>4327.6499999999996</v>
      </c>
    </row>
    <row r="366" spans="1:2" ht="15.75" customHeight="1">
      <c r="A366" s="32">
        <v>41639</v>
      </c>
      <c r="B366" s="33">
        <v>5337.84</v>
      </c>
    </row>
    <row r="367" spans="1:2" ht="15.75" customHeight="1">
      <c r="A367" s="32">
        <v>41640</v>
      </c>
      <c r="B367" s="33">
        <v>2313.5</v>
      </c>
    </row>
    <row r="368" spans="1:2" ht="15.75" customHeight="1">
      <c r="A368" s="32">
        <v>41641</v>
      </c>
      <c r="B368" s="33">
        <v>1382.64</v>
      </c>
    </row>
    <row r="369" spans="1:2" ht="15.75" customHeight="1">
      <c r="A369" s="32">
        <v>41642</v>
      </c>
      <c r="B369" s="33">
        <v>1665.6</v>
      </c>
    </row>
    <row r="370" spans="1:2" ht="15.75" customHeight="1">
      <c r="A370" s="32">
        <v>41643</v>
      </c>
      <c r="B370" s="33">
        <v>869.7</v>
      </c>
    </row>
    <row r="371" spans="1:2" ht="15.75" customHeight="1">
      <c r="A371" s="32">
        <v>41644</v>
      </c>
      <c r="B371" s="33">
        <v>488.16</v>
      </c>
    </row>
    <row r="372" spans="1:2" ht="15.75" customHeight="1">
      <c r="A372" s="32">
        <v>41645</v>
      </c>
      <c r="B372" s="33">
        <v>305.8</v>
      </c>
    </row>
    <row r="373" spans="1:2" ht="15.75" customHeight="1">
      <c r="A373" s="32">
        <v>41646</v>
      </c>
      <c r="B373" s="33">
        <v>210</v>
      </c>
    </row>
    <row r="374" spans="1:2" ht="15.75" customHeight="1">
      <c r="A374" s="32">
        <v>41647</v>
      </c>
      <c r="B374" s="33">
        <v>-15</v>
      </c>
    </row>
    <row r="375" spans="1:2" ht="15.75" customHeight="1">
      <c r="A375" s="32">
        <v>41648</v>
      </c>
      <c r="B375" s="33">
        <v>95</v>
      </c>
    </row>
    <row r="376" spans="1:2" ht="15.75" customHeight="1">
      <c r="A376" s="32">
        <v>41649</v>
      </c>
      <c r="B376" s="33">
        <v>165</v>
      </c>
    </row>
    <row r="377" spans="1:2" ht="15.75" customHeight="1">
      <c r="A377" s="32">
        <v>41650</v>
      </c>
      <c r="B377" s="33">
        <v>145</v>
      </c>
    </row>
    <row r="378" spans="1:2" ht="15.75" customHeight="1">
      <c r="A378" s="32">
        <v>41651</v>
      </c>
      <c r="B378" s="33">
        <v>234.99</v>
      </c>
    </row>
    <row r="379" spans="1:2" ht="15.75" customHeight="1">
      <c r="A379" s="32">
        <v>41652</v>
      </c>
      <c r="B379" s="33">
        <v>598</v>
      </c>
    </row>
    <row r="380" spans="1:2" ht="15.75" customHeight="1">
      <c r="A380" s="32">
        <v>41653</v>
      </c>
      <c r="B380" s="33">
        <v>222.99</v>
      </c>
    </row>
    <row r="381" spans="1:2" ht="15.75" customHeight="1">
      <c r="A381" s="32">
        <v>41654</v>
      </c>
      <c r="B381" s="33">
        <v>435</v>
      </c>
    </row>
    <row r="382" spans="1:2" ht="15.75" customHeight="1">
      <c r="A382" s="32">
        <v>41655</v>
      </c>
      <c r="B382" s="33">
        <v>389.82</v>
      </c>
    </row>
    <row r="383" spans="1:2" ht="15.75" customHeight="1">
      <c r="A383" s="32">
        <v>41656</v>
      </c>
      <c r="B383" s="33">
        <v>1785.5</v>
      </c>
    </row>
    <row r="384" spans="1:2" ht="15.75" customHeight="1">
      <c r="A384" s="32">
        <v>41657</v>
      </c>
      <c r="B384" s="33">
        <v>1834.08</v>
      </c>
    </row>
    <row r="385" spans="1:2" ht="15.75" customHeight="1">
      <c r="A385" s="32">
        <v>41658</v>
      </c>
      <c r="B385" s="33">
        <v>647.82000000000005</v>
      </c>
    </row>
    <row r="386" spans="1:2" ht="15.75" customHeight="1">
      <c r="A386" s="32">
        <v>41659</v>
      </c>
      <c r="B386" s="33">
        <v>1185.07</v>
      </c>
    </row>
    <row r="387" spans="1:2" ht="15.75" customHeight="1">
      <c r="A387" s="32">
        <v>41660</v>
      </c>
      <c r="B387" s="33">
        <v>1619.66</v>
      </c>
    </row>
    <row r="388" spans="1:2" ht="15.75" customHeight="1">
      <c r="A388" s="32">
        <v>41661</v>
      </c>
      <c r="B388" s="33">
        <v>3207.28</v>
      </c>
    </row>
    <row r="389" spans="1:2" ht="15.75" customHeight="1">
      <c r="A389" s="32">
        <v>41662</v>
      </c>
      <c r="B389" s="33">
        <v>4368.5200000000004</v>
      </c>
    </row>
    <row r="390" spans="1:2" ht="15.75" customHeight="1">
      <c r="A390" s="32">
        <v>41663</v>
      </c>
      <c r="B390" s="33">
        <v>4771.2</v>
      </c>
    </row>
    <row r="391" spans="1:2" ht="15.75" customHeight="1">
      <c r="A391" s="32">
        <v>41664</v>
      </c>
      <c r="B391" s="33">
        <v>5098.8</v>
      </c>
    </row>
    <row r="392" spans="1:2" ht="15.75" customHeight="1">
      <c r="A392" s="32">
        <v>41665</v>
      </c>
      <c r="B392" s="33">
        <v>2206.36</v>
      </c>
    </row>
    <row r="393" spans="1:2" ht="15.75" customHeight="1">
      <c r="A393" s="32">
        <v>41666</v>
      </c>
      <c r="B393" s="33">
        <v>719.84</v>
      </c>
    </row>
    <row r="394" spans="1:2" ht="15.75" customHeight="1">
      <c r="A394" s="32">
        <v>41667</v>
      </c>
      <c r="B394" s="33">
        <v>285</v>
      </c>
    </row>
    <row r="395" spans="1:2" ht="15.75" customHeight="1">
      <c r="A395" s="32">
        <v>41668</v>
      </c>
      <c r="B395" s="33">
        <v>434.98</v>
      </c>
    </row>
    <row r="396" spans="1:2" ht="15.75" customHeight="1">
      <c r="A396" s="32">
        <v>41669</v>
      </c>
      <c r="B396" s="33">
        <v>549.99</v>
      </c>
    </row>
    <row r="397" spans="1:2" ht="15.75" customHeight="1">
      <c r="A397" s="32">
        <v>41670</v>
      </c>
      <c r="B397" s="33">
        <v>245</v>
      </c>
    </row>
    <row r="398" spans="1:2" ht="15.75" customHeight="1">
      <c r="A398" s="32">
        <v>41671</v>
      </c>
      <c r="B398" s="33">
        <v>521.28</v>
      </c>
    </row>
    <row r="399" spans="1:2" ht="15.75" customHeight="1">
      <c r="A399" s="32">
        <v>41672</v>
      </c>
      <c r="B399" s="33">
        <v>402.18</v>
      </c>
    </row>
    <row r="400" spans="1:2" ht="15.75" customHeight="1">
      <c r="A400" s="32">
        <v>41673</v>
      </c>
      <c r="B400" s="33">
        <v>486.99</v>
      </c>
    </row>
    <row r="401" spans="1:2" ht="15.75" customHeight="1">
      <c r="A401" s="32">
        <v>41674</v>
      </c>
      <c r="B401" s="33">
        <v>438.48</v>
      </c>
    </row>
    <row r="402" spans="1:2" ht="15.75" customHeight="1">
      <c r="A402" s="32">
        <v>41675</v>
      </c>
      <c r="B402" s="33">
        <v>528.48</v>
      </c>
    </row>
    <row r="403" spans="1:2" ht="15.75" customHeight="1">
      <c r="A403" s="32">
        <v>41676</v>
      </c>
      <c r="B403" s="33">
        <v>439.98</v>
      </c>
    </row>
    <row r="404" spans="1:2" ht="15.75" customHeight="1">
      <c r="A404" s="32">
        <v>41677</v>
      </c>
      <c r="B404" s="33">
        <v>518.49</v>
      </c>
    </row>
    <row r="405" spans="1:2" ht="15.75" customHeight="1">
      <c r="A405" s="32">
        <v>41678</v>
      </c>
      <c r="B405" s="33">
        <v>385</v>
      </c>
    </row>
    <row r="406" spans="1:2" ht="15.75" customHeight="1">
      <c r="A406" s="32">
        <v>41679</v>
      </c>
      <c r="B406" s="33">
        <v>472.2</v>
      </c>
    </row>
    <row r="407" spans="1:2" ht="15.75" customHeight="1">
      <c r="A407" s="32">
        <v>41680</v>
      </c>
      <c r="B407" s="33">
        <v>557.20000000000005</v>
      </c>
    </row>
    <row r="408" spans="1:2" ht="15.75" customHeight="1">
      <c r="A408" s="32">
        <v>41681</v>
      </c>
      <c r="B408" s="33">
        <v>430.02</v>
      </c>
    </row>
    <row r="409" spans="1:2" ht="15.75" customHeight="1">
      <c r="A409" s="32">
        <v>41682</v>
      </c>
      <c r="B409" s="33">
        <v>444.78</v>
      </c>
    </row>
    <row r="410" spans="1:2" ht="15.75" customHeight="1">
      <c r="A410" s="32">
        <v>41683</v>
      </c>
      <c r="B410" s="33">
        <v>804.7</v>
      </c>
    </row>
    <row r="411" spans="1:2" ht="15.75" customHeight="1">
      <c r="A411" s="32">
        <v>41684</v>
      </c>
      <c r="B411" s="33">
        <v>4144.6000000000004</v>
      </c>
    </row>
    <row r="412" spans="1:2" ht="15.75" customHeight="1">
      <c r="A412" s="32">
        <v>41685</v>
      </c>
      <c r="B412" s="33">
        <v>4419.1000000000004</v>
      </c>
    </row>
    <row r="413" spans="1:2" ht="15.75" customHeight="1">
      <c r="A413" s="32">
        <v>41686</v>
      </c>
      <c r="B413" s="33">
        <v>991.5</v>
      </c>
    </row>
    <row r="414" spans="1:2" ht="15.75" customHeight="1">
      <c r="A414" s="32">
        <v>41687</v>
      </c>
      <c r="B414" s="33">
        <v>439.25</v>
      </c>
    </row>
    <row r="415" spans="1:2" ht="15.75" customHeight="1">
      <c r="A415" s="32">
        <v>41688</v>
      </c>
      <c r="B415" s="33">
        <v>337.08</v>
      </c>
    </row>
    <row r="416" spans="1:2" ht="15.75" customHeight="1">
      <c r="A416" s="32">
        <v>41689</v>
      </c>
      <c r="B416" s="33">
        <v>298.5</v>
      </c>
    </row>
    <row r="417" spans="1:2" ht="15.75" customHeight="1">
      <c r="A417" s="32">
        <v>41690</v>
      </c>
      <c r="B417" s="33">
        <v>346.99</v>
      </c>
    </row>
    <row r="418" spans="1:2" ht="15.75" customHeight="1">
      <c r="A418" s="32">
        <v>41691</v>
      </c>
      <c r="B418" s="33">
        <v>652.29999999999995</v>
      </c>
    </row>
    <row r="419" spans="1:2" ht="15.75" customHeight="1">
      <c r="A419" s="32">
        <v>41692</v>
      </c>
      <c r="B419" s="33">
        <v>829.68</v>
      </c>
    </row>
    <row r="420" spans="1:2" ht="15.75" customHeight="1">
      <c r="A420" s="32">
        <v>41693</v>
      </c>
      <c r="B420" s="33">
        <v>487.2</v>
      </c>
    </row>
    <row r="421" spans="1:2" ht="15.75" customHeight="1">
      <c r="A421" s="32">
        <v>41694</v>
      </c>
      <c r="B421" s="33">
        <v>65.44</v>
      </c>
    </row>
    <row r="422" spans="1:2" ht="15.75" customHeight="1">
      <c r="A422" s="32">
        <v>41695</v>
      </c>
      <c r="B422" s="33">
        <v>195</v>
      </c>
    </row>
    <row r="423" spans="1:2" ht="15.75" customHeight="1">
      <c r="A423" s="32">
        <v>41696</v>
      </c>
      <c r="B423" s="33">
        <v>120</v>
      </c>
    </row>
    <row r="424" spans="1:2" ht="15.75" customHeight="1">
      <c r="A424" s="32">
        <v>41697</v>
      </c>
      <c r="B424" s="33">
        <v>220</v>
      </c>
    </row>
    <row r="425" spans="1:2" ht="15.75" customHeight="1">
      <c r="A425" s="32">
        <v>41698</v>
      </c>
      <c r="B425" s="33">
        <v>439.98</v>
      </c>
    </row>
    <row r="426" spans="1:2" ht="15.75" customHeight="1">
      <c r="A426" s="32">
        <v>41699</v>
      </c>
      <c r="B426" s="33">
        <v>537.6</v>
      </c>
    </row>
    <row r="427" spans="1:2" ht="15.75" customHeight="1">
      <c r="A427" s="32">
        <v>41700</v>
      </c>
      <c r="B427" s="33">
        <v>302.95999999999998</v>
      </c>
    </row>
    <row r="428" spans="1:2" ht="15.75" customHeight="1">
      <c r="A428" s="32">
        <v>41701</v>
      </c>
      <c r="B428" s="33">
        <v>409.38</v>
      </c>
    </row>
    <row r="429" spans="1:2" ht="15.75" customHeight="1">
      <c r="A429" s="32">
        <v>41702</v>
      </c>
      <c r="B429" s="33">
        <v>700</v>
      </c>
    </row>
    <row r="430" spans="1:2" ht="15.75" customHeight="1">
      <c r="A430" s="32">
        <v>41703</v>
      </c>
      <c r="B430" s="33">
        <v>5000</v>
      </c>
    </row>
    <row r="431" spans="1:2" ht="15.75" customHeight="1">
      <c r="A431" s="32">
        <v>41704</v>
      </c>
      <c r="B431" s="33">
        <v>5086.68</v>
      </c>
    </row>
    <row r="432" spans="1:2" ht="15.75" customHeight="1">
      <c r="A432" s="32">
        <v>41705</v>
      </c>
      <c r="B432" s="33">
        <v>6174.16</v>
      </c>
    </row>
    <row r="433" spans="1:2" ht="15.75" customHeight="1">
      <c r="A433" s="32">
        <v>41706</v>
      </c>
      <c r="B433" s="33">
        <v>5579.6</v>
      </c>
    </row>
    <row r="434" spans="1:2" ht="15.75" customHeight="1">
      <c r="A434" s="32">
        <v>41707</v>
      </c>
      <c r="B434" s="33">
        <v>2929.15</v>
      </c>
    </row>
    <row r="435" spans="1:2" ht="15.75" customHeight="1">
      <c r="A435" s="32">
        <v>41708</v>
      </c>
      <c r="B435" s="33">
        <v>999.54</v>
      </c>
    </row>
    <row r="436" spans="1:2" ht="15.75" customHeight="1">
      <c r="A436" s="32">
        <v>41709</v>
      </c>
      <c r="B436" s="33">
        <v>772.92</v>
      </c>
    </row>
    <row r="437" spans="1:2" ht="15.75" customHeight="1">
      <c r="A437" s="32">
        <v>41710</v>
      </c>
      <c r="B437" s="33">
        <v>1195.67</v>
      </c>
    </row>
    <row r="438" spans="1:2" ht="15.75" customHeight="1">
      <c r="A438" s="32">
        <v>41711</v>
      </c>
      <c r="B438" s="33">
        <v>2171.4</v>
      </c>
    </row>
    <row r="439" spans="1:2" ht="15.75" customHeight="1">
      <c r="A439" s="32">
        <v>41712</v>
      </c>
      <c r="B439" s="33">
        <v>4770.3500000000004</v>
      </c>
    </row>
    <row r="440" spans="1:2" ht="15.75" customHeight="1">
      <c r="A440" s="32">
        <v>41713</v>
      </c>
      <c r="B440" s="33">
        <v>5073.25</v>
      </c>
    </row>
    <row r="441" spans="1:2" ht="15.75" customHeight="1">
      <c r="A441" s="32">
        <v>41714</v>
      </c>
      <c r="B441" s="33">
        <v>2616.6</v>
      </c>
    </row>
    <row r="442" spans="1:2" ht="15.75" customHeight="1">
      <c r="A442" s="32">
        <v>41715</v>
      </c>
      <c r="B442" s="33">
        <v>1341.27</v>
      </c>
    </row>
    <row r="443" spans="1:2" ht="15.75" customHeight="1">
      <c r="A443" s="32">
        <v>41716</v>
      </c>
      <c r="B443" s="33">
        <v>1911.68</v>
      </c>
    </row>
    <row r="444" spans="1:2" ht="15.75" customHeight="1">
      <c r="A444" s="32">
        <v>41717</v>
      </c>
      <c r="B444" s="33">
        <v>2023.99</v>
      </c>
    </row>
    <row r="445" spans="1:2" ht="15.75" customHeight="1">
      <c r="A445" s="32">
        <v>41718</v>
      </c>
      <c r="B445" s="33">
        <v>1291.24</v>
      </c>
    </row>
    <row r="446" spans="1:2" ht="15.75" customHeight="1">
      <c r="A446" s="32">
        <v>41719</v>
      </c>
      <c r="B446" s="33">
        <v>3544.06</v>
      </c>
    </row>
    <row r="447" spans="1:2" ht="15.75" customHeight="1">
      <c r="A447" s="32">
        <v>41720</v>
      </c>
      <c r="B447" s="33">
        <v>4332.3500000000004</v>
      </c>
    </row>
    <row r="448" spans="1:2" ht="15.75" customHeight="1">
      <c r="A448" s="32">
        <v>41721</v>
      </c>
      <c r="B448" s="33">
        <v>1506.96</v>
      </c>
    </row>
    <row r="449" spans="1:2" ht="15.75" customHeight="1">
      <c r="A449" s="32">
        <v>41722</v>
      </c>
      <c r="B449" s="33">
        <v>1820.25</v>
      </c>
    </row>
    <row r="450" spans="1:2" ht="15.75" customHeight="1">
      <c r="A450" s="32">
        <v>41723</v>
      </c>
      <c r="B450" s="33">
        <v>1512.4</v>
      </c>
    </row>
    <row r="451" spans="1:2" ht="15.75" customHeight="1">
      <c r="A451" s="32">
        <v>41724</v>
      </c>
      <c r="B451" s="33">
        <v>2376.3200000000002</v>
      </c>
    </row>
    <row r="452" spans="1:2" ht="15.75" customHeight="1">
      <c r="A452" s="32">
        <v>41725</v>
      </c>
      <c r="B452" s="33">
        <v>3160.5</v>
      </c>
    </row>
    <row r="453" spans="1:2" ht="15.75" customHeight="1">
      <c r="A453" s="32">
        <v>41726</v>
      </c>
      <c r="B453" s="33">
        <v>4798.8</v>
      </c>
    </row>
    <row r="454" spans="1:2" ht="15.75" customHeight="1">
      <c r="A454" s="32">
        <v>41727</v>
      </c>
      <c r="B454" s="33">
        <v>4470.3999999999996</v>
      </c>
    </row>
    <row r="455" spans="1:2" ht="15.75" customHeight="1">
      <c r="A455" s="32">
        <v>41728</v>
      </c>
      <c r="B455" s="33">
        <v>1852.87</v>
      </c>
    </row>
    <row r="456" spans="1:2" ht="15.75" customHeight="1">
      <c r="A456" s="32">
        <v>41729</v>
      </c>
      <c r="B456" s="33">
        <v>1482.6</v>
      </c>
    </row>
    <row r="457" spans="1:2" ht="15.75" customHeight="1">
      <c r="A457" s="32">
        <v>41730</v>
      </c>
      <c r="B457" s="33">
        <v>1732.64</v>
      </c>
    </row>
    <row r="458" spans="1:2" ht="15.75" customHeight="1">
      <c r="A458" s="32">
        <v>41731</v>
      </c>
      <c r="B458" s="33">
        <v>1038.4000000000001</v>
      </c>
    </row>
    <row r="459" spans="1:2" ht="15.75" customHeight="1">
      <c r="A459" s="32">
        <v>41732</v>
      </c>
      <c r="B459" s="33">
        <v>2540.16</v>
      </c>
    </row>
    <row r="460" spans="1:2" ht="15.75" customHeight="1">
      <c r="A460" s="32">
        <v>41733</v>
      </c>
      <c r="B460" s="33">
        <v>3362.4</v>
      </c>
    </row>
    <row r="461" spans="1:2" ht="15.75" customHeight="1">
      <c r="A461" s="32">
        <v>41734</v>
      </c>
      <c r="B461" s="33">
        <v>3449.25</v>
      </c>
    </row>
    <row r="462" spans="1:2" ht="15.75" customHeight="1">
      <c r="A462" s="32">
        <v>41735</v>
      </c>
      <c r="B462" s="33">
        <v>1386.44</v>
      </c>
    </row>
    <row r="463" spans="1:2" ht="15.75" customHeight="1">
      <c r="A463" s="32">
        <v>41736</v>
      </c>
      <c r="B463" s="33">
        <v>678</v>
      </c>
    </row>
    <row r="464" spans="1:2" ht="15.75" customHeight="1">
      <c r="A464" s="32">
        <v>41737</v>
      </c>
      <c r="B464" s="33">
        <v>642.78</v>
      </c>
    </row>
    <row r="465" spans="1:2" ht="15.75" customHeight="1">
      <c r="A465" s="32">
        <v>41738</v>
      </c>
      <c r="B465" s="33">
        <v>823.68</v>
      </c>
    </row>
    <row r="466" spans="1:2" ht="15.75" customHeight="1">
      <c r="A466" s="32">
        <v>41739</v>
      </c>
      <c r="B466" s="33">
        <v>1379.3</v>
      </c>
    </row>
    <row r="467" spans="1:2" ht="15.75" customHeight="1">
      <c r="A467" s="32">
        <v>41740</v>
      </c>
      <c r="B467" s="33">
        <v>2170.0500000000002</v>
      </c>
    </row>
    <row r="468" spans="1:2" ht="15.75" customHeight="1">
      <c r="A468" s="32">
        <v>41741</v>
      </c>
      <c r="B468" s="33">
        <v>3593.4</v>
      </c>
    </row>
    <row r="469" spans="1:2" ht="15.75" customHeight="1">
      <c r="A469" s="32">
        <v>41742</v>
      </c>
      <c r="B469" s="33">
        <v>1809.02</v>
      </c>
    </row>
    <row r="470" spans="1:2" ht="15.75" customHeight="1">
      <c r="A470" s="32">
        <v>41743</v>
      </c>
      <c r="B470" s="33">
        <v>1614.72</v>
      </c>
    </row>
    <row r="471" spans="1:2" ht="15.75" customHeight="1">
      <c r="A471" s="32">
        <v>41744</v>
      </c>
      <c r="B471" s="33">
        <v>1908.3</v>
      </c>
    </row>
    <row r="472" spans="1:2" ht="15.75" customHeight="1">
      <c r="A472" s="32">
        <v>41745</v>
      </c>
      <c r="B472" s="33">
        <v>2325.6</v>
      </c>
    </row>
    <row r="473" spans="1:2" ht="15.75" customHeight="1">
      <c r="A473" s="32">
        <v>41746</v>
      </c>
      <c r="B473" s="33">
        <v>3620.65</v>
      </c>
    </row>
    <row r="474" spans="1:2" ht="15.75" customHeight="1">
      <c r="A474" s="32">
        <v>41747</v>
      </c>
      <c r="B474" s="33">
        <v>3642.3</v>
      </c>
    </row>
    <row r="475" spans="1:2" ht="15.75" customHeight="1">
      <c r="A475" s="32">
        <v>41748</v>
      </c>
      <c r="B475" s="33">
        <v>3538.71</v>
      </c>
    </row>
    <row r="476" spans="1:2" ht="15.75" customHeight="1">
      <c r="A476" s="32">
        <v>41749</v>
      </c>
      <c r="B476" s="33">
        <v>1482.88</v>
      </c>
    </row>
    <row r="477" spans="1:2" ht="15.75" customHeight="1">
      <c r="A477" s="32">
        <v>41750</v>
      </c>
      <c r="B477" s="33">
        <v>1063.44</v>
      </c>
    </row>
    <row r="478" spans="1:2" ht="15.75" customHeight="1">
      <c r="A478" s="32">
        <v>41751</v>
      </c>
      <c r="B478" s="33">
        <v>197.08</v>
      </c>
    </row>
    <row r="479" spans="1:2" ht="15.75" customHeight="1">
      <c r="A479" s="32">
        <v>41752</v>
      </c>
      <c r="B479" s="33">
        <v>900.64</v>
      </c>
    </row>
    <row r="480" spans="1:2" ht="15.75" customHeight="1">
      <c r="A480" s="32">
        <v>41753</v>
      </c>
      <c r="B480" s="33">
        <v>2985.18</v>
      </c>
    </row>
    <row r="481" spans="1:2" ht="15.75" customHeight="1">
      <c r="A481" s="32">
        <v>41754</v>
      </c>
      <c r="B481" s="33">
        <v>3346.5</v>
      </c>
    </row>
    <row r="482" spans="1:2" ht="15.75" customHeight="1">
      <c r="A482" s="32">
        <v>41755</v>
      </c>
      <c r="B482" s="33">
        <v>3187.8</v>
      </c>
    </row>
    <row r="483" spans="1:2" ht="15.75" customHeight="1">
      <c r="A483" s="32">
        <v>41756</v>
      </c>
      <c r="B483" s="33">
        <v>585.69000000000005</v>
      </c>
    </row>
    <row r="484" spans="1:2" ht="15.75" customHeight="1">
      <c r="A484" s="32">
        <v>41757</v>
      </c>
      <c r="B484" s="33">
        <v>690.91</v>
      </c>
    </row>
    <row r="485" spans="1:2" ht="15.75" customHeight="1">
      <c r="A485" s="32">
        <v>41758</v>
      </c>
      <c r="B485" s="33">
        <v>670.67</v>
      </c>
    </row>
    <row r="486" spans="1:2" ht="15.75" customHeight="1">
      <c r="A486" s="32">
        <v>41759</v>
      </c>
      <c r="B486" s="33">
        <v>610.70000000000005</v>
      </c>
    </row>
    <row r="487" spans="1:2" ht="15.75" customHeight="1">
      <c r="A487" s="32">
        <v>41760</v>
      </c>
      <c r="B487" s="33">
        <v>666.05</v>
      </c>
    </row>
    <row r="488" spans="1:2" ht="15.75" customHeight="1">
      <c r="A488" s="32">
        <v>41761</v>
      </c>
      <c r="B488" s="33">
        <v>1000.95</v>
      </c>
    </row>
    <row r="489" spans="1:2" ht="15.75" customHeight="1">
      <c r="A489" s="32">
        <v>41762</v>
      </c>
      <c r="B489" s="33">
        <v>1285.8</v>
      </c>
    </row>
    <row r="490" spans="1:2" ht="15.75" customHeight="1">
      <c r="A490" s="32">
        <v>41763</v>
      </c>
      <c r="B490" s="33">
        <v>992.2</v>
      </c>
    </row>
    <row r="491" spans="1:2" ht="15.75" customHeight="1">
      <c r="A491" s="32">
        <v>41764</v>
      </c>
      <c r="B491" s="33">
        <v>773.01</v>
      </c>
    </row>
    <row r="492" spans="1:2" ht="15.75" customHeight="1">
      <c r="A492" s="32">
        <v>41765</v>
      </c>
      <c r="B492" s="33">
        <v>1014</v>
      </c>
    </row>
    <row r="493" spans="1:2" ht="15.75" customHeight="1">
      <c r="A493" s="32">
        <v>41766</v>
      </c>
      <c r="B493" s="33">
        <v>700.02</v>
      </c>
    </row>
    <row r="494" spans="1:2" ht="15.75" customHeight="1">
      <c r="A494" s="32">
        <v>41767</v>
      </c>
      <c r="B494" s="33">
        <v>1030.1400000000001</v>
      </c>
    </row>
    <row r="495" spans="1:2" ht="15.75" customHeight="1">
      <c r="A495" s="32">
        <v>41768</v>
      </c>
      <c r="B495" s="33">
        <v>844.2</v>
      </c>
    </row>
    <row r="496" spans="1:2" ht="15.75" customHeight="1">
      <c r="A496" s="32">
        <v>41769</v>
      </c>
      <c r="B496" s="33">
        <v>1038.8699999999999</v>
      </c>
    </row>
    <row r="497" spans="1:2" ht="15.75" customHeight="1">
      <c r="A497" s="32">
        <v>41770</v>
      </c>
      <c r="B497" s="33">
        <v>925.5</v>
      </c>
    </row>
    <row r="498" spans="1:2" ht="15.75" customHeight="1">
      <c r="A498" s="32">
        <v>41771</v>
      </c>
      <c r="B498" s="33">
        <v>837.25</v>
      </c>
    </row>
    <row r="499" spans="1:2" ht="15.75" customHeight="1">
      <c r="A499" s="32">
        <v>41772</v>
      </c>
      <c r="B499" s="33">
        <v>1204.6600000000001</v>
      </c>
    </row>
    <row r="500" spans="1:2" ht="15.75" customHeight="1">
      <c r="A500" s="32">
        <v>41773</v>
      </c>
      <c r="B500" s="33">
        <v>1400.58</v>
      </c>
    </row>
    <row r="501" spans="1:2" ht="15.75" customHeight="1">
      <c r="A501" s="32">
        <v>41774</v>
      </c>
      <c r="B501" s="33">
        <v>1431.27</v>
      </c>
    </row>
    <row r="502" spans="1:2" ht="15.75" customHeight="1">
      <c r="A502" s="32">
        <v>41775</v>
      </c>
      <c r="B502" s="33">
        <v>3287.24</v>
      </c>
    </row>
    <row r="503" spans="1:2" ht="15.75" customHeight="1">
      <c r="A503" s="32">
        <v>41776</v>
      </c>
      <c r="B503" s="33">
        <v>3491.88</v>
      </c>
    </row>
    <row r="504" spans="1:2" ht="15.75" customHeight="1">
      <c r="A504" s="32">
        <v>41777</v>
      </c>
      <c r="B504" s="33">
        <v>881.21</v>
      </c>
    </row>
    <row r="505" spans="1:2" ht="15.75" customHeight="1">
      <c r="A505" s="32">
        <v>41778</v>
      </c>
      <c r="B505" s="33">
        <v>1330.08</v>
      </c>
    </row>
    <row r="506" spans="1:2" ht="15.75" customHeight="1">
      <c r="A506" s="32">
        <v>41779</v>
      </c>
      <c r="B506" s="33">
        <v>1278.72</v>
      </c>
    </row>
    <row r="507" spans="1:2" ht="15.75" customHeight="1">
      <c r="A507" s="32">
        <v>41780</v>
      </c>
      <c r="B507" s="33">
        <v>1317.68</v>
      </c>
    </row>
    <row r="508" spans="1:2" ht="15.75" customHeight="1">
      <c r="A508" s="32">
        <v>41781</v>
      </c>
      <c r="B508" s="33">
        <v>2522.38</v>
      </c>
    </row>
    <row r="509" spans="1:2" ht="15.75" customHeight="1">
      <c r="A509" s="32">
        <v>41782</v>
      </c>
      <c r="B509" s="33">
        <v>4491.67</v>
      </c>
    </row>
    <row r="510" spans="1:2" ht="15.75" customHeight="1">
      <c r="A510" s="32">
        <v>41783</v>
      </c>
      <c r="B510" s="33">
        <v>4766.5200000000004</v>
      </c>
    </row>
    <row r="511" spans="1:2" ht="15.75" customHeight="1">
      <c r="A511" s="32">
        <v>41784</v>
      </c>
      <c r="B511" s="33">
        <v>3589.04</v>
      </c>
    </row>
    <row r="512" spans="1:2" ht="15.75" customHeight="1">
      <c r="A512" s="32">
        <v>41785</v>
      </c>
      <c r="B512" s="33">
        <v>1628.48</v>
      </c>
    </row>
    <row r="513" spans="1:2" ht="15.75" customHeight="1">
      <c r="A513" s="32">
        <v>41786</v>
      </c>
      <c r="B513" s="33">
        <v>1311.21</v>
      </c>
    </row>
    <row r="514" spans="1:2" ht="15.75" customHeight="1">
      <c r="A514" s="32">
        <v>41787</v>
      </c>
      <c r="B514" s="33">
        <v>1325.94</v>
      </c>
    </row>
    <row r="515" spans="1:2" ht="15.75" customHeight="1">
      <c r="A515" s="32">
        <v>41788</v>
      </c>
      <c r="B515" s="33">
        <v>1288.0999999999999</v>
      </c>
    </row>
    <row r="516" spans="1:2" ht="15.75" customHeight="1">
      <c r="A516" s="32">
        <v>41789</v>
      </c>
      <c r="B516" s="33">
        <v>2099.88</v>
      </c>
    </row>
    <row r="517" spans="1:2" ht="15.75" customHeight="1">
      <c r="A517" s="32">
        <v>41790</v>
      </c>
      <c r="B517" s="33">
        <v>3194.4</v>
      </c>
    </row>
    <row r="518" spans="1:2" ht="15.75" customHeight="1">
      <c r="A518" s="32">
        <v>41791</v>
      </c>
      <c r="B518" s="33">
        <v>2133.3000000000002</v>
      </c>
    </row>
    <row r="519" spans="1:2" ht="15.75" customHeight="1">
      <c r="A519" s="32">
        <v>41792</v>
      </c>
      <c r="B519" s="33">
        <v>1076.6099999999999</v>
      </c>
    </row>
    <row r="520" spans="1:2" ht="15.75" customHeight="1">
      <c r="A520" s="32">
        <v>41793</v>
      </c>
      <c r="B520" s="33">
        <v>516.79999999999995</v>
      </c>
    </row>
    <row r="521" spans="1:2" ht="15.75" customHeight="1">
      <c r="A521" s="32">
        <v>41794</v>
      </c>
      <c r="B521" s="33">
        <v>538</v>
      </c>
    </row>
    <row r="522" spans="1:2" ht="15.75" customHeight="1">
      <c r="A522" s="32">
        <v>41795</v>
      </c>
      <c r="B522" s="33">
        <v>546</v>
      </c>
    </row>
    <row r="523" spans="1:2" ht="15.75" customHeight="1">
      <c r="A523" s="32">
        <v>41796</v>
      </c>
      <c r="B523" s="33">
        <v>1085.8399999999999</v>
      </c>
    </row>
    <row r="524" spans="1:2" ht="15.75" customHeight="1">
      <c r="A524" s="32">
        <v>41797</v>
      </c>
      <c r="B524" s="33">
        <v>1589.2</v>
      </c>
    </row>
    <row r="525" spans="1:2" ht="15.75" customHeight="1">
      <c r="A525" s="32">
        <v>41798</v>
      </c>
      <c r="B525" s="33">
        <v>721.08</v>
      </c>
    </row>
    <row r="526" spans="1:2" ht="15.75" customHeight="1">
      <c r="A526" s="32">
        <v>41799</v>
      </c>
      <c r="B526" s="33">
        <v>424.5</v>
      </c>
    </row>
    <row r="527" spans="1:2" ht="15.75" customHeight="1">
      <c r="A527" s="32">
        <v>41800</v>
      </c>
      <c r="B527" s="33">
        <v>797.5</v>
      </c>
    </row>
    <row r="528" spans="1:2" ht="15.75" customHeight="1">
      <c r="A528" s="32">
        <v>41801</v>
      </c>
      <c r="B528" s="33">
        <v>1225.5999999999999</v>
      </c>
    </row>
    <row r="529" spans="1:2" ht="15.75" customHeight="1">
      <c r="A529" s="32">
        <v>41802</v>
      </c>
      <c r="B529" s="33">
        <v>1369.48</v>
      </c>
    </row>
    <row r="530" spans="1:2" ht="15.75" customHeight="1">
      <c r="A530" s="32">
        <v>41803</v>
      </c>
      <c r="B530" s="33">
        <v>3074.4</v>
      </c>
    </row>
    <row r="531" spans="1:2" ht="15.75" customHeight="1">
      <c r="A531" s="32">
        <v>41804</v>
      </c>
      <c r="B531" s="33">
        <v>4015.74</v>
      </c>
    </row>
    <row r="532" spans="1:2" ht="15.75" customHeight="1">
      <c r="A532" s="32">
        <v>41805</v>
      </c>
      <c r="B532" s="33">
        <v>2300.5500000000002</v>
      </c>
    </row>
    <row r="533" spans="1:2" ht="15.75" customHeight="1">
      <c r="A533" s="32">
        <v>41806</v>
      </c>
      <c r="B533" s="33">
        <v>974.78</v>
      </c>
    </row>
    <row r="534" spans="1:2" ht="15.75" customHeight="1">
      <c r="A534" s="32">
        <v>41807</v>
      </c>
      <c r="B534" s="33">
        <v>1198.8</v>
      </c>
    </row>
    <row r="535" spans="1:2" ht="15.75" customHeight="1">
      <c r="A535" s="32">
        <v>41808</v>
      </c>
      <c r="B535" s="33">
        <v>1443.75</v>
      </c>
    </row>
    <row r="536" spans="1:2" ht="15.75" customHeight="1">
      <c r="A536" s="32">
        <v>41809</v>
      </c>
      <c r="B536" s="33">
        <v>2875.33</v>
      </c>
    </row>
    <row r="537" spans="1:2" ht="15.75" customHeight="1">
      <c r="A537" s="32">
        <v>41810</v>
      </c>
      <c r="B537" s="33">
        <v>4757.3900000000003</v>
      </c>
    </row>
    <row r="538" spans="1:2" ht="15.75" customHeight="1">
      <c r="A538" s="32">
        <v>41811</v>
      </c>
      <c r="B538" s="33">
        <v>5040.75</v>
      </c>
    </row>
    <row r="539" spans="1:2" ht="15.75" customHeight="1">
      <c r="A539" s="32">
        <v>41812</v>
      </c>
      <c r="B539" s="33">
        <v>3171.76</v>
      </c>
    </row>
    <row r="540" spans="1:2" ht="15.75" customHeight="1">
      <c r="A540" s="32">
        <v>41813</v>
      </c>
      <c r="B540" s="33">
        <v>2232.42</v>
      </c>
    </row>
    <row r="541" spans="1:2" ht="15.75" customHeight="1">
      <c r="A541" s="32">
        <v>41814</v>
      </c>
      <c r="B541" s="33">
        <v>3120.39</v>
      </c>
    </row>
    <row r="542" spans="1:2" ht="15.75" customHeight="1">
      <c r="A542" s="32">
        <v>41815</v>
      </c>
      <c r="B542" s="33">
        <v>4852.55</v>
      </c>
    </row>
    <row r="543" spans="1:2" ht="15.75" customHeight="1">
      <c r="A543" s="32">
        <v>41816</v>
      </c>
      <c r="B543" s="33">
        <v>4924.16</v>
      </c>
    </row>
    <row r="544" spans="1:2" ht="15.75" customHeight="1">
      <c r="A544" s="32">
        <v>41817</v>
      </c>
      <c r="B544" s="33">
        <v>5086.62</v>
      </c>
    </row>
    <row r="545" spans="1:2" ht="15.75" customHeight="1">
      <c r="A545" s="32">
        <v>41818</v>
      </c>
      <c r="B545" s="33">
        <v>4786.6000000000004</v>
      </c>
    </row>
    <row r="546" spans="1:2" ht="15.75" customHeight="1">
      <c r="A546" s="32">
        <v>41819</v>
      </c>
      <c r="B546" s="33">
        <v>3490.02</v>
      </c>
    </row>
    <row r="547" spans="1:2" ht="15.75" customHeight="1">
      <c r="A547" s="32">
        <v>41820</v>
      </c>
      <c r="B547" s="33">
        <v>3585.92</v>
      </c>
    </row>
    <row r="548" spans="1:2" ht="15.75" customHeight="1">
      <c r="A548" s="32">
        <v>41821</v>
      </c>
      <c r="B548" s="33">
        <v>3663.56</v>
      </c>
    </row>
    <row r="549" spans="1:2" ht="15.75" customHeight="1">
      <c r="A549" s="32">
        <v>41822</v>
      </c>
      <c r="B549" s="33">
        <v>3674.28</v>
      </c>
    </row>
    <row r="550" spans="1:2" ht="15.75" customHeight="1">
      <c r="A550" s="32">
        <v>41823</v>
      </c>
      <c r="B550" s="33">
        <v>3558.1</v>
      </c>
    </row>
    <row r="551" spans="1:2" ht="15.75" customHeight="1">
      <c r="A551" s="32">
        <v>41824</v>
      </c>
      <c r="B551" s="33">
        <v>3833.16</v>
      </c>
    </row>
    <row r="552" spans="1:2" ht="15.75" customHeight="1">
      <c r="A552" s="32">
        <v>41825</v>
      </c>
      <c r="B552" s="33">
        <v>4009.96</v>
      </c>
    </row>
    <row r="553" spans="1:2" ht="15.75" customHeight="1">
      <c r="A553" s="32">
        <v>41826</v>
      </c>
      <c r="B553" s="33">
        <v>3158.05</v>
      </c>
    </row>
    <row r="554" spans="1:2" ht="15.75" customHeight="1">
      <c r="A554" s="32">
        <v>41827</v>
      </c>
      <c r="B554" s="33">
        <v>3710.76</v>
      </c>
    </row>
    <row r="555" spans="1:2" ht="15.75" customHeight="1">
      <c r="A555" s="32">
        <v>41828</v>
      </c>
      <c r="B555" s="33">
        <v>4154.8500000000004</v>
      </c>
    </row>
    <row r="556" spans="1:2" ht="15.75" customHeight="1">
      <c r="A556" s="32">
        <v>41829</v>
      </c>
      <c r="B556" s="33">
        <v>2752.34</v>
      </c>
    </row>
    <row r="557" spans="1:2" ht="15.75" customHeight="1">
      <c r="A557" s="32">
        <v>41830</v>
      </c>
      <c r="B557" s="33">
        <v>3286.8</v>
      </c>
    </row>
    <row r="558" spans="1:2" ht="15.75" customHeight="1">
      <c r="A558" s="32">
        <v>41831</v>
      </c>
      <c r="B558" s="33">
        <v>3943.3</v>
      </c>
    </row>
    <row r="559" spans="1:2" ht="15.75" customHeight="1">
      <c r="A559" s="32">
        <v>41832</v>
      </c>
      <c r="B559" s="33">
        <v>5081.28</v>
      </c>
    </row>
    <row r="560" spans="1:2" ht="15.75" customHeight="1">
      <c r="A560" s="32">
        <v>41833</v>
      </c>
      <c r="B560" s="33">
        <v>4469.58</v>
      </c>
    </row>
    <row r="561" spans="1:2" ht="15.75" customHeight="1">
      <c r="A561" s="32">
        <v>41834</v>
      </c>
      <c r="B561" s="33">
        <v>4291.96</v>
      </c>
    </row>
    <row r="562" spans="1:2" ht="15.75" customHeight="1">
      <c r="A562" s="32">
        <v>41835</v>
      </c>
      <c r="B562" s="33">
        <v>4703.3999999999996</v>
      </c>
    </row>
    <row r="563" spans="1:2" ht="15.75" customHeight="1">
      <c r="A563" s="32">
        <v>41836</v>
      </c>
      <c r="B563" s="33">
        <v>5070.32</v>
      </c>
    </row>
    <row r="564" spans="1:2" ht="15.75" customHeight="1">
      <c r="A564" s="32">
        <v>41837</v>
      </c>
      <c r="B564" s="33">
        <v>4950.3999999999996</v>
      </c>
    </row>
    <row r="565" spans="1:2" ht="15.75" customHeight="1">
      <c r="A565" s="32">
        <v>41838</v>
      </c>
      <c r="B565" s="33">
        <v>4997.3</v>
      </c>
    </row>
    <row r="566" spans="1:2" ht="15.75" customHeight="1">
      <c r="A566" s="32">
        <v>41839</v>
      </c>
      <c r="B566" s="33">
        <v>5017.57</v>
      </c>
    </row>
    <row r="567" spans="1:2" ht="15.75" customHeight="1">
      <c r="A567" s="32">
        <v>41840</v>
      </c>
      <c r="B567" s="33">
        <v>4757.96</v>
      </c>
    </row>
    <row r="568" spans="1:2" ht="15.75" customHeight="1">
      <c r="A568" s="32">
        <v>41841</v>
      </c>
      <c r="B568" s="33">
        <v>4885.76</v>
      </c>
    </row>
    <row r="569" spans="1:2" ht="15.75" customHeight="1">
      <c r="A569" s="32">
        <v>41842</v>
      </c>
      <c r="B569" s="33">
        <v>5517.93</v>
      </c>
    </row>
    <row r="570" spans="1:2" ht="15.75" customHeight="1">
      <c r="A570" s="32">
        <v>41843</v>
      </c>
      <c r="B570" s="33">
        <v>5082.3500000000004</v>
      </c>
    </row>
    <row r="571" spans="1:2" ht="15.75" customHeight="1">
      <c r="A571" s="32">
        <v>41844</v>
      </c>
      <c r="B571" s="33">
        <v>5381.6</v>
      </c>
    </row>
    <row r="572" spans="1:2" ht="15.75" customHeight="1">
      <c r="A572" s="32">
        <v>41845</v>
      </c>
      <c r="B572" s="33">
        <v>5393.73</v>
      </c>
    </row>
    <row r="573" spans="1:2" ht="15.75" customHeight="1">
      <c r="A573" s="32">
        <v>41846</v>
      </c>
      <c r="B573" s="33">
        <v>6023.64</v>
      </c>
    </row>
    <row r="574" spans="1:2" ht="15.75" customHeight="1">
      <c r="A574" s="32">
        <v>41847</v>
      </c>
      <c r="B574" s="33">
        <v>4210.29</v>
      </c>
    </row>
    <row r="575" spans="1:2" ht="15.75" customHeight="1">
      <c r="A575" s="32">
        <v>41848</v>
      </c>
      <c r="B575" s="33">
        <v>3933.57</v>
      </c>
    </row>
    <row r="576" spans="1:2" ht="15.75" customHeight="1">
      <c r="A576" s="32">
        <v>41849</v>
      </c>
      <c r="B576" s="33">
        <v>4155.3</v>
      </c>
    </row>
    <row r="577" spans="1:2" ht="15.75" customHeight="1">
      <c r="A577" s="32">
        <v>41850</v>
      </c>
      <c r="B577" s="33">
        <v>4468.8999999999996</v>
      </c>
    </row>
    <row r="578" spans="1:2" ht="15.75" customHeight="1">
      <c r="A578" s="32">
        <v>41851</v>
      </c>
      <c r="B578" s="33">
        <v>4594.1899999999996</v>
      </c>
    </row>
    <row r="579" spans="1:2" ht="15.75" customHeight="1">
      <c r="A579" s="32">
        <v>41852</v>
      </c>
      <c r="B579" s="33">
        <v>4540.59</v>
      </c>
    </row>
    <row r="580" spans="1:2" ht="15.75" customHeight="1">
      <c r="A580" s="32">
        <v>41853</v>
      </c>
      <c r="B580" s="33">
        <v>4979.2299999999996</v>
      </c>
    </row>
    <row r="581" spans="1:2" ht="15.75" customHeight="1">
      <c r="A581" s="32">
        <v>41854</v>
      </c>
      <c r="B581" s="33">
        <v>4472</v>
      </c>
    </row>
    <row r="582" spans="1:2" ht="15.75" customHeight="1">
      <c r="A582" s="32">
        <v>41855</v>
      </c>
      <c r="B582" s="33">
        <v>4595.4399999999996</v>
      </c>
    </row>
    <row r="583" spans="1:2" ht="15.75" customHeight="1">
      <c r="A583" s="32">
        <v>41856</v>
      </c>
      <c r="B583" s="33">
        <v>4921.08</v>
      </c>
    </row>
    <row r="584" spans="1:2" ht="15.75" customHeight="1">
      <c r="A584" s="32">
        <v>41857</v>
      </c>
      <c r="B584" s="33">
        <v>4853.4799999999996</v>
      </c>
    </row>
    <row r="585" spans="1:2" ht="15.75" customHeight="1">
      <c r="A585" s="32">
        <v>41858</v>
      </c>
      <c r="B585" s="33">
        <v>4409.1000000000004</v>
      </c>
    </row>
    <row r="586" spans="1:2" ht="15.75" customHeight="1">
      <c r="A586" s="32">
        <v>41859</v>
      </c>
      <c r="B586" s="33">
        <v>4319.3999999999996</v>
      </c>
    </row>
    <row r="587" spans="1:2" ht="15.75" customHeight="1">
      <c r="A587" s="32">
        <v>41860</v>
      </c>
      <c r="B587" s="33">
        <v>4683.87</v>
      </c>
    </row>
    <row r="588" spans="1:2" ht="15.75" customHeight="1">
      <c r="A588" s="32">
        <v>41861</v>
      </c>
      <c r="B588" s="33">
        <v>2346.3000000000002</v>
      </c>
    </row>
    <row r="589" spans="1:2" ht="15.75" customHeight="1">
      <c r="A589" s="32">
        <v>41862</v>
      </c>
      <c r="B589" s="33">
        <v>1803.8</v>
      </c>
    </row>
    <row r="590" spans="1:2" ht="15.75" customHeight="1">
      <c r="A590" s="32">
        <v>41863</v>
      </c>
      <c r="B590" s="33">
        <v>3097.64</v>
      </c>
    </row>
    <row r="591" spans="1:2" ht="15.75" customHeight="1">
      <c r="A591" s="32">
        <v>41864</v>
      </c>
      <c r="B591" s="33">
        <v>3417.66</v>
      </c>
    </row>
    <row r="592" spans="1:2" ht="15.75" customHeight="1">
      <c r="A592" s="32">
        <v>41865</v>
      </c>
      <c r="B592" s="33">
        <v>3058.47</v>
      </c>
    </row>
    <row r="593" spans="1:2" ht="15.75" customHeight="1">
      <c r="A593" s="32">
        <v>41866</v>
      </c>
      <c r="B593" s="33">
        <v>3424.12</v>
      </c>
    </row>
    <row r="594" spans="1:2" ht="15.75" customHeight="1">
      <c r="A594" s="32">
        <v>41867</v>
      </c>
      <c r="B594" s="33">
        <v>3010.74</v>
      </c>
    </row>
    <row r="595" spans="1:2" ht="15.75" customHeight="1">
      <c r="A595" s="32">
        <v>41868</v>
      </c>
      <c r="B595" s="33">
        <v>1073.54</v>
      </c>
    </row>
    <row r="596" spans="1:2" ht="15.75" customHeight="1">
      <c r="A596" s="32">
        <v>41869</v>
      </c>
      <c r="B596" s="33">
        <v>639.99</v>
      </c>
    </row>
    <row r="597" spans="1:2" ht="15.75" customHeight="1">
      <c r="A597" s="32">
        <v>41870</v>
      </c>
      <c r="B597" s="33">
        <v>457.8</v>
      </c>
    </row>
    <row r="598" spans="1:2" ht="15.75" customHeight="1">
      <c r="A598" s="32">
        <v>41871</v>
      </c>
      <c r="B598" s="33">
        <v>712.5</v>
      </c>
    </row>
    <row r="599" spans="1:2" ht="15.75" customHeight="1">
      <c r="A599" s="32">
        <v>41872</v>
      </c>
      <c r="B599" s="33">
        <v>747.8</v>
      </c>
    </row>
    <row r="600" spans="1:2" ht="15.75" customHeight="1">
      <c r="A600" s="32">
        <v>41873</v>
      </c>
      <c r="B600" s="33">
        <v>964.8</v>
      </c>
    </row>
    <row r="601" spans="1:2" ht="15.75" customHeight="1">
      <c r="A601" s="32">
        <v>41874</v>
      </c>
      <c r="B601" s="33">
        <v>1222.6400000000001</v>
      </c>
    </row>
    <row r="602" spans="1:2" ht="15.75" customHeight="1">
      <c r="A602" s="32">
        <v>41875</v>
      </c>
      <c r="B602" s="33">
        <v>321</v>
      </c>
    </row>
    <row r="603" spans="1:2" ht="15.75" customHeight="1">
      <c r="A603" s="32">
        <v>41876</v>
      </c>
      <c r="B603" s="33">
        <v>367.85</v>
      </c>
    </row>
    <row r="604" spans="1:2" ht="15.75" customHeight="1">
      <c r="A604" s="32">
        <v>41877</v>
      </c>
      <c r="B604" s="33">
        <v>591.29999999999995</v>
      </c>
    </row>
    <row r="605" spans="1:2" ht="15.75" customHeight="1">
      <c r="A605" s="32">
        <v>41878</v>
      </c>
      <c r="B605" s="33">
        <v>848.64</v>
      </c>
    </row>
    <row r="606" spans="1:2" ht="15.75" customHeight="1">
      <c r="A606" s="32">
        <v>41879</v>
      </c>
      <c r="B606" s="33">
        <v>1472.9</v>
      </c>
    </row>
    <row r="607" spans="1:2" ht="15.75" customHeight="1">
      <c r="A607" s="32">
        <v>41880</v>
      </c>
      <c r="B607" s="33">
        <v>3945.15</v>
      </c>
    </row>
    <row r="608" spans="1:2" ht="15.75" customHeight="1">
      <c r="A608" s="32">
        <v>41881</v>
      </c>
      <c r="B608" s="33">
        <v>5353.97</v>
      </c>
    </row>
    <row r="609" spans="1:2" ht="15.75" customHeight="1">
      <c r="A609" s="32">
        <v>41882</v>
      </c>
      <c r="B609" s="33">
        <v>3351.04</v>
      </c>
    </row>
    <row r="610" spans="1:2" ht="15.75" customHeight="1">
      <c r="A610" s="32">
        <v>41883</v>
      </c>
      <c r="B610" s="33">
        <v>811.08</v>
      </c>
    </row>
    <row r="611" spans="1:2" ht="15.75" customHeight="1">
      <c r="A611" s="32">
        <v>41884</v>
      </c>
      <c r="B611" s="33">
        <v>1012.05</v>
      </c>
    </row>
    <row r="612" spans="1:2" ht="15.75" customHeight="1">
      <c r="A612" s="32">
        <v>41885</v>
      </c>
      <c r="B612" s="33">
        <v>560.98</v>
      </c>
    </row>
    <row r="613" spans="1:2" ht="15.75" customHeight="1">
      <c r="A613" s="32">
        <v>41886</v>
      </c>
      <c r="B613" s="33">
        <v>197.67</v>
      </c>
    </row>
    <row r="614" spans="1:2" ht="15.75" customHeight="1">
      <c r="A614" s="32">
        <v>41887</v>
      </c>
      <c r="B614" s="33">
        <v>1235.76</v>
      </c>
    </row>
    <row r="615" spans="1:2" ht="15.75" customHeight="1">
      <c r="A615" s="32">
        <v>41888</v>
      </c>
      <c r="B615" s="33">
        <v>912.9</v>
      </c>
    </row>
    <row r="616" spans="1:2" ht="15.75" customHeight="1">
      <c r="A616" s="32">
        <v>41889</v>
      </c>
      <c r="B616" s="33">
        <v>623.42999999999995</v>
      </c>
    </row>
    <row r="617" spans="1:2" ht="15.75" customHeight="1">
      <c r="A617" s="32">
        <v>41890</v>
      </c>
      <c r="B617" s="33">
        <v>669.24</v>
      </c>
    </row>
    <row r="618" spans="1:2" ht="15.75" customHeight="1">
      <c r="A618" s="32">
        <v>41891</v>
      </c>
      <c r="B618" s="33">
        <v>767.36</v>
      </c>
    </row>
    <row r="619" spans="1:2" ht="15.75" customHeight="1">
      <c r="A619" s="32">
        <v>41892</v>
      </c>
      <c r="B619" s="33">
        <v>740.96</v>
      </c>
    </row>
    <row r="620" spans="1:2" ht="15.75" customHeight="1">
      <c r="A620" s="32">
        <v>41893</v>
      </c>
      <c r="B620" s="33">
        <v>984.64</v>
      </c>
    </row>
    <row r="621" spans="1:2" ht="15.75" customHeight="1">
      <c r="A621" s="32">
        <v>41894</v>
      </c>
      <c r="B621" s="33">
        <v>1644.25</v>
      </c>
    </row>
    <row r="622" spans="1:2" ht="15.75" customHeight="1">
      <c r="A622" s="32">
        <v>41895</v>
      </c>
      <c r="B622" s="33">
        <v>1705.05</v>
      </c>
    </row>
    <row r="623" spans="1:2" ht="15.75" customHeight="1">
      <c r="A623" s="32">
        <v>41896</v>
      </c>
      <c r="B623" s="33">
        <v>560.79999999999995</v>
      </c>
    </row>
    <row r="624" spans="1:2" ht="15.75" customHeight="1">
      <c r="A624" s="32">
        <v>41897</v>
      </c>
      <c r="B624" s="33">
        <v>901.8</v>
      </c>
    </row>
    <row r="625" spans="1:2" ht="15.75" customHeight="1">
      <c r="A625" s="32">
        <v>41898</v>
      </c>
      <c r="B625" s="33">
        <v>808.08</v>
      </c>
    </row>
    <row r="626" spans="1:2" ht="15.75" customHeight="1">
      <c r="A626" s="32">
        <v>41899</v>
      </c>
      <c r="B626" s="33">
        <v>1046.3499999999999</v>
      </c>
    </row>
    <row r="627" spans="1:2" ht="15.75" customHeight="1">
      <c r="A627" s="32">
        <v>41900</v>
      </c>
      <c r="B627" s="33">
        <v>1069.51</v>
      </c>
    </row>
    <row r="628" spans="1:2" ht="15.75" customHeight="1">
      <c r="A628" s="32">
        <v>41901</v>
      </c>
      <c r="B628" s="33">
        <v>2131.8000000000002</v>
      </c>
    </row>
    <row r="629" spans="1:2" ht="15.75" customHeight="1">
      <c r="A629" s="32">
        <v>41902</v>
      </c>
      <c r="B629" s="33">
        <v>3399.12</v>
      </c>
    </row>
    <row r="630" spans="1:2" ht="15.75" customHeight="1">
      <c r="A630" s="32">
        <v>41903</v>
      </c>
      <c r="B630" s="33">
        <v>654.80999999999995</v>
      </c>
    </row>
    <row r="631" spans="1:2" ht="15.75" customHeight="1">
      <c r="A631" s="32">
        <v>41904</v>
      </c>
      <c r="B631" s="33">
        <v>744.75</v>
      </c>
    </row>
    <row r="632" spans="1:2" ht="15.75" customHeight="1">
      <c r="A632" s="32">
        <v>41905</v>
      </c>
      <c r="B632" s="33">
        <v>-427.05</v>
      </c>
    </row>
    <row r="633" spans="1:2" ht="15.75" customHeight="1">
      <c r="A633" s="32">
        <v>41906</v>
      </c>
      <c r="B633" s="33">
        <v>480.48</v>
      </c>
    </row>
    <row r="634" spans="1:2" ht="15.75" customHeight="1">
      <c r="A634" s="32">
        <v>41907</v>
      </c>
      <c r="B634" s="33">
        <v>843.84</v>
      </c>
    </row>
    <row r="635" spans="1:2" ht="15.75" customHeight="1">
      <c r="A635" s="32">
        <v>41908</v>
      </c>
      <c r="B635" s="33">
        <v>2035.02</v>
      </c>
    </row>
    <row r="636" spans="1:2" ht="15.75" customHeight="1">
      <c r="A636" s="32">
        <v>41909</v>
      </c>
      <c r="B636" s="33">
        <v>2435.3000000000002</v>
      </c>
    </row>
    <row r="637" spans="1:2" ht="15.75" customHeight="1">
      <c r="A637" s="32">
        <v>41910</v>
      </c>
      <c r="B637" s="33">
        <v>1380.11</v>
      </c>
    </row>
    <row r="638" spans="1:2" ht="15.75" customHeight="1">
      <c r="A638" s="32">
        <v>41911</v>
      </c>
      <c r="B638" s="33">
        <v>712.53</v>
      </c>
    </row>
    <row r="639" spans="1:2" ht="15.75" customHeight="1">
      <c r="A639" s="32">
        <v>41912</v>
      </c>
      <c r="B639" s="33">
        <v>562</v>
      </c>
    </row>
    <row r="640" spans="1:2" ht="15.75" customHeight="1">
      <c r="A640" s="32">
        <v>41913</v>
      </c>
      <c r="B640" s="33">
        <v>330.64</v>
      </c>
    </row>
    <row r="641" spans="1:2" ht="15.75" customHeight="1">
      <c r="A641" s="32">
        <v>41914</v>
      </c>
      <c r="B641" s="33">
        <v>598.70000000000005</v>
      </c>
    </row>
    <row r="642" spans="1:2" ht="15.75" customHeight="1">
      <c r="A642" s="32">
        <v>41915</v>
      </c>
      <c r="B642" s="33">
        <v>3928.6</v>
      </c>
    </row>
    <row r="643" spans="1:2" ht="15.75" customHeight="1">
      <c r="A643" s="32">
        <v>41916</v>
      </c>
      <c r="B643" s="33">
        <v>2801.43</v>
      </c>
    </row>
    <row r="644" spans="1:2" ht="15.75" customHeight="1">
      <c r="A644" s="32">
        <v>41917</v>
      </c>
      <c r="B644" s="33">
        <v>2130.5700000000002</v>
      </c>
    </row>
    <row r="645" spans="1:2" ht="15.75" customHeight="1">
      <c r="A645" s="32">
        <v>41918</v>
      </c>
      <c r="B645" s="33">
        <v>712.79</v>
      </c>
    </row>
    <row r="646" spans="1:2" ht="15.75" customHeight="1">
      <c r="A646" s="32">
        <v>41919</v>
      </c>
      <c r="B646" s="33">
        <v>456.3</v>
      </c>
    </row>
    <row r="647" spans="1:2" ht="15.75" customHeight="1">
      <c r="A647" s="32">
        <v>41920</v>
      </c>
      <c r="B647" s="33">
        <v>936.75</v>
      </c>
    </row>
    <row r="648" spans="1:2" ht="15.75" customHeight="1">
      <c r="A648" s="32">
        <v>41921</v>
      </c>
      <c r="B648" s="33">
        <v>1495.34</v>
      </c>
    </row>
    <row r="649" spans="1:2" ht="15.75" customHeight="1">
      <c r="A649" s="32">
        <v>41922</v>
      </c>
      <c r="B649" s="33">
        <v>3272.3</v>
      </c>
    </row>
    <row r="650" spans="1:2" ht="15.75" customHeight="1">
      <c r="A650" s="32">
        <v>41923</v>
      </c>
      <c r="B650" s="33">
        <v>4664.3599999999997</v>
      </c>
    </row>
    <row r="651" spans="1:2" ht="15.75" customHeight="1">
      <c r="A651" s="32">
        <v>41924</v>
      </c>
      <c r="B651" s="33">
        <v>1180.48</v>
      </c>
    </row>
    <row r="652" spans="1:2" ht="15.75" customHeight="1">
      <c r="A652" s="32">
        <v>41925</v>
      </c>
      <c r="B652" s="33">
        <v>667.92</v>
      </c>
    </row>
    <row r="653" spans="1:2" ht="15.75" customHeight="1">
      <c r="A653" s="32">
        <v>41926</v>
      </c>
      <c r="B653" s="33">
        <v>747.01</v>
      </c>
    </row>
    <row r="654" spans="1:2" ht="15.75" customHeight="1">
      <c r="A654" s="32">
        <v>41927</v>
      </c>
      <c r="B654" s="33">
        <v>1266.98</v>
      </c>
    </row>
    <row r="655" spans="1:2" ht="15.75" customHeight="1">
      <c r="A655" s="32">
        <v>41928</v>
      </c>
      <c r="B655" s="33">
        <v>2524.62</v>
      </c>
    </row>
    <row r="656" spans="1:2" ht="15.75" customHeight="1">
      <c r="A656" s="32">
        <v>41929</v>
      </c>
      <c r="B656" s="33">
        <v>4728.1899999999996</v>
      </c>
    </row>
    <row r="657" spans="1:2" ht="15.75" customHeight="1">
      <c r="A657" s="32">
        <v>41930</v>
      </c>
      <c r="B657" s="33">
        <v>4852.08</v>
      </c>
    </row>
    <row r="658" spans="1:2" ht="15.75" customHeight="1">
      <c r="A658" s="32">
        <v>41931</v>
      </c>
      <c r="B658" s="33">
        <v>2619.08</v>
      </c>
    </row>
    <row r="659" spans="1:2" ht="15.75" customHeight="1">
      <c r="A659" s="32">
        <v>41932</v>
      </c>
      <c r="B659" s="33">
        <v>1373.73</v>
      </c>
    </row>
    <row r="660" spans="1:2" ht="15.75" customHeight="1">
      <c r="A660" s="32">
        <v>41933</v>
      </c>
      <c r="B660" s="33">
        <v>546.66</v>
      </c>
    </row>
    <row r="661" spans="1:2" ht="15.75" customHeight="1">
      <c r="A661" s="32">
        <v>41934</v>
      </c>
      <c r="B661" s="33">
        <v>438.69</v>
      </c>
    </row>
    <row r="662" spans="1:2" ht="15.75" customHeight="1">
      <c r="A662" s="32">
        <v>41935</v>
      </c>
      <c r="B662" s="33">
        <v>831.48</v>
      </c>
    </row>
    <row r="663" spans="1:2" ht="15.75" customHeight="1">
      <c r="A663" s="32">
        <v>41936</v>
      </c>
      <c r="B663" s="33">
        <v>1479.13</v>
      </c>
    </row>
    <row r="664" spans="1:2" ht="15.75" customHeight="1">
      <c r="A664" s="32">
        <v>41937</v>
      </c>
      <c r="B664" s="33">
        <v>1890.72</v>
      </c>
    </row>
    <row r="665" spans="1:2" ht="15.75" customHeight="1">
      <c r="A665" s="32">
        <v>41938</v>
      </c>
      <c r="B665" s="33">
        <v>661.2</v>
      </c>
    </row>
    <row r="666" spans="1:2" ht="15.75" customHeight="1">
      <c r="A666" s="32">
        <v>41939</v>
      </c>
      <c r="B666" s="33">
        <v>127</v>
      </c>
    </row>
    <row r="667" spans="1:2" ht="15.75" customHeight="1">
      <c r="A667" s="32">
        <v>41940</v>
      </c>
      <c r="B667" s="33">
        <v>335.5</v>
      </c>
    </row>
    <row r="668" spans="1:2" ht="15.75" customHeight="1">
      <c r="A668" s="32">
        <v>41941</v>
      </c>
      <c r="B668" s="33">
        <v>200.01</v>
      </c>
    </row>
    <row r="669" spans="1:2" ht="15.75" customHeight="1">
      <c r="A669" s="32">
        <v>41942</v>
      </c>
      <c r="B669" s="33">
        <v>203.49</v>
      </c>
    </row>
    <row r="670" spans="1:2" ht="15.75" customHeight="1">
      <c r="A670" s="32">
        <v>41943</v>
      </c>
      <c r="B670" s="33">
        <v>289.16000000000003</v>
      </c>
    </row>
    <row r="671" spans="1:2" ht="15.75" customHeight="1">
      <c r="A671" s="32">
        <v>41944</v>
      </c>
      <c r="B671" s="33">
        <v>153.04</v>
      </c>
    </row>
    <row r="672" spans="1:2" ht="15.75" customHeight="1">
      <c r="A672" s="32">
        <v>41945</v>
      </c>
      <c r="B672" s="33">
        <v>637.04999999999995</v>
      </c>
    </row>
    <row r="673" spans="1:2" ht="15.75" customHeight="1">
      <c r="A673" s="32">
        <v>41946</v>
      </c>
      <c r="B673" s="33">
        <v>141.56</v>
      </c>
    </row>
    <row r="674" spans="1:2" ht="15.75" customHeight="1">
      <c r="A674" s="32">
        <v>41947</v>
      </c>
      <c r="B674" s="33">
        <v>297.56</v>
      </c>
    </row>
    <row r="675" spans="1:2" ht="15.75" customHeight="1">
      <c r="A675" s="32">
        <v>41948</v>
      </c>
      <c r="B675" s="33">
        <v>422.58</v>
      </c>
    </row>
    <row r="676" spans="1:2" ht="15.75" customHeight="1">
      <c r="A676" s="32">
        <v>41949</v>
      </c>
      <c r="B676" s="33">
        <v>994.89</v>
      </c>
    </row>
    <row r="677" spans="1:2" ht="15.75" customHeight="1">
      <c r="A677" s="32">
        <v>41950</v>
      </c>
      <c r="B677" s="33">
        <v>1397.28</v>
      </c>
    </row>
    <row r="678" spans="1:2" ht="15.75" customHeight="1">
      <c r="A678" s="32">
        <v>41951</v>
      </c>
      <c r="B678" s="33">
        <v>1674.18</v>
      </c>
    </row>
    <row r="679" spans="1:2" ht="15.75" customHeight="1">
      <c r="A679" s="32">
        <v>41952</v>
      </c>
      <c r="B679" s="33">
        <v>390.95</v>
      </c>
    </row>
    <row r="680" spans="1:2" ht="15.75" customHeight="1">
      <c r="A680" s="32">
        <v>41953</v>
      </c>
      <c r="B680" s="33">
        <v>304</v>
      </c>
    </row>
    <row r="681" spans="1:2" ht="15.75" customHeight="1">
      <c r="A681" s="32">
        <v>41954</v>
      </c>
      <c r="B681" s="33">
        <v>155</v>
      </c>
    </row>
    <row r="682" spans="1:2" ht="15.75" customHeight="1">
      <c r="A682" s="32">
        <v>41955</v>
      </c>
      <c r="B682" s="33">
        <v>285</v>
      </c>
    </row>
    <row r="683" spans="1:2" ht="15.75" customHeight="1">
      <c r="A683" s="32">
        <v>41956</v>
      </c>
      <c r="B683" s="33">
        <v>122.17</v>
      </c>
    </row>
    <row r="684" spans="1:2" ht="15.75" customHeight="1">
      <c r="A684" s="32">
        <v>41957</v>
      </c>
      <c r="B684" s="33">
        <v>170.5</v>
      </c>
    </row>
    <row r="685" spans="1:2" ht="15.75" customHeight="1">
      <c r="A685" s="32">
        <v>41958</v>
      </c>
      <c r="B685" s="33">
        <v>734.85</v>
      </c>
    </row>
    <row r="686" spans="1:2" ht="15.75" customHeight="1">
      <c r="A686" s="32">
        <v>41959</v>
      </c>
      <c r="B686" s="33">
        <v>372.68</v>
      </c>
    </row>
    <row r="687" spans="1:2" ht="15.75" customHeight="1">
      <c r="A687" s="32">
        <v>41960</v>
      </c>
      <c r="B687" s="33">
        <v>80</v>
      </c>
    </row>
    <row r="688" spans="1:2" ht="15.75" customHeight="1">
      <c r="A688" s="32">
        <v>41961</v>
      </c>
      <c r="B688" s="33">
        <v>160</v>
      </c>
    </row>
    <row r="689" spans="1:2" ht="15.75" customHeight="1">
      <c r="A689" s="32">
        <v>41962</v>
      </c>
      <c r="B689" s="33">
        <v>0</v>
      </c>
    </row>
    <row r="690" spans="1:2" ht="15.75" customHeight="1">
      <c r="A690" s="32">
        <v>41963</v>
      </c>
      <c r="B690" s="33">
        <v>125</v>
      </c>
    </row>
    <row r="691" spans="1:2" ht="15.75" customHeight="1">
      <c r="A691" s="32">
        <v>41964</v>
      </c>
      <c r="B691" s="33">
        <v>307.5</v>
      </c>
    </row>
    <row r="692" spans="1:2" ht="15.75" customHeight="1">
      <c r="A692" s="32">
        <v>41965</v>
      </c>
      <c r="B692" s="33">
        <v>703.56</v>
      </c>
    </row>
    <row r="693" spans="1:2" ht="15.75" customHeight="1">
      <c r="A693" s="32">
        <v>41966</v>
      </c>
      <c r="B693" s="33">
        <v>493.15</v>
      </c>
    </row>
    <row r="694" spans="1:2" ht="15.75" customHeight="1">
      <c r="A694" s="32">
        <v>41967</v>
      </c>
      <c r="B694" s="33">
        <v>630</v>
      </c>
    </row>
    <row r="695" spans="1:2" ht="15.75" customHeight="1">
      <c r="A695" s="32">
        <v>41968</v>
      </c>
      <c r="B695" s="33">
        <v>659.97</v>
      </c>
    </row>
    <row r="696" spans="1:2" ht="15.75" customHeight="1">
      <c r="A696" s="32">
        <v>41969</v>
      </c>
      <c r="B696" s="33">
        <v>276.52</v>
      </c>
    </row>
    <row r="697" spans="1:2" ht="15.75" customHeight="1">
      <c r="A697" s="32">
        <v>41970</v>
      </c>
      <c r="B697" s="33">
        <v>1145.1199999999999</v>
      </c>
    </row>
    <row r="698" spans="1:2" ht="15.75" customHeight="1">
      <c r="A698" s="32">
        <v>41971</v>
      </c>
      <c r="B698" s="33">
        <v>1785</v>
      </c>
    </row>
    <row r="699" spans="1:2" ht="15.75" customHeight="1">
      <c r="A699" s="32">
        <v>41972</v>
      </c>
      <c r="B699" s="33">
        <v>1432.75</v>
      </c>
    </row>
    <row r="700" spans="1:2" ht="15.75" customHeight="1">
      <c r="A700" s="32">
        <v>41973</v>
      </c>
      <c r="B700" s="33">
        <v>592.64</v>
      </c>
    </row>
    <row r="701" spans="1:2" ht="15.75" customHeight="1">
      <c r="A701" s="32">
        <v>41974</v>
      </c>
      <c r="B701" s="33">
        <v>289.24</v>
      </c>
    </row>
    <row r="702" spans="1:2" ht="15.75" customHeight="1">
      <c r="A702" s="32">
        <v>41975</v>
      </c>
      <c r="B702" s="33">
        <v>302.95</v>
      </c>
    </row>
    <row r="703" spans="1:2" ht="15.75" customHeight="1">
      <c r="A703" s="32">
        <v>41976</v>
      </c>
      <c r="B703" s="33">
        <v>294.85000000000002</v>
      </c>
    </row>
    <row r="704" spans="1:2" ht="15.75" customHeight="1">
      <c r="A704" s="32">
        <v>41977</v>
      </c>
      <c r="B704" s="33">
        <v>930.15</v>
      </c>
    </row>
    <row r="705" spans="1:2" ht="15.75" customHeight="1">
      <c r="A705" s="32">
        <v>41978</v>
      </c>
      <c r="B705" s="33">
        <v>1624.75</v>
      </c>
    </row>
    <row r="706" spans="1:2" ht="15.75" customHeight="1">
      <c r="A706" s="32">
        <v>41979</v>
      </c>
      <c r="B706" s="33">
        <v>3178.14</v>
      </c>
    </row>
    <row r="707" spans="1:2" ht="15.75" customHeight="1">
      <c r="A707" s="32">
        <v>41980</v>
      </c>
      <c r="B707" s="33">
        <v>653.70000000000005</v>
      </c>
    </row>
    <row r="708" spans="1:2" ht="15.75" customHeight="1">
      <c r="A708" s="32">
        <v>41981</v>
      </c>
      <c r="B708" s="33">
        <v>1170.72</v>
      </c>
    </row>
    <row r="709" spans="1:2" ht="15.75" customHeight="1">
      <c r="A709" s="32">
        <v>41982</v>
      </c>
      <c r="B709" s="33">
        <v>713.57</v>
      </c>
    </row>
    <row r="710" spans="1:2" ht="15.75" customHeight="1">
      <c r="A710" s="32">
        <v>41983</v>
      </c>
      <c r="B710" s="33">
        <v>520.08000000000004</v>
      </c>
    </row>
    <row r="711" spans="1:2" ht="15.75" customHeight="1">
      <c r="A711" s="32">
        <v>41984</v>
      </c>
      <c r="B711" s="33">
        <v>611.19000000000005</v>
      </c>
    </row>
    <row r="712" spans="1:2" ht="15.75" customHeight="1">
      <c r="A712" s="32">
        <v>41985</v>
      </c>
      <c r="B712" s="33">
        <v>544.4</v>
      </c>
    </row>
    <row r="713" spans="1:2" ht="15.75" customHeight="1">
      <c r="A713" s="32">
        <v>41986</v>
      </c>
      <c r="B713" s="33">
        <v>876.4</v>
      </c>
    </row>
    <row r="714" spans="1:2" ht="15.75" customHeight="1">
      <c r="A714" s="32">
        <v>41987</v>
      </c>
      <c r="B714" s="33">
        <v>392.15</v>
      </c>
    </row>
    <row r="715" spans="1:2" ht="15.75" customHeight="1">
      <c r="A715" s="32">
        <v>41988</v>
      </c>
      <c r="B715" s="33">
        <v>132</v>
      </c>
    </row>
    <row r="716" spans="1:2" ht="15.75" customHeight="1">
      <c r="A716" s="32">
        <v>41989</v>
      </c>
      <c r="B716" s="33">
        <v>459.83</v>
      </c>
    </row>
    <row r="717" spans="1:2" ht="15.75" customHeight="1">
      <c r="A717" s="32">
        <v>41990</v>
      </c>
      <c r="B717" s="33">
        <v>258.32</v>
      </c>
    </row>
    <row r="718" spans="1:2" ht="15.75" customHeight="1">
      <c r="A718" s="32">
        <v>41991</v>
      </c>
      <c r="B718" s="33">
        <v>896.7</v>
      </c>
    </row>
    <row r="719" spans="1:2" ht="15.75" customHeight="1">
      <c r="A719" s="32">
        <v>41992</v>
      </c>
      <c r="B719" s="33">
        <v>2550.2399999999998</v>
      </c>
    </row>
    <row r="720" spans="1:2" ht="15.75" customHeight="1">
      <c r="A720" s="32">
        <v>41993</v>
      </c>
      <c r="B720" s="33">
        <v>3228.68</v>
      </c>
    </row>
    <row r="721" spans="1:2" ht="15.75" customHeight="1">
      <c r="A721" s="32">
        <v>41994</v>
      </c>
      <c r="B721" s="33">
        <v>2287.2199999999998</v>
      </c>
    </row>
    <row r="722" spans="1:2" ht="15.75" customHeight="1">
      <c r="A722" s="32">
        <v>41995</v>
      </c>
      <c r="B722" s="33">
        <v>3137.22</v>
      </c>
    </row>
    <row r="723" spans="1:2" ht="15.75" customHeight="1">
      <c r="A723" s="32">
        <v>41996</v>
      </c>
      <c r="B723" s="33">
        <v>3056.91</v>
      </c>
    </row>
    <row r="724" spans="1:2" ht="15.75" customHeight="1">
      <c r="A724" s="32">
        <v>41997</v>
      </c>
      <c r="B724" s="33">
        <v>3766.1</v>
      </c>
    </row>
    <row r="725" spans="1:2" ht="15.75" customHeight="1">
      <c r="A725" s="32">
        <v>41998</v>
      </c>
      <c r="B725" s="33">
        <v>3906.77</v>
      </c>
    </row>
    <row r="726" spans="1:2" ht="15.75" customHeight="1">
      <c r="A726" s="32">
        <v>41999</v>
      </c>
      <c r="B726" s="33">
        <v>3974.52</v>
      </c>
    </row>
    <row r="727" spans="1:2" ht="15.75" customHeight="1">
      <c r="A727" s="32">
        <v>42000</v>
      </c>
      <c r="B727" s="33">
        <v>4704.24</v>
      </c>
    </row>
    <row r="728" spans="1:2" ht="15.75" customHeight="1">
      <c r="A728" s="32">
        <v>42001</v>
      </c>
      <c r="B728" s="33">
        <v>4307.82</v>
      </c>
    </row>
    <row r="729" spans="1:2" ht="15.75" customHeight="1">
      <c r="A729" s="32">
        <v>42002</v>
      </c>
      <c r="B729" s="33">
        <v>4759.32</v>
      </c>
    </row>
    <row r="730" spans="1:2" ht="15.75" customHeight="1">
      <c r="A730" s="32">
        <v>42003</v>
      </c>
      <c r="B730" s="33">
        <v>4447.51</v>
      </c>
    </row>
    <row r="731" spans="1:2" ht="15.75" customHeight="1">
      <c r="A731" s="32">
        <v>42004</v>
      </c>
      <c r="B731" s="33">
        <v>5484.81</v>
      </c>
    </row>
    <row r="732" spans="1:2" ht="15.75" customHeight="1">
      <c r="A732" s="32">
        <v>42005</v>
      </c>
      <c r="B732" s="33">
        <v>3415.23</v>
      </c>
    </row>
    <row r="733" spans="1:2" ht="15.75" customHeight="1">
      <c r="A733" s="32">
        <v>42006</v>
      </c>
      <c r="B733" s="33">
        <v>3523.15</v>
      </c>
    </row>
    <row r="734" spans="1:2" ht="15.75" customHeight="1">
      <c r="A734" s="32">
        <v>42007</v>
      </c>
      <c r="B734" s="33">
        <v>2695.26</v>
      </c>
    </row>
    <row r="735" spans="1:2" ht="15.75" customHeight="1">
      <c r="A735" s="32">
        <v>42008</v>
      </c>
      <c r="B735" s="33">
        <v>708.67</v>
      </c>
    </row>
    <row r="736" spans="1:2" ht="15.75" customHeight="1">
      <c r="A736" s="32">
        <v>42009</v>
      </c>
      <c r="B736" s="33">
        <v>379</v>
      </c>
    </row>
    <row r="737" spans="1:2" ht="15.75" customHeight="1">
      <c r="A737" s="32">
        <v>42010</v>
      </c>
      <c r="B737" s="33">
        <v>519</v>
      </c>
    </row>
    <row r="738" spans="1:2" ht="15.75" customHeight="1">
      <c r="A738" s="32">
        <v>42011</v>
      </c>
      <c r="B738" s="33">
        <v>206</v>
      </c>
    </row>
    <row r="739" spans="1:2" ht="15.75" customHeight="1">
      <c r="A739" s="32">
        <v>42012</v>
      </c>
      <c r="B739" s="33">
        <v>401.5</v>
      </c>
    </row>
    <row r="740" spans="1:2" ht="15.75" customHeight="1">
      <c r="A740" s="32">
        <v>42013</v>
      </c>
      <c r="B740" s="33">
        <v>578.25</v>
      </c>
    </row>
    <row r="741" spans="1:2" ht="15.75" customHeight="1">
      <c r="A741" s="32">
        <v>42014</v>
      </c>
      <c r="B741" s="33">
        <v>512.25</v>
      </c>
    </row>
    <row r="742" spans="1:2" ht="15.75" customHeight="1">
      <c r="A742" s="32">
        <v>42015</v>
      </c>
      <c r="B742" s="33">
        <v>387.92</v>
      </c>
    </row>
    <row r="743" spans="1:2" ht="15.75" customHeight="1">
      <c r="A743" s="32">
        <v>42016</v>
      </c>
      <c r="B743" s="33">
        <v>514.79999999999995</v>
      </c>
    </row>
    <row r="744" spans="1:2" ht="15.75" customHeight="1">
      <c r="A744" s="32">
        <v>42017</v>
      </c>
      <c r="B744" s="33">
        <v>305.8</v>
      </c>
    </row>
    <row r="745" spans="1:2" ht="15.75" customHeight="1">
      <c r="A745" s="32">
        <v>42018</v>
      </c>
      <c r="B745" s="33">
        <v>637.5</v>
      </c>
    </row>
    <row r="746" spans="1:2" ht="15.75" customHeight="1">
      <c r="A746" s="32">
        <v>42019</v>
      </c>
      <c r="B746" s="33">
        <v>275.5</v>
      </c>
    </row>
    <row r="747" spans="1:2" ht="15.75" customHeight="1">
      <c r="A747" s="32">
        <v>42020</v>
      </c>
      <c r="B747" s="33">
        <v>2073.1799999999998</v>
      </c>
    </row>
    <row r="748" spans="1:2" ht="15.75" customHeight="1">
      <c r="A748" s="32">
        <v>42021</v>
      </c>
      <c r="B748" s="33">
        <v>2896.34</v>
      </c>
    </row>
    <row r="749" spans="1:2" ht="15.75" customHeight="1">
      <c r="A749" s="32">
        <v>42022</v>
      </c>
      <c r="B749" s="33">
        <v>1008.61</v>
      </c>
    </row>
    <row r="750" spans="1:2" ht="15.75" customHeight="1">
      <c r="A750" s="32">
        <v>42023</v>
      </c>
      <c r="B750" s="33">
        <v>823.1</v>
      </c>
    </row>
    <row r="751" spans="1:2" ht="15.75" customHeight="1">
      <c r="A751" s="32">
        <v>42024</v>
      </c>
      <c r="B751" s="33">
        <v>1483.2</v>
      </c>
    </row>
    <row r="752" spans="1:2" ht="15.75" customHeight="1">
      <c r="A752" s="32">
        <v>42025</v>
      </c>
      <c r="B752" s="33">
        <v>2330.4499999999998</v>
      </c>
    </row>
    <row r="753" spans="1:2" ht="15.75" customHeight="1">
      <c r="A753" s="32">
        <v>42026</v>
      </c>
      <c r="B753" s="33">
        <v>3926.12</v>
      </c>
    </row>
    <row r="754" spans="1:2" ht="15.75" customHeight="1">
      <c r="A754" s="32">
        <v>42027</v>
      </c>
      <c r="B754" s="33">
        <v>4467.55</v>
      </c>
    </row>
    <row r="755" spans="1:2" ht="15.75" customHeight="1">
      <c r="A755" s="32">
        <v>42028</v>
      </c>
      <c r="B755" s="33">
        <v>4088.12</v>
      </c>
    </row>
    <row r="756" spans="1:2" ht="15.75" customHeight="1">
      <c r="A756" s="32">
        <v>42029</v>
      </c>
      <c r="B756" s="33">
        <v>1908.27</v>
      </c>
    </row>
    <row r="757" spans="1:2" ht="15.75" customHeight="1">
      <c r="A757" s="32">
        <v>42030</v>
      </c>
      <c r="B757" s="33">
        <v>700.63</v>
      </c>
    </row>
    <row r="758" spans="1:2" ht="15.75" customHeight="1">
      <c r="A758" s="32">
        <v>42031</v>
      </c>
      <c r="B758" s="33">
        <v>786.67</v>
      </c>
    </row>
    <row r="759" spans="1:2" ht="15.75" customHeight="1">
      <c r="A759" s="32">
        <v>42032</v>
      </c>
      <c r="B759" s="33">
        <v>948.67</v>
      </c>
    </row>
    <row r="760" spans="1:2" ht="15.75" customHeight="1">
      <c r="A760" s="32">
        <v>42033</v>
      </c>
      <c r="B760" s="33">
        <v>951.37</v>
      </c>
    </row>
    <row r="761" spans="1:2" ht="15.75" customHeight="1">
      <c r="A761" s="32">
        <v>42034</v>
      </c>
      <c r="B761" s="33">
        <v>1629.03</v>
      </c>
    </row>
    <row r="762" spans="1:2" ht="15.75" customHeight="1">
      <c r="A762" s="32">
        <v>42035</v>
      </c>
      <c r="B762" s="33">
        <v>1746.51</v>
      </c>
    </row>
    <row r="763" spans="1:2" ht="15.75" customHeight="1">
      <c r="A763" s="32">
        <v>42036</v>
      </c>
      <c r="B763" s="33">
        <v>1060.49</v>
      </c>
    </row>
    <row r="764" spans="1:2" ht="15.75" customHeight="1">
      <c r="A764" s="32">
        <v>42037</v>
      </c>
      <c r="B764" s="33">
        <v>249.78</v>
      </c>
    </row>
    <row r="765" spans="1:2" ht="15.75" customHeight="1">
      <c r="A765" s="32">
        <v>42038</v>
      </c>
      <c r="B765" s="33">
        <v>450.78</v>
      </c>
    </row>
    <row r="766" spans="1:2" ht="15.75" customHeight="1">
      <c r="A766" s="32">
        <v>42039</v>
      </c>
      <c r="B766" s="33">
        <v>1858.46</v>
      </c>
    </row>
    <row r="767" spans="1:2" ht="15.75" customHeight="1">
      <c r="A767" s="32">
        <v>42040</v>
      </c>
      <c r="B767" s="33">
        <v>1840.68</v>
      </c>
    </row>
    <row r="768" spans="1:2" ht="15.75" customHeight="1">
      <c r="A768" s="32">
        <v>42041</v>
      </c>
      <c r="B768" s="33">
        <v>2190.3200000000002</v>
      </c>
    </row>
    <row r="769" spans="1:2" ht="15.75" customHeight="1">
      <c r="A769" s="32">
        <v>42042</v>
      </c>
      <c r="B769" s="33">
        <v>1344.06</v>
      </c>
    </row>
    <row r="770" spans="1:2" ht="15.75" customHeight="1">
      <c r="A770" s="32">
        <v>42043</v>
      </c>
      <c r="B770" s="33">
        <v>1110.28</v>
      </c>
    </row>
    <row r="771" spans="1:2" ht="15.75" customHeight="1">
      <c r="A771" s="32">
        <v>42044</v>
      </c>
      <c r="B771" s="33">
        <v>793.88</v>
      </c>
    </row>
    <row r="772" spans="1:2" ht="15.75" customHeight="1">
      <c r="A772" s="32">
        <v>42045</v>
      </c>
      <c r="B772" s="33">
        <v>1036.95</v>
      </c>
    </row>
    <row r="773" spans="1:2" ht="15.75" customHeight="1">
      <c r="A773" s="32">
        <v>42046</v>
      </c>
      <c r="B773" s="33">
        <v>1339.25</v>
      </c>
    </row>
    <row r="774" spans="1:2" ht="15.75" customHeight="1">
      <c r="A774" s="32">
        <v>42047</v>
      </c>
      <c r="B774" s="33">
        <v>1979.22</v>
      </c>
    </row>
    <row r="775" spans="1:2" ht="15.75" customHeight="1">
      <c r="A775" s="32">
        <v>42048</v>
      </c>
      <c r="B775" s="33">
        <v>4285.3999999999996</v>
      </c>
    </row>
    <row r="776" spans="1:2" ht="15.75" customHeight="1">
      <c r="A776" s="32">
        <v>42049</v>
      </c>
      <c r="B776" s="33">
        <v>4824.3100000000004</v>
      </c>
    </row>
    <row r="777" spans="1:2" ht="15.75" customHeight="1">
      <c r="A777" s="32">
        <v>42050</v>
      </c>
      <c r="B777" s="33">
        <v>2664.25</v>
      </c>
    </row>
    <row r="778" spans="1:2" ht="15.75" customHeight="1">
      <c r="A778" s="32">
        <v>42051</v>
      </c>
      <c r="B778" s="33">
        <v>1378.86</v>
      </c>
    </row>
    <row r="779" spans="1:2" ht="15.75" customHeight="1">
      <c r="A779" s="32">
        <v>42052</v>
      </c>
      <c r="B779" s="33">
        <v>1334.7</v>
      </c>
    </row>
    <row r="780" spans="1:2" ht="15.75" customHeight="1">
      <c r="A780" s="32">
        <v>42053</v>
      </c>
      <c r="B780" s="33">
        <v>1525.71</v>
      </c>
    </row>
    <row r="781" spans="1:2" ht="15.75" customHeight="1">
      <c r="A781" s="32">
        <v>42054</v>
      </c>
      <c r="B781" s="33">
        <v>2874.42</v>
      </c>
    </row>
    <row r="782" spans="1:2" ht="15.75" customHeight="1">
      <c r="A782" s="32">
        <v>42055</v>
      </c>
      <c r="B782" s="33">
        <v>3605.79</v>
      </c>
    </row>
    <row r="783" spans="1:2" ht="15.75" customHeight="1">
      <c r="A783" s="32">
        <v>42056</v>
      </c>
      <c r="B783" s="33">
        <v>3759.14</v>
      </c>
    </row>
    <row r="784" spans="1:2" ht="15.75" customHeight="1">
      <c r="A784" s="32">
        <v>42057</v>
      </c>
      <c r="B784" s="33">
        <v>996.48</v>
      </c>
    </row>
    <row r="785" spans="1:2" ht="15.75" customHeight="1">
      <c r="A785" s="32">
        <v>42058</v>
      </c>
      <c r="B785" s="33">
        <v>1152.8800000000001</v>
      </c>
    </row>
    <row r="786" spans="1:2" ht="15.75" customHeight="1">
      <c r="A786" s="32">
        <v>42059</v>
      </c>
      <c r="B786" s="33">
        <v>1230.1300000000001</v>
      </c>
    </row>
    <row r="787" spans="1:2" ht="15.75" customHeight="1">
      <c r="A787" s="32">
        <v>42060</v>
      </c>
      <c r="B787" s="33">
        <v>915.18</v>
      </c>
    </row>
    <row r="788" spans="1:2" ht="15.75" customHeight="1">
      <c r="A788" s="32">
        <v>42061</v>
      </c>
      <c r="B788" s="33">
        <v>1360.29</v>
      </c>
    </row>
    <row r="789" spans="1:2" ht="15.75" customHeight="1">
      <c r="A789" s="32">
        <v>42062</v>
      </c>
      <c r="B789" s="33">
        <v>2937.41</v>
      </c>
    </row>
    <row r="790" spans="1:2" ht="15.75" customHeight="1">
      <c r="A790" s="32">
        <v>42063</v>
      </c>
      <c r="B790" s="33">
        <v>3196.77</v>
      </c>
    </row>
    <row r="791" spans="1:2" ht="15.75" customHeight="1">
      <c r="A791" s="32">
        <v>42064</v>
      </c>
      <c r="B791" s="33">
        <v>1963.76</v>
      </c>
    </row>
    <row r="792" spans="1:2" ht="15.75" customHeight="1">
      <c r="A792" s="32">
        <v>42065</v>
      </c>
      <c r="B792" s="33">
        <v>1777.71</v>
      </c>
    </row>
    <row r="793" spans="1:2" ht="15.75" customHeight="1">
      <c r="A793" s="32">
        <v>42066</v>
      </c>
      <c r="B793" s="33">
        <v>2014.11</v>
      </c>
    </row>
    <row r="794" spans="1:2" ht="15.75" customHeight="1">
      <c r="A794" s="32">
        <v>42067</v>
      </c>
      <c r="B794" s="33">
        <v>3081.31</v>
      </c>
    </row>
    <row r="795" spans="1:2" ht="15.75" customHeight="1">
      <c r="A795" s="32">
        <v>42068</v>
      </c>
      <c r="B795" s="33">
        <v>4535.7299999999996</v>
      </c>
    </row>
    <row r="796" spans="1:2" ht="15.75" customHeight="1">
      <c r="A796" s="32">
        <v>42069</v>
      </c>
      <c r="B796" s="33">
        <v>4378.33</v>
      </c>
    </row>
    <row r="797" spans="1:2" ht="15.75" customHeight="1">
      <c r="A797" s="32">
        <v>42070</v>
      </c>
      <c r="B797" s="33">
        <v>4553.09</v>
      </c>
    </row>
    <row r="798" spans="1:2" ht="15.75" customHeight="1">
      <c r="A798" s="32">
        <v>42071</v>
      </c>
      <c r="B798" s="33">
        <v>1842.97</v>
      </c>
    </row>
    <row r="799" spans="1:2" ht="15.75" customHeight="1">
      <c r="A799" s="32">
        <v>42072</v>
      </c>
      <c r="B799" s="33">
        <v>1369.17</v>
      </c>
    </row>
    <row r="800" spans="1:2" ht="15.75" customHeight="1">
      <c r="A800" s="32">
        <v>42073</v>
      </c>
      <c r="B800" s="33">
        <v>1461.9</v>
      </c>
    </row>
    <row r="801" spans="1:2" ht="15.75" customHeight="1">
      <c r="A801" s="32">
        <v>42074</v>
      </c>
      <c r="B801" s="33">
        <v>1948.73</v>
      </c>
    </row>
    <row r="802" spans="1:2" ht="15.75" customHeight="1">
      <c r="A802" s="32">
        <v>42075</v>
      </c>
      <c r="B802" s="33">
        <v>2295.0700000000002</v>
      </c>
    </row>
    <row r="803" spans="1:2" ht="15.75" customHeight="1">
      <c r="A803" s="32">
        <v>42076</v>
      </c>
      <c r="B803" s="33">
        <v>5052.1499999999996</v>
      </c>
    </row>
    <row r="804" spans="1:2" ht="15.75" customHeight="1">
      <c r="A804" s="32">
        <v>42077</v>
      </c>
      <c r="B804" s="33">
        <v>5087.2</v>
      </c>
    </row>
    <row r="805" spans="1:2" ht="15.75" customHeight="1">
      <c r="A805" s="32">
        <v>42078</v>
      </c>
      <c r="B805" s="33">
        <v>2346.62</v>
      </c>
    </row>
    <row r="806" spans="1:2" ht="15.75" customHeight="1">
      <c r="A806" s="32">
        <v>42079</v>
      </c>
      <c r="B806" s="33">
        <v>1656.43</v>
      </c>
    </row>
    <row r="807" spans="1:2" ht="15.75" customHeight="1">
      <c r="A807" s="32">
        <v>42080</v>
      </c>
      <c r="B807" s="33">
        <v>2416.85</v>
      </c>
    </row>
    <row r="808" spans="1:2" ht="15.75" customHeight="1">
      <c r="A808" s="32">
        <v>42081</v>
      </c>
      <c r="B808" s="33">
        <v>2267.9499999999998</v>
      </c>
    </row>
    <row r="809" spans="1:2" ht="15.75" customHeight="1">
      <c r="A809" s="32">
        <v>42082</v>
      </c>
      <c r="B809" s="33">
        <v>3477.72</v>
      </c>
    </row>
    <row r="810" spans="1:2" ht="15.75" customHeight="1">
      <c r="A810" s="32">
        <v>42083</v>
      </c>
      <c r="B810" s="33">
        <v>4078.68</v>
      </c>
    </row>
    <row r="811" spans="1:2" ht="15.75" customHeight="1">
      <c r="A811" s="32">
        <v>42084</v>
      </c>
      <c r="B811" s="33">
        <v>4175.4399999999996</v>
      </c>
    </row>
    <row r="812" spans="1:2" ht="15.75" customHeight="1">
      <c r="A812" s="32">
        <v>42085</v>
      </c>
      <c r="B812" s="33">
        <v>1008.48</v>
      </c>
    </row>
    <row r="813" spans="1:2" ht="15.75" customHeight="1">
      <c r="A813" s="32">
        <v>42086</v>
      </c>
      <c r="B813" s="33">
        <v>1051.8599999999999</v>
      </c>
    </row>
    <row r="814" spans="1:2" ht="15.75" customHeight="1">
      <c r="A814" s="32">
        <v>42087</v>
      </c>
      <c r="B814" s="33">
        <v>928.63</v>
      </c>
    </row>
    <row r="815" spans="1:2" ht="15.75" customHeight="1">
      <c r="A815" s="32">
        <v>42088</v>
      </c>
      <c r="B815" s="33">
        <v>1709.39</v>
      </c>
    </row>
    <row r="816" spans="1:2" ht="15.75" customHeight="1">
      <c r="A816" s="32">
        <v>42089</v>
      </c>
      <c r="B816" s="33">
        <v>3459.92</v>
      </c>
    </row>
    <row r="817" spans="1:2" ht="15.75" customHeight="1">
      <c r="A817" s="32">
        <v>42090</v>
      </c>
      <c r="B817" s="33">
        <v>3958.54</v>
      </c>
    </row>
    <row r="818" spans="1:2" ht="15.75" customHeight="1">
      <c r="A818" s="32">
        <v>42091</v>
      </c>
      <c r="B818" s="33">
        <v>4360.01</v>
      </c>
    </row>
    <row r="819" spans="1:2" ht="15.75" customHeight="1">
      <c r="A819" s="32">
        <v>42092</v>
      </c>
      <c r="B819" s="33">
        <v>2796.97</v>
      </c>
    </row>
    <row r="820" spans="1:2" ht="15.75" customHeight="1">
      <c r="A820" s="32">
        <v>42093</v>
      </c>
      <c r="B820" s="33">
        <v>3650.13</v>
      </c>
    </row>
    <row r="821" spans="1:2" ht="15.75" customHeight="1">
      <c r="A821" s="32">
        <v>42094</v>
      </c>
      <c r="B821" s="33">
        <v>3262.44</v>
      </c>
    </row>
    <row r="822" spans="1:2" ht="15.75" customHeight="1">
      <c r="A822" s="32">
        <v>42095</v>
      </c>
      <c r="B822" s="33">
        <v>4012.68</v>
      </c>
    </row>
    <row r="823" spans="1:2" ht="15.75" customHeight="1">
      <c r="A823" s="32">
        <v>42096</v>
      </c>
      <c r="B823" s="33">
        <v>3514.46</v>
      </c>
    </row>
    <row r="824" spans="1:2" ht="15.75" customHeight="1">
      <c r="A824" s="32">
        <v>42097</v>
      </c>
      <c r="B824" s="33">
        <v>3063.68</v>
      </c>
    </row>
    <row r="825" spans="1:2" ht="15.75" customHeight="1">
      <c r="A825" s="32">
        <v>42098</v>
      </c>
      <c r="B825" s="33">
        <v>3873.18</v>
      </c>
    </row>
    <row r="826" spans="1:2" ht="15.75" customHeight="1">
      <c r="A826" s="32">
        <v>42099</v>
      </c>
      <c r="B826" s="33">
        <v>1800.47</v>
      </c>
    </row>
    <row r="827" spans="1:2" ht="15.75" customHeight="1">
      <c r="A827" s="32">
        <v>42100</v>
      </c>
      <c r="B827" s="33">
        <v>2290.67</v>
      </c>
    </row>
    <row r="828" spans="1:2" ht="15.75" customHeight="1">
      <c r="A828" s="32">
        <v>42101</v>
      </c>
      <c r="B828" s="33">
        <v>3021.35</v>
      </c>
    </row>
    <row r="829" spans="1:2" ht="15.75" customHeight="1">
      <c r="A829" s="32">
        <v>42102</v>
      </c>
      <c r="B829" s="33">
        <v>3855.56</v>
      </c>
    </row>
    <row r="830" spans="1:2" ht="15.75" customHeight="1">
      <c r="A830" s="32">
        <v>42103</v>
      </c>
      <c r="B830" s="33">
        <v>3816.55</v>
      </c>
    </row>
    <row r="831" spans="1:2" ht="15.75" customHeight="1">
      <c r="A831" s="32">
        <v>42104</v>
      </c>
      <c r="B831" s="33">
        <v>4400.3</v>
      </c>
    </row>
    <row r="832" spans="1:2" ht="15.75" customHeight="1">
      <c r="A832" s="32">
        <v>42105</v>
      </c>
      <c r="B832" s="33">
        <v>4053.25</v>
      </c>
    </row>
    <row r="833" spans="1:2" ht="15.75" customHeight="1">
      <c r="A833" s="32">
        <v>42106</v>
      </c>
      <c r="B833" s="33">
        <v>2310.09</v>
      </c>
    </row>
    <row r="834" spans="1:2" ht="15.75" customHeight="1">
      <c r="A834" s="32">
        <v>42107</v>
      </c>
      <c r="B834" s="33">
        <v>2109.56</v>
      </c>
    </row>
    <row r="835" spans="1:2" ht="15.75" customHeight="1">
      <c r="A835" s="32">
        <v>42108</v>
      </c>
      <c r="B835" s="33">
        <v>1453.63</v>
      </c>
    </row>
    <row r="836" spans="1:2" ht="15.75" customHeight="1">
      <c r="A836" s="32">
        <v>42109</v>
      </c>
      <c r="B836" s="33">
        <v>1441.73</v>
      </c>
    </row>
    <row r="837" spans="1:2" ht="15.75" customHeight="1">
      <c r="A837" s="32">
        <v>42110</v>
      </c>
      <c r="B837" s="33">
        <v>2744.97</v>
      </c>
    </row>
    <row r="838" spans="1:2" ht="15.75" customHeight="1">
      <c r="A838" s="32">
        <v>42111</v>
      </c>
      <c r="B838" s="33">
        <v>4082.92</v>
      </c>
    </row>
    <row r="839" spans="1:2" ht="15.75" customHeight="1">
      <c r="A839" s="32">
        <v>42112</v>
      </c>
      <c r="B839" s="33">
        <v>3856.77</v>
      </c>
    </row>
    <row r="840" spans="1:2" ht="15.75" customHeight="1">
      <c r="A840" s="32">
        <v>42113</v>
      </c>
      <c r="B840" s="33">
        <v>2824.66</v>
      </c>
    </row>
    <row r="841" spans="1:2" ht="15.75" customHeight="1">
      <c r="A841" s="32">
        <v>42114</v>
      </c>
      <c r="B841" s="33">
        <v>1665.32</v>
      </c>
    </row>
    <row r="842" spans="1:2" ht="15.75" customHeight="1">
      <c r="A842" s="32">
        <v>42115</v>
      </c>
      <c r="B842" s="33">
        <v>883.56</v>
      </c>
    </row>
    <row r="843" spans="1:2" ht="15.75" customHeight="1">
      <c r="A843" s="32">
        <v>42116</v>
      </c>
      <c r="B843" s="33">
        <v>1369.47</v>
      </c>
    </row>
    <row r="844" spans="1:2" ht="15.75" customHeight="1">
      <c r="A844" s="32">
        <v>42117</v>
      </c>
      <c r="B844" s="33">
        <v>2430.3200000000002</v>
      </c>
    </row>
    <row r="845" spans="1:2" ht="15.75" customHeight="1">
      <c r="A845" s="32">
        <v>42118</v>
      </c>
      <c r="B845" s="33">
        <v>2756.55</v>
      </c>
    </row>
    <row r="846" spans="1:2" ht="15.75" customHeight="1">
      <c r="A846" s="32">
        <v>42119</v>
      </c>
      <c r="B846" s="33">
        <v>3106.45</v>
      </c>
    </row>
    <row r="847" spans="1:2" ht="15.75" customHeight="1">
      <c r="A847" s="32">
        <v>42120</v>
      </c>
      <c r="B847" s="33">
        <v>2633.02</v>
      </c>
    </row>
    <row r="848" spans="1:2" ht="15.75" customHeight="1">
      <c r="A848" s="32">
        <v>42121</v>
      </c>
      <c r="B848" s="33">
        <v>1318.36</v>
      </c>
    </row>
    <row r="849" spans="1:2" ht="15.75" customHeight="1">
      <c r="A849" s="32">
        <v>42122</v>
      </c>
      <c r="B849" s="33">
        <v>843.54</v>
      </c>
    </row>
    <row r="850" spans="1:2" ht="15.75" customHeight="1">
      <c r="A850" s="32">
        <v>42123</v>
      </c>
      <c r="B850" s="33">
        <v>875.25</v>
      </c>
    </row>
    <row r="851" spans="1:2" ht="15.75" customHeight="1">
      <c r="A851" s="32">
        <v>42124</v>
      </c>
      <c r="B851" s="33">
        <v>1465.58</v>
      </c>
    </row>
    <row r="852" spans="1:2" ht="15.75" customHeight="1">
      <c r="A852" s="32">
        <v>42125</v>
      </c>
      <c r="B852" s="33">
        <v>3205.43</v>
      </c>
    </row>
    <row r="853" spans="1:2" ht="15.75" customHeight="1">
      <c r="A853" s="32">
        <v>42126</v>
      </c>
      <c r="B853" s="33">
        <v>3801.79</v>
      </c>
    </row>
    <row r="854" spans="1:2" ht="15.75" customHeight="1">
      <c r="A854" s="32">
        <v>42127</v>
      </c>
      <c r="B854" s="33">
        <v>2771.47</v>
      </c>
    </row>
    <row r="855" spans="1:2" ht="15.75" customHeight="1">
      <c r="A855" s="32">
        <v>42128</v>
      </c>
      <c r="B855" s="33">
        <v>2108.2399999999998</v>
      </c>
    </row>
    <row r="856" spans="1:2" ht="15.75" customHeight="1">
      <c r="A856" s="32">
        <v>42129</v>
      </c>
      <c r="B856" s="33">
        <v>2166.2399999999998</v>
      </c>
    </row>
    <row r="857" spans="1:2" ht="15.75" customHeight="1">
      <c r="A857" s="32">
        <v>42130</v>
      </c>
      <c r="B857" s="33">
        <v>1304.08</v>
      </c>
    </row>
    <row r="858" spans="1:2" ht="15.75" customHeight="1">
      <c r="A858" s="32">
        <v>42131</v>
      </c>
      <c r="B858" s="33">
        <v>2142.36</v>
      </c>
    </row>
    <row r="859" spans="1:2" ht="15.75" customHeight="1">
      <c r="A859" s="32">
        <v>42132</v>
      </c>
      <c r="B859" s="33">
        <v>2963.32</v>
      </c>
    </row>
    <row r="860" spans="1:2" ht="15.75" customHeight="1">
      <c r="A860" s="32">
        <v>42133</v>
      </c>
      <c r="B860" s="33">
        <v>3956.02</v>
      </c>
    </row>
    <row r="861" spans="1:2" ht="15.75" customHeight="1">
      <c r="A861" s="32">
        <v>42134</v>
      </c>
      <c r="B861" s="33">
        <v>2051.62</v>
      </c>
    </row>
    <row r="862" spans="1:2" ht="15.75" customHeight="1">
      <c r="A862" s="32">
        <v>42135</v>
      </c>
      <c r="B862" s="33">
        <v>1862.17</v>
      </c>
    </row>
    <row r="863" spans="1:2" ht="15.75" customHeight="1">
      <c r="A863" s="32">
        <v>42136</v>
      </c>
      <c r="B863" s="33">
        <v>2270.12</v>
      </c>
    </row>
    <row r="864" spans="1:2" ht="15.75" customHeight="1">
      <c r="A864" s="32">
        <v>42137</v>
      </c>
      <c r="B864" s="33">
        <v>3183.16</v>
      </c>
    </row>
    <row r="865" spans="1:2" ht="15.75" customHeight="1">
      <c r="A865" s="32">
        <v>42138</v>
      </c>
      <c r="B865" s="33">
        <v>3129.56</v>
      </c>
    </row>
    <row r="866" spans="1:2" ht="15.75" customHeight="1">
      <c r="A866" s="32">
        <v>42139</v>
      </c>
      <c r="B866" s="33">
        <v>3690.2</v>
      </c>
    </row>
    <row r="867" spans="1:2" ht="15.75" customHeight="1">
      <c r="A867" s="32">
        <v>42140</v>
      </c>
      <c r="B867" s="33">
        <v>3313.7</v>
      </c>
    </row>
    <row r="868" spans="1:2" ht="15.75" customHeight="1">
      <c r="A868" s="32">
        <v>42141</v>
      </c>
      <c r="B868" s="33">
        <v>2420.02</v>
      </c>
    </row>
    <row r="869" spans="1:2" ht="15.75" customHeight="1">
      <c r="A869" s="32">
        <v>42142</v>
      </c>
      <c r="B869" s="33">
        <v>2805.86</v>
      </c>
    </row>
    <row r="870" spans="1:2" ht="15.75" customHeight="1">
      <c r="A870" s="32">
        <v>42143</v>
      </c>
      <c r="B870" s="33">
        <v>1736.18</v>
      </c>
    </row>
    <row r="871" spans="1:2" ht="15.75" customHeight="1">
      <c r="A871" s="32">
        <v>42144</v>
      </c>
      <c r="B871" s="33">
        <v>2303.02</v>
      </c>
    </row>
    <row r="872" spans="1:2" ht="15.75" customHeight="1">
      <c r="A872" s="32">
        <v>42145</v>
      </c>
      <c r="B872" s="33">
        <v>3748.66</v>
      </c>
    </row>
    <row r="873" spans="1:2" ht="15.75" customHeight="1">
      <c r="A873" s="32">
        <v>42146</v>
      </c>
      <c r="B873" s="33">
        <v>4163.55</v>
      </c>
    </row>
    <row r="874" spans="1:2" ht="15.75" customHeight="1">
      <c r="A874" s="32">
        <v>42147</v>
      </c>
      <c r="B874" s="33">
        <v>4430.93</v>
      </c>
    </row>
    <row r="875" spans="1:2" ht="15.75" customHeight="1">
      <c r="A875" s="32">
        <v>42148</v>
      </c>
      <c r="B875" s="33">
        <v>3588.08</v>
      </c>
    </row>
    <row r="876" spans="1:2" ht="15.75" customHeight="1">
      <c r="A876" s="32">
        <v>42149</v>
      </c>
      <c r="B876" s="33">
        <v>2113.02</v>
      </c>
    </row>
    <row r="877" spans="1:2" ht="15.75" customHeight="1">
      <c r="A877" s="32">
        <v>42150</v>
      </c>
      <c r="B877" s="33">
        <v>2629.64</v>
      </c>
    </row>
    <row r="878" spans="1:2" ht="15.75" customHeight="1">
      <c r="A878" s="32">
        <v>42151</v>
      </c>
      <c r="B878" s="33">
        <v>2293.92</v>
      </c>
    </row>
    <row r="879" spans="1:2" ht="15.75" customHeight="1">
      <c r="A879" s="32">
        <v>42152</v>
      </c>
      <c r="B879" s="33">
        <v>3313.48</v>
      </c>
    </row>
    <row r="880" spans="1:2" ht="15.75" customHeight="1">
      <c r="A880" s="32">
        <v>42153</v>
      </c>
      <c r="B880" s="33">
        <v>3241.28</v>
      </c>
    </row>
    <row r="881" spans="1:2" ht="15.75" customHeight="1">
      <c r="A881" s="32">
        <v>42154</v>
      </c>
      <c r="B881" s="33">
        <v>3220.18</v>
      </c>
    </row>
    <row r="882" spans="1:2" ht="15.75" customHeight="1">
      <c r="A882" s="32">
        <v>42155</v>
      </c>
      <c r="B882" s="33">
        <v>2529.8200000000002</v>
      </c>
    </row>
    <row r="883" spans="1:2" ht="15.75" customHeight="1">
      <c r="A883" s="32">
        <v>42156</v>
      </c>
      <c r="B883" s="33">
        <v>2552.16</v>
      </c>
    </row>
    <row r="884" spans="1:2" ht="15.75" customHeight="1">
      <c r="A884" s="32">
        <v>42157</v>
      </c>
      <c r="B884" s="33">
        <v>4472.8900000000003</v>
      </c>
    </row>
    <row r="885" spans="1:2" ht="15.75" customHeight="1">
      <c r="A885" s="32">
        <v>42158</v>
      </c>
      <c r="B885" s="33">
        <v>3354.46</v>
      </c>
    </row>
    <row r="886" spans="1:2" ht="15.75" customHeight="1">
      <c r="A886" s="32">
        <v>42159</v>
      </c>
      <c r="B886" s="33">
        <v>3190.78</v>
      </c>
    </row>
    <row r="887" spans="1:2" ht="15.75" customHeight="1">
      <c r="A887" s="32">
        <v>42160</v>
      </c>
      <c r="B887" s="33">
        <v>3322.86</v>
      </c>
    </row>
    <row r="888" spans="1:2" ht="15.75" customHeight="1">
      <c r="A888" s="32">
        <v>42161</v>
      </c>
      <c r="B888" s="33">
        <v>3442.55</v>
      </c>
    </row>
    <row r="889" spans="1:2" ht="15.75" customHeight="1">
      <c r="A889" s="32">
        <v>42162</v>
      </c>
      <c r="B889" s="33">
        <v>3173.08</v>
      </c>
    </row>
    <row r="890" spans="1:2" ht="15.75" customHeight="1">
      <c r="A890" s="32">
        <v>42163</v>
      </c>
      <c r="B890" s="33">
        <v>3617.04</v>
      </c>
    </row>
    <row r="891" spans="1:2" ht="15.75" customHeight="1">
      <c r="A891" s="32">
        <v>42164</v>
      </c>
      <c r="B891" s="33">
        <v>3813.04</v>
      </c>
    </row>
    <row r="892" spans="1:2" ht="15.75" customHeight="1">
      <c r="A892" s="32">
        <v>42165</v>
      </c>
      <c r="B892" s="33">
        <v>3682.26</v>
      </c>
    </row>
    <row r="893" spans="1:2" ht="15.75" customHeight="1">
      <c r="A893" s="32">
        <v>42166</v>
      </c>
      <c r="B893" s="33">
        <v>3487</v>
      </c>
    </row>
    <row r="894" spans="1:2" ht="15.75" customHeight="1">
      <c r="A894" s="32">
        <v>42167</v>
      </c>
      <c r="B894" s="33">
        <v>3154.62</v>
      </c>
    </row>
    <row r="895" spans="1:2" ht="15.75" customHeight="1">
      <c r="A895" s="32">
        <v>42168</v>
      </c>
      <c r="B895" s="33">
        <v>3358.65</v>
      </c>
    </row>
    <row r="896" spans="1:2" ht="15.75" customHeight="1">
      <c r="A896" s="32">
        <v>42169</v>
      </c>
      <c r="B896" s="33">
        <v>3650.01</v>
      </c>
    </row>
    <row r="897" spans="1:2" ht="15.75" customHeight="1">
      <c r="A897" s="32">
        <v>42170</v>
      </c>
      <c r="B897" s="33">
        <v>3884.08</v>
      </c>
    </row>
    <row r="898" spans="1:2" ht="15.75" customHeight="1">
      <c r="A898" s="32">
        <v>42171</v>
      </c>
      <c r="B898" s="33">
        <v>3495.49</v>
      </c>
    </row>
    <row r="899" spans="1:2" ht="15.75" customHeight="1">
      <c r="A899" s="32">
        <v>42172</v>
      </c>
      <c r="B899" s="33">
        <v>3872.58</v>
      </c>
    </row>
    <row r="900" spans="1:2" ht="15.75" customHeight="1">
      <c r="A900" s="32">
        <v>42173</v>
      </c>
      <c r="B900" s="33">
        <v>3846.33</v>
      </c>
    </row>
    <row r="901" spans="1:2" ht="15.75" customHeight="1">
      <c r="A901" s="32">
        <v>42174</v>
      </c>
      <c r="B901" s="33">
        <v>4163.6099999999997</v>
      </c>
    </row>
    <row r="902" spans="1:2" ht="15.75" customHeight="1">
      <c r="A902" s="32">
        <v>42175</v>
      </c>
      <c r="B902" s="33">
        <v>3827.94</v>
      </c>
    </row>
    <row r="903" spans="1:2" ht="15.75" customHeight="1">
      <c r="A903" s="32">
        <v>42176</v>
      </c>
      <c r="B903" s="33">
        <v>3737.7</v>
      </c>
    </row>
    <row r="904" spans="1:2" ht="15.75" customHeight="1">
      <c r="A904" s="32">
        <v>42177</v>
      </c>
      <c r="B904" s="33">
        <v>3598.8</v>
      </c>
    </row>
    <row r="905" spans="1:2" ht="15.75" customHeight="1">
      <c r="A905" s="32">
        <v>42178</v>
      </c>
      <c r="B905" s="33">
        <v>3703.89</v>
      </c>
    </row>
    <row r="906" spans="1:2" ht="15.75" customHeight="1">
      <c r="A906" s="32">
        <v>42179</v>
      </c>
      <c r="B906" s="33">
        <v>3791.35</v>
      </c>
    </row>
    <row r="907" spans="1:2" ht="15.75" customHeight="1">
      <c r="A907" s="32">
        <v>42180</v>
      </c>
      <c r="B907" s="33">
        <v>3919.72</v>
      </c>
    </row>
    <row r="908" spans="1:2" ht="15.75" customHeight="1">
      <c r="A908" s="32">
        <v>42181</v>
      </c>
      <c r="B908" s="33">
        <v>5002.92</v>
      </c>
    </row>
    <row r="909" spans="1:2" ht="15.75" customHeight="1">
      <c r="A909" s="32">
        <v>42182</v>
      </c>
      <c r="B909" s="33">
        <v>3803.76</v>
      </c>
    </row>
    <row r="910" spans="1:2" ht="15.75" customHeight="1">
      <c r="A910" s="32">
        <v>42183</v>
      </c>
      <c r="B910" s="33">
        <v>3533.84</v>
      </c>
    </row>
    <row r="911" spans="1:2" ht="15.75" customHeight="1">
      <c r="A911" s="32">
        <v>42184</v>
      </c>
      <c r="B911" s="33">
        <v>3445.12</v>
      </c>
    </row>
    <row r="912" spans="1:2" ht="15.75" customHeight="1">
      <c r="A912" s="32">
        <v>42185</v>
      </c>
      <c r="B912" s="33">
        <v>3940.7</v>
      </c>
    </row>
    <row r="913" spans="1:2" ht="15.75" customHeight="1">
      <c r="A913" s="32">
        <v>42186</v>
      </c>
      <c r="B913" s="33">
        <v>3796.21</v>
      </c>
    </row>
    <row r="914" spans="1:2" ht="15.75" customHeight="1">
      <c r="A914" s="32">
        <v>42187</v>
      </c>
      <c r="B914" s="33">
        <v>3906.4</v>
      </c>
    </row>
    <row r="915" spans="1:2" ht="15.75" customHeight="1">
      <c r="A915" s="32">
        <v>42188</v>
      </c>
      <c r="B915" s="33">
        <v>3866.03</v>
      </c>
    </row>
    <row r="916" spans="1:2" ht="15.75" customHeight="1">
      <c r="A916" s="32">
        <v>42189</v>
      </c>
      <c r="B916" s="33">
        <v>4683.4399999999996</v>
      </c>
    </row>
    <row r="917" spans="1:2" ht="15.75" customHeight="1">
      <c r="A917" s="32">
        <v>42190</v>
      </c>
      <c r="B917" s="33">
        <v>3263.13</v>
      </c>
    </row>
    <row r="918" spans="1:2" ht="15.75" customHeight="1">
      <c r="A918" s="32">
        <v>42191</v>
      </c>
      <c r="B918" s="33">
        <v>3255.26</v>
      </c>
    </row>
    <row r="919" spans="1:2" ht="15.75" customHeight="1">
      <c r="A919" s="32">
        <v>42192</v>
      </c>
      <c r="B919" s="33">
        <v>3723.09</v>
      </c>
    </row>
    <row r="920" spans="1:2" ht="15.75" customHeight="1">
      <c r="A920" s="32">
        <v>42193</v>
      </c>
      <c r="B920" s="33">
        <v>4037.08</v>
      </c>
    </row>
    <row r="921" spans="1:2" ht="15.75" customHeight="1">
      <c r="A921" s="32">
        <v>42194</v>
      </c>
      <c r="B921" s="33">
        <v>3564.47</v>
      </c>
    </row>
    <row r="922" spans="1:2" ht="15.75" customHeight="1">
      <c r="A922" s="32">
        <v>42195</v>
      </c>
      <c r="B922" s="33">
        <v>3683.03</v>
      </c>
    </row>
    <row r="923" spans="1:2" ht="15.75" customHeight="1">
      <c r="A923" s="32">
        <v>42196</v>
      </c>
      <c r="B923" s="33">
        <v>4594.75</v>
      </c>
    </row>
    <row r="924" spans="1:2" ht="15.75" customHeight="1">
      <c r="A924" s="32">
        <v>42197</v>
      </c>
      <c r="B924" s="33">
        <v>3575.2</v>
      </c>
    </row>
    <row r="925" spans="1:2" ht="15.75" customHeight="1">
      <c r="A925" s="32">
        <v>42198</v>
      </c>
      <c r="B925" s="33">
        <v>3852.82</v>
      </c>
    </row>
    <row r="926" spans="1:2" ht="15.75" customHeight="1">
      <c r="A926" s="32">
        <v>42199</v>
      </c>
      <c r="B926" s="33">
        <v>3944.53</v>
      </c>
    </row>
    <row r="927" spans="1:2" ht="15.75" customHeight="1">
      <c r="A927" s="32">
        <v>42200</v>
      </c>
      <c r="B927" s="33">
        <v>3942.39</v>
      </c>
    </row>
    <row r="928" spans="1:2" ht="15.75" customHeight="1">
      <c r="A928" s="32">
        <v>42201</v>
      </c>
      <c r="B928" s="33">
        <v>4363.1400000000003</v>
      </c>
    </row>
    <row r="929" spans="1:2" ht="15.75" customHeight="1">
      <c r="A929" s="32">
        <v>42202</v>
      </c>
      <c r="B929" s="33">
        <v>4740.7</v>
      </c>
    </row>
    <row r="930" spans="1:2" ht="15.75" customHeight="1">
      <c r="A930" s="32">
        <v>42203</v>
      </c>
      <c r="B930" s="33">
        <v>5108.62</v>
      </c>
    </row>
    <row r="931" spans="1:2" ht="15.75" customHeight="1">
      <c r="A931" s="32">
        <v>42204</v>
      </c>
      <c r="B931" s="33">
        <v>4307.8</v>
      </c>
    </row>
    <row r="932" spans="1:2" ht="15.75" customHeight="1">
      <c r="A932" s="32">
        <v>42205</v>
      </c>
      <c r="B932" s="33">
        <v>3943.49</v>
      </c>
    </row>
    <row r="933" spans="1:2" ht="15.75" customHeight="1">
      <c r="A933" s="32">
        <v>42206</v>
      </c>
      <c r="B933" s="33">
        <v>4877.87</v>
      </c>
    </row>
    <row r="934" spans="1:2" ht="15.75" customHeight="1">
      <c r="A934" s="32">
        <v>42207</v>
      </c>
      <c r="B934" s="33">
        <v>4629.3</v>
      </c>
    </row>
    <row r="935" spans="1:2" ht="15.75" customHeight="1">
      <c r="A935" s="32">
        <v>42208</v>
      </c>
      <c r="B935" s="33">
        <v>4521.67</v>
      </c>
    </row>
    <row r="936" spans="1:2" ht="15.75" customHeight="1">
      <c r="A936" s="32">
        <v>42209</v>
      </c>
      <c r="B936" s="33">
        <v>4693.16</v>
      </c>
    </row>
    <row r="937" spans="1:2" ht="15.75" customHeight="1">
      <c r="A937" s="32">
        <v>42210</v>
      </c>
      <c r="B937" s="33">
        <v>4349.2</v>
      </c>
    </row>
    <row r="938" spans="1:2" ht="15.75" customHeight="1">
      <c r="A938" s="32">
        <v>42211</v>
      </c>
      <c r="B938" s="33">
        <v>4096.5600000000004</v>
      </c>
    </row>
    <row r="939" spans="1:2" ht="15.75" customHeight="1">
      <c r="A939" s="32">
        <v>42212</v>
      </c>
      <c r="B939" s="33">
        <v>4047.21</v>
      </c>
    </row>
    <row r="940" spans="1:2" ht="15.75" customHeight="1">
      <c r="A940" s="32">
        <v>42213</v>
      </c>
      <c r="B940" s="33">
        <v>3944.92</v>
      </c>
    </row>
    <row r="941" spans="1:2" ht="15.75" customHeight="1">
      <c r="A941" s="32">
        <v>42214</v>
      </c>
      <c r="B941" s="33">
        <v>2773.29</v>
      </c>
    </row>
    <row r="942" spans="1:2" ht="15.75" customHeight="1">
      <c r="A942" s="32">
        <v>42215</v>
      </c>
      <c r="B942" s="33">
        <v>5110.91</v>
      </c>
    </row>
    <row r="943" spans="1:2" ht="15.75" customHeight="1">
      <c r="A943" s="32">
        <v>42216</v>
      </c>
      <c r="B943" s="33">
        <v>4220.95</v>
      </c>
    </row>
    <row r="944" spans="1:2" ht="15.75" customHeight="1">
      <c r="A944" s="32">
        <v>42217</v>
      </c>
      <c r="B944" s="33">
        <v>4889.18</v>
      </c>
    </row>
    <row r="945" spans="1:2" ht="15.75" customHeight="1">
      <c r="A945" s="32">
        <v>42218</v>
      </c>
      <c r="B945" s="33">
        <v>3681.04</v>
      </c>
    </row>
    <row r="946" spans="1:2" ht="15.75" customHeight="1">
      <c r="A946" s="32">
        <v>42219</v>
      </c>
      <c r="B946" s="33">
        <v>4253.53</v>
      </c>
    </row>
    <row r="947" spans="1:2" ht="15.75" customHeight="1">
      <c r="A947" s="32">
        <v>42220</v>
      </c>
      <c r="B947" s="33">
        <v>4197.07</v>
      </c>
    </row>
    <row r="948" spans="1:2" ht="15.75" customHeight="1">
      <c r="A948" s="32">
        <v>42221</v>
      </c>
      <c r="B948" s="33">
        <v>4337.38</v>
      </c>
    </row>
    <row r="949" spans="1:2" ht="15.75" customHeight="1">
      <c r="A949" s="32">
        <v>42222</v>
      </c>
      <c r="B949" s="33">
        <v>4571.9399999999996</v>
      </c>
    </row>
    <row r="950" spans="1:2" ht="15.75" customHeight="1">
      <c r="A950" s="32">
        <v>42223</v>
      </c>
      <c r="B950" s="33">
        <v>4092.34</v>
      </c>
    </row>
    <row r="951" spans="1:2" ht="15.75" customHeight="1">
      <c r="A951" s="32">
        <v>42224</v>
      </c>
      <c r="B951" s="33">
        <v>4014.3</v>
      </c>
    </row>
    <row r="952" spans="1:2" ht="15.75" customHeight="1">
      <c r="A952" s="32">
        <v>42225</v>
      </c>
      <c r="B952" s="33">
        <v>4250.76</v>
      </c>
    </row>
    <row r="953" spans="1:2" ht="15.75" customHeight="1">
      <c r="A953" s="32">
        <v>42226</v>
      </c>
      <c r="B953" s="33">
        <v>4338.75</v>
      </c>
    </row>
    <row r="954" spans="1:2" ht="15.75" customHeight="1">
      <c r="A954" s="32">
        <v>42227</v>
      </c>
      <c r="B954" s="33">
        <v>4154.8</v>
      </c>
    </row>
    <row r="955" spans="1:2" ht="15.75" customHeight="1">
      <c r="A955" s="32">
        <v>42228</v>
      </c>
      <c r="B955" s="33">
        <v>4246.29</v>
      </c>
    </row>
    <row r="956" spans="1:2" ht="15.75" customHeight="1">
      <c r="A956" s="32">
        <v>42229</v>
      </c>
      <c r="B956" s="33">
        <v>3835.75</v>
      </c>
    </row>
    <row r="957" spans="1:2" ht="15.75" customHeight="1">
      <c r="A957" s="32">
        <v>42230</v>
      </c>
      <c r="B957" s="33">
        <v>4969.46</v>
      </c>
    </row>
    <row r="958" spans="1:2" ht="15.75" customHeight="1">
      <c r="A958" s="32">
        <v>42231</v>
      </c>
      <c r="B958" s="33">
        <v>5311.24</v>
      </c>
    </row>
    <row r="959" spans="1:2" ht="15.75" customHeight="1">
      <c r="A959" s="32">
        <v>42232</v>
      </c>
      <c r="B959" s="33">
        <v>3492.92</v>
      </c>
    </row>
    <row r="960" spans="1:2" ht="15.75" customHeight="1">
      <c r="A960" s="32">
        <v>42233</v>
      </c>
      <c r="B960" s="33">
        <v>2999.32</v>
      </c>
    </row>
    <row r="961" spans="1:2" ht="15.75" customHeight="1">
      <c r="A961" s="32">
        <v>42234</v>
      </c>
      <c r="B961" s="33">
        <v>3771.87</v>
      </c>
    </row>
    <row r="962" spans="1:2" ht="15.75" customHeight="1">
      <c r="A962" s="32">
        <v>42235</v>
      </c>
      <c r="B962" s="33">
        <v>3743.71</v>
      </c>
    </row>
    <row r="963" spans="1:2" ht="15.75" customHeight="1">
      <c r="A963" s="32">
        <v>42236</v>
      </c>
      <c r="B963" s="33">
        <v>3353.02</v>
      </c>
    </row>
    <row r="964" spans="1:2" ht="15.75" customHeight="1">
      <c r="A964" s="32">
        <v>42237</v>
      </c>
      <c r="B964" s="33">
        <v>3560.25</v>
      </c>
    </row>
    <row r="965" spans="1:2" ht="15.75" customHeight="1">
      <c r="A965" s="32">
        <v>42238</v>
      </c>
      <c r="B965" s="33">
        <v>3292.15</v>
      </c>
    </row>
    <row r="966" spans="1:2" ht="15.75" customHeight="1">
      <c r="A966" s="32">
        <v>42239</v>
      </c>
      <c r="B966" s="33">
        <v>2786.25</v>
      </c>
    </row>
    <row r="967" spans="1:2" ht="15.75" customHeight="1">
      <c r="A967" s="32">
        <v>42240</v>
      </c>
      <c r="B967" s="33">
        <v>1293.3800000000001</v>
      </c>
    </row>
    <row r="968" spans="1:2" ht="15.75" customHeight="1">
      <c r="A968" s="32">
        <v>42241</v>
      </c>
      <c r="B968" s="33">
        <v>1734.4</v>
      </c>
    </row>
    <row r="969" spans="1:2" ht="15.75" customHeight="1">
      <c r="A969" s="32">
        <v>42242</v>
      </c>
      <c r="B969" s="33">
        <v>954.75</v>
      </c>
    </row>
    <row r="970" spans="1:2" ht="15.75" customHeight="1">
      <c r="A970" s="32">
        <v>42243</v>
      </c>
      <c r="B970" s="33">
        <v>857.85</v>
      </c>
    </row>
    <row r="971" spans="1:2" ht="15.75" customHeight="1">
      <c r="A971" s="32">
        <v>42244</v>
      </c>
      <c r="B971" s="33">
        <v>2541.5</v>
      </c>
    </row>
    <row r="972" spans="1:2" ht="15.75" customHeight="1">
      <c r="A972" s="32">
        <v>42245</v>
      </c>
      <c r="B972" s="33">
        <v>3552.28</v>
      </c>
    </row>
    <row r="973" spans="1:2" ht="15.75" customHeight="1">
      <c r="A973" s="32">
        <v>42246</v>
      </c>
      <c r="B973" s="33">
        <v>1205.3599999999999</v>
      </c>
    </row>
    <row r="974" spans="1:2" ht="15.75" customHeight="1">
      <c r="A974" s="32">
        <v>42247</v>
      </c>
      <c r="B974" s="33">
        <v>377.9</v>
      </c>
    </row>
    <row r="975" spans="1:2" ht="15.75" customHeight="1">
      <c r="A975" s="32">
        <v>42248</v>
      </c>
      <c r="B975" s="33">
        <v>1376.97</v>
      </c>
    </row>
    <row r="976" spans="1:2" ht="15.75" customHeight="1">
      <c r="A976" s="32">
        <v>42249</v>
      </c>
      <c r="B976" s="33">
        <v>1686.88</v>
      </c>
    </row>
    <row r="977" spans="1:2" ht="15.75" customHeight="1">
      <c r="A977" s="32">
        <v>42250</v>
      </c>
      <c r="B977" s="33">
        <v>1095.69</v>
      </c>
    </row>
    <row r="978" spans="1:2" ht="15.75" customHeight="1">
      <c r="A978" s="32">
        <v>42251</v>
      </c>
      <c r="B978" s="33">
        <v>4029.08</v>
      </c>
    </row>
    <row r="979" spans="1:2" ht="15.75" customHeight="1">
      <c r="A979" s="32">
        <v>42252</v>
      </c>
      <c r="B979" s="33">
        <v>4649.51</v>
      </c>
    </row>
    <row r="980" spans="1:2" ht="15.75" customHeight="1">
      <c r="A980" s="32">
        <v>42253</v>
      </c>
      <c r="B980" s="33">
        <v>3809.84</v>
      </c>
    </row>
    <row r="981" spans="1:2" ht="15.75" customHeight="1">
      <c r="A981" s="32">
        <v>42254</v>
      </c>
      <c r="B981" s="33">
        <v>2462.54</v>
      </c>
    </row>
    <row r="982" spans="1:2" ht="15.75" customHeight="1">
      <c r="A982" s="32">
        <v>42255</v>
      </c>
      <c r="B982" s="33">
        <v>1714.91</v>
      </c>
    </row>
    <row r="983" spans="1:2" ht="15.75" customHeight="1">
      <c r="A983" s="32">
        <v>42256</v>
      </c>
      <c r="B983" s="33">
        <v>1284.3499999999999</v>
      </c>
    </row>
    <row r="984" spans="1:2" ht="15.75" customHeight="1">
      <c r="A984" s="32">
        <v>42257</v>
      </c>
      <c r="B984" s="33">
        <v>1127.1500000000001</v>
      </c>
    </row>
    <row r="985" spans="1:2" ht="15.75" customHeight="1">
      <c r="A985" s="32">
        <v>42258</v>
      </c>
      <c r="B985" s="33">
        <v>3030.16</v>
      </c>
    </row>
    <row r="986" spans="1:2" ht="15.75" customHeight="1">
      <c r="A986" s="32">
        <v>42259</v>
      </c>
      <c r="B986" s="33">
        <v>3234.93</v>
      </c>
    </row>
    <row r="987" spans="1:2" ht="15.75" customHeight="1">
      <c r="A987" s="32">
        <v>42260</v>
      </c>
      <c r="B987" s="33">
        <v>2339.56</v>
      </c>
    </row>
    <row r="988" spans="1:2" ht="15.75" customHeight="1">
      <c r="A988" s="32">
        <v>42261</v>
      </c>
      <c r="B988" s="33">
        <v>2913.45</v>
      </c>
    </row>
    <row r="989" spans="1:2" ht="15.75" customHeight="1">
      <c r="A989" s="32">
        <v>42262</v>
      </c>
      <c r="B989" s="33">
        <v>2869.06</v>
      </c>
    </row>
    <row r="990" spans="1:2" ht="15.75" customHeight="1">
      <c r="A990" s="32">
        <v>42263</v>
      </c>
      <c r="B990" s="33">
        <v>2978.47</v>
      </c>
    </row>
    <row r="991" spans="1:2" ht="15.75" customHeight="1">
      <c r="A991" s="32">
        <v>42264</v>
      </c>
      <c r="B991" s="33">
        <v>3217.69</v>
      </c>
    </row>
    <row r="992" spans="1:2" ht="15.75" customHeight="1">
      <c r="A992" s="32">
        <v>42265</v>
      </c>
      <c r="B992" s="33">
        <v>2328.3200000000002</v>
      </c>
    </row>
    <row r="993" spans="1:2" ht="15.75" customHeight="1">
      <c r="A993" s="32">
        <v>42266</v>
      </c>
      <c r="B993" s="33">
        <v>3531.19</v>
      </c>
    </row>
    <row r="994" spans="1:2" ht="15.75" customHeight="1">
      <c r="A994" s="32">
        <v>42267</v>
      </c>
      <c r="B994" s="33">
        <v>2195.75</v>
      </c>
    </row>
    <row r="995" spans="1:2" ht="15.75" customHeight="1">
      <c r="A995" s="32">
        <v>42268</v>
      </c>
      <c r="B995" s="33">
        <v>798.19</v>
      </c>
    </row>
    <row r="996" spans="1:2" ht="15.75" customHeight="1">
      <c r="A996" s="32">
        <v>42269</v>
      </c>
      <c r="B996" s="33">
        <v>1816.84</v>
      </c>
    </row>
    <row r="997" spans="1:2" ht="15.75" customHeight="1">
      <c r="A997" s="32">
        <v>42270</v>
      </c>
      <c r="B997" s="33">
        <v>458.75</v>
      </c>
    </row>
    <row r="998" spans="1:2" ht="15.75" customHeight="1">
      <c r="A998" s="32">
        <v>42271</v>
      </c>
      <c r="B998" s="33">
        <v>2402.9499999999998</v>
      </c>
    </row>
    <row r="999" spans="1:2" ht="15.75" customHeight="1">
      <c r="A999" s="32">
        <v>42272</v>
      </c>
      <c r="B999" s="33">
        <v>2871.89</v>
      </c>
    </row>
    <row r="1000" spans="1:2" ht="15.75" customHeight="1">
      <c r="A1000" s="32">
        <v>42273</v>
      </c>
      <c r="B1000" s="33">
        <v>3738.62</v>
      </c>
    </row>
    <row r="1001" spans="1:2" ht="15.75" customHeight="1">
      <c r="A1001" s="32">
        <v>42274</v>
      </c>
      <c r="B1001" s="33">
        <v>3145.18</v>
      </c>
    </row>
    <row r="1002" spans="1:2" ht="15.75" customHeight="1">
      <c r="A1002" s="32">
        <v>42275</v>
      </c>
      <c r="B1002" s="33">
        <v>3456.14</v>
      </c>
    </row>
    <row r="1003" spans="1:2" ht="15.75" customHeight="1">
      <c r="A1003" s="32">
        <v>42276</v>
      </c>
      <c r="B1003" s="33">
        <v>3616.86</v>
      </c>
    </row>
    <row r="1004" spans="1:2" ht="15.75" customHeight="1">
      <c r="A1004" s="32">
        <v>42277</v>
      </c>
      <c r="B1004" s="33">
        <v>2933.04</v>
      </c>
    </row>
    <row r="1005" spans="1:2" ht="15.75" customHeight="1">
      <c r="A1005" s="32">
        <v>42278</v>
      </c>
      <c r="B1005" s="33">
        <v>3193.48</v>
      </c>
    </row>
    <row r="1006" spans="1:2" ht="15.75" customHeight="1">
      <c r="A1006" s="32">
        <v>42279</v>
      </c>
      <c r="B1006" s="33">
        <v>3541.35</v>
      </c>
    </row>
    <row r="1007" spans="1:2" ht="15.75" customHeight="1">
      <c r="A1007" s="32">
        <v>42280</v>
      </c>
      <c r="B1007" s="33">
        <v>3989.88</v>
      </c>
    </row>
    <row r="1008" spans="1:2" ht="15.75" customHeight="1">
      <c r="A1008" s="32">
        <v>42281</v>
      </c>
      <c r="B1008" s="33">
        <v>3016.35</v>
      </c>
    </row>
    <row r="1009" spans="1:2" ht="15.75" customHeight="1">
      <c r="A1009" s="32">
        <v>42282</v>
      </c>
      <c r="B1009" s="33">
        <v>3163.4</v>
      </c>
    </row>
    <row r="1010" spans="1:2" ht="15.75" customHeight="1">
      <c r="A1010" s="32">
        <v>42283</v>
      </c>
      <c r="B1010" s="33">
        <v>2230.9299999999998</v>
      </c>
    </row>
    <row r="1011" spans="1:2" ht="15.75" customHeight="1">
      <c r="A1011" s="32">
        <v>42284</v>
      </c>
      <c r="B1011" s="33">
        <v>3367.75</v>
      </c>
    </row>
    <row r="1012" spans="1:2" ht="15.75" customHeight="1">
      <c r="A1012" s="32">
        <v>42285</v>
      </c>
      <c r="B1012" s="33">
        <v>3268.98</v>
      </c>
    </row>
    <row r="1013" spans="1:2" ht="15.75" customHeight="1">
      <c r="A1013" s="32">
        <v>42286</v>
      </c>
      <c r="B1013" s="33">
        <v>3565.63</v>
      </c>
    </row>
    <row r="1014" spans="1:2" ht="15.75" customHeight="1">
      <c r="A1014" s="32">
        <v>42287</v>
      </c>
      <c r="B1014" s="33">
        <v>3663.01</v>
      </c>
    </row>
    <row r="1015" spans="1:2" ht="15.75" customHeight="1">
      <c r="A1015" s="32">
        <v>42288</v>
      </c>
      <c r="B1015" s="33">
        <v>3203.32</v>
      </c>
    </row>
    <row r="1016" spans="1:2" ht="15.75" customHeight="1">
      <c r="A1016" s="32">
        <v>42289</v>
      </c>
      <c r="B1016" s="33">
        <v>3290.87</v>
      </c>
    </row>
    <row r="1017" spans="1:2" ht="15.75" customHeight="1">
      <c r="A1017" s="32">
        <v>42290</v>
      </c>
      <c r="B1017" s="33">
        <v>3004.89</v>
      </c>
    </row>
    <row r="1018" spans="1:2" ht="15.75" customHeight="1">
      <c r="A1018" s="32">
        <v>42291</v>
      </c>
      <c r="B1018" s="33">
        <v>3811.16</v>
      </c>
    </row>
    <row r="1019" spans="1:2" ht="15.75" customHeight="1">
      <c r="A1019" s="32">
        <v>42292</v>
      </c>
      <c r="B1019" s="33">
        <v>3758.04</v>
      </c>
    </row>
    <row r="1020" spans="1:2" ht="15.75" customHeight="1">
      <c r="A1020" s="32">
        <v>42293</v>
      </c>
      <c r="B1020" s="33">
        <v>4015.98</v>
      </c>
    </row>
    <row r="1021" spans="1:2" ht="15.75" customHeight="1">
      <c r="A1021" s="32">
        <v>42294</v>
      </c>
      <c r="B1021" s="33">
        <v>3486.81</v>
      </c>
    </row>
    <row r="1022" spans="1:2" ht="15.75" customHeight="1">
      <c r="A1022" s="32">
        <v>42295</v>
      </c>
      <c r="B1022" s="33">
        <v>2567.88</v>
      </c>
    </row>
    <row r="1023" spans="1:2" ht="15.75" customHeight="1">
      <c r="A1023" s="32">
        <v>42296</v>
      </c>
      <c r="B1023" s="33">
        <v>2032.77</v>
      </c>
    </row>
    <row r="1024" spans="1:2" ht="15.75" customHeight="1">
      <c r="A1024" s="32">
        <v>42297</v>
      </c>
      <c r="B1024" s="33">
        <v>1069.6300000000001</v>
      </c>
    </row>
    <row r="1025" spans="1:2" ht="15.75" customHeight="1">
      <c r="A1025" s="32">
        <v>42298</v>
      </c>
      <c r="B1025" s="33">
        <v>1656.96</v>
      </c>
    </row>
    <row r="1026" spans="1:2" ht="15.75" customHeight="1">
      <c r="A1026" s="32">
        <v>42299</v>
      </c>
      <c r="B1026" s="33">
        <v>2163.09</v>
      </c>
    </row>
    <row r="1027" spans="1:2" ht="15.75" customHeight="1">
      <c r="A1027" s="32">
        <v>42300</v>
      </c>
      <c r="B1027" s="33">
        <v>2155.31</v>
      </c>
    </row>
    <row r="1028" spans="1:2" ht="15.75" customHeight="1">
      <c r="A1028" s="32">
        <v>42301</v>
      </c>
      <c r="B1028" s="33">
        <v>2941.96</v>
      </c>
    </row>
    <row r="1029" spans="1:2" ht="15.75" customHeight="1">
      <c r="A1029" s="32">
        <v>42302</v>
      </c>
      <c r="B1029" s="33">
        <v>1398.06</v>
      </c>
    </row>
    <row r="1030" spans="1:2" ht="15.75" customHeight="1">
      <c r="A1030" s="32">
        <v>42303</v>
      </c>
      <c r="B1030" s="33">
        <v>633.89</v>
      </c>
    </row>
    <row r="1031" spans="1:2" ht="15.75" customHeight="1">
      <c r="A1031" s="32">
        <v>42304</v>
      </c>
      <c r="B1031" s="33">
        <v>1248.3599999999999</v>
      </c>
    </row>
    <row r="1032" spans="1:2" ht="15.75" customHeight="1">
      <c r="A1032" s="32">
        <v>42305</v>
      </c>
      <c r="B1032" s="33">
        <v>1336.81</v>
      </c>
    </row>
    <row r="1033" spans="1:2" ht="15.75" customHeight="1">
      <c r="A1033" s="32">
        <v>42306</v>
      </c>
      <c r="B1033" s="33">
        <v>2197.85</v>
      </c>
    </row>
    <row r="1034" spans="1:2" ht="15.75" customHeight="1">
      <c r="A1034" s="32">
        <v>42307</v>
      </c>
      <c r="B1034" s="33">
        <v>2790.56</v>
      </c>
    </row>
    <row r="1035" spans="1:2" ht="15.75" customHeight="1">
      <c r="A1035" s="32">
        <v>42308</v>
      </c>
      <c r="B1035" s="33">
        <v>3422.68</v>
      </c>
    </row>
    <row r="1036" spans="1:2" ht="15.75" customHeight="1">
      <c r="A1036" s="32">
        <v>42309</v>
      </c>
      <c r="B1036" s="33">
        <v>1857.45</v>
      </c>
    </row>
    <row r="1037" spans="1:2" ht="15.75" customHeight="1">
      <c r="A1037" s="32">
        <v>42310</v>
      </c>
      <c r="B1037" s="33">
        <v>2397.08</v>
      </c>
    </row>
    <row r="1038" spans="1:2" ht="15.75" customHeight="1">
      <c r="A1038" s="32">
        <v>42311</v>
      </c>
      <c r="B1038" s="33">
        <v>2127.38</v>
      </c>
    </row>
    <row r="1039" spans="1:2" ht="15.75" customHeight="1">
      <c r="A1039" s="32">
        <v>42312</v>
      </c>
      <c r="B1039" s="33">
        <v>753.31</v>
      </c>
    </row>
    <row r="1040" spans="1:2" ht="15.75" customHeight="1">
      <c r="A1040" s="32">
        <v>42313</v>
      </c>
      <c r="B1040" s="33">
        <v>3201.49</v>
      </c>
    </row>
    <row r="1041" spans="1:2" ht="15.75" customHeight="1">
      <c r="A1041" s="32">
        <v>42314</v>
      </c>
      <c r="B1041" s="33">
        <v>4416.6000000000004</v>
      </c>
    </row>
    <row r="1042" spans="1:2" ht="15.75" customHeight="1">
      <c r="A1042" s="32">
        <v>42315</v>
      </c>
      <c r="B1042" s="33">
        <v>3630.34</v>
      </c>
    </row>
    <row r="1043" spans="1:2" ht="15.75" customHeight="1">
      <c r="A1043" s="32">
        <v>42316</v>
      </c>
      <c r="B1043" s="33">
        <v>1880.23</v>
      </c>
    </row>
    <row r="1044" spans="1:2" ht="15.75" customHeight="1">
      <c r="A1044" s="32">
        <v>42317</v>
      </c>
      <c r="B1044" s="33">
        <v>2365.2399999999998</v>
      </c>
    </row>
    <row r="1045" spans="1:2" ht="15.75" customHeight="1">
      <c r="A1045" s="32">
        <v>42318</v>
      </c>
      <c r="B1045" s="33">
        <v>2917.01</v>
      </c>
    </row>
    <row r="1046" spans="1:2" ht="15.75" customHeight="1">
      <c r="A1046" s="32">
        <v>42319</v>
      </c>
      <c r="B1046" s="33">
        <v>2229.5500000000002</v>
      </c>
    </row>
    <row r="1047" spans="1:2" ht="15.75" customHeight="1">
      <c r="A1047" s="32">
        <v>42320</v>
      </c>
      <c r="B1047" s="33">
        <v>3265.35</v>
      </c>
    </row>
    <row r="1048" spans="1:2" ht="15.75" customHeight="1">
      <c r="A1048" s="32">
        <v>42321</v>
      </c>
      <c r="B1048" s="33">
        <v>4206.0600000000004</v>
      </c>
    </row>
    <row r="1049" spans="1:2" ht="15.75" customHeight="1">
      <c r="A1049" s="32">
        <v>42322</v>
      </c>
      <c r="B1049" s="33">
        <v>4715.46</v>
      </c>
    </row>
    <row r="1050" spans="1:2" ht="15.75" customHeight="1">
      <c r="A1050" s="32">
        <v>42323</v>
      </c>
      <c r="B1050" s="33">
        <v>1812.39</v>
      </c>
    </row>
    <row r="1051" spans="1:2" ht="15.75" customHeight="1">
      <c r="A1051" s="32">
        <v>42324</v>
      </c>
      <c r="B1051" s="33">
        <v>1156.74</v>
      </c>
    </row>
    <row r="1052" spans="1:2" ht="15.75" customHeight="1">
      <c r="A1052" s="32">
        <v>42325</v>
      </c>
      <c r="B1052" s="33">
        <v>718.03</v>
      </c>
    </row>
    <row r="1053" spans="1:2" ht="15.75" customHeight="1">
      <c r="A1053" s="32">
        <v>42326</v>
      </c>
      <c r="B1053" s="33">
        <v>1430.85</v>
      </c>
    </row>
    <row r="1054" spans="1:2" ht="15.75" customHeight="1">
      <c r="A1054" s="32">
        <v>42327</v>
      </c>
      <c r="B1054" s="33">
        <v>1881.54</v>
      </c>
    </row>
    <row r="1055" spans="1:2" ht="15.75" customHeight="1">
      <c r="A1055" s="32">
        <v>42328</v>
      </c>
      <c r="B1055" s="33">
        <v>2536.29</v>
      </c>
    </row>
    <row r="1056" spans="1:2" ht="15.75" customHeight="1">
      <c r="A1056" s="32">
        <v>42329</v>
      </c>
      <c r="B1056" s="33">
        <v>3343.51</v>
      </c>
    </row>
    <row r="1057" spans="1:2" ht="15.75" customHeight="1">
      <c r="A1057" s="32">
        <v>42330</v>
      </c>
      <c r="B1057" s="33">
        <v>1817.79</v>
      </c>
    </row>
    <row r="1058" spans="1:2" ht="15.75" customHeight="1">
      <c r="A1058" s="32">
        <v>42331</v>
      </c>
      <c r="B1058" s="33">
        <v>2869.5</v>
      </c>
    </row>
    <row r="1059" spans="1:2" ht="15.75" customHeight="1">
      <c r="A1059" s="32">
        <v>42332</v>
      </c>
      <c r="B1059" s="33">
        <v>2897.68</v>
      </c>
    </row>
    <row r="1060" spans="1:2" ht="15.75" customHeight="1">
      <c r="A1060" s="32">
        <v>42333</v>
      </c>
      <c r="B1060" s="33">
        <v>2539.33</v>
      </c>
    </row>
    <row r="1061" spans="1:2" ht="15.75" customHeight="1">
      <c r="A1061" s="32">
        <v>42334</v>
      </c>
      <c r="B1061" s="33">
        <v>3193.51</v>
      </c>
    </row>
    <row r="1062" spans="1:2" ht="15.75" customHeight="1">
      <c r="A1062" s="32">
        <v>42335</v>
      </c>
      <c r="B1062" s="33">
        <v>4338.8100000000004</v>
      </c>
    </row>
    <row r="1063" spans="1:2" ht="15.75" customHeight="1">
      <c r="A1063" s="32">
        <v>42336</v>
      </c>
      <c r="B1063" s="33">
        <v>3664.12</v>
      </c>
    </row>
    <row r="1064" spans="1:2" ht="15.75" customHeight="1">
      <c r="A1064" s="32">
        <v>42337</v>
      </c>
      <c r="B1064" s="33">
        <v>1146.4100000000001</v>
      </c>
    </row>
    <row r="1065" spans="1:2" ht="15.75" customHeight="1">
      <c r="A1065" s="32">
        <v>42338</v>
      </c>
      <c r="B1065" s="33">
        <v>493.24</v>
      </c>
    </row>
    <row r="1066" spans="1:2" ht="15.75" customHeight="1">
      <c r="A1066" s="32">
        <v>42339</v>
      </c>
      <c r="B1066" s="33">
        <v>908.11</v>
      </c>
    </row>
    <row r="1067" spans="1:2" ht="15.75" customHeight="1">
      <c r="A1067" s="32">
        <v>42340</v>
      </c>
      <c r="B1067" s="33">
        <v>538</v>
      </c>
    </row>
    <row r="1068" spans="1:2" ht="15.75" customHeight="1">
      <c r="A1068" s="32">
        <v>42341</v>
      </c>
      <c r="B1068" s="33">
        <v>1874.23</v>
      </c>
    </row>
    <row r="1069" spans="1:2" ht="15.75" customHeight="1">
      <c r="A1069" s="32">
        <v>42342</v>
      </c>
      <c r="B1069" s="33">
        <v>3369.73</v>
      </c>
    </row>
    <row r="1070" spans="1:2" ht="15.75" customHeight="1">
      <c r="A1070" s="32">
        <v>42343</v>
      </c>
      <c r="B1070" s="33">
        <v>3439.34</v>
      </c>
    </row>
    <row r="1071" spans="1:2" ht="15.75" customHeight="1">
      <c r="A1071" s="32">
        <v>42344</v>
      </c>
      <c r="B1071" s="33">
        <v>1401.91</v>
      </c>
    </row>
    <row r="1072" spans="1:2" ht="15.75" customHeight="1">
      <c r="A1072" s="32">
        <v>42345</v>
      </c>
      <c r="B1072" s="33">
        <v>1090.53</v>
      </c>
    </row>
    <row r="1073" spans="1:2" ht="15.75" customHeight="1">
      <c r="A1073" s="32">
        <v>42346</v>
      </c>
      <c r="B1073" s="33">
        <v>1421.52</v>
      </c>
    </row>
    <row r="1074" spans="1:2" ht="15.75" customHeight="1">
      <c r="A1074" s="32">
        <v>42347</v>
      </c>
      <c r="B1074" s="33">
        <v>1103.1099999999999</v>
      </c>
    </row>
    <row r="1075" spans="1:2" ht="15.75" customHeight="1">
      <c r="A1075" s="32">
        <v>42348</v>
      </c>
      <c r="B1075" s="33">
        <v>1478.61</v>
      </c>
    </row>
    <row r="1076" spans="1:2" ht="15.75" customHeight="1">
      <c r="A1076" s="32">
        <v>42349</v>
      </c>
      <c r="B1076" s="33">
        <v>3353.86</v>
      </c>
    </row>
    <row r="1077" spans="1:2" ht="15.75" customHeight="1">
      <c r="A1077" s="32">
        <v>42350</v>
      </c>
      <c r="B1077" s="33">
        <v>3879.3</v>
      </c>
    </row>
    <row r="1078" spans="1:2" ht="15.75" customHeight="1">
      <c r="A1078" s="32">
        <v>42351</v>
      </c>
      <c r="B1078" s="33">
        <v>2275.48</v>
      </c>
    </row>
    <row r="1079" spans="1:2" ht="15.75" customHeight="1">
      <c r="A1079" s="32">
        <v>42352</v>
      </c>
      <c r="B1079" s="33">
        <v>625.63</v>
      </c>
    </row>
    <row r="1080" spans="1:2" ht="15.75" customHeight="1">
      <c r="A1080" s="32">
        <v>42353</v>
      </c>
      <c r="B1080" s="33">
        <v>598.54999999999995</v>
      </c>
    </row>
    <row r="1081" spans="1:2" ht="15.75" customHeight="1">
      <c r="A1081" s="32">
        <v>42354</v>
      </c>
      <c r="B1081" s="33">
        <v>770.73</v>
      </c>
    </row>
    <row r="1082" spans="1:2" ht="15.75" customHeight="1">
      <c r="A1082" s="32">
        <v>42355</v>
      </c>
      <c r="B1082" s="33">
        <v>661.45</v>
      </c>
    </row>
    <row r="1083" spans="1:2" ht="15.75" customHeight="1">
      <c r="A1083" s="32">
        <v>42356</v>
      </c>
      <c r="B1083" s="33">
        <v>2832.55</v>
      </c>
    </row>
    <row r="1084" spans="1:2" ht="15.75" customHeight="1">
      <c r="A1084" s="32">
        <v>42357</v>
      </c>
      <c r="B1084" s="33">
        <v>4050.6</v>
      </c>
    </row>
    <row r="1085" spans="1:2" ht="15.75" customHeight="1">
      <c r="A1085" s="32">
        <v>42358</v>
      </c>
      <c r="B1085" s="33">
        <v>3320.41</v>
      </c>
    </row>
    <row r="1086" spans="1:2" ht="15.75" customHeight="1">
      <c r="A1086" s="32">
        <v>42359</v>
      </c>
      <c r="B1086" s="33">
        <v>3405.81</v>
      </c>
    </row>
    <row r="1087" spans="1:2" ht="15.75" customHeight="1">
      <c r="A1087" s="32">
        <v>42360</v>
      </c>
      <c r="B1087" s="33">
        <v>3129.14</v>
      </c>
    </row>
    <row r="1088" spans="1:2" ht="15.75" customHeight="1">
      <c r="A1088" s="32">
        <v>42361</v>
      </c>
      <c r="B1088" s="33">
        <v>2957.38</v>
      </c>
    </row>
    <row r="1089" spans="1:2" ht="15.75" customHeight="1">
      <c r="A1089" s="32">
        <v>42362</v>
      </c>
      <c r="B1089" s="33">
        <v>3581.53</v>
      </c>
    </row>
    <row r="1090" spans="1:2" ht="15.75" customHeight="1">
      <c r="A1090" s="32">
        <v>42363</v>
      </c>
      <c r="B1090" s="33">
        <v>4671.82</v>
      </c>
    </row>
    <row r="1091" spans="1:2" ht="15.75" customHeight="1">
      <c r="A1091" s="32">
        <v>42364</v>
      </c>
      <c r="B1091" s="33">
        <v>4496.8999999999996</v>
      </c>
    </row>
    <row r="1092" spans="1:2" ht="15.75" customHeight="1">
      <c r="A1092" s="32">
        <v>42365</v>
      </c>
      <c r="B1092" s="33">
        <v>4448.47</v>
      </c>
    </row>
    <row r="1093" spans="1:2" ht="15.75" customHeight="1">
      <c r="A1093" s="32">
        <v>42366</v>
      </c>
      <c r="B1093" s="33">
        <v>4874.17</v>
      </c>
    </row>
    <row r="1094" spans="1:2" ht="15.75" customHeight="1">
      <c r="A1094" s="32">
        <v>42367</v>
      </c>
      <c r="B1094" s="33">
        <v>4951.67</v>
      </c>
    </row>
    <row r="1095" spans="1:2" ht="15.75" customHeight="1">
      <c r="A1095" s="32">
        <v>42368</v>
      </c>
      <c r="B1095" s="33">
        <v>4843.7</v>
      </c>
    </row>
    <row r="1096" spans="1:2" ht="15.75" customHeight="1">
      <c r="A1096" s="32">
        <v>42369</v>
      </c>
      <c r="B1096" s="33">
        <v>6402.56</v>
      </c>
    </row>
    <row r="1097" spans="1:2" ht="15.75" customHeight="1">
      <c r="A1097" s="32">
        <v>42370</v>
      </c>
      <c r="B1097" s="34">
        <v>5147.1000000000004</v>
      </c>
    </row>
    <row r="1098" spans="1:2" ht="15.75" customHeight="1">
      <c r="A1098" s="32">
        <v>42371</v>
      </c>
      <c r="B1098" s="34">
        <v>3458.13</v>
      </c>
    </row>
    <row r="1099" spans="1:2" ht="15.75" customHeight="1">
      <c r="A1099" s="32">
        <v>42372</v>
      </c>
      <c r="B1099" s="34">
        <v>1609.44</v>
      </c>
    </row>
    <row r="1100" spans="1:2" ht="15.75" customHeight="1">
      <c r="A1100" s="32">
        <v>42373</v>
      </c>
      <c r="B1100" s="34">
        <v>1743.65</v>
      </c>
    </row>
    <row r="1101" spans="1:2" ht="15.75" customHeight="1">
      <c r="A1101" s="32">
        <v>42374</v>
      </c>
      <c r="B1101" s="34">
        <v>1323.46</v>
      </c>
    </row>
    <row r="1102" spans="1:2" ht="15.75" customHeight="1">
      <c r="A1102" s="32">
        <v>42375</v>
      </c>
      <c r="B1102" s="34">
        <v>915.82</v>
      </c>
    </row>
    <row r="1103" spans="1:2" ht="15.75" customHeight="1">
      <c r="A1103" s="32">
        <v>42376</v>
      </c>
      <c r="B1103" s="34">
        <v>1141.1199999999999</v>
      </c>
    </row>
    <row r="1104" spans="1:2" ht="15.75" customHeight="1">
      <c r="A1104" s="32">
        <v>42377</v>
      </c>
      <c r="B1104" s="34">
        <v>2081.21</v>
      </c>
    </row>
    <row r="1105" spans="1:2" ht="15.75" customHeight="1">
      <c r="A1105" s="32">
        <v>42378</v>
      </c>
      <c r="B1105" s="34">
        <v>2788.05</v>
      </c>
    </row>
    <row r="1106" spans="1:2" ht="15.75" customHeight="1">
      <c r="A1106" s="32">
        <v>42379</v>
      </c>
      <c r="B1106" s="34">
        <v>1176.72</v>
      </c>
    </row>
    <row r="1107" spans="1:2" ht="15.75" customHeight="1">
      <c r="A1107" s="32">
        <v>42380</v>
      </c>
      <c r="B1107" s="34">
        <v>1362.44</v>
      </c>
    </row>
    <row r="1108" spans="1:2" ht="15.75" customHeight="1">
      <c r="A1108" s="32">
        <v>42381</v>
      </c>
      <c r="B1108" s="34">
        <v>516.04</v>
      </c>
    </row>
    <row r="1109" spans="1:2" ht="15.75" customHeight="1">
      <c r="A1109" s="32">
        <v>42382</v>
      </c>
      <c r="B1109" s="34">
        <v>915.87</v>
      </c>
    </row>
    <row r="1110" spans="1:2" ht="15.75" customHeight="1">
      <c r="A1110" s="32">
        <v>42383</v>
      </c>
      <c r="B1110" s="34">
        <v>913.47</v>
      </c>
    </row>
    <row r="1111" spans="1:2" ht="15.75" customHeight="1">
      <c r="A1111" s="32">
        <v>42384</v>
      </c>
      <c r="B1111" s="34">
        <v>2504.48</v>
      </c>
    </row>
    <row r="1112" spans="1:2" ht="15.75" customHeight="1">
      <c r="A1112" s="32">
        <v>42385</v>
      </c>
      <c r="B1112" s="34">
        <v>4011.52</v>
      </c>
    </row>
    <row r="1113" spans="1:2" ht="15.75" customHeight="1">
      <c r="A1113" s="32">
        <v>42386</v>
      </c>
      <c r="B1113" s="34">
        <v>2150.2600000000002</v>
      </c>
    </row>
    <row r="1114" spans="1:2" ht="15.75" customHeight="1">
      <c r="A1114" s="32">
        <v>42387</v>
      </c>
      <c r="B1114" s="34">
        <v>1988.85</v>
      </c>
    </row>
    <row r="1115" spans="1:2" ht="15.75" customHeight="1">
      <c r="A1115" s="32">
        <v>42388</v>
      </c>
      <c r="B1115" s="34">
        <v>2534.6999999999998</v>
      </c>
    </row>
    <row r="1116" spans="1:2" ht="15.75" customHeight="1">
      <c r="A1116" s="32">
        <v>42389</v>
      </c>
      <c r="B1116" s="34">
        <v>3625.46</v>
      </c>
    </row>
    <row r="1117" spans="1:2" ht="15.75" customHeight="1">
      <c r="A1117" s="32">
        <v>42390</v>
      </c>
      <c r="B1117" s="34">
        <v>4331.62</v>
      </c>
    </row>
    <row r="1118" spans="1:2" ht="15.75" customHeight="1">
      <c r="A1118" s="32">
        <v>42391</v>
      </c>
      <c r="B1118" s="34">
        <v>3823.22</v>
      </c>
    </row>
    <row r="1119" spans="1:2" ht="15.75" customHeight="1">
      <c r="A1119" s="32">
        <v>42392</v>
      </c>
      <c r="B1119" s="34">
        <v>4811.28</v>
      </c>
    </row>
    <row r="1120" spans="1:2" ht="15.75" customHeight="1">
      <c r="A1120" s="32">
        <v>42393</v>
      </c>
      <c r="B1120" s="34">
        <v>3103.71</v>
      </c>
    </row>
    <row r="1121" spans="1:2" ht="15.75" customHeight="1">
      <c r="A1121" s="32">
        <v>42394</v>
      </c>
      <c r="B1121" s="34">
        <v>1300.33</v>
      </c>
    </row>
    <row r="1122" spans="1:2" ht="15.75" customHeight="1">
      <c r="A1122" s="32">
        <v>42395</v>
      </c>
      <c r="B1122" s="34">
        <v>2440.88</v>
      </c>
    </row>
    <row r="1123" spans="1:2" ht="15.75" customHeight="1">
      <c r="A1123" s="32">
        <v>42396</v>
      </c>
      <c r="B1123" s="34">
        <v>1744.79</v>
      </c>
    </row>
    <row r="1124" spans="1:2" ht="15.75" customHeight="1">
      <c r="A1124" s="32">
        <v>42397</v>
      </c>
      <c r="B1124" s="34">
        <v>1892.62</v>
      </c>
    </row>
    <row r="1125" spans="1:2" ht="15.75" customHeight="1">
      <c r="A1125" s="32">
        <v>42398</v>
      </c>
      <c r="B1125" s="34">
        <v>3061.46</v>
      </c>
    </row>
    <row r="1126" spans="1:2" ht="15.75" customHeight="1">
      <c r="A1126" s="32">
        <v>42399</v>
      </c>
      <c r="B1126" s="34">
        <v>2396.14</v>
      </c>
    </row>
    <row r="1127" spans="1:2" ht="15.75" customHeight="1">
      <c r="A1127" s="32">
        <v>42400</v>
      </c>
      <c r="B1127" s="34">
        <v>1045.28</v>
      </c>
    </row>
    <row r="1128" spans="1:2" ht="15.75" customHeight="1">
      <c r="A1128" s="32">
        <v>42401</v>
      </c>
      <c r="B1128" s="34">
        <v>1544.96</v>
      </c>
    </row>
    <row r="1129" spans="1:2" ht="15.75" customHeight="1">
      <c r="A1129" s="32">
        <v>42402</v>
      </c>
      <c r="B1129" s="34">
        <v>1972.71</v>
      </c>
    </row>
    <row r="1130" spans="1:2" ht="15.75" customHeight="1">
      <c r="A1130" s="32">
        <v>42403</v>
      </c>
      <c r="B1130" s="34">
        <v>2144.6</v>
      </c>
    </row>
    <row r="1131" spans="1:2" ht="15.75" customHeight="1">
      <c r="A1131" s="32">
        <v>42404</v>
      </c>
      <c r="B1131" s="34">
        <v>1136.4100000000001</v>
      </c>
    </row>
    <row r="1132" spans="1:2" ht="15.75" customHeight="1">
      <c r="A1132" s="32">
        <v>42405</v>
      </c>
      <c r="B1132" s="34">
        <v>2446.46</v>
      </c>
    </row>
    <row r="1133" spans="1:2" ht="15.75" customHeight="1">
      <c r="A1133" s="32">
        <v>42406</v>
      </c>
      <c r="B1133" s="34">
        <v>3216.1</v>
      </c>
    </row>
    <row r="1134" spans="1:2" ht="15.75" customHeight="1">
      <c r="A1134" s="32">
        <v>42407</v>
      </c>
      <c r="B1134" s="34">
        <v>2229.37</v>
      </c>
    </row>
    <row r="1135" spans="1:2" ht="15.75" customHeight="1">
      <c r="A1135" s="32">
        <v>42408</v>
      </c>
      <c r="B1135" s="34">
        <v>3070.53</v>
      </c>
    </row>
    <row r="1136" spans="1:2" ht="15.75" customHeight="1">
      <c r="A1136" s="32">
        <v>42409</v>
      </c>
      <c r="B1136" s="34">
        <v>2335.09</v>
      </c>
    </row>
    <row r="1137" spans="1:2" ht="15.75" customHeight="1">
      <c r="A1137" s="32">
        <v>42410</v>
      </c>
      <c r="B1137" s="34">
        <v>2153.75</v>
      </c>
    </row>
    <row r="1138" spans="1:2" ht="15.75" customHeight="1">
      <c r="A1138" s="32">
        <v>42411</v>
      </c>
      <c r="B1138" s="34">
        <v>2177.2800000000002</v>
      </c>
    </row>
    <row r="1139" spans="1:2" ht="15.75" customHeight="1">
      <c r="A1139" s="32">
        <v>42412</v>
      </c>
      <c r="B1139" s="34">
        <v>3949.35</v>
      </c>
    </row>
    <row r="1140" spans="1:2" ht="15.75" customHeight="1">
      <c r="A1140" s="32">
        <v>42413</v>
      </c>
      <c r="B1140" s="34">
        <v>4782.6000000000004</v>
      </c>
    </row>
    <row r="1141" spans="1:2" ht="15.75" customHeight="1">
      <c r="A1141" s="32">
        <v>42414</v>
      </c>
      <c r="B1141" s="34">
        <v>4295.7700000000004</v>
      </c>
    </row>
    <row r="1142" spans="1:2" ht="15.75" customHeight="1">
      <c r="A1142" s="32">
        <v>42415</v>
      </c>
      <c r="B1142" s="34">
        <v>2355.5100000000002</v>
      </c>
    </row>
    <row r="1143" spans="1:2" ht="15.75" customHeight="1">
      <c r="A1143" s="32">
        <v>42416</v>
      </c>
      <c r="B1143" s="34">
        <v>2087.69</v>
      </c>
    </row>
    <row r="1144" spans="1:2" ht="15.75" customHeight="1">
      <c r="A1144" s="32">
        <v>42417</v>
      </c>
      <c r="B1144" s="34">
        <v>1536.25</v>
      </c>
    </row>
    <row r="1145" spans="1:2" ht="15.75" customHeight="1">
      <c r="A1145" s="32">
        <v>42418</v>
      </c>
      <c r="B1145" s="34">
        <v>3288.96</v>
      </c>
    </row>
    <row r="1146" spans="1:2" ht="15.75" customHeight="1">
      <c r="A1146" s="32">
        <v>42419</v>
      </c>
      <c r="B1146" s="34">
        <v>3445.31</v>
      </c>
    </row>
    <row r="1147" spans="1:2" ht="15.75" customHeight="1">
      <c r="A1147" s="32">
        <v>42420</v>
      </c>
      <c r="B1147" s="34">
        <v>3584.76</v>
      </c>
    </row>
    <row r="1148" spans="1:2" ht="15.75" customHeight="1">
      <c r="A1148" s="32">
        <v>42421</v>
      </c>
      <c r="B1148" s="34">
        <v>1406.7</v>
      </c>
    </row>
    <row r="1149" spans="1:2" ht="15.75" customHeight="1">
      <c r="A1149" s="32">
        <v>42422</v>
      </c>
      <c r="B1149" s="34">
        <v>1491.28</v>
      </c>
    </row>
    <row r="1150" spans="1:2" ht="15.75" customHeight="1">
      <c r="A1150" s="32">
        <v>42423</v>
      </c>
      <c r="B1150" s="34">
        <v>987.23</v>
      </c>
    </row>
    <row r="1151" spans="1:2" ht="15.75" customHeight="1">
      <c r="A1151" s="32">
        <v>42424</v>
      </c>
      <c r="B1151" s="34">
        <v>2185.06</v>
      </c>
    </row>
    <row r="1152" spans="1:2" ht="15.75" customHeight="1">
      <c r="A1152" s="32">
        <v>42425</v>
      </c>
      <c r="B1152" s="34">
        <v>1880.43</v>
      </c>
    </row>
    <row r="1153" spans="1:2" ht="15.75" customHeight="1">
      <c r="A1153" s="32">
        <v>42426</v>
      </c>
      <c r="B1153" s="34">
        <v>3904.79</v>
      </c>
    </row>
    <row r="1154" spans="1:2" ht="15.75" customHeight="1">
      <c r="A1154" s="32">
        <v>42427</v>
      </c>
      <c r="B1154" s="34">
        <v>3935.22</v>
      </c>
    </row>
    <row r="1155" spans="1:2" ht="15.75" customHeight="1">
      <c r="A1155" s="32">
        <v>42428</v>
      </c>
      <c r="B1155" s="34">
        <v>999.09</v>
      </c>
    </row>
    <row r="1156" spans="1:2" ht="15.75" customHeight="1">
      <c r="A1156" s="32">
        <v>42429</v>
      </c>
      <c r="B1156" s="34">
        <v>1540.54</v>
      </c>
    </row>
    <row r="1157" spans="1:2" ht="15.75" customHeight="1">
      <c r="A1157" s="32">
        <v>42430</v>
      </c>
      <c r="B1157" s="34">
        <v>1882.6</v>
      </c>
    </row>
    <row r="1158" spans="1:2" ht="15.75" customHeight="1">
      <c r="A1158" s="32">
        <v>42431</v>
      </c>
      <c r="B1158" s="34">
        <v>1463.55</v>
      </c>
    </row>
    <row r="1159" spans="1:2" ht="15.75" customHeight="1">
      <c r="A1159" s="32">
        <v>42432</v>
      </c>
      <c r="B1159" s="34">
        <v>1738.56</v>
      </c>
    </row>
    <row r="1160" spans="1:2" ht="15.75" customHeight="1">
      <c r="A1160" s="32">
        <v>42433</v>
      </c>
      <c r="B1160" s="34">
        <v>2421.85</v>
      </c>
    </row>
    <row r="1161" spans="1:2" ht="15.75" customHeight="1">
      <c r="A1161" s="32">
        <v>42434</v>
      </c>
      <c r="B1161" s="34">
        <v>2534.12</v>
      </c>
    </row>
    <row r="1162" spans="1:2" ht="15.75" customHeight="1">
      <c r="A1162" s="32">
        <v>42435</v>
      </c>
      <c r="B1162" s="34">
        <v>2252.7800000000002</v>
      </c>
    </row>
    <row r="1163" spans="1:2" ht="15.75" customHeight="1">
      <c r="A1163" s="32">
        <v>42436</v>
      </c>
      <c r="B1163" s="34">
        <v>2678.89</v>
      </c>
    </row>
    <row r="1164" spans="1:2" ht="15.75" customHeight="1">
      <c r="A1164" s="32">
        <v>42437</v>
      </c>
      <c r="B1164" s="34">
        <v>2820.92</v>
      </c>
    </row>
    <row r="1165" spans="1:2" ht="15.75" customHeight="1">
      <c r="A1165" s="32">
        <v>42438</v>
      </c>
      <c r="B1165" s="34">
        <v>3073.9</v>
      </c>
    </row>
    <row r="1166" spans="1:2" ht="15.75" customHeight="1">
      <c r="A1166" s="32">
        <v>42439</v>
      </c>
      <c r="B1166" s="34">
        <v>4698.47</v>
      </c>
    </row>
    <row r="1167" spans="1:2" ht="15.75" customHeight="1">
      <c r="A1167" s="32">
        <v>42440</v>
      </c>
      <c r="B1167" s="34">
        <v>4854.4799999999996</v>
      </c>
    </row>
    <row r="1168" spans="1:2" ht="15.75" customHeight="1">
      <c r="A1168" s="32">
        <v>42441</v>
      </c>
      <c r="B1168" s="34">
        <v>4334.32</v>
      </c>
    </row>
    <row r="1169" spans="1:2" ht="15.75" customHeight="1">
      <c r="A1169" s="32">
        <v>42442</v>
      </c>
      <c r="B1169" s="34">
        <v>2987.7</v>
      </c>
    </row>
    <row r="1170" spans="1:2" ht="15.75" customHeight="1">
      <c r="A1170" s="32">
        <v>42443</v>
      </c>
      <c r="B1170" s="34">
        <v>2862.97</v>
      </c>
    </row>
    <row r="1171" spans="1:2" ht="15.75" customHeight="1">
      <c r="A1171" s="32">
        <v>42444</v>
      </c>
      <c r="B1171" s="34">
        <v>3103.94</v>
      </c>
    </row>
    <row r="1172" spans="1:2" ht="15.75" customHeight="1">
      <c r="A1172" s="32">
        <v>42445</v>
      </c>
      <c r="B1172" s="34">
        <v>3451.16</v>
      </c>
    </row>
    <row r="1173" spans="1:2" ht="15.75" customHeight="1">
      <c r="A1173" s="32">
        <v>42446</v>
      </c>
      <c r="B1173" s="34">
        <v>3692.49</v>
      </c>
    </row>
    <row r="1174" spans="1:2" ht="15.75" customHeight="1">
      <c r="A1174" s="32">
        <v>42447</v>
      </c>
      <c r="B1174" s="34">
        <v>5186.92</v>
      </c>
    </row>
    <row r="1175" spans="1:2" ht="15.75" customHeight="1">
      <c r="A1175" s="32">
        <v>42448</v>
      </c>
      <c r="B1175" s="34">
        <v>4680.3100000000004</v>
      </c>
    </row>
    <row r="1176" spans="1:2" ht="15.75" customHeight="1">
      <c r="A1176" s="32">
        <v>42449</v>
      </c>
      <c r="B1176" s="34">
        <v>4586.1400000000003</v>
      </c>
    </row>
    <row r="1177" spans="1:2" ht="15.75" customHeight="1">
      <c r="A1177" s="32">
        <v>42450</v>
      </c>
      <c r="B1177" s="34">
        <v>4355.17</v>
      </c>
    </row>
    <row r="1178" spans="1:2" ht="15.75" customHeight="1">
      <c r="A1178" s="32">
        <v>42451</v>
      </c>
      <c r="B1178" s="34">
        <v>4604.1000000000004</v>
      </c>
    </row>
    <row r="1179" spans="1:2" ht="15.75" customHeight="1">
      <c r="A1179" s="32">
        <v>42452</v>
      </c>
      <c r="B1179" s="34">
        <v>4873.9399999999996</v>
      </c>
    </row>
    <row r="1180" spans="1:2" ht="15.75" customHeight="1">
      <c r="A1180" s="32">
        <v>42453</v>
      </c>
      <c r="B1180" s="34">
        <v>4421.3500000000004</v>
      </c>
    </row>
    <row r="1181" spans="1:2" ht="15.75" customHeight="1">
      <c r="A1181" s="32">
        <v>42454</v>
      </c>
      <c r="B1181" s="34">
        <v>4373.58</v>
      </c>
    </row>
    <row r="1182" spans="1:2" ht="15.75" customHeight="1">
      <c r="A1182" s="32">
        <v>42455</v>
      </c>
      <c r="B1182" s="34">
        <v>4310.29</v>
      </c>
    </row>
    <row r="1183" spans="1:2" ht="15.75" customHeight="1">
      <c r="A1183" s="32">
        <v>42456</v>
      </c>
      <c r="B1183" s="34">
        <v>3118.98</v>
      </c>
    </row>
    <row r="1184" spans="1:2" ht="15.75" customHeight="1">
      <c r="A1184" s="32">
        <v>42457</v>
      </c>
      <c r="B1184" s="34">
        <v>2646.86</v>
      </c>
    </row>
    <row r="1185" spans="1:2" ht="15.75" customHeight="1">
      <c r="A1185" s="32">
        <v>42458</v>
      </c>
      <c r="B1185" s="34">
        <v>1774.6</v>
      </c>
    </row>
    <row r="1186" spans="1:2" ht="15.75" customHeight="1">
      <c r="A1186" s="32">
        <v>42459</v>
      </c>
      <c r="B1186" s="34">
        <v>2803.71</v>
      </c>
    </row>
    <row r="1187" spans="1:2" ht="15.75" customHeight="1">
      <c r="A1187" s="32">
        <v>42460</v>
      </c>
      <c r="B1187" s="34">
        <v>2811.83</v>
      </c>
    </row>
    <row r="1188" spans="1:2" ht="15.75" customHeight="1">
      <c r="A1188" s="32">
        <v>42461</v>
      </c>
      <c r="B1188" s="34">
        <v>4196.8599999999997</v>
      </c>
    </row>
    <row r="1189" spans="1:2" ht="15.75" customHeight="1">
      <c r="A1189" s="32">
        <v>42462</v>
      </c>
      <c r="B1189" s="34">
        <v>4409.72</v>
      </c>
    </row>
    <row r="1190" spans="1:2" ht="15.75" customHeight="1">
      <c r="A1190" s="32">
        <v>42463</v>
      </c>
      <c r="B1190" s="34">
        <v>3340.28</v>
      </c>
    </row>
    <row r="1191" spans="1:2" ht="15.75" customHeight="1">
      <c r="A1191" s="32">
        <v>42464</v>
      </c>
      <c r="B1191" s="34">
        <v>2948.51</v>
      </c>
    </row>
    <row r="1192" spans="1:2" ht="15.75" customHeight="1">
      <c r="A1192" s="32">
        <v>42465</v>
      </c>
      <c r="B1192" s="34">
        <v>2992</v>
      </c>
    </row>
    <row r="1193" spans="1:2" ht="15.75" customHeight="1">
      <c r="A1193" s="32">
        <v>42466</v>
      </c>
      <c r="B1193" s="34">
        <v>2501.2800000000002</v>
      </c>
    </row>
    <row r="1194" spans="1:2" ht="15.75" customHeight="1">
      <c r="A1194" s="32">
        <v>42467</v>
      </c>
      <c r="B1194" s="34">
        <v>3022.71</v>
      </c>
    </row>
    <row r="1195" spans="1:2" ht="15.75" customHeight="1">
      <c r="A1195" s="32">
        <v>42468</v>
      </c>
      <c r="B1195" s="34">
        <v>3289.2</v>
      </c>
    </row>
    <row r="1196" spans="1:2" ht="15.75" customHeight="1">
      <c r="A1196" s="32">
        <v>42469</v>
      </c>
      <c r="B1196" s="34">
        <v>3508.26</v>
      </c>
    </row>
    <row r="1197" spans="1:2" ht="15.75" customHeight="1">
      <c r="A1197" s="32">
        <v>42470</v>
      </c>
      <c r="B1197" s="34">
        <v>2404.6</v>
      </c>
    </row>
    <row r="1198" spans="1:2" ht="15.75" customHeight="1">
      <c r="A1198" s="32">
        <v>42471</v>
      </c>
      <c r="B1198" s="34">
        <v>2017.16</v>
      </c>
    </row>
    <row r="1199" spans="1:2" ht="15.75" customHeight="1">
      <c r="A1199" s="32">
        <v>42472</v>
      </c>
      <c r="B1199" s="34">
        <v>2500.1999999999998</v>
      </c>
    </row>
    <row r="1200" spans="1:2" ht="15.75" customHeight="1">
      <c r="A1200" s="32">
        <v>42473</v>
      </c>
      <c r="B1200" s="34">
        <v>2199.65</v>
      </c>
    </row>
    <row r="1201" spans="1:2" ht="15.75" customHeight="1">
      <c r="A1201" s="32">
        <v>42474</v>
      </c>
      <c r="B1201" s="34">
        <v>3337.11</v>
      </c>
    </row>
    <row r="1202" spans="1:2" ht="15.75" customHeight="1">
      <c r="A1202" s="32">
        <v>42475</v>
      </c>
      <c r="B1202" s="34">
        <v>3806</v>
      </c>
    </row>
    <row r="1203" spans="1:2" ht="15.75" customHeight="1">
      <c r="A1203" s="32">
        <v>42476</v>
      </c>
      <c r="B1203" s="34">
        <v>3391.67</v>
      </c>
    </row>
    <row r="1204" spans="1:2" ht="15.75" customHeight="1">
      <c r="A1204" s="32">
        <v>42477</v>
      </c>
      <c r="B1204" s="34">
        <v>2857.07</v>
      </c>
    </row>
    <row r="1205" spans="1:2" ht="15.75" customHeight="1">
      <c r="A1205" s="32">
        <v>42478</v>
      </c>
      <c r="B1205" s="34">
        <v>2797.07</v>
      </c>
    </row>
    <row r="1206" spans="1:2" ht="15.75" customHeight="1">
      <c r="A1206" s="32">
        <v>42479</v>
      </c>
      <c r="B1206" s="34">
        <v>2491.69</v>
      </c>
    </row>
    <row r="1207" spans="1:2" ht="15.75" customHeight="1">
      <c r="A1207" s="32">
        <v>42480</v>
      </c>
      <c r="B1207" s="34">
        <v>2359.89</v>
      </c>
    </row>
    <row r="1208" spans="1:2" ht="15.75" customHeight="1">
      <c r="A1208" s="32">
        <v>42481</v>
      </c>
      <c r="B1208" s="34">
        <v>2823.23</v>
      </c>
    </row>
    <row r="1209" spans="1:2" ht="15.75" customHeight="1">
      <c r="A1209" s="32">
        <v>42482</v>
      </c>
      <c r="B1209" s="34">
        <v>3473.73</v>
      </c>
    </row>
    <row r="1210" spans="1:2" ht="15.75" customHeight="1">
      <c r="A1210" s="32">
        <v>42483</v>
      </c>
      <c r="B1210" s="34">
        <v>4124.53</v>
      </c>
    </row>
    <row r="1211" spans="1:2" ht="15.75" customHeight="1">
      <c r="A1211" s="32">
        <v>42484</v>
      </c>
      <c r="B1211" s="34">
        <v>1411.83</v>
      </c>
    </row>
    <row r="1212" spans="1:2" ht="15.75" customHeight="1">
      <c r="A1212" s="32">
        <v>42485</v>
      </c>
      <c r="B1212" s="34">
        <v>2075.84</v>
      </c>
    </row>
    <row r="1213" spans="1:2" ht="15.75" customHeight="1">
      <c r="A1213" s="32">
        <v>42486</v>
      </c>
      <c r="B1213" s="34">
        <v>1666.51</v>
      </c>
    </row>
    <row r="1214" spans="1:2" ht="15.75" customHeight="1">
      <c r="A1214" s="32">
        <v>42487</v>
      </c>
      <c r="B1214" s="34">
        <v>2589.56</v>
      </c>
    </row>
    <row r="1215" spans="1:2" ht="15.75" customHeight="1">
      <c r="A1215" s="32">
        <v>42488</v>
      </c>
      <c r="B1215" s="34">
        <v>2591.6799999999998</v>
      </c>
    </row>
    <row r="1216" spans="1:2" ht="15.75" customHeight="1">
      <c r="A1216" s="32">
        <v>42489</v>
      </c>
      <c r="B1216" s="34">
        <v>3609.45</v>
      </c>
    </row>
    <row r="1217" spans="1:2" ht="15.75" customHeight="1">
      <c r="A1217" s="32">
        <v>42490</v>
      </c>
      <c r="B1217" s="34">
        <v>3792.09</v>
      </c>
    </row>
    <row r="1218" spans="1:2" ht="15.75" customHeight="1">
      <c r="A1218" s="32">
        <v>42491</v>
      </c>
      <c r="B1218" s="34">
        <v>2187.67</v>
      </c>
    </row>
    <row r="1219" spans="1:2" ht="15.75" customHeight="1">
      <c r="A1219" s="32">
        <v>42492</v>
      </c>
      <c r="B1219" s="34">
        <v>2430.92</v>
      </c>
    </row>
    <row r="1220" spans="1:2" ht="15.75" customHeight="1">
      <c r="A1220" s="32">
        <v>42493</v>
      </c>
      <c r="B1220" s="34">
        <v>2570.61</v>
      </c>
    </row>
    <row r="1221" spans="1:2" ht="15.75" customHeight="1">
      <c r="A1221" s="32">
        <v>42494</v>
      </c>
      <c r="B1221" s="34">
        <v>2016.6</v>
      </c>
    </row>
    <row r="1222" spans="1:2" ht="15.75" customHeight="1">
      <c r="A1222" s="32">
        <v>42495</v>
      </c>
      <c r="B1222" s="34">
        <v>2707.23</v>
      </c>
    </row>
    <row r="1223" spans="1:2" ht="15.75" customHeight="1">
      <c r="A1223" s="32">
        <v>42496</v>
      </c>
      <c r="B1223" s="34">
        <v>3423.62</v>
      </c>
    </row>
    <row r="1224" spans="1:2" ht="15.75" customHeight="1">
      <c r="A1224" s="32">
        <v>42497</v>
      </c>
      <c r="B1224" s="34">
        <v>3984.87</v>
      </c>
    </row>
    <row r="1225" spans="1:2" ht="15.75" customHeight="1">
      <c r="A1225" s="32">
        <v>42498</v>
      </c>
      <c r="B1225" s="34">
        <v>2532.56</v>
      </c>
    </row>
    <row r="1226" spans="1:2" ht="15.75" customHeight="1">
      <c r="A1226" s="32">
        <v>42499</v>
      </c>
      <c r="B1226" s="34">
        <v>2314</v>
      </c>
    </row>
    <row r="1227" spans="1:2" ht="15.75" customHeight="1">
      <c r="A1227" s="32">
        <v>42500</v>
      </c>
      <c r="B1227" s="34">
        <v>1606.32</v>
      </c>
    </row>
    <row r="1228" spans="1:2" ht="15.75" customHeight="1">
      <c r="A1228" s="32">
        <v>42501</v>
      </c>
      <c r="B1228" s="34">
        <v>1536.03</v>
      </c>
    </row>
    <row r="1229" spans="1:2" ht="15.75" customHeight="1">
      <c r="A1229" s="32">
        <v>42502</v>
      </c>
      <c r="B1229" s="34">
        <v>2277.39</v>
      </c>
    </row>
    <row r="1230" spans="1:2" ht="15.75" customHeight="1">
      <c r="A1230" s="32">
        <v>42503</v>
      </c>
      <c r="B1230" s="34">
        <v>3109.29</v>
      </c>
    </row>
    <row r="1231" spans="1:2" ht="15.75" customHeight="1">
      <c r="A1231" s="32">
        <v>42504</v>
      </c>
      <c r="B1231" s="34">
        <v>3063.56</v>
      </c>
    </row>
    <row r="1232" spans="1:2" ht="15.75" customHeight="1">
      <c r="A1232" s="32">
        <v>42505</v>
      </c>
      <c r="B1232" s="34">
        <v>2769.37</v>
      </c>
    </row>
    <row r="1233" spans="1:2" ht="15.75" customHeight="1">
      <c r="A1233" s="32">
        <v>42506</v>
      </c>
      <c r="B1233" s="34">
        <v>2641.15</v>
      </c>
    </row>
    <row r="1234" spans="1:2" ht="15.75" customHeight="1">
      <c r="A1234" s="32">
        <v>42507</v>
      </c>
      <c r="B1234" s="34">
        <v>1241.92</v>
      </c>
    </row>
    <row r="1235" spans="1:2" ht="15.75" customHeight="1">
      <c r="A1235" s="32">
        <v>42508</v>
      </c>
      <c r="B1235" s="34">
        <v>2291.77</v>
      </c>
    </row>
    <row r="1236" spans="1:2" ht="15.75" customHeight="1">
      <c r="A1236" s="32">
        <v>42509</v>
      </c>
      <c r="B1236" s="34">
        <v>2282.29</v>
      </c>
    </row>
    <row r="1237" spans="1:2" ht="15.75" customHeight="1">
      <c r="A1237" s="32">
        <v>42510</v>
      </c>
      <c r="B1237" s="34">
        <v>3859.71</v>
      </c>
    </row>
    <row r="1238" spans="1:2" ht="15.75" customHeight="1">
      <c r="A1238" s="32">
        <v>42511</v>
      </c>
      <c r="B1238" s="34">
        <v>3905.07</v>
      </c>
    </row>
    <row r="1239" spans="1:2" ht="15.75" customHeight="1">
      <c r="A1239" s="32">
        <v>42512</v>
      </c>
      <c r="B1239" s="34">
        <v>2734.07</v>
      </c>
    </row>
    <row r="1240" spans="1:2" ht="15.75" customHeight="1">
      <c r="A1240" s="32">
        <v>42513</v>
      </c>
      <c r="B1240" s="34">
        <v>2736.97</v>
      </c>
    </row>
    <row r="1241" spans="1:2" ht="15.75" customHeight="1">
      <c r="A1241" s="32">
        <v>42514</v>
      </c>
      <c r="B1241" s="34">
        <v>2670.26</v>
      </c>
    </row>
    <row r="1242" spans="1:2" ht="15.75" customHeight="1">
      <c r="A1242" s="32">
        <v>42515</v>
      </c>
      <c r="B1242" s="34">
        <v>2064.12</v>
      </c>
    </row>
    <row r="1243" spans="1:2" ht="15.75" customHeight="1">
      <c r="A1243" s="32">
        <v>42516</v>
      </c>
      <c r="B1243" s="34">
        <v>2838.23</v>
      </c>
    </row>
    <row r="1244" spans="1:2" ht="15.75" customHeight="1">
      <c r="A1244" s="32">
        <v>42517</v>
      </c>
      <c r="B1244" s="34">
        <v>5120.28</v>
      </c>
    </row>
    <row r="1245" spans="1:2" ht="15.75" customHeight="1">
      <c r="A1245" s="32">
        <v>42518</v>
      </c>
      <c r="B1245" s="34">
        <v>5192.8599999999997</v>
      </c>
    </row>
    <row r="1246" spans="1:2" ht="15.75" customHeight="1">
      <c r="A1246" s="32">
        <v>42519</v>
      </c>
      <c r="B1246" s="34">
        <v>4790.3999999999996</v>
      </c>
    </row>
    <row r="1247" spans="1:2" ht="15.75" customHeight="1">
      <c r="A1247" s="32">
        <v>42520</v>
      </c>
      <c r="B1247" s="34">
        <v>2899.77</v>
      </c>
    </row>
    <row r="1248" spans="1:2" ht="15.75" customHeight="1">
      <c r="A1248" s="32">
        <v>42521</v>
      </c>
      <c r="B1248" s="34">
        <v>3257.16</v>
      </c>
    </row>
    <row r="1249" spans="1:2" ht="15.75" customHeight="1">
      <c r="A1249" s="32">
        <v>42522</v>
      </c>
      <c r="B1249" s="34">
        <v>3260.27</v>
      </c>
    </row>
    <row r="1250" spans="1:2" ht="15.75" customHeight="1">
      <c r="A1250" s="32">
        <v>42523</v>
      </c>
      <c r="B1250" s="34">
        <v>3544.83</v>
      </c>
    </row>
    <row r="1251" spans="1:2" ht="15.75" customHeight="1">
      <c r="A1251" s="32">
        <v>42524</v>
      </c>
      <c r="B1251" s="34">
        <v>3912.26</v>
      </c>
    </row>
    <row r="1252" spans="1:2" ht="15.75" customHeight="1">
      <c r="A1252" s="32">
        <v>42525</v>
      </c>
      <c r="B1252" s="34">
        <v>2976.91</v>
      </c>
    </row>
    <row r="1253" spans="1:2" ht="15.75" customHeight="1">
      <c r="A1253" s="32">
        <v>42526</v>
      </c>
      <c r="B1253" s="34">
        <v>3401.57</v>
      </c>
    </row>
    <row r="1254" spans="1:2" ht="15.75" customHeight="1">
      <c r="A1254" s="32">
        <v>42527</v>
      </c>
      <c r="B1254" s="34">
        <v>3498.78</v>
      </c>
    </row>
    <row r="1255" spans="1:2" ht="15.75" customHeight="1">
      <c r="A1255" s="32">
        <v>42528</v>
      </c>
      <c r="B1255" s="34">
        <v>3625.81</v>
      </c>
    </row>
    <row r="1256" spans="1:2" ht="15.75" customHeight="1">
      <c r="A1256" s="32">
        <v>42529</v>
      </c>
      <c r="B1256" s="34">
        <v>3429.31</v>
      </c>
    </row>
    <row r="1257" spans="1:2" ht="15.75" customHeight="1">
      <c r="A1257" s="32">
        <v>42530</v>
      </c>
      <c r="B1257" s="34">
        <v>3504.25</v>
      </c>
    </row>
    <row r="1258" spans="1:2" ht="15.75" customHeight="1">
      <c r="A1258" s="32">
        <v>42531</v>
      </c>
      <c r="B1258" s="34">
        <v>3832.73</v>
      </c>
    </row>
    <row r="1259" spans="1:2" ht="15.75" customHeight="1">
      <c r="A1259" s="32">
        <v>42532</v>
      </c>
      <c r="B1259" s="34">
        <v>3725.24</v>
      </c>
    </row>
    <row r="1260" spans="1:2" ht="15.75" customHeight="1">
      <c r="A1260" s="32">
        <v>42533</v>
      </c>
      <c r="B1260" s="34">
        <v>3159.28</v>
      </c>
    </row>
    <row r="1261" spans="1:2" ht="15.75" customHeight="1">
      <c r="A1261" s="32">
        <v>42534</v>
      </c>
      <c r="B1261" s="34">
        <v>3701.44</v>
      </c>
    </row>
    <row r="1262" spans="1:2" ht="15.75" customHeight="1">
      <c r="A1262" s="32">
        <v>42535</v>
      </c>
      <c r="B1262" s="34">
        <v>3645.84</v>
      </c>
    </row>
    <row r="1263" spans="1:2" ht="15.75" customHeight="1">
      <c r="A1263" s="32">
        <v>42536</v>
      </c>
      <c r="B1263" s="34">
        <v>4037.42</v>
      </c>
    </row>
    <row r="1264" spans="1:2" ht="15.75" customHeight="1">
      <c r="A1264" s="32">
        <v>42537</v>
      </c>
      <c r="B1264" s="34">
        <v>3824.41</v>
      </c>
    </row>
    <row r="1265" spans="1:2" ht="15.75" customHeight="1">
      <c r="A1265" s="32">
        <v>42538</v>
      </c>
      <c r="B1265" s="34">
        <v>6197.68</v>
      </c>
    </row>
    <row r="1266" spans="1:2" ht="15.75" customHeight="1">
      <c r="A1266" s="32">
        <v>42539</v>
      </c>
      <c r="B1266" s="34">
        <v>4779.97</v>
      </c>
    </row>
    <row r="1267" spans="1:2" ht="15.75" customHeight="1">
      <c r="A1267" s="32">
        <v>42540</v>
      </c>
      <c r="B1267" s="34">
        <v>3154.64</v>
      </c>
    </row>
    <row r="1268" spans="1:2" ht="15.75" customHeight="1">
      <c r="A1268" s="32">
        <v>42541</v>
      </c>
      <c r="B1268" s="34">
        <v>2887.32</v>
      </c>
    </row>
    <row r="1269" spans="1:2" ht="15.75" customHeight="1">
      <c r="A1269" s="32">
        <v>42542</v>
      </c>
      <c r="B1269" s="34">
        <v>3751.02</v>
      </c>
    </row>
    <row r="1270" spans="1:2" ht="15.75" customHeight="1">
      <c r="A1270" s="32">
        <v>42543</v>
      </c>
      <c r="B1270" s="34">
        <v>4619.2700000000004</v>
      </c>
    </row>
    <row r="1271" spans="1:2" ht="15.75" customHeight="1">
      <c r="A1271" s="32">
        <v>42544</v>
      </c>
      <c r="B1271" s="34">
        <v>4827.3599999999997</v>
      </c>
    </row>
    <row r="1272" spans="1:2" ht="15.75" customHeight="1">
      <c r="A1272" s="32">
        <v>42545</v>
      </c>
      <c r="B1272" s="34">
        <v>5423.08</v>
      </c>
    </row>
    <row r="1273" spans="1:2" ht="15.75" customHeight="1">
      <c r="A1273" s="32">
        <v>42546</v>
      </c>
      <c r="B1273" s="34">
        <v>5715.79</v>
      </c>
    </row>
    <row r="1274" spans="1:2" ht="15.75" customHeight="1">
      <c r="A1274" s="32">
        <v>42547</v>
      </c>
      <c r="B1274" s="34">
        <v>4712.75</v>
      </c>
    </row>
    <row r="1275" spans="1:2" ht="15.75" customHeight="1">
      <c r="A1275" s="32">
        <v>42548</v>
      </c>
      <c r="B1275" s="34">
        <v>3963.27</v>
      </c>
    </row>
    <row r="1276" spans="1:2" ht="15.75" customHeight="1">
      <c r="A1276" s="32">
        <v>42549</v>
      </c>
      <c r="B1276" s="34">
        <v>3530.41</v>
      </c>
    </row>
    <row r="1277" spans="1:2" ht="15.75" customHeight="1">
      <c r="A1277" s="32">
        <v>42550</v>
      </c>
      <c r="B1277" s="34">
        <v>3398.48</v>
      </c>
    </row>
    <row r="1278" spans="1:2" ht="15.75" customHeight="1">
      <c r="A1278" s="32">
        <v>42551</v>
      </c>
      <c r="B1278" s="34">
        <v>3798.51</v>
      </c>
    </row>
    <row r="1279" spans="1:2" ht="15.75" customHeight="1">
      <c r="A1279" s="32">
        <v>42552</v>
      </c>
      <c r="B1279" s="34">
        <v>5453.41</v>
      </c>
    </row>
    <row r="1280" spans="1:2" ht="15.75" customHeight="1">
      <c r="A1280" s="32">
        <v>42553</v>
      </c>
      <c r="B1280" s="34">
        <v>5305.96</v>
      </c>
    </row>
    <row r="1281" spans="1:2" ht="15.75" customHeight="1">
      <c r="A1281" s="32">
        <v>42554</v>
      </c>
      <c r="B1281" s="34">
        <v>4668.16</v>
      </c>
    </row>
    <row r="1282" spans="1:2" ht="15.75" customHeight="1">
      <c r="A1282" s="32">
        <v>42555</v>
      </c>
      <c r="B1282" s="34">
        <v>3856.44</v>
      </c>
    </row>
    <row r="1283" spans="1:2" ht="15.75" customHeight="1">
      <c r="A1283" s="32">
        <v>42556</v>
      </c>
      <c r="B1283" s="34">
        <v>3554.32</v>
      </c>
    </row>
    <row r="1284" spans="1:2" ht="15.75" customHeight="1">
      <c r="A1284" s="32">
        <v>42557</v>
      </c>
      <c r="B1284" s="34">
        <v>4090.17</v>
      </c>
    </row>
    <row r="1285" spans="1:2" ht="15.75" customHeight="1">
      <c r="A1285" s="32">
        <v>42558</v>
      </c>
      <c r="B1285" s="34">
        <v>4019.92</v>
      </c>
    </row>
    <row r="1286" spans="1:2" ht="15.75" customHeight="1">
      <c r="A1286" s="32">
        <v>42559</v>
      </c>
      <c r="B1286" s="34">
        <v>4483.7</v>
      </c>
    </row>
    <row r="1287" spans="1:2" ht="15.75" customHeight="1">
      <c r="A1287" s="32">
        <v>42560</v>
      </c>
      <c r="B1287" s="34">
        <v>5560.03</v>
      </c>
    </row>
    <row r="1288" spans="1:2" ht="15.75" customHeight="1">
      <c r="A1288" s="32">
        <v>42561</v>
      </c>
      <c r="B1288" s="34">
        <v>3491.52</v>
      </c>
    </row>
    <row r="1289" spans="1:2" ht="15.75" customHeight="1">
      <c r="A1289" s="32">
        <v>42562</v>
      </c>
      <c r="B1289" s="34">
        <v>4427.7</v>
      </c>
    </row>
    <row r="1290" spans="1:2" ht="15.75" customHeight="1">
      <c r="A1290" s="32">
        <v>42563</v>
      </c>
      <c r="B1290" s="34">
        <v>4719.82</v>
      </c>
    </row>
    <row r="1291" spans="1:2" ht="15.75" customHeight="1">
      <c r="A1291" s="32">
        <v>42564</v>
      </c>
      <c r="B1291" s="34">
        <v>4829.96</v>
      </c>
    </row>
    <row r="1292" spans="1:2" ht="15.75" customHeight="1">
      <c r="A1292" s="32">
        <v>42565</v>
      </c>
      <c r="B1292" s="34">
        <v>5029.46</v>
      </c>
    </row>
    <row r="1293" spans="1:2" ht="15.75" customHeight="1">
      <c r="A1293" s="32">
        <v>42566</v>
      </c>
      <c r="B1293" s="34">
        <v>4819.1499999999996</v>
      </c>
    </row>
    <row r="1294" spans="1:2" ht="15.75" customHeight="1">
      <c r="A1294" s="32">
        <v>42567</v>
      </c>
      <c r="B1294" s="34">
        <v>4868.96</v>
      </c>
    </row>
    <row r="1295" spans="1:2" ht="15.75" customHeight="1">
      <c r="A1295" s="32">
        <v>42568</v>
      </c>
      <c r="B1295" s="34">
        <v>4344.68</v>
      </c>
    </row>
    <row r="1296" spans="1:2" ht="15.75" customHeight="1">
      <c r="A1296" s="32">
        <v>42569</v>
      </c>
      <c r="B1296" s="34">
        <v>4324.55</v>
      </c>
    </row>
    <row r="1297" spans="1:2" ht="15.75" customHeight="1">
      <c r="A1297" s="32">
        <v>42570</v>
      </c>
      <c r="B1297" s="34">
        <v>4175</v>
      </c>
    </row>
    <row r="1298" spans="1:2" ht="15.75" customHeight="1">
      <c r="A1298" s="32">
        <v>42571</v>
      </c>
      <c r="B1298" s="34">
        <v>4557.24</v>
      </c>
    </row>
    <row r="1299" spans="1:2" ht="15.75" customHeight="1">
      <c r="A1299" s="32">
        <v>42572</v>
      </c>
      <c r="B1299" s="34">
        <v>4553.91</v>
      </c>
    </row>
    <row r="1300" spans="1:2" ht="15.75" customHeight="1">
      <c r="A1300" s="32">
        <v>42573</v>
      </c>
      <c r="B1300" s="34">
        <v>4557.4399999999996</v>
      </c>
    </row>
    <row r="1301" spans="1:2" ht="15.75" customHeight="1">
      <c r="A1301" s="32">
        <v>42574</v>
      </c>
      <c r="B1301" s="34">
        <v>4763.79</v>
      </c>
    </row>
    <row r="1302" spans="1:2" ht="15.75" customHeight="1">
      <c r="A1302" s="32">
        <v>42575</v>
      </c>
      <c r="B1302" s="34">
        <v>4842.95</v>
      </c>
    </row>
    <row r="1303" spans="1:2" ht="15.75" customHeight="1">
      <c r="A1303" s="32">
        <v>42576</v>
      </c>
      <c r="B1303" s="34">
        <v>5311.28</v>
      </c>
    </row>
    <row r="1304" spans="1:2" ht="15.75" customHeight="1">
      <c r="A1304" s="32">
        <v>42577</v>
      </c>
      <c r="B1304" s="34">
        <v>4714.97</v>
      </c>
    </row>
    <row r="1305" spans="1:2" ht="15.75" customHeight="1">
      <c r="A1305" s="32">
        <v>42578</v>
      </c>
      <c r="B1305" s="34">
        <v>4757.25</v>
      </c>
    </row>
    <row r="1306" spans="1:2" ht="15.75" customHeight="1">
      <c r="A1306" s="32">
        <v>42579</v>
      </c>
      <c r="B1306" s="34">
        <v>5257.83</v>
      </c>
    </row>
    <row r="1307" spans="1:2" ht="15.75" customHeight="1">
      <c r="A1307" s="32">
        <v>42580</v>
      </c>
      <c r="B1307" s="34">
        <v>5565.6</v>
      </c>
    </row>
    <row r="1308" spans="1:2" ht="15.75" customHeight="1">
      <c r="A1308" s="32">
        <v>42581</v>
      </c>
      <c r="B1308" s="34">
        <v>5296.42</v>
      </c>
    </row>
    <row r="1309" spans="1:2" ht="15.75" customHeight="1">
      <c r="A1309" s="32">
        <v>42582</v>
      </c>
      <c r="B1309" s="34">
        <v>5009.38</v>
      </c>
    </row>
    <row r="1310" spans="1:2" ht="15.75" customHeight="1">
      <c r="A1310" s="32">
        <v>42583</v>
      </c>
      <c r="B1310" s="34">
        <v>5135.49</v>
      </c>
    </row>
    <row r="1311" spans="1:2" ht="15.75" customHeight="1">
      <c r="A1311" s="32">
        <v>42584</v>
      </c>
      <c r="B1311" s="34">
        <v>5483.19</v>
      </c>
    </row>
    <row r="1312" spans="1:2" ht="15.75" customHeight="1">
      <c r="A1312" s="32">
        <v>42585</v>
      </c>
      <c r="B1312" s="34">
        <v>4757.42</v>
      </c>
    </row>
    <row r="1313" spans="1:2" ht="15.75" customHeight="1">
      <c r="A1313" s="32">
        <v>42586</v>
      </c>
      <c r="B1313" s="34">
        <v>4648.55</v>
      </c>
    </row>
    <row r="1314" spans="1:2" ht="15.75" customHeight="1">
      <c r="A1314" s="32">
        <v>42587</v>
      </c>
      <c r="B1314" s="34">
        <v>4480.7299999999996</v>
      </c>
    </row>
    <row r="1315" spans="1:2" ht="15.75" customHeight="1">
      <c r="A1315" s="32">
        <v>42588</v>
      </c>
      <c r="B1315" s="34">
        <v>4993.59</v>
      </c>
    </row>
    <row r="1316" spans="1:2" ht="15.75" customHeight="1">
      <c r="A1316" s="32">
        <v>42589</v>
      </c>
      <c r="B1316" s="34">
        <v>4918.74</v>
      </c>
    </row>
    <row r="1317" spans="1:2" ht="15.75" customHeight="1">
      <c r="A1317" s="32">
        <v>42590</v>
      </c>
      <c r="B1317" s="34">
        <v>4495.24</v>
      </c>
    </row>
    <row r="1318" spans="1:2" ht="15.75" customHeight="1">
      <c r="A1318" s="32">
        <v>42591</v>
      </c>
      <c r="B1318" s="34">
        <v>4920.09</v>
      </c>
    </row>
    <row r="1319" spans="1:2" ht="15.75" customHeight="1">
      <c r="A1319" s="32">
        <v>42592</v>
      </c>
      <c r="B1319" s="34">
        <v>4947.5</v>
      </c>
    </row>
    <row r="1320" spans="1:2" ht="15.75" customHeight="1">
      <c r="A1320" s="32">
        <v>42593</v>
      </c>
      <c r="B1320" s="34">
        <v>4984.8100000000004</v>
      </c>
    </row>
    <row r="1321" spans="1:2" ht="15.75" customHeight="1">
      <c r="A1321" s="32">
        <v>42594</v>
      </c>
      <c r="B1321" s="34">
        <v>5122.9799999999996</v>
      </c>
    </row>
    <row r="1322" spans="1:2" ht="15.75" customHeight="1">
      <c r="A1322" s="32">
        <v>42595</v>
      </c>
      <c r="B1322" s="34">
        <v>5195.5</v>
      </c>
    </row>
    <row r="1323" spans="1:2" ht="15.75" customHeight="1">
      <c r="A1323" s="32">
        <v>42596</v>
      </c>
      <c r="B1323" s="34">
        <v>3528.63</v>
      </c>
    </row>
    <row r="1324" spans="1:2" ht="15.75" customHeight="1">
      <c r="A1324" s="32">
        <v>42597</v>
      </c>
      <c r="B1324" s="34">
        <v>4230.13</v>
      </c>
    </row>
    <row r="1325" spans="1:2" ht="15.75" customHeight="1">
      <c r="A1325" s="32">
        <v>42598</v>
      </c>
      <c r="B1325" s="34">
        <v>3711.49</v>
      </c>
    </row>
    <row r="1326" spans="1:2" ht="15.75" customHeight="1">
      <c r="A1326" s="32">
        <v>42599</v>
      </c>
      <c r="B1326" s="34">
        <v>3902.25</v>
      </c>
    </row>
    <row r="1327" spans="1:2" ht="15.75" customHeight="1">
      <c r="A1327" s="32">
        <v>42600</v>
      </c>
      <c r="B1327" s="34">
        <v>4006.48</v>
      </c>
    </row>
    <row r="1328" spans="1:2" ht="15.75" customHeight="1">
      <c r="A1328" s="32">
        <v>42601</v>
      </c>
      <c r="B1328" s="34">
        <v>3882.58</v>
      </c>
    </row>
    <row r="1329" spans="1:2" ht="15.75" customHeight="1">
      <c r="A1329" s="32">
        <v>42602</v>
      </c>
      <c r="B1329" s="34">
        <v>3902.05</v>
      </c>
    </row>
    <row r="1330" spans="1:2" ht="15.75" customHeight="1">
      <c r="A1330" s="32">
        <v>42603</v>
      </c>
      <c r="B1330" s="34">
        <v>3257.66</v>
      </c>
    </row>
    <row r="1331" spans="1:2" ht="15.75" customHeight="1">
      <c r="A1331" s="32">
        <v>42604</v>
      </c>
      <c r="B1331" s="34">
        <v>3250.32</v>
      </c>
    </row>
    <row r="1332" spans="1:2" ht="15.75" customHeight="1">
      <c r="A1332" s="32">
        <v>42605</v>
      </c>
      <c r="B1332" s="34">
        <v>2856.39</v>
      </c>
    </row>
    <row r="1333" spans="1:2" ht="15.75" customHeight="1">
      <c r="A1333" s="32">
        <v>42606</v>
      </c>
      <c r="B1333" s="34">
        <v>3702.26</v>
      </c>
    </row>
    <row r="1334" spans="1:2" ht="15.75" customHeight="1">
      <c r="A1334" s="32">
        <v>42607</v>
      </c>
      <c r="B1334" s="34">
        <v>3998.78</v>
      </c>
    </row>
    <row r="1335" spans="1:2" ht="15.75" customHeight="1">
      <c r="A1335" s="32">
        <v>42608</v>
      </c>
      <c r="B1335" s="34">
        <v>3969.13</v>
      </c>
    </row>
    <row r="1336" spans="1:2" ht="15.75" customHeight="1">
      <c r="A1336" s="32">
        <v>42609</v>
      </c>
      <c r="B1336" s="34">
        <v>3672.56</v>
      </c>
    </row>
    <row r="1337" spans="1:2" ht="15.75" customHeight="1">
      <c r="A1337" s="32">
        <v>42610</v>
      </c>
      <c r="B1337" s="34">
        <v>3304.08</v>
      </c>
    </row>
    <row r="1338" spans="1:2" ht="15.75" customHeight="1">
      <c r="A1338" s="32">
        <v>42611</v>
      </c>
      <c r="B1338" s="34">
        <v>1951.15</v>
      </c>
    </row>
    <row r="1339" spans="1:2" ht="15.75" customHeight="1">
      <c r="A1339" s="32">
        <v>42612</v>
      </c>
      <c r="B1339" s="34">
        <v>1893.11</v>
      </c>
    </row>
    <row r="1340" spans="1:2" ht="15.75" customHeight="1">
      <c r="A1340" s="32">
        <v>42613</v>
      </c>
      <c r="B1340" s="34">
        <v>2582.35</v>
      </c>
    </row>
    <row r="1341" spans="1:2" ht="15.75" customHeight="1">
      <c r="A1341" s="32">
        <v>42614</v>
      </c>
      <c r="B1341" s="34">
        <v>3446.86</v>
      </c>
    </row>
    <row r="1342" spans="1:2" ht="15.75" customHeight="1">
      <c r="A1342" s="32">
        <v>42615</v>
      </c>
      <c r="B1342" s="34">
        <v>5349.97</v>
      </c>
    </row>
    <row r="1343" spans="1:2" ht="15.75" customHeight="1">
      <c r="A1343" s="32">
        <v>42616</v>
      </c>
      <c r="B1343" s="34">
        <v>5322.47</v>
      </c>
    </row>
    <row r="1344" spans="1:2" ht="15.75" customHeight="1">
      <c r="A1344" s="32">
        <v>42617</v>
      </c>
      <c r="B1344" s="34">
        <v>5105.16</v>
      </c>
    </row>
    <row r="1345" spans="1:2" ht="15.75" customHeight="1">
      <c r="A1345" s="32">
        <v>42618</v>
      </c>
      <c r="B1345" s="34">
        <v>1502.06</v>
      </c>
    </row>
    <row r="1346" spans="1:2" ht="15.75" customHeight="1">
      <c r="A1346" s="32">
        <v>42619</v>
      </c>
      <c r="B1346" s="34">
        <v>1574.45</v>
      </c>
    </row>
    <row r="1347" spans="1:2" ht="15.75" customHeight="1">
      <c r="A1347" s="32">
        <v>42620</v>
      </c>
      <c r="B1347" s="34">
        <v>2618.84</v>
      </c>
    </row>
    <row r="1348" spans="1:2" ht="15.75" customHeight="1">
      <c r="A1348" s="32">
        <v>42621</v>
      </c>
      <c r="B1348" s="34">
        <v>2804.56</v>
      </c>
    </row>
    <row r="1349" spans="1:2" ht="15.75" customHeight="1">
      <c r="A1349" s="32">
        <v>42622</v>
      </c>
      <c r="B1349" s="34">
        <v>3465.22</v>
      </c>
    </row>
    <row r="1350" spans="1:2" ht="15.75" customHeight="1">
      <c r="A1350" s="32">
        <v>42623</v>
      </c>
      <c r="B1350" s="34">
        <v>3995.81</v>
      </c>
    </row>
    <row r="1351" spans="1:2" ht="15.75" customHeight="1">
      <c r="A1351" s="32">
        <v>42624</v>
      </c>
      <c r="B1351" s="34">
        <v>2428.08</v>
      </c>
    </row>
    <row r="1352" spans="1:2" ht="15.75" customHeight="1">
      <c r="A1352" s="32">
        <v>42625</v>
      </c>
      <c r="B1352" s="34">
        <v>1845.28</v>
      </c>
    </row>
    <row r="1353" spans="1:2" ht="15.75" customHeight="1">
      <c r="A1353" s="32">
        <v>42626</v>
      </c>
      <c r="B1353" s="34">
        <v>2410.6999999999998</v>
      </c>
    </row>
    <row r="1354" spans="1:2" ht="15.75" customHeight="1">
      <c r="A1354" s="32">
        <v>42627</v>
      </c>
      <c r="B1354" s="34">
        <v>2157.3000000000002</v>
      </c>
    </row>
    <row r="1355" spans="1:2" ht="15.75" customHeight="1">
      <c r="A1355" s="32">
        <v>42628</v>
      </c>
      <c r="B1355" s="34">
        <v>2481.96</v>
      </c>
    </row>
    <row r="1356" spans="1:2" ht="15.75" customHeight="1">
      <c r="A1356" s="32">
        <v>42629</v>
      </c>
      <c r="B1356" s="34">
        <v>3693.06</v>
      </c>
    </row>
    <row r="1357" spans="1:2" ht="15.75" customHeight="1">
      <c r="A1357" s="32">
        <v>42630</v>
      </c>
      <c r="B1357" s="34">
        <v>3950.61</v>
      </c>
    </row>
    <row r="1358" spans="1:2" ht="15.75" customHeight="1">
      <c r="A1358" s="32">
        <v>42631</v>
      </c>
      <c r="B1358" s="34">
        <v>3004.71</v>
      </c>
    </row>
    <row r="1359" spans="1:2" ht="15.75" customHeight="1">
      <c r="A1359" s="32">
        <v>42632</v>
      </c>
      <c r="B1359" s="34">
        <v>2636.65</v>
      </c>
    </row>
    <row r="1360" spans="1:2" ht="15.75" customHeight="1">
      <c r="A1360" s="32">
        <v>42633</v>
      </c>
      <c r="B1360" s="34">
        <v>2505.79</v>
      </c>
    </row>
    <row r="1361" spans="1:2" ht="15.75" customHeight="1">
      <c r="A1361" s="32">
        <v>42634</v>
      </c>
      <c r="B1361" s="34">
        <v>2116.4899999999998</v>
      </c>
    </row>
    <row r="1362" spans="1:2" ht="15.75" customHeight="1">
      <c r="A1362" s="32">
        <v>42635</v>
      </c>
      <c r="B1362" s="34">
        <v>2930.85</v>
      </c>
    </row>
    <row r="1363" spans="1:2" ht="15.75" customHeight="1">
      <c r="A1363" s="32">
        <v>42636</v>
      </c>
      <c r="B1363" s="34">
        <v>4226.96</v>
      </c>
    </row>
    <row r="1364" spans="1:2" ht="15.75" customHeight="1">
      <c r="A1364" s="32">
        <v>42637</v>
      </c>
      <c r="B1364" s="34">
        <v>4425.97</v>
      </c>
    </row>
    <row r="1365" spans="1:2" ht="15.75" customHeight="1">
      <c r="A1365" s="32">
        <v>42638</v>
      </c>
      <c r="B1365" s="34">
        <v>1439.43</v>
      </c>
    </row>
    <row r="1366" spans="1:2" ht="15.75" customHeight="1">
      <c r="A1366" s="32">
        <v>42639</v>
      </c>
      <c r="B1366" s="34">
        <v>2571.69</v>
      </c>
    </row>
    <row r="1367" spans="1:2" ht="15.75" customHeight="1">
      <c r="A1367" s="32">
        <v>42640</v>
      </c>
      <c r="B1367" s="34">
        <v>2867.98</v>
      </c>
    </row>
    <row r="1368" spans="1:2" ht="15.75" customHeight="1">
      <c r="A1368" s="32">
        <v>42641</v>
      </c>
      <c r="B1368" s="34">
        <v>3077.73</v>
      </c>
    </row>
    <row r="1369" spans="1:2" ht="15.75" customHeight="1">
      <c r="A1369" s="32">
        <v>42642</v>
      </c>
      <c r="B1369" s="34">
        <v>3719.59</v>
      </c>
    </row>
    <row r="1370" spans="1:2" ht="15.75" customHeight="1">
      <c r="A1370" s="32">
        <v>42643</v>
      </c>
      <c r="B1370" s="34">
        <v>4259.47</v>
      </c>
    </row>
    <row r="1371" spans="1:2" ht="15.75" customHeight="1">
      <c r="A1371" s="32">
        <v>42644</v>
      </c>
      <c r="B1371" s="34">
        <v>4482.47</v>
      </c>
    </row>
    <row r="1372" spans="1:2" ht="15.75" customHeight="1">
      <c r="A1372" s="32">
        <v>42645</v>
      </c>
      <c r="B1372" s="34">
        <v>5277.55</v>
      </c>
    </row>
    <row r="1373" spans="1:2" ht="15.75" customHeight="1">
      <c r="A1373" s="32">
        <v>42646</v>
      </c>
      <c r="B1373" s="34">
        <v>2903.86</v>
      </c>
    </row>
    <row r="1374" spans="1:2" ht="15.75" customHeight="1">
      <c r="A1374" s="32">
        <v>42647</v>
      </c>
      <c r="B1374" s="34">
        <v>2286.09</v>
      </c>
    </row>
    <row r="1375" spans="1:2" ht="15.75" customHeight="1">
      <c r="A1375" s="32">
        <v>42648</v>
      </c>
      <c r="B1375" s="34">
        <v>1983.32</v>
      </c>
    </row>
    <row r="1376" spans="1:2" ht="15.75" customHeight="1">
      <c r="A1376" s="32">
        <v>42649</v>
      </c>
      <c r="B1376" s="34">
        <v>2610.2399999999998</v>
      </c>
    </row>
    <row r="1377" spans="1:2" ht="15.75" customHeight="1">
      <c r="A1377" s="32">
        <v>42650</v>
      </c>
      <c r="B1377" s="34">
        <v>4369.41</v>
      </c>
    </row>
    <row r="1378" spans="1:2" ht="15.75" customHeight="1">
      <c r="A1378" s="32">
        <v>42651</v>
      </c>
      <c r="B1378" s="34">
        <v>3604.67</v>
      </c>
    </row>
    <row r="1379" spans="1:2" ht="15.75" customHeight="1">
      <c r="A1379" s="32">
        <v>42652</v>
      </c>
      <c r="B1379" s="34">
        <v>3463.64</v>
      </c>
    </row>
    <row r="1380" spans="1:2" ht="15.75" customHeight="1">
      <c r="A1380" s="32">
        <v>42653</v>
      </c>
      <c r="B1380" s="34">
        <v>3733.13</v>
      </c>
    </row>
    <row r="1381" spans="1:2" ht="15.75" customHeight="1">
      <c r="A1381" s="32">
        <v>42654</v>
      </c>
      <c r="B1381" s="34">
        <v>4024.88</v>
      </c>
    </row>
    <row r="1382" spans="1:2" ht="15.75" customHeight="1">
      <c r="A1382" s="32">
        <v>42655</v>
      </c>
      <c r="B1382" s="34">
        <v>9634.82</v>
      </c>
    </row>
    <row r="1383" spans="1:2" ht="15.75" customHeight="1">
      <c r="A1383" s="32">
        <v>42656</v>
      </c>
      <c r="B1383" s="34">
        <v>4248.8599999999997</v>
      </c>
    </row>
    <row r="1384" spans="1:2" ht="15.75" customHeight="1">
      <c r="A1384" s="32">
        <v>42657</v>
      </c>
      <c r="B1384" s="34">
        <v>5289.24</v>
      </c>
    </row>
    <row r="1385" spans="1:2" ht="15.75" customHeight="1">
      <c r="A1385" s="32">
        <v>42658</v>
      </c>
      <c r="B1385" s="34">
        <v>4881.6099999999997</v>
      </c>
    </row>
    <row r="1386" spans="1:2" ht="15.75" customHeight="1">
      <c r="A1386" s="32">
        <v>42659</v>
      </c>
      <c r="B1386" s="34">
        <v>2649.27</v>
      </c>
    </row>
    <row r="1387" spans="1:2" ht="15.75" customHeight="1">
      <c r="A1387" s="32">
        <v>42660</v>
      </c>
      <c r="B1387" s="34">
        <v>3512.06</v>
      </c>
    </row>
    <row r="1388" spans="1:2" ht="15.75" customHeight="1">
      <c r="A1388" s="32">
        <v>42661</v>
      </c>
      <c r="B1388" s="34">
        <v>3428.29</v>
      </c>
    </row>
    <row r="1389" spans="1:2" ht="15.75" customHeight="1">
      <c r="A1389" s="32">
        <v>42662</v>
      </c>
      <c r="B1389" s="34">
        <v>3922.97</v>
      </c>
    </row>
    <row r="1390" spans="1:2" ht="15.75" customHeight="1">
      <c r="A1390" s="32">
        <v>42663</v>
      </c>
      <c r="B1390" s="34">
        <v>3575.86</v>
      </c>
    </row>
    <row r="1391" spans="1:2" ht="15.75" customHeight="1">
      <c r="A1391" s="32">
        <v>42664</v>
      </c>
      <c r="B1391" s="34">
        <v>2938.47</v>
      </c>
    </row>
    <row r="1392" spans="1:2" ht="15.75" customHeight="1">
      <c r="A1392" s="32">
        <v>42665</v>
      </c>
      <c r="B1392" s="34">
        <v>3847.59</v>
      </c>
    </row>
    <row r="1393" spans="1:2" ht="15.75" customHeight="1">
      <c r="A1393" s="32">
        <v>42666</v>
      </c>
      <c r="B1393" s="34">
        <v>3354.21</v>
      </c>
    </row>
    <row r="1394" spans="1:2" ht="15.75" customHeight="1">
      <c r="A1394" s="32">
        <v>42667</v>
      </c>
      <c r="B1394" s="34">
        <v>2531.67</v>
      </c>
    </row>
    <row r="1395" spans="1:2" ht="15.75" customHeight="1">
      <c r="A1395" s="32">
        <v>42668</v>
      </c>
      <c r="B1395" s="34">
        <v>2699.51</v>
      </c>
    </row>
    <row r="1396" spans="1:2" ht="15.75" customHeight="1">
      <c r="A1396" s="32">
        <v>42669</v>
      </c>
      <c r="B1396" s="34">
        <v>2841.52</v>
      </c>
    </row>
    <row r="1397" spans="1:2" ht="15.75" customHeight="1">
      <c r="A1397" s="32">
        <v>42670</v>
      </c>
      <c r="B1397" s="34">
        <v>2266.61</v>
      </c>
    </row>
    <row r="1398" spans="1:2" ht="15.75" customHeight="1">
      <c r="A1398" s="32">
        <v>42671</v>
      </c>
      <c r="B1398" s="34">
        <v>3536.67</v>
      </c>
    </row>
    <row r="1399" spans="1:2" ht="15.75" customHeight="1">
      <c r="A1399" s="32">
        <v>42672</v>
      </c>
      <c r="B1399" s="34">
        <v>4425.38</v>
      </c>
    </row>
    <row r="1400" spans="1:2" ht="15.75" customHeight="1">
      <c r="A1400" s="32">
        <v>42673</v>
      </c>
      <c r="B1400" s="34">
        <v>1787.84</v>
      </c>
    </row>
    <row r="1401" spans="1:2" ht="15.75" customHeight="1">
      <c r="A1401" s="32">
        <v>42674</v>
      </c>
      <c r="B1401" s="34">
        <v>2234.9499999999998</v>
      </c>
    </row>
    <row r="1402" spans="1:2" ht="15.75" customHeight="1">
      <c r="A1402" s="32">
        <v>42675</v>
      </c>
      <c r="B1402" s="34">
        <v>1509.63</v>
      </c>
    </row>
    <row r="1403" spans="1:2" ht="15.75" customHeight="1">
      <c r="A1403" s="32">
        <v>42676</v>
      </c>
      <c r="B1403" s="34">
        <v>1645.79</v>
      </c>
    </row>
    <row r="1404" spans="1:2" ht="15.75" customHeight="1">
      <c r="A1404" s="32">
        <v>42677</v>
      </c>
      <c r="B1404" s="34">
        <v>3372.85</v>
      </c>
    </row>
    <row r="1405" spans="1:2" ht="15.75" customHeight="1">
      <c r="A1405" s="32">
        <v>42678</v>
      </c>
      <c r="B1405" s="34">
        <v>5379.17</v>
      </c>
    </row>
    <row r="1406" spans="1:2" ht="15.75" customHeight="1">
      <c r="A1406" s="32">
        <v>42679</v>
      </c>
      <c r="B1406" s="34">
        <v>4892.79</v>
      </c>
    </row>
    <row r="1407" spans="1:2" ht="15.75" customHeight="1">
      <c r="A1407" s="32">
        <v>42680</v>
      </c>
      <c r="B1407" s="34">
        <v>2897.04</v>
      </c>
    </row>
    <row r="1408" spans="1:2" ht="15.75" customHeight="1">
      <c r="A1408" s="32">
        <v>42681</v>
      </c>
      <c r="B1408" s="34">
        <v>2231.1</v>
      </c>
    </row>
    <row r="1409" spans="1:2" ht="15.75" customHeight="1">
      <c r="A1409" s="32">
        <v>42682</v>
      </c>
      <c r="B1409" s="34">
        <v>2536.6799999999998</v>
      </c>
    </row>
    <row r="1410" spans="1:2" ht="15.75" customHeight="1">
      <c r="A1410" s="32">
        <v>42683</v>
      </c>
      <c r="B1410" s="34">
        <v>2382.5700000000002</v>
      </c>
    </row>
    <row r="1411" spans="1:2" ht="15.75" customHeight="1">
      <c r="A1411" s="32">
        <v>42684</v>
      </c>
      <c r="B1411" s="34">
        <v>3632.75</v>
      </c>
    </row>
    <row r="1412" spans="1:2" ht="15.75" customHeight="1">
      <c r="A1412" s="32">
        <v>42685</v>
      </c>
      <c r="B1412" s="34">
        <v>5604.25</v>
      </c>
    </row>
    <row r="1413" spans="1:2" ht="15.75" customHeight="1">
      <c r="A1413" s="32">
        <v>42686</v>
      </c>
      <c r="B1413" s="34">
        <v>5552.85</v>
      </c>
    </row>
    <row r="1414" spans="1:2" ht="15.75" customHeight="1">
      <c r="A1414" s="32">
        <v>42687</v>
      </c>
      <c r="B1414" s="34">
        <v>2090.7399999999998</v>
      </c>
    </row>
    <row r="1415" spans="1:2" ht="15.75" customHeight="1">
      <c r="A1415" s="32">
        <v>42688</v>
      </c>
      <c r="B1415" s="34">
        <v>1375.23</v>
      </c>
    </row>
    <row r="1416" spans="1:2" ht="15.75" customHeight="1">
      <c r="A1416" s="32">
        <v>42689</v>
      </c>
      <c r="B1416" s="34">
        <v>610.57000000000005</v>
      </c>
    </row>
    <row r="1417" spans="1:2" ht="15.75" customHeight="1">
      <c r="A1417" s="32">
        <v>42690</v>
      </c>
      <c r="B1417" s="34">
        <v>234.4</v>
      </c>
    </row>
    <row r="1418" spans="1:2" ht="15.75" customHeight="1">
      <c r="A1418" s="32">
        <v>42691</v>
      </c>
      <c r="B1418" s="34">
        <v>1930.36</v>
      </c>
    </row>
    <row r="1419" spans="1:2" ht="15.75" customHeight="1">
      <c r="A1419" s="32">
        <v>42692</v>
      </c>
      <c r="B1419" s="34">
        <v>3500.99</v>
      </c>
    </row>
    <row r="1420" spans="1:2" ht="15.75" customHeight="1">
      <c r="A1420" s="32">
        <v>42693</v>
      </c>
      <c r="B1420" s="34">
        <v>4134.76</v>
      </c>
    </row>
    <row r="1421" spans="1:2" ht="15.75" customHeight="1">
      <c r="A1421" s="32">
        <v>42694</v>
      </c>
      <c r="B1421" s="34">
        <v>1149.72</v>
      </c>
    </row>
    <row r="1422" spans="1:2" ht="15.75" customHeight="1">
      <c r="A1422" s="32">
        <v>42695</v>
      </c>
      <c r="B1422" s="34">
        <v>1241.03</v>
      </c>
    </row>
    <row r="1423" spans="1:2" ht="15.75" customHeight="1">
      <c r="A1423" s="32">
        <v>42696</v>
      </c>
      <c r="B1423" s="34">
        <v>2024.09</v>
      </c>
    </row>
    <row r="1424" spans="1:2" ht="15.75" customHeight="1">
      <c r="A1424" s="32">
        <v>42697</v>
      </c>
      <c r="B1424" s="34">
        <v>1939.45</v>
      </c>
    </row>
    <row r="1425" spans="1:2" ht="15.75" customHeight="1">
      <c r="A1425" s="32">
        <v>42698</v>
      </c>
      <c r="B1425" s="34">
        <v>3843.23</v>
      </c>
    </row>
    <row r="1426" spans="1:2" ht="15.75" customHeight="1">
      <c r="A1426" s="32">
        <v>42699</v>
      </c>
      <c r="B1426" s="34">
        <v>4754.75</v>
      </c>
    </row>
    <row r="1427" spans="1:2" ht="15.75" customHeight="1">
      <c r="A1427" s="32">
        <v>42700</v>
      </c>
      <c r="B1427" s="34">
        <v>2600.5500000000002</v>
      </c>
    </row>
    <row r="1428" spans="1:2" ht="15.75" customHeight="1">
      <c r="A1428" s="32">
        <v>42701</v>
      </c>
      <c r="B1428" s="34">
        <v>802.16</v>
      </c>
    </row>
    <row r="1429" spans="1:2" ht="15.75" customHeight="1">
      <c r="A1429" s="32">
        <v>42702</v>
      </c>
      <c r="B1429" s="34">
        <v>673.73</v>
      </c>
    </row>
    <row r="1430" spans="1:2" ht="15.75" customHeight="1">
      <c r="A1430" s="32">
        <v>42703</v>
      </c>
      <c r="B1430" s="34">
        <v>1090.45</v>
      </c>
    </row>
    <row r="1431" spans="1:2" ht="15.75" customHeight="1">
      <c r="A1431" s="32">
        <v>42704</v>
      </c>
      <c r="B1431" s="34">
        <v>954</v>
      </c>
    </row>
    <row r="1432" spans="1:2" ht="15.75" customHeight="1">
      <c r="A1432" s="32">
        <v>42705</v>
      </c>
      <c r="B1432" s="34">
        <v>1251.57</v>
      </c>
    </row>
    <row r="1433" spans="1:2" ht="15.75" customHeight="1">
      <c r="A1433" s="32">
        <v>42706</v>
      </c>
      <c r="B1433" s="34">
        <v>2911.49</v>
      </c>
    </row>
    <row r="1434" spans="1:2" ht="15.75" customHeight="1">
      <c r="A1434" s="32">
        <v>42707</v>
      </c>
      <c r="B1434" s="34">
        <v>3998.9</v>
      </c>
    </row>
    <row r="1435" spans="1:2" ht="15.75" customHeight="1">
      <c r="A1435" s="32">
        <v>42708</v>
      </c>
      <c r="B1435" s="34">
        <v>1030.22</v>
      </c>
    </row>
    <row r="1436" spans="1:2" ht="15.75" customHeight="1">
      <c r="A1436" s="32">
        <v>42709</v>
      </c>
      <c r="B1436" s="34">
        <v>1413.58</v>
      </c>
    </row>
    <row r="1437" spans="1:2" ht="15.75" customHeight="1">
      <c r="A1437" s="32">
        <v>42710</v>
      </c>
      <c r="B1437" s="34">
        <v>1381.17</v>
      </c>
    </row>
    <row r="1438" spans="1:2" ht="15.75" customHeight="1">
      <c r="A1438" s="32">
        <v>42711</v>
      </c>
      <c r="B1438" s="34">
        <v>1534.62</v>
      </c>
    </row>
    <row r="1439" spans="1:2" ht="15.75" customHeight="1">
      <c r="A1439" s="32">
        <v>42712</v>
      </c>
      <c r="B1439" s="34">
        <v>2164.29</v>
      </c>
    </row>
    <row r="1440" spans="1:2" ht="15.75" customHeight="1">
      <c r="A1440" s="32">
        <v>42713</v>
      </c>
      <c r="B1440" s="34">
        <v>3287.43</v>
      </c>
    </row>
    <row r="1441" spans="1:2" ht="15.75" customHeight="1">
      <c r="A1441" s="32">
        <v>42714</v>
      </c>
      <c r="B1441" s="34">
        <v>4276.24</v>
      </c>
    </row>
    <row r="1442" spans="1:2" ht="15.75" customHeight="1">
      <c r="A1442" s="32">
        <v>42715</v>
      </c>
      <c r="B1442" s="34">
        <v>1281.07</v>
      </c>
    </row>
    <row r="1443" spans="1:2" ht="15.75" customHeight="1">
      <c r="A1443" s="32">
        <v>42716</v>
      </c>
      <c r="B1443" s="34">
        <v>834.8</v>
      </c>
    </row>
    <row r="1444" spans="1:2" ht="15.75" customHeight="1">
      <c r="A1444" s="32">
        <v>42717</v>
      </c>
      <c r="B1444" s="34">
        <v>967.27</v>
      </c>
    </row>
    <row r="1445" spans="1:2" ht="15.75" customHeight="1">
      <c r="A1445" s="32">
        <v>42718</v>
      </c>
      <c r="B1445" s="34">
        <v>666.17</v>
      </c>
    </row>
    <row r="1446" spans="1:2" ht="15.75" customHeight="1">
      <c r="A1446" s="32">
        <v>42719</v>
      </c>
      <c r="B1446" s="34">
        <v>1439.02</v>
      </c>
    </row>
    <row r="1447" spans="1:2" ht="15.75" customHeight="1">
      <c r="A1447" s="32">
        <v>42720</v>
      </c>
      <c r="B1447" s="34">
        <v>2947.82</v>
      </c>
    </row>
    <row r="1448" spans="1:2" ht="15.75" customHeight="1">
      <c r="A1448" s="32">
        <v>42721</v>
      </c>
      <c r="B1448" s="34">
        <v>3960.91</v>
      </c>
    </row>
    <row r="1449" spans="1:2" ht="15.75" customHeight="1">
      <c r="A1449" s="32">
        <v>42722</v>
      </c>
      <c r="B1449" s="34">
        <v>1791.91</v>
      </c>
    </row>
    <row r="1450" spans="1:2" ht="15.75" customHeight="1">
      <c r="A1450" s="32">
        <v>42723</v>
      </c>
      <c r="B1450" s="34">
        <v>1876.23</v>
      </c>
    </row>
    <row r="1451" spans="1:2" ht="15.75" customHeight="1">
      <c r="A1451" s="32">
        <v>42724</v>
      </c>
      <c r="B1451" s="34">
        <v>1868.17</v>
      </c>
    </row>
    <row r="1452" spans="1:2" ht="15.75" customHeight="1">
      <c r="A1452" s="32">
        <v>42725</v>
      </c>
      <c r="B1452" s="34">
        <v>1996.61</v>
      </c>
    </row>
    <row r="1453" spans="1:2" ht="15.75" customHeight="1">
      <c r="A1453" s="32">
        <v>42726</v>
      </c>
      <c r="B1453" s="34">
        <v>1310.94</v>
      </c>
    </row>
    <row r="1454" spans="1:2" ht="15.75" customHeight="1">
      <c r="A1454" s="32">
        <v>42727</v>
      </c>
      <c r="B1454" s="34">
        <v>3449.4</v>
      </c>
    </row>
    <row r="1455" spans="1:2" ht="15.75" customHeight="1">
      <c r="A1455" s="32">
        <v>42728</v>
      </c>
      <c r="B1455" s="34">
        <v>3846.96</v>
      </c>
    </row>
    <row r="1456" spans="1:2" ht="15.75" customHeight="1">
      <c r="A1456" s="32">
        <v>42729</v>
      </c>
      <c r="B1456" s="34">
        <v>3023.96</v>
      </c>
    </row>
    <row r="1457" spans="1:2" ht="15.75" customHeight="1">
      <c r="A1457" s="32">
        <v>42730</v>
      </c>
      <c r="B1457" s="34">
        <v>3384.22</v>
      </c>
    </row>
    <row r="1458" spans="1:2" ht="15.75" customHeight="1">
      <c r="A1458" s="32">
        <v>42731</v>
      </c>
      <c r="B1458" s="34">
        <v>3450.21</v>
      </c>
    </row>
    <row r="1459" spans="1:2" ht="15.75" customHeight="1">
      <c r="A1459" s="32">
        <v>42732</v>
      </c>
      <c r="B1459" s="34">
        <v>3198.11</v>
      </c>
    </row>
    <row r="1460" spans="1:2" ht="15.75" customHeight="1">
      <c r="A1460" s="32">
        <v>42733</v>
      </c>
      <c r="B1460" s="34">
        <v>3083.11</v>
      </c>
    </row>
    <row r="1461" spans="1:2" ht="15.75" customHeight="1">
      <c r="A1461" s="32">
        <v>42734</v>
      </c>
      <c r="B1461" s="34">
        <v>4225.09</v>
      </c>
    </row>
    <row r="1462" spans="1:2" ht="15.75" customHeight="1">
      <c r="A1462" s="32">
        <v>42735</v>
      </c>
      <c r="B1462" s="34">
        <v>4368.49</v>
      </c>
    </row>
  </sheetData>
  <autoFilter ref="A1:B1462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Competitor Index Analysis</vt:lpstr>
      <vt:lpstr>Challenge 1 and 2_Answer</vt:lpstr>
      <vt:lpstr>Guests booking data (2016)</vt:lpstr>
      <vt:lpstr>Revenue(2013-2016) extracted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Harsees Kaur</cp:lastModifiedBy>
  <dcterms:modified xsi:type="dcterms:W3CDTF">2024-07-10T20:59:52Z</dcterms:modified>
</cp:coreProperties>
</file>