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sh\Desktop\Study\Answers Anudip\"/>
    </mc:Choice>
  </mc:AlternateContent>
  <xr:revisionPtr revIDLastSave="0" documentId="8_{686DCBBA-DF1D-4B8B-91A1-8C52450189AC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Ans 9 (Table)" sheetId="4" r:id="rId1"/>
    <sheet name="Ans 1" sheetId="5" r:id="rId2"/>
    <sheet name="Ans 2" sheetId="6" r:id="rId3"/>
    <sheet name="Ans 3" sheetId="7" r:id="rId4"/>
    <sheet name="Ans 4" sheetId="8" r:id="rId5"/>
    <sheet name="Ans 5" sheetId="9" r:id="rId6"/>
    <sheet name="Ans 6" sheetId="10" r:id="rId7"/>
    <sheet name="Ans 7" sheetId="11" r:id="rId8"/>
    <sheet name="Ans 8" sheetId="12" r:id="rId9"/>
    <sheet name="Essentiality" sheetId="13" r:id="rId10"/>
  </sheets>
  <calcPr calcId="191029"/>
  <pivotCaches>
    <pivotCache cacheId="1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2" l="1"/>
  <c r="J9" i="12"/>
  <c r="J11" i="12"/>
  <c r="J12" i="12"/>
  <c r="J14" i="12"/>
  <c r="J15" i="12"/>
  <c r="J17" i="12"/>
  <c r="J18" i="12"/>
  <c r="J20" i="12"/>
  <c r="J21" i="12"/>
  <c r="J23" i="12"/>
  <c r="J24" i="12"/>
  <c r="E24" i="9"/>
  <c r="E12" i="5"/>
  <c r="E11" i="5"/>
  <c r="E10" i="5"/>
  <c r="E9" i="5"/>
  <c r="E8" i="5"/>
  <c r="E7" i="5"/>
  <c r="G25" i="5" s="1"/>
</calcChain>
</file>

<file path=xl/sharedStrings.xml><?xml version="1.0" encoding="utf-8"?>
<sst xmlns="http://schemas.openxmlformats.org/spreadsheetml/2006/main" count="601" uniqueCount="70">
  <si>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</si>
  <si>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</si>
  <si>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</si>
  <si>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</si>
  <si>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</si>
  <si>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</si>
  <si>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</si>
  <si>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</si>
  <si>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</si>
  <si>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</si>
  <si>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</si>
  <si>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</si>
  <si>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</si>
  <si>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</si>
  <si>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</si>
  <si>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</si>
  <si>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</si>
  <si>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</si>
  <si>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</si>
  <si>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</si>
  <si>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</si>
  <si>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</si>
  <si>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</si>
  <si>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</si>
  <si>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</si>
  <si>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</si>
  <si>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</si>
  <si>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</si>
  <si>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</si>
  <si>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</si>
  <si>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</si>
  <si>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</si>
  <si>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</si>
  <si>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</si>
  <si>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</si>
  <si>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</si>
  <si>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</si>
  <si>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</si>
  <si>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</si>
  <si>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</si>
  <si>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</si>
  <si>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</si>
  <si>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</si>
  <si>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 xml:space="preserve">The month-wise trend of expenses and find out the month Nitin spend the most. </t>
  </si>
  <si>
    <t xml:space="preserve">January </t>
  </si>
  <si>
    <t>Month-wise Trend</t>
  </si>
  <si>
    <t xml:space="preserve">The month in which Nitin spend the most is </t>
  </si>
  <si>
    <t>Row Labels</t>
  </si>
  <si>
    <t>Grand Total</t>
  </si>
  <si>
    <t>Sum of Expense (INR)</t>
  </si>
  <si>
    <t>Visual representation of expenses against different categories</t>
  </si>
  <si>
    <t>Column Labels</t>
  </si>
  <si>
    <t>Top two categories with highest expense for each month</t>
  </si>
  <si>
    <t>1st</t>
  </si>
  <si>
    <t xml:space="preserve">Tickets and Bills </t>
  </si>
  <si>
    <t>2nd</t>
  </si>
  <si>
    <t>4) Recommendations on how nitin can increase his savings</t>
  </si>
  <si>
    <t>By spending the less on the top two categories for each month nitin can increase his savings.</t>
  </si>
  <si>
    <t>For example, if "Grocery" and "Entertainment" are top categories, he should consider ways to cut costs in these areas, like buying in bulk or reducing outings.</t>
  </si>
  <si>
    <t xml:space="preserve">By creating excel sheet for his earnings and his expenditures and by analysing them he can come to a conclusion of saving more. </t>
  </si>
  <si>
    <t>He can limit to the luxurious and unnecessary expenditures which will eventually help increase his savings</t>
  </si>
  <si>
    <t>Can buy goods and products online when they are at a huge discount price or are in sale.</t>
  </si>
  <si>
    <t>Nitin spend the most in the month of Feburary</t>
  </si>
  <si>
    <t xml:space="preserve">Movies </t>
  </si>
  <si>
    <t>Dinning Out</t>
  </si>
  <si>
    <t>In the month of January nitin have the highest money spend on movies and dining out</t>
  </si>
  <si>
    <t>Essentiality</t>
  </si>
  <si>
    <t xml:space="preserve">Essential </t>
  </si>
  <si>
    <t>Less Essential</t>
  </si>
  <si>
    <t>How can nitin increase his savings??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</si>
</sst>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270623"/>
        <c:axId val="920271455"/>
      </c:lineChart>
      <c:catAx>
        <c:axId val="920270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71455"/>
        <c:crosses val="autoZero"/>
        <c:auto val="1"/>
        <c:lblAlgn val="ctr"/>
        <c:lblOffset val="100"/>
        <c:noMultiLvlLbl val="0"/>
      </c:catAx>
      <c:valAx>
        <c:axId val="9202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7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'Ans 1'!$C$7:$C$12</c:f>
              <c:strCache>
                <c:ptCount val="6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'Ans 1'!$D$7:$D$12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1-4E3D-924D-8608A7B2D7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'Ans 1'!$C$7:$C$12</c:f>
              <c:strCache>
                <c:ptCount val="6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'Ans 1'!$E$7:$E$12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1-4E3D-924D-8608A7B2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571039"/>
        <c:axId val="855571455"/>
      </c:lineChart>
      <c:catAx>
        <c:axId val="85557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71455"/>
        <c:crosses val="autoZero"/>
        <c:auto val="1"/>
        <c:lblAlgn val="ctr"/>
        <c:lblOffset val="100"/>
        <c:noMultiLvlLbl val="0"/>
      </c:catAx>
      <c:valAx>
        <c:axId val="8555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7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Part-2 answers.xlsx]Ans 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2'!$A$4:$A$11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'Ans 2'!$B$4:$B$11</c:f>
              <c:numCache>
                <c:formatCode>General</c:formatCode>
                <c:ptCount val="7"/>
                <c:pt idx="0">
                  <c:v>4000</c:v>
                </c:pt>
                <c:pt idx="1">
                  <c:v>12000</c:v>
                </c:pt>
                <c:pt idx="2">
                  <c:v>4940</c:v>
                </c:pt>
                <c:pt idx="3">
                  <c:v>30990</c:v>
                </c:pt>
                <c:pt idx="4">
                  <c:v>7720</c:v>
                </c:pt>
                <c:pt idx="5">
                  <c:v>8700</c:v>
                </c:pt>
                <c:pt idx="6">
                  <c:v>16040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1-459C-AE18-14F14EC1D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679231"/>
        <c:axId val="919676735"/>
      </c:barChart>
      <c:catAx>
        <c:axId val="91967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76735"/>
        <c:crosses val="autoZero"/>
        <c:auto val="1"/>
        <c:lblAlgn val="ctr"/>
        <c:lblOffset val="100"/>
        <c:noMultiLvlLbl val="0"/>
      </c:catAx>
      <c:valAx>
        <c:axId val="9196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7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Part-2 answers.xlsx]Ans 5!PivotTable3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'Ans 5'!$B$3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'Ans 5'!$A$4:$A$10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'Ans 5'!$B$4:$B$10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1-4921-A8F8-21AE3E18E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767615"/>
        <c:axId val="1046768031"/>
      </c:lineChart>
      <c:catAx>
        <c:axId val="104676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68031"/>
        <c:crosses val="autoZero"/>
        <c:auto val="1"/>
        <c:lblAlgn val="ctr"/>
        <c:lblOffset val="100"/>
        <c:noMultiLvlLbl val="0"/>
      </c:catAx>
      <c:valAx>
        <c:axId val="104676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6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Part-2 answers.xlsx]Ans 6!PivotTable4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6'!$A$4:$A$6</c:f>
              <c:strCache>
                <c:ptCount val="2"/>
                <c:pt idx="0">
                  <c:v>Doctor and Medicine</c:v>
                </c:pt>
                <c:pt idx="1">
                  <c:v>Grocery</c:v>
                </c:pt>
              </c:strCache>
            </c:strRef>
          </c:cat>
          <c:val>
            <c:numRef>
              <c:f>'Ans 6'!$B$4:$B$6</c:f>
              <c:numCache>
                <c:formatCode>General</c:formatCode>
                <c:ptCount val="2"/>
                <c:pt idx="0">
                  <c:v>4000</c:v>
                </c:pt>
                <c:pt idx="1">
                  <c:v>30990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D-4157-8CD8-57E75CB11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601439"/>
        <c:axId val="917602271"/>
      </c:barChart>
      <c:catAx>
        <c:axId val="91760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602271"/>
        <c:crosses val="autoZero"/>
        <c:auto val="1"/>
        <c:lblAlgn val="ctr"/>
        <c:lblOffset val="100"/>
        <c:noMultiLvlLbl val="0"/>
      </c:catAx>
      <c:valAx>
        <c:axId val="9176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60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757C0-C5DF-4DF0-A90A-4A28F9407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E8552F-AC22-4E06-8BF2-F447E9575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7</xdr:row>
      <xdr:rowOff>125730</xdr:rowOff>
    </xdr:from>
    <xdr:to>
      <xdr:col>11</xdr:col>
      <xdr:colOff>388620</xdr:colOff>
      <xdr:row>22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C5730-5D53-4CF0-B428-CB46427CB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4</xdr:row>
      <xdr:rowOff>80010</xdr:rowOff>
    </xdr:from>
    <xdr:to>
      <xdr:col>11</xdr:col>
      <xdr:colOff>419100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11E61-3438-4DE1-A03A-514BBE0B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4</xdr:row>
      <xdr:rowOff>80010</xdr:rowOff>
    </xdr:from>
    <xdr:to>
      <xdr:col>12</xdr:col>
      <xdr:colOff>68580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76CB4-83A0-4910-8DB0-48DAFC41C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 Hate" refreshedDate="45457.861196990743" createdVersion="7" refreshedVersion="7" minRefreshableVersion="3" recordCount="101" xr:uid="{48F8B496-F4CA-4AEF-815A-347ADFC3FA94}">
  <cacheSource type="worksheet">
    <worksheetSource ref="A2:D103" sheet="Ans 9 (Table)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x v="0"/>
  </r>
  <r>
    <x v="0"/>
    <x v="1"/>
    <x v="1"/>
    <x v="1"/>
  </r>
  <r>
    <x v="0"/>
    <x v="1"/>
    <x v="2"/>
    <x v="2"/>
  </r>
  <r>
    <x v="0"/>
    <x v="2"/>
    <x v="3"/>
    <x v="3"/>
  </r>
  <r>
    <x v="0"/>
    <x v="2"/>
    <x v="4"/>
    <x v="4"/>
  </r>
  <r>
    <x v="0"/>
    <x v="2"/>
    <x v="5"/>
    <x v="5"/>
  </r>
  <r>
    <x v="0"/>
    <x v="2"/>
    <x v="6"/>
    <x v="3"/>
  </r>
  <r>
    <x v="0"/>
    <x v="2"/>
    <x v="7"/>
    <x v="6"/>
  </r>
  <r>
    <x v="0"/>
    <x v="3"/>
    <x v="8"/>
    <x v="7"/>
  </r>
  <r>
    <x v="0"/>
    <x v="4"/>
    <x v="9"/>
    <x v="8"/>
  </r>
  <r>
    <x v="0"/>
    <x v="3"/>
    <x v="10"/>
    <x v="9"/>
  </r>
  <r>
    <x v="0"/>
    <x v="0"/>
    <x v="11"/>
    <x v="10"/>
  </r>
  <r>
    <x v="0"/>
    <x v="0"/>
    <x v="12"/>
    <x v="11"/>
  </r>
  <r>
    <x v="0"/>
    <x v="3"/>
    <x v="13"/>
    <x v="0"/>
  </r>
  <r>
    <x v="0"/>
    <x v="3"/>
    <x v="14"/>
    <x v="12"/>
  </r>
  <r>
    <x v="0"/>
    <x v="5"/>
    <x v="15"/>
    <x v="7"/>
  </r>
  <r>
    <x v="0"/>
    <x v="6"/>
    <x v="16"/>
    <x v="9"/>
  </r>
  <r>
    <x v="1"/>
    <x v="1"/>
    <x v="2"/>
    <x v="2"/>
  </r>
  <r>
    <x v="1"/>
    <x v="2"/>
    <x v="3"/>
    <x v="13"/>
  </r>
  <r>
    <x v="1"/>
    <x v="2"/>
    <x v="17"/>
    <x v="2"/>
  </r>
  <r>
    <x v="1"/>
    <x v="2"/>
    <x v="5"/>
    <x v="14"/>
  </r>
  <r>
    <x v="1"/>
    <x v="2"/>
    <x v="18"/>
    <x v="15"/>
  </r>
  <r>
    <x v="1"/>
    <x v="2"/>
    <x v="6"/>
    <x v="16"/>
  </r>
  <r>
    <x v="1"/>
    <x v="2"/>
    <x v="7"/>
    <x v="17"/>
  </r>
  <r>
    <x v="1"/>
    <x v="3"/>
    <x v="10"/>
    <x v="9"/>
  </r>
  <r>
    <x v="1"/>
    <x v="3"/>
    <x v="13"/>
    <x v="0"/>
  </r>
  <r>
    <x v="1"/>
    <x v="3"/>
    <x v="14"/>
    <x v="2"/>
  </r>
  <r>
    <x v="1"/>
    <x v="3"/>
    <x v="8"/>
    <x v="18"/>
  </r>
  <r>
    <x v="1"/>
    <x v="5"/>
    <x v="19"/>
    <x v="19"/>
  </r>
  <r>
    <x v="1"/>
    <x v="2"/>
    <x v="17"/>
    <x v="20"/>
  </r>
  <r>
    <x v="1"/>
    <x v="6"/>
    <x v="16"/>
    <x v="21"/>
  </r>
  <r>
    <x v="2"/>
    <x v="1"/>
    <x v="2"/>
    <x v="2"/>
  </r>
  <r>
    <x v="2"/>
    <x v="2"/>
    <x v="3"/>
    <x v="22"/>
  </r>
  <r>
    <x v="2"/>
    <x v="2"/>
    <x v="4"/>
    <x v="12"/>
  </r>
  <r>
    <x v="2"/>
    <x v="2"/>
    <x v="17"/>
    <x v="23"/>
  </r>
  <r>
    <x v="2"/>
    <x v="2"/>
    <x v="17"/>
    <x v="24"/>
  </r>
  <r>
    <x v="2"/>
    <x v="2"/>
    <x v="5"/>
    <x v="25"/>
  </r>
  <r>
    <x v="2"/>
    <x v="2"/>
    <x v="6"/>
    <x v="26"/>
  </r>
  <r>
    <x v="2"/>
    <x v="2"/>
    <x v="7"/>
    <x v="6"/>
  </r>
  <r>
    <x v="2"/>
    <x v="3"/>
    <x v="10"/>
    <x v="9"/>
  </r>
  <r>
    <x v="2"/>
    <x v="3"/>
    <x v="13"/>
    <x v="0"/>
  </r>
  <r>
    <x v="2"/>
    <x v="3"/>
    <x v="14"/>
    <x v="12"/>
  </r>
  <r>
    <x v="2"/>
    <x v="3"/>
    <x v="8"/>
    <x v="18"/>
  </r>
  <r>
    <x v="2"/>
    <x v="5"/>
    <x v="15"/>
    <x v="6"/>
  </r>
  <r>
    <x v="2"/>
    <x v="4"/>
    <x v="20"/>
    <x v="27"/>
  </r>
  <r>
    <x v="2"/>
    <x v="2"/>
    <x v="17"/>
    <x v="20"/>
  </r>
  <r>
    <x v="2"/>
    <x v="0"/>
    <x v="0"/>
    <x v="4"/>
  </r>
  <r>
    <x v="2"/>
    <x v="6"/>
    <x v="16"/>
    <x v="9"/>
  </r>
  <r>
    <x v="3"/>
    <x v="1"/>
    <x v="2"/>
    <x v="2"/>
  </r>
  <r>
    <x v="3"/>
    <x v="2"/>
    <x v="3"/>
    <x v="16"/>
  </r>
  <r>
    <x v="3"/>
    <x v="2"/>
    <x v="4"/>
    <x v="10"/>
  </r>
  <r>
    <x v="3"/>
    <x v="2"/>
    <x v="5"/>
    <x v="11"/>
  </r>
  <r>
    <x v="3"/>
    <x v="2"/>
    <x v="18"/>
    <x v="28"/>
  </r>
  <r>
    <x v="3"/>
    <x v="2"/>
    <x v="17"/>
    <x v="29"/>
  </r>
  <r>
    <x v="3"/>
    <x v="2"/>
    <x v="6"/>
    <x v="30"/>
  </r>
  <r>
    <x v="3"/>
    <x v="2"/>
    <x v="7"/>
    <x v="6"/>
  </r>
  <r>
    <x v="3"/>
    <x v="3"/>
    <x v="10"/>
    <x v="9"/>
  </r>
  <r>
    <x v="3"/>
    <x v="3"/>
    <x v="13"/>
    <x v="0"/>
  </r>
  <r>
    <x v="3"/>
    <x v="3"/>
    <x v="14"/>
    <x v="12"/>
  </r>
  <r>
    <x v="3"/>
    <x v="3"/>
    <x v="8"/>
    <x v="18"/>
  </r>
  <r>
    <x v="3"/>
    <x v="0"/>
    <x v="11"/>
    <x v="31"/>
  </r>
  <r>
    <x v="3"/>
    <x v="2"/>
    <x v="17"/>
    <x v="32"/>
  </r>
  <r>
    <x v="3"/>
    <x v="5"/>
    <x v="15"/>
    <x v="7"/>
  </r>
  <r>
    <x v="3"/>
    <x v="0"/>
    <x v="0"/>
    <x v="9"/>
  </r>
  <r>
    <x v="3"/>
    <x v="5"/>
    <x v="21"/>
    <x v="0"/>
  </r>
  <r>
    <x v="3"/>
    <x v="6"/>
    <x v="22"/>
    <x v="3"/>
  </r>
  <r>
    <x v="3"/>
    <x v="6"/>
    <x v="16"/>
    <x v="8"/>
  </r>
  <r>
    <x v="4"/>
    <x v="1"/>
    <x v="2"/>
    <x v="2"/>
  </r>
  <r>
    <x v="4"/>
    <x v="2"/>
    <x v="3"/>
    <x v="33"/>
  </r>
  <r>
    <x v="4"/>
    <x v="2"/>
    <x v="4"/>
    <x v="2"/>
  </r>
  <r>
    <x v="4"/>
    <x v="2"/>
    <x v="5"/>
    <x v="34"/>
  </r>
  <r>
    <x v="4"/>
    <x v="2"/>
    <x v="18"/>
    <x v="35"/>
  </r>
  <r>
    <x v="4"/>
    <x v="2"/>
    <x v="17"/>
    <x v="36"/>
  </r>
  <r>
    <x v="4"/>
    <x v="2"/>
    <x v="6"/>
    <x v="37"/>
  </r>
  <r>
    <x v="4"/>
    <x v="2"/>
    <x v="7"/>
    <x v="6"/>
  </r>
  <r>
    <x v="4"/>
    <x v="3"/>
    <x v="10"/>
    <x v="9"/>
  </r>
  <r>
    <x v="4"/>
    <x v="3"/>
    <x v="13"/>
    <x v="0"/>
  </r>
  <r>
    <x v="4"/>
    <x v="3"/>
    <x v="14"/>
    <x v="38"/>
  </r>
  <r>
    <x v="4"/>
    <x v="3"/>
    <x v="8"/>
    <x v="18"/>
  </r>
  <r>
    <x v="4"/>
    <x v="2"/>
    <x v="17"/>
    <x v="13"/>
  </r>
  <r>
    <x v="4"/>
    <x v="5"/>
    <x v="15"/>
    <x v="6"/>
  </r>
  <r>
    <x v="4"/>
    <x v="4"/>
    <x v="9"/>
    <x v="3"/>
  </r>
  <r>
    <x v="4"/>
    <x v="5"/>
    <x v="21"/>
    <x v="0"/>
  </r>
  <r>
    <x v="4"/>
    <x v="6"/>
    <x v="16"/>
    <x v="1"/>
  </r>
  <r>
    <x v="5"/>
    <x v="1"/>
    <x v="2"/>
    <x v="2"/>
  </r>
  <r>
    <x v="5"/>
    <x v="2"/>
    <x v="18"/>
    <x v="7"/>
  </r>
  <r>
    <x v="5"/>
    <x v="2"/>
    <x v="3"/>
    <x v="39"/>
  </r>
  <r>
    <x v="5"/>
    <x v="2"/>
    <x v="4"/>
    <x v="12"/>
  </r>
  <r>
    <x v="5"/>
    <x v="2"/>
    <x v="5"/>
    <x v="6"/>
  </r>
  <r>
    <x v="5"/>
    <x v="2"/>
    <x v="6"/>
    <x v="40"/>
  </r>
  <r>
    <x v="5"/>
    <x v="2"/>
    <x v="7"/>
    <x v="23"/>
  </r>
  <r>
    <x v="5"/>
    <x v="3"/>
    <x v="10"/>
    <x v="9"/>
  </r>
  <r>
    <x v="5"/>
    <x v="3"/>
    <x v="13"/>
    <x v="0"/>
  </r>
  <r>
    <x v="5"/>
    <x v="3"/>
    <x v="14"/>
    <x v="41"/>
  </r>
  <r>
    <x v="5"/>
    <x v="3"/>
    <x v="8"/>
    <x v="18"/>
  </r>
  <r>
    <x v="5"/>
    <x v="0"/>
    <x v="12"/>
    <x v="7"/>
  </r>
  <r>
    <x v="5"/>
    <x v="0"/>
    <x v="11"/>
    <x v="42"/>
  </r>
  <r>
    <x v="5"/>
    <x v="5"/>
    <x v="15"/>
    <x v="0"/>
  </r>
  <r>
    <x v="5"/>
    <x v="4"/>
    <x v="23"/>
    <x v="43"/>
  </r>
  <r>
    <x v="5"/>
    <x v="4"/>
    <x v="20"/>
    <x v="0"/>
  </r>
  <r>
    <x v="5"/>
    <x v="6"/>
    <x v="2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85D02-D714-49F5-9CA0-B7410DAB3136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1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5E283-EF74-47B4-A607-C18751DE89E2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sortType="descending">
      <items count="8">
        <item x="3"/>
        <item x="4"/>
        <item x="6"/>
        <item x="2"/>
        <item x="0"/>
        <item x="5"/>
        <item x="1"/>
        <item t="default"/>
      </items>
    </pivotField>
    <pivotField showAll="0"/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BA0A7-655F-49DB-AA14-726C3618EC0C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FF85B-1368-4B48-B8B2-39631C47969D}" name="PivotTable4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6" firstHeaderRow="1" firstDataRow="1" firstDataCol="1"/>
  <pivotFields count="4">
    <pivotField showAll="0"/>
    <pivotField axis="axisRow" showAll="0">
      <items count="8">
        <item x="1"/>
        <item h="1" x="5"/>
        <item h="1" x="0"/>
        <item x="2"/>
        <item h="1" x="6"/>
        <item h="1" x="4"/>
        <item h="1" x="3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3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1703C-EF5A-41E6-91EC-9A3C03E9CF0E}" name="PivotTable5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F8524-CF81-4C4A-9009-1171111A1841}" name="PivotTable6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4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2">
    <field x="0"/>
    <field x="1"/>
  </rowFields>
  <rowItems count="21">
    <i>
      <x/>
    </i>
    <i r="1">
      <x v="1"/>
    </i>
    <i r="1">
      <x v="2"/>
    </i>
    <i r="1">
      <x v="5"/>
    </i>
    <i>
      <x v="1"/>
    </i>
    <i r="1">
      <x v="1"/>
    </i>
    <i>
      <x v="2"/>
    </i>
    <i r="1">
      <x v="1"/>
    </i>
    <i r="1">
      <x v="2"/>
    </i>
    <i r="1">
      <x v="5"/>
    </i>
    <i>
      <x v="3"/>
    </i>
    <i r="1">
      <x v="1"/>
    </i>
    <i r="1">
      <x v="2"/>
    </i>
    <i>
      <x v="4"/>
    </i>
    <i r="1">
      <x v="1"/>
    </i>
    <i r="1">
      <x v="5"/>
    </i>
    <i>
      <x v="5"/>
    </i>
    <i r="1">
      <x v="1"/>
    </i>
    <i r="1">
      <x v="2"/>
    </i>
    <i r="1">
      <x v="5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workbookViewId="0">
      <selection activeCell="E103" sqref="E103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  <col min="5" max="5" width="17.21875" customWidth="1"/>
  </cols>
  <sheetData>
    <row r="1" spans="1:13" x14ac:dyDescent="0.3">
      <c r="A1" s="5" t="s">
        <v>28</v>
      </c>
      <c r="B1" s="5"/>
      <c r="C1" s="5"/>
      <c r="D1" s="5"/>
    </row>
    <row r="2" spans="1:13" ht="25.2" x14ac:dyDescent="0.3">
      <c r="A2" s="2" t="s">
        <v>12</v>
      </c>
      <c r="B2" s="2" t="s">
        <v>0</v>
      </c>
      <c r="C2" s="2" t="s">
        <v>42</v>
      </c>
      <c r="D2" s="2" t="s">
        <v>1</v>
      </c>
      <c r="E2" s="12" t="s">
        <v>66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  <c r="E3" s="4" t="s">
        <v>68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E4" s="4" t="s">
        <v>67</v>
      </c>
      <c r="G4" s="6" t="s">
        <v>27</v>
      </c>
      <c r="H4" s="6"/>
      <c r="I4" s="6"/>
      <c r="J4" s="6"/>
      <c r="K4" s="6"/>
      <c r="L4" s="6"/>
      <c r="M4" s="6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E5" s="4" t="s">
        <v>67</v>
      </c>
      <c r="G5" s="6"/>
      <c r="H5" s="6"/>
      <c r="I5" s="6"/>
      <c r="J5" s="6"/>
      <c r="K5" s="6"/>
      <c r="L5" s="6"/>
      <c r="M5" s="6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E6" s="4" t="s">
        <v>67</v>
      </c>
      <c r="G6" s="6"/>
      <c r="H6" s="6"/>
      <c r="I6" s="6"/>
      <c r="J6" s="6"/>
      <c r="K6" s="6"/>
      <c r="L6" s="6"/>
      <c r="M6" s="6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E7" s="4" t="s">
        <v>67</v>
      </c>
      <c r="G7" s="6"/>
      <c r="H7" s="6"/>
      <c r="I7" s="6"/>
      <c r="J7" s="6"/>
      <c r="K7" s="6"/>
      <c r="L7" s="6"/>
      <c r="M7" s="6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  <c r="E8" s="4" t="s">
        <v>68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  <c r="E9" s="4" t="s">
        <v>67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  <c r="E10" s="4" t="s">
        <v>67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  <c r="E11" s="4" t="s">
        <v>67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  <c r="E12" s="4" t="s">
        <v>68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  <c r="E13" s="4" t="s">
        <v>67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  <c r="E14" s="4" t="s">
        <v>68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  <c r="E15" s="4" t="s">
        <v>68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  <c r="E16" s="4" t="s">
        <v>67</v>
      </c>
    </row>
    <row r="17" spans="1:5" x14ac:dyDescent="0.3">
      <c r="A17" s="3" t="s">
        <v>13</v>
      </c>
      <c r="B17" s="1" t="s">
        <v>34</v>
      </c>
      <c r="C17" s="1" t="s">
        <v>8</v>
      </c>
      <c r="D17" s="3">
        <v>550</v>
      </c>
      <c r="E17" s="4" t="s">
        <v>67</v>
      </c>
    </row>
    <row r="18" spans="1:5" x14ac:dyDescent="0.3">
      <c r="A18" s="3" t="s">
        <v>13</v>
      </c>
      <c r="B18" s="1" t="s">
        <v>38</v>
      </c>
      <c r="C18" s="1" t="s">
        <v>3</v>
      </c>
      <c r="D18" s="3">
        <v>250</v>
      </c>
      <c r="E18" s="4" t="s">
        <v>68</v>
      </c>
    </row>
    <row r="19" spans="1:5" x14ac:dyDescent="0.3">
      <c r="A19" s="3" t="s">
        <v>13</v>
      </c>
      <c r="B19" s="1" t="s">
        <v>18</v>
      </c>
      <c r="C19" s="1" t="s">
        <v>18</v>
      </c>
      <c r="D19" s="3">
        <v>850</v>
      </c>
      <c r="E19" s="4" t="s">
        <v>67</v>
      </c>
    </row>
    <row r="20" spans="1:5" x14ac:dyDescent="0.3">
      <c r="A20" s="3" t="s">
        <v>19</v>
      </c>
      <c r="B20" s="1" t="s">
        <v>29</v>
      </c>
      <c r="C20" s="1" t="s">
        <v>16</v>
      </c>
      <c r="D20" s="3">
        <v>450</v>
      </c>
      <c r="E20" s="4" t="s">
        <v>67</v>
      </c>
    </row>
    <row r="21" spans="1:5" x14ac:dyDescent="0.3">
      <c r="A21" s="3" t="s">
        <v>19</v>
      </c>
      <c r="B21" s="1" t="s">
        <v>2</v>
      </c>
      <c r="C21" s="1" t="s">
        <v>31</v>
      </c>
      <c r="D21" s="3">
        <v>1100</v>
      </c>
      <c r="E21" s="4" t="s">
        <v>67</v>
      </c>
    </row>
    <row r="22" spans="1:5" x14ac:dyDescent="0.3">
      <c r="A22" s="3" t="s">
        <v>19</v>
      </c>
      <c r="B22" s="1" t="s">
        <v>2</v>
      </c>
      <c r="C22" s="1" t="s">
        <v>4</v>
      </c>
      <c r="D22" s="3">
        <v>450</v>
      </c>
      <c r="E22" s="4" t="s">
        <v>67</v>
      </c>
    </row>
    <row r="23" spans="1:5" x14ac:dyDescent="0.3">
      <c r="A23" s="3" t="s">
        <v>19</v>
      </c>
      <c r="B23" s="1" t="s">
        <v>2</v>
      </c>
      <c r="C23" s="1" t="s">
        <v>33</v>
      </c>
      <c r="D23" s="3">
        <v>300</v>
      </c>
      <c r="E23" s="4" t="s">
        <v>68</v>
      </c>
    </row>
    <row r="24" spans="1:5" x14ac:dyDescent="0.3">
      <c r="A24" s="3" t="s">
        <v>19</v>
      </c>
      <c r="B24" s="1" t="s">
        <v>2</v>
      </c>
      <c r="C24" s="1" t="s">
        <v>30</v>
      </c>
      <c r="D24" s="3">
        <v>150</v>
      </c>
      <c r="E24" s="4" t="s">
        <v>68</v>
      </c>
    </row>
    <row r="25" spans="1:5" x14ac:dyDescent="0.3">
      <c r="A25" s="3" t="s">
        <v>19</v>
      </c>
      <c r="B25" s="1" t="s">
        <v>2</v>
      </c>
      <c r="C25" s="1" t="s">
        <v>5</v>
      </c>
      <c r="D25" s="3">
        <v>1200</v>
      </c>
      <c r="E25" s="4" t="s">
        <v>67</v>
      </c>
    </row>
    <row r="26" spans="1:5" x14ac:dyDescent="0.3">
      <c r="A26" s="3" t="s">
        <v>19</v>
      </c>
      <c r="B26" s="1" t="s">
        <v>2</v>
      </c>
      <c r="C26" s="1" t="s">
        <v>6</v>
      </c>
      <c r="D26" s="3">
        <v>400</v>
      </c>
      <c r="E26" s="4" t="s">
        <v>67</v>
      </c>
    </row>
    <row r="27" spans="1:5" x14ac:dyDescent="0.3">
      <c r="A27" s="3" t="s">
        <v>19</v>
      </c>
      <c r="B27" s="1" t="s">
        <v>34</v>
      </c>
      <c r="C27" s="1" t="s">
        <v>9</v>
      </c>
      <c r="D27" s="3">
        <v>850</v>
      </c>
      <c r="E27" s="4" t="s">
        <v>67</v>
      </c>
    </row>
    <row r="28" spans="1:5" x14ac:dyDescent="0.3">
      <c r="A28" s="3" t="s">
        <v>19</v>
      </c>
      <c r="B28" s="1" t="s">
        <v>34</v>
      </c>
      <c r="C28" s="1" t="s">
        <v>7</v>
      </c>
      <c r="D28" s="3">
        <v>1000</v>
      </c>
      <c r="E28" s="4" t="s">
        <v>67</v>
      </c>
    </row>
    <row r="29" spans="1:5" x14ac:dyDescent="0.3">
      <c r="A29" s="3" t="s">
        <v>19</v>
      </c>
      <c r="B29" s="1" t="s">
        <v>34</v>
      </c>
      <c r="C29" s="1" t="s">
        <v>8</v>
      </c>
      <c r="D29" s="3">
        <v>450</v>
      </c>
      <c r="E29" s="4" t="s">
        <v>67</v>
      </c>
    </row>
    <row r="30" spans="1:5" x14ac:dyDescent="0.3">
      <c r="A30" s="3" t="s">
        <v>19</v>
      </c>
      <c r="B30" s="1" t="s">
        <v>34</v>
      </c>
      <c r="C30" s="1" t="s">
        <v>17</v>
      </c>
      <c r="D30" s="3">
        <v>350</v>
      </c>
      <c r="E30" s="4" t="s">
        <v>67</v>
      </c>
    </row>
    <row r="31" spans="1:5" x14ac:dyDescent="0.3">
      <c r="A31" s="3" t="s">
        <v>19</v>
      </c>
      <c r="B31" s="1" t="s">
        <v>38</v>
      </c>
      <c r="C31" s="1" t="s">
        <v>20</v>
      </c>
      <c r="D31" s="4">
        <v>7500</v>
      </c>
      <c r="E31" s="4" t="s">
        <v>68</v>
      </c>
    </row>
    <row r="32" spans="1:5" x14ac:dyDescent="0.3">
      <c r="A32" s="3" t="s">
        <v>19</v>
      </c>
      <c r="B32" s="1" t="s">
        <v>2</v>
      </c>
      <c r="C32" s="1" t="s">
        <v>4</v>
      </c>
      <c r="D32" s="3">
        <v>700</v>
      </c>
      <c r="E32" s="4" t="s">
        <v>67</v>
      </c>
    </row>
    <row r="33" spans="1:5" x14ac:dyDescent="0.3">
      <c r="A33" s="3" t="s">
        <v>19</v>
      </c>
      <c r="B33" s="1" t="s">
        <v>18</v>
      </c>
      <c r="C33" s="1" t="s">
        <v>18</v>
      </c>
      <c r="D33" s="3">
        <v>720</v>
      </c>
      <c r="E33" s="4" t="s">
        <v>67</v>
      </c>
    </row>
    <row r="34" spans="1:5" x14ac:dyDescent="0.3">
      <c r="A34" s="3" t="s">
        <v>21</v>
      </c>
      <c r="B34" s="1" t="s">
        <v>29</v>
      </c>
      <c r="C34" s="1" t="s">
        <v>16</v>
      </c>
      <c r="D34" s="3">
        <v>450</v>
      </c>
      <c r="E34" s="4" t="s">
        <v>67</v>
      </c>
    </row>
    <row r="35" spans="1:5" x14ac:dyDescent="0.3">
      <c r="A35" s="3" t="s">
        <v>21</v>
      </c>
      <c r="B35" s="1" t="s">
        <v>2</v>
      </c>
      <c r="C35" s="1" t="s">
        <v>31</v>
      </c>
      <c r="D35" s="4">
        <v>1560</v>
      </c>
      <c r="E35" s="4" t="s">
        <v>67</v>
      </c>
    </row>
    <row r="36" spans="1:5" x14ac:dyDescent="0.3">
      <c r="A36" s="3" t="s">
        <v>21</v>
      </c>
      <c r="B36" s="1" t="s">
        <v>2</v>
      </c>
      <c r="C36" s="1" t="s">
        <v>32</v>
      </c>
      <c r="D36" s="4">
        <v>550</v>
      </c>
      <c r="E36" s="4" t="s">
        <v>67</v>
      </c>
    </row>
    <row r="37" spans="1:5" x14ac:dyDescent="0.3">
      <c r="A37" s="3" t="s">
        <v>21</v>
      </c>
      <c r="B37" s="1" t="s">
        <v>2</v>
      </c>
      <c r="C37" s="1" t="s">
        <v>4</v>
      </c>
      <c r="D37" s="4">
        <v>650</v>
      </c>
      <c r="E37" s="4" t="s">
        <v>68</v>
      </c>
    </row>
    <row r="38" spans="1:5" x14ac:dyDescent="0.3">
      <c r="A38" s="3" t="s">
        <v>21</v>
      </c>
      <c r="B38" s="1" t="s">
        <v>2</v>
      </c>
      <c r="C38" s="1" t="s">
        <v>4</v>
      </c>
      <c r="D38" s="4">
        <v>310</v>
      </c>
      <c r="E38" s="4" t="s">
        <v>68</v>
      </c>
    </row>
    <row r="39" spans="1:5" x14ac:dyDescent="0.3">
      <c r="A39" s="3" t="s">
        <v>21</v>
      </c>
      <c r="B39" s="1" t="s">
        <v>2</v>
      </c>
      <c r="C39" s="1" t="s">
        <v>33</v>
      </c>
      <c r="D39" s="4">
        <v>220</v>
      </c>
      <c r="E39" s="4" t="s">
        <v>68</v>
      </c>
    </row>
    <row r="40" spans="1:5" x14ac:dyDescent="0.3">
      <c r="A40" s="3" t="s">
        <v>21</v>
      </c>
      <c r="B40" s="1" t="s">
        <v>2</v>
      </c>
      <c r="C40" s="1" t="s">
        <v>5</v>
      </c>
      <c r="D40" s="3">
        <v>1600</v>
      </c>
      <c r="E40" s="4" t="s">
        <v>67</v>
      </c>
    </row>
    <row r="41" spans="1:5" x14ac:dyDescent="0.3">
      <c r="A41" s="3" t="s">
        <v>21</v>
      </c>
      <c r="B41" s="1" t="s">
        <v>2</v>
      </c>
      <c r="C41" s="1" t="s">
        <v>6</v>
      </c>
      <c r="D41" s="3">
        <v>500</v>
      </c>
      <c r="E41" s="4" t="s">
        <v>67</v>
      </c>
    </row>
    <row r="42" spans="1:5" x14ac:dyDescent="0.3">
      <c r="A42" s="3" t="s">
        <v>21</v>
      </c>
      <c r="B42" s="1" t="s">
        <v>34</v>
      </c>
      <c r="C42" s="1" t="s">
        <v>9</v>
      </c>
      <c r="D42" s="3">
        <v>850</v>
      </c>
      <c r="E42" s="4" t="s">
        <v>67</v>
      </c>
    </row>
    <row r="43" spans="1:5" x14ac:dyDescent="0.3">
      <c r="A43" s="3" t="s">
        <v>21</v>
      </c>
      <c r="B43" s="1" t="s">
        <v>34</v>
      </c>
      <c r="C43" s="1" t="s">
        <v>7</v>
      </c>
      <c r="D43" s="3">
        <v>1000</v>
      </c>
      <c r="E43" s="4" t="s">
        <v>67</v>
      </c>
    </row>
    <row r="44" spans="1:5" x14ac:dyDescent="0.3">
      <c r="A44" s="3" t="s">
        <v>21</v>
      </c>
      <c r="B44" s="1" t="s">
        <v>34</v>
      </c>
      <c r="C44" s="1" t="s">
        <v>8</v>
      </c>
      <c r="D44" s="3">
        <v>550</v>
      </c>
      <c r="E44" s="4" t="s">
        <v>67</v>
      </c>
    </row>
    <row r="45" spans="1:5" x14ac:dyDescent="0.3">
      <c r="A45" s="3" t="s">
        <v>21</v>
      </c>
      <c r="B45" s="1" t="s">
        <v>34</v>
      </c>
      <c r="C45" s="1" t="s">
        <v>17</v>
      </c>
      <c r="D45" s="3">
        <v>350</v>
      </c>
      <c r="E45" s="4" t="s">
        <v>67</v>
      </c>
    </row>
    <row r="46" spans="1:5" x14ac:dyDescent="0.3">
      <c r="A46" s="3" t="s">
        <v>21</v>
      </c>
      <c r="B46" s="1" t="s">
        <v>38</v>
      </c>
      <c r="C46" s="1" t="s">
        <v>3</v>
      </c>
      <c r="D46" s="3">
        <v>500</v>
      </c>
      <c r="E46" s="4" t="s">
        <v>68</v>
      </c>
    </row>
    <row r="47" spans="1:5" x14ac:dyDescent="0.3">
      <c r="A47" s="3" t="s">
        <v>21</v>
      </c>
      <c r="B47" s="1" t="s">
        <v>11</v>
      </c>
      <c r="C47" s="1" t="s">
        <v>40</v>
      </c>
      <c r="D47" s="3">
        <v>1700</v>
      </c>
      <c r="E47" s="4" t="s">
        <v>68</v>
      </c>
    </row>
    <row r="48" spans="1:5" x14ac:dyDescent="0.3">
      <c r="A48" s="3" t="s">
        <v>21</v>
      </c>
      <c r="B48" s="1" t="s">
        <v>2</v>
      </c>
      <c r="C48" s="1" t="s">
        <v>4</v>
      </c>
      <c r="D48" s="3">
        <v>700</v>
      </c>
      <c r="E48" s="4" t="s">
        <v>67</v>
      </c>
    </row>
    <row r="49" spans="1:5" x14ac:dyDescent="0.3">
      <c r="A49" s="3" t="s">
        <v>21</v>
      </c>
      <c r="B49" s="1" t="s">
        <v>35</v>
      </c>
      <c r="C49" s="1" t="s">
        <v>14</v>
      </c>
      <c r="D49" s="3">
        <v>800</v>
      </c>
      <c r="E49" s="4" t="s">
        <v>68</v>
      </c>
    </row>
    <row r="50" spans="1:5" x14ac:dyDescent="0.3">
      <c r="A50" s="3" t="s">
        <v>21</v>
      </c>
      <c r="B50" s="1" t="s">
        <v>18</v>
      </c>
      <c r="C50" s="1" t="s">
        <v>18</v>
      </c>
      <c r="D50" s="3">
        <v>850</v>
      </c>
      <c r="E50" s="4" t="s">
        <v>67</v>
      </c>
    </row>
    <row r="51" spans="1:5" x14ac:dyDescent="0.3">
      <c r="A51" s="3" t="s">
        <v>22</v>
      </c>
      <c r="B51" s="1" t="s">
        <v>29</v>
      </c>
      <c r="C51" s="1" t="s">
        <v>16</v>
      </c>
      <c r="D51" s="3">
        <v>450</v>
      </c>
      <c r="E51" s="4" t="s">
        <v>67</v>
      </c>
    </row>
    <row r="52" spans="1:5" x14ac:dyDescent="0.3">
      <c r="A52" s="3" t="s">
        <v>22</v>
      </c>
      <c r="B52" s="1" t="s">
        <v>2</v>
      </c>
      <c r="C52" s="1" t="s">
        <v>31</v>
      </c>
      <c r="D52" s="3">
        <v>1200</v>
      </c>
      <c r="E52" s="4" t="s">
        <v>67</v>
      </c>
    </row>
    <row r="53" spans="1:5" x14ac:dyDescent="0.3">
      <c r="A53" s="3" t="s">
        <v>22</v>
      </c>
      <c r="B53" s="1" t="s">
        <v>2</v>
      </c>
      <c r="C53" s="1" t="s">
        <v>32</v>
      </c>
      <c r="D53" s="3">
        <v>640</v>
      </c>
      <c r="E53" s="4" t="s">
        <v>67</v>
      </c>
    </row>
    <row r="54" spans="1:5" x14ac:dyDescent="0.3">
      <c r="A54" s="3" t="s">
        <v>22</v>
      </c>
      <c r="B54" s="1" t="s">
        <v>2</v>
      </c>
      <c r="C54" s="1" t="s">
        <v>33</v>
      </c>
      <c r="D54" s="3">
        <v>260</v>
      </c>
      <c r="E54" s="4" t="s">
        <v>68</v>
      </c>
    </row>
    <row r="55" spans="1:5" x14ac:dyDescent="0.3">
      <c r="A55" s="3" t="s">
        <v>22</v>
      </c>
      <c r="B55" s="1" t="s">
        <v>2</v>
      </c>
      <c r="C55" s="1" t="s">
        <v>30</v>
      </c>
      <c r="D55" s="3">
        <v>270</v>
      </c>
      <c r="E55" s="4" t="s">
        <v>68</v>
      </c>
    </row>
    <row r="56" spans="1:5" x14ac:dyDescent="0.3">
      <c r="A56" s="3" t="s">
        <v>22</v>
      </c>
      <c r="B56" s="1" t="s">
        <v>2</v>
      </c>
      <c r="C56" s="1" t="s">
        <v>4</v>
      </c>
      <c r="D56" s="3">
        <v>630</v>
      </c>
      <c r="E56" s="4" t="s">
        <v>68</v>
      </c>
    </row>
    <row r="57" spans="1:5" x14ac:dyDescent="0.3">
      <c r="A57" s="3" t="s">
        <v>22</v>
      </c>
      <c r="B57" s="1" t="s">
        <v>2</v>
      </c>
      <c r="C57" s="1" t="s">
        <v>5</v>
      </c>
      <c r="D57" s="3">
        <v>1750</v>
      </c>
      <c r="E57" s="4" t="s">
        <v>67</v>
      </c>
    </row>
    <row r="58" spans="1:5" x14ac:dyDescent="0.3">
      <c r="A58" s="3" t="s">
        <v>22</v>
      </c>
      <c r="B58" s="1" t="s">
        <v>2</v>
      </c>
      <c r="C58" s="1" t="s">
        <v>6</v>
      </c>
      <c r="D58" s="3">
        <v>500</v>
      </c>
      <c r="E58" s="4" t="s">
        <v>67</v>
      </c>
    </row>
    <row r="59" spans="1:5" x14ac:dyDescent="0.3">
      <c r="A59" s="3" t="s">
        <v>22</v>
      </c>
      <c r="B59" s="1" t="s">
        <v>34</v>
      </c>
      <c r="C59" s="1" t="s">
        <v>9</v>
      </c>
      <c r="D59" s="3">
        <v>850</v>
      </c>
      <c r="E59" s="4" t="s">
        <v>67</v>
      </c>
    </row>
    <row r="60" spans="1:5" x14ac:dyDescent="0.3">
      <c r="A60" s="3" t="s">
        <v>22</v>
      </c>
      <c r="B60" s="1" t="s">
        <v>34</v>
      </c>
      <c r="C60" s="1" t="s">
        <v>7</v>
      </c>
      <c r="D60" s="3">
        <v>1000</v>
      </c>
      <c r="E60" s="4" t="s">
        <v>67</v>
      </c>
    </row>
    <row r="61" spans="1:5" x14ac:dyDescent="0.3">
      <c r="A61" s="3" t="s">
        <v>22</v>
      </c>
      <c r="B61" s="1" t="s">
        <v>34</v>
      </c>
      <c r="C61" s="1" t="s">
        <v>8</v>
      </c>
      <c r="D61" s="3">
        <v>550</v>
      </c>
      <c r="E61" s="4" t="s">
        <v>67</v>
      </c>
    </row>
    <row r="62" spans="1:5" x14ac:dyDescent="0.3">
      <c r="A62" s="3" t="s">
        <v>22</v>
      </c>
      <c r="B62" s="1" t="s">
        <v>34</v>
      </c>
      <c r="C62" s="1" t="s">
        <v>17</v>
      </c>
      <c r="D62" s="3">
        <v>350</v>
      </c>
      <c r="E62" s="4" t="s">
        <v>67</v>
      </c>
    </row>
    <row r="63" spans="1:5" x14ac:dyDescent="0.3">
      <c r="A63" s="3" t="s">
        <v>22</v>
      </c>
      <c r="B63" s="1" t="s">
        <v>35</v>
      </c>
      <c r="C63" s="1" t="s">
        <v>37</v>
      </c>
      <c r="D63" s="3">
        <v>540</v>
      </c>
      <c r="E63" s="4" t="s">
        <v>68</v>
      </c>
    </row>
    <row r="64" spans="1:5" x14ac:dyDescent="0.3">
      <c r="A64" s="3" t="s">
        <v>22</v>
      </c>
      <c r="B64" s="1" t="s">
        <v>2</v>
      </c>
      <c r="C64" s="1" t="s">
        <v>4</v>
      </c>
      <c r="D64" s="3">
        <v>210</v>
      </c>
      <c r="E64" s="4" t="s">
        <v>68</v>
      </c>
    </row>
    <row r="65" spans="1:5" x14ac:dyDescent="0.3">
      <c r="A65" s="3" t="s">
        <v>22</v>
      </c>
      <c r="B65" s="1" t="s">
        <v>38</v>
      </c>
      <c r="C65" s="1" t="s">
        <v>3</v>
      </c>
      <c r="D65" s="3">
        <v>250</v>
      </c>
      <c r="E65" s="4" t="s">
        <v>68</v>
      </c>
    </row>
    <row r="66" spans="1:5" x14ac:dyDescent="0.3">
      <c r="A66" s="3" t="s">
        <v>22</v>
      </c>
      <c r="B66" s="1" t="s">
        <v>35</v>
      </c>
      <c r="C66" s="1" t="s">
        <v>14</v>
      </c>
      <c r="D66" s="3">
        <v>850</v>
      </c>
      <c r="E66" s="4" t="s">
        <v>68</v>
      </c>
    </row>
    <row r="67" spans="1:5" x14ac:dyDescent="0.3">
      <c r="A67" s="3" t="s">
        <v>22</v>
      </c>
      <c r="B67" s="1" t="s">
        <v>38</v>
      </c>
      <c r="C67" s="1" t="s">
        <v>23</v>
      </c>
      <c r="D67" s="3">
        <v>1000</v>
      </c>
      <c r="E67" s="4" t="s">
        <v>68</v>
      </c>
    </row>
    <row r="68" spans="1:5" x14ac:dyDescent="0.3">
      <c r="A68" s="3" t="s">
        <v>22</v>
      </c>
      <c r="B68" s="1" t="s">
        <v>18</v>
      </c>
      <c r="C68" s="1" t="s">
        <v>24</v>
      </c>
      <c r="D68" s="3">
        <v>1500</v>
      </c>
      <c r="E68" s="4" t="s">
        <v>67</v>
      </c>
    </row>
    <row r="69" spans="1:5" x14ac:dyDescent="0.3">
      <c r="A69" s="3" t="s">
        <v>22</v>
      </c>
      <c r="B69" s="1" t="s">
        <v>18</v>
      </c>
      <c r="C69" s="1" t="s">
        <v>18</v>
      </c>
      <c r="D69" s="3">
        <v>2000</v>
      </c>
      <c r="E69" s="4" t="s">
        <v>67</v>
      </c>
    </row>
    <row r="70" spans="1:5" x14ac:dyDescent="0.3">
      <c r="A70" s="3" t="s">
        <v>25</v>
      </c>
      <c r="B70" s="1" t="s">
        <v>29</v>
      </c>
      <c r="C70" s="1" t="s">
        <v>16</v>
      </c>
      <c r="D70" s="3">
        <v>450</v>
      </c>
      <c r="E70" s="4" t="s">
        <v>67</v>
      </c>
    </row>
    <row r="71" spans="1:5" x14ac:dyDescent="0.3">
      <c r="A71" s="3" t="s">
        <v>25</v>
      </c>
      <c r="B71" s="1" t="s">
        <v>2</v>
      </c>
      <c r="C71" s="1" t="s">
        <v>31</v>
      </c>
      <c r="D71" s="3">
        <v>1250</v>
      </c>
      <c r="E71" s="4" t="s">
        <v>67</v>
      </c>
    </row>
    <row r="72" spans="1:5" x14ac:dyDescent="0.3">
      <c r="A72" s="3" t="s">
        <v>25</v>
      </c>
      <c r="B72" s="1" t="s">
        <v>2</v>
      </c>
      <c r="C72" s="1" t="s">
        <v>32</v>
      </c>
      <c r="D72" s="3">
        <v>450</v>
      </c>
      <c r="E72" s="4" t="s">
        <v>67</v>
      </c>
    </row>
    <row r="73" spans="1:5" x14ac:dyDescent="0.3">
      <c r="A73" s="3" t="s">
        <v>25</v>
      </c>
      <c r="B73" s="1" t="s">
        <v>2</v>
      </c>
      <c r="C73" s="1" t="s">
        <v>33</v>
      </c>
      <c r="D73" s="3">
        <v>120</v>
      </c>
      <c r="E73" s="4" t="s">
        <v>68</v>
      </c>
    </row>
    <row r="74" spans="1:5" x14ac:dyDescent="0.3">
      <c r="A74" s="3" t="s">
        <v>25</v>
      </c>
      <c r="B74" s="1" t="s">
        <v>2</v>
      </c>
      <c r="C74" s="1" t="s">
        <v>30</v>
      </c>
      <c r="D74" s="3">
        <v>190</v>
      </c>
      <c r="E74" s="4" t="s">
        <v>67</v>
      </c>
    </row>
    <row r="75" spans="1:5" x14ac:dyDescent="0.3">
      <c r="A75" s="3" t="s">
        <v>25</v>
      </c>
      <c r="B75" s="1" t="s">
        <v>2</v>
      </c>
      <c r="C75" s="1" t="s">
        <v>4</v>
      </c>
      <c r="D75" s="3">
        <v>690</v>
      </c>
      <c r="E75" s="4" t="s">
        <v>68</v>
      </c>
    </row>
    <row r="76" spans="1:5" x14ac:dyDescent="0.3">
      <c r="A76" s="3" t="s">
        <v>25</v>
      </c>
      <c r="B76" s="1" t="s">
        <v>2</v>
      </c>
      <c r="C76" s="1" t="s">
        <v>5</v>
      </c>
      <c r="D76" s="3">
        <v>1650</v>
      </c>
      <c r="E76" s="4" t="s">
        <v>67</v>
      </c>
    </row>
    <row r="77" spans="1:5" x14ac:dyDescent="0.3">
      <c r="A77" s="3" t="s">
        <v>25</v>
      </c>
      <c r="B77" s="1" t="s">
        <v>2</v>
      </c>
      <c r="C77" s="1" t="s">
        <v>6</v>
      </c>
      <c r="D77" s="3">
        <v>500</v>
      </c>
      <c r="E77" s="4" t="s">
        <v>67</v>
      </c>
    </row>
    <row r="78" spans="1:5" x14ac:dyDescent="0.3">
      <c r="A78" s="3" t="s">
        <v>25</v>
      </c>
      <c r="B78" s="1" t="s">
        <v>34</v>
      </c>
      <c r="C78" s="1" t="s">
        <v>9</v>
      </c>
      <c r="D78" s="3">
        <v>850</v>
      </c>
      <c r="E78" s="4" t="s">
        <v>67</v>
      </c>
    </row>
    <row r="79" spans="1:5" x14ac:dyDescent="0.3">
      <c r="A79" s="3" t="s">
        <v>25</v>
      </c>
      <c r="B79" s="1" t="s">
        <v>34</v>
      </c>
      <c r="C79" s="1" t="s">
        <v>7</v>
      </c>
      <c r="D79" s="3">
        <v>1000</v>
      </c>
      <c r="E79" s="4" t="s">
        <v>67</v>
      </c>
    </row>
    <row r="80" spans="1:5" x14ac:dyDescent="0.3">
      <c r="A80" s="3" t="s">
        <v>25</v>
      </c>
      <c r="B80" s="1" t="s">
        <v>34</v>
      </c>
      <c r="C80" s="1" t="s">
        <v>8</v>
      </c>
      <c r="D80" s="3">
        <v>470</v>
      </c>
      <c r="E80" s="4" t="s">
        <v>67</v>
      </c>
    </row>
    <row r="81" spans="1:5" x14ac:dyDescent="0.3">
      <c r="A81" s="3" t="s">
        <v>25</v>
      </c>
      <c r="B81" s="1" t="s">
        <v>34</v>
      </c>
      <c r="C81" s="1" t="s">
        <v>17</v>
      </c>
      <c r="D81" s="3">
        <v>350</v>
      </c>
      <c r="E81" s="4" t="s">
        <v>67</v>
      </c>
    </row>
    <row r="82" spans="1:5" x14ac:dyDescent="0.3">
      <c r="A82" s="3" t="s">
        <v>25</v>
      </c>
      <c r="B82" s="1" t="s">
        <v>2</v>
      </c>
      <c r="C82" s="1" t="s">
        <v>4</v>
      </c>
      <c r="D82" s="3">
        <v>1100</v>
      </c>
      <c r="E82" s="4" t="s">
        <v>68</v>
      </c>
    </row>
    <row r="83" spans="1:5" x14ac:dyDescent="0.3">
      <c r="A83" s="3" t="s">
        <v>25</v>
      </c>
      <c r="B83" s="1" t="s">
        <v>38</v>
      </c>
      <c r="C83" s="1" t="s">
        <v>3</v>
      </c>
      <c r="D83" s="3">
        <v>500</v>
      </c>
      <c r="E83" s="4" t="s">
        <v>68</v>
      </c>
    </row>
    <row r="84" spans="1:5" x14ac:dyDescent="0.3">
      <c r="A84" s="3" t="s">
        <v>25</v>
      </c>
      <c r="B84" s="1" t="s">
        <v>11</v>
      </c>
      <c r="C84" s="1" t="s">
        <v>41</v>
      </c>
      <c r="D84" s="3">
        <v>1500</v>
      </c>
      <c r="E84" s="4" t="s">
        <v>68</v>
      </c>
    </row>
    <row r="85" spans="1:5" x14ac:dyDescent="0.3">
      <c r="A85" s="3" t="s">
        <v>25</v>
      </c>
      <c r="B85" s="1" t="s">
        <v>38</v>
      </c>
      <c r="C85" s="1" t="s">
        <v>23</v>
      </c>
      <c r="D85" s="3">
        <v>1000</v>
      </c>
      <c r="E85" s="4" t="s">
        <v>68</v>
      </c>
    </row>
    <row r="86" spans="1:5" x14ac:dyDescent="0.3">
      <c r="A86" s="3" t="s">
        <v>25</v>
      </c>
      <c r="B86" s="1" t="s">
        <v>18</v>
      </c>
      <c r="C86" s="1" t="s">
        <v>18</v>
      </c>
      <c r="D86" s="3">
        <v>1300</v>
      </c>
      <c r="E86" s="4" t="s">
        <v>67</v>
      </c>
    </row>
    <row r="87" spans="1:5" x14ac:dyDescent="0.3">
      <c r="A87" s="3" t="s">
        <v>26</v>
      </c>
      <c r="B87" s="1" t="s">
        <v>29</v>
      </c>
      <c r="C87" s="1" t="s">
        <v>16</v>
      </c>
      <c r="D87" s="3">
        <v>450</v>
      </c>
      <c r="E87" s="4" t="s">
        <v>67</v>
      </c>
    </row>
    <row r="88" spans="1:5" x14ac:dyDescent="0.3">
      <c r="A88" s="3" t="s">
        <v>26</v>
      </c>
      <c r="B88" s="1" t="s">
        <v>2</v>
      </c>
      <c r="C88" s="1" t="s">
        <v>30</v>
      </c>
      <c r="D88" s="3">
        <v>250</v>
      </c>
      <c r="E88" s="4" t="s">
        <v>68</v>
      </c>
    </row>
    <row r="89" spans="1:5" x14ac:dyDescent="0.3">
      <c r="A89" s="3" t="s">
        <v>26</v>
      </c>
      <c r="B89" s="1" t="s">
        <v>2</v>
      </c>
      <c r="C89" s="1" t="s">
        <v>31</v>
      </c>
      <c r="D89" s="3">
        <v>1050</v>
      </c>
      <c r="E89" s="4" t="s">
        <v>67</v>
      </c>
    </row>
    <row r="90" spans="1:5" x14ac:dyDescent="0.3">
      <c r="A90" s="3" t="s">
        <v>26</v>
      </c>
      <c r="B90" s="1" t="s">
        <v>2</v>
      </c>
      <c r="C90" s="1" t="s">
        <v>32</v>
      </c>
      <c r="D90" s="3">
        <v>550</v>
      </c>
      <c r="E90" s="4" t="s">
        <v>67</v>
      </c>
    </row>
    <row r="91" spans="1:5" x14ac:dyDescent="0.3">
      <c r="A91" s="3" t="s">
        <v>26</v>
      </c>
      <c r="B91" s="1" t="s">
        <v>2</v>
      </c>
      <c r="C91" s="1" t="s">
        <v>33</v>
      </c>
      <c r="D91" s="3">
        <v>500</v>
      </c>
      <c r="E91" s="4" t="s">
        <v>68</v>
      </c>
    </row>
    <row r="92" spans="1:5" x14ac:dyDescent="0.3">
      <c r="A92" s="3" t="s">
        <v>26</v>
      </c>
      <c r="B92" s="1" t="s">
        <v>2</v>
      </c>
      <c r="C92" s="1" t="s">
        <v>5</v>
      </c>
      <c r="D92" s="3">
        <v>1690</v>
      </c>
      <c r="E92" s="4" t="s">
        <v>67</v>
      </c>
    </row>
    <row r="93" spans="1:5" x14ac:dyDescent="0.3">
      <c r="A93" s="3" t="s">
        <v>26</v>
      </c>
      <c r="B93" s="1" t="s">
        <v>2</v>
      </c>
      <c r="C93" s="1" t="s">
        <v>6</v>
      </c>
      <c r="D93" s="3">
        <v>650</v>
      </c>
      <c r="E93" s="4" t="s">
        <v>67</v>
      </c>
    </row>
    <row r="94" spans="1:5" x14ac:dyDescent="0.3">
      <c r="A94" s="3" t="s">
        <v>26</v>
      </c>
      <c r="B94" s="1" t="s">
        <v>34</v>
      </c>
      <c r="C94" s="1" t="s">
        <v>9</v>
      </c>
      <c r="D94" s="3">
        <v>850</v>
      </c>
      <c r="E94" s="4" t="s">
        <v>67</v>
      </c>
    </row>
    <row r="95" spans="1:5" x14ac:dyDescent="0.3">
      <c r="A95" s="3" t="s">
        <v>26</v>
      </c>
      <c r="B95" s="1" t="s">
        <v>34</v>
      </c>
      <c r="C95" s="1" t="s">
        <v>7</v>
      </c>
      <c r="D95" s="3">
        <v>1000</v>
      </c>
      <c r="E95" s="4" t="s">
        <v>67</v>
      </c>
    </row>
    <row r="96" spans="1:5" x14ac:dyDescent="0.3">
      <c r="A96" s="3" t="s">
        <v>26</v>
      </c>
      <c r="B96" s="1" t="s">
        <v>34</v>
      </c>
      <c r="C96" s="1" t="s">
        <v>8</v>
      </c>
      <c r="D96" s="3">
        <v>370</v>
      </c>
      <c r="E96" s="4" t="s">
        <v>67</v>
      </c>
    </row>
    <row r="97" spans="1:5" x14ac:dyDescent="0.3">
      <c r="A97" s="3" t="s">
        <v>26</v>
      </c>
      <c r="B97" s="1" t="s">
        <v>34</v>
      </c>
      <c r="C97" s="1" t="s">
        <v>17</v>
      </c>
      <c r="D97" s="3">
        <v>350</v>
      </c>
      <c r="E97" s="4" t="s">
        <v>67</v>
      </c>
    </row>
    <row r="98" spans="1:5" x14ac:dyDescent="0.3">
      <c r="A98" s="3" t="s">
        <v>26</v>
      </c>
      <c r="B98" s="1" t="s">
        <v>35</v>
      </c>
      <c r="C98" s="1" t="s">
        <v>36</v>
      </c>
      <c r="D98" s="3">
        <v>250</v>
      </c>
      <c r="E98" s="4" t="s">
        <v>68</v>
      </c>
    </row>
    <row r="99" spans="1:5" x14ac:dyDescent="0.3">
      <c r="A99" s="3" t="s">
        <v>26</v>
      </c>
      <c r="B99" s="1" t="s">
        <v>35</v>
      </c>
      <c r="C99" s="1" t="s">
        <v>37</v>
      </c>
      <c r="D99" s="3">
        <v>600</v>
      </c>
      <c r="E99" s="4" t="s">
        <v>68</v>
      </c>
    </row>
    <row r="100" spans="1:5" x14ac:dyDescent="0.3">
      <c r="A100" s="3" t="s">
        <v>26</v>
      </c>
      <c r="B100" s="1" t="s">
        <v>38</v>
      </c>
      <c r="C100" s="1" t="s">
        <v>3</v>
      </c>
      <c r="D100" s="3">
        <v>1000</v>
      </c>
      <c r="E100" s="4" t="s">
        <v>68</v>
      </c>
    </row>
    <row r="101" spans="1:5" x14ac:dyDescent="0.3">
      <c r="A101" s="3" t="s">
        <v>26</v>
      </c>
      <c r="B101" s="1" t="s">
        <v>11</v>
      </c>
      <c r="C101" s="1" t="s">
        <v>39</v>
      </c>
      <c r="D101" s="3">
        <v>2500</v>
      </c>
      <c r="E101" s="4" t="s">
        <v>68</v>
      </c>
    </row>
    <row r="102" spans="1:5" x14ac:dyDescent="0.3">
      <c r="A102" s="3" t="s">
        <v>26</v>
      </c>
      <c r="B102" s="1" t="s">
        <v>11</v>
      </c>
      <c r="C102" s="1" t="s">
        <v>40</v>
      </c>
      <c r="D102" s="3">
        <v>1000</v>
      </c>
      <c r="E102" s="4" t="s">
        <v>68</v>
      </c>
    </row>
    <row r="103" spans="1:5" x14ac:dyDescent="0.3">
      <c r="A103" s="3" t="s">
        <v>26</v>
      </c>
      <c r="B103" s="1" t="s">
        <v>18</v>
      </c>
      <c r="C103" s="1" t="s">
        <v>10</v>
      </c>
      <c r="D103" s="3">
        <v>500</v>
      </c>
      <c r="E103" s="4" t="s">
        <v>68</v>
      </c>
    </row>
  </sheetData>
  <mergeCells count="2">
    <mergeCell ref="A1:D1"/>
    <mergeCell ref="G4:M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43ADB1-DEB2-4C2B-A77A-61FC4B61D797}">
          <x14:formula1>
            <xm:f>Essentiality!$D$12:$D$13</xm:f>
          </x14:formula1>
          <xm:sqref>E3:E103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7B91-5C9A-4162-B8ED-079A3E30616C}">
  <dimension ref="B12:D24"/>
  <sheetViews>
    <sheetView tabSelected="1" workbookViewId="0">
      <selection activeCell="I18" sqref="I18"/>
    </sheetView>
  </sheetViews>
  <sheetFormatPr defaultRowHeight="14.4" x14ac:dyDescent="0.3"/>
  <sheetData>
    <row r="12" spans="4:4" x14ac:dyDescent="0.3">
      <c r="D12" t="s">
        <v>67</v>
      </c>
    </row>
    <row r="13" spans="4:4" x14ac:dyDescent="0.3">
      <c r="D13" t="s">
        <v>68</v>
      </c>
    </row>
    <row r="18" spans="2:2" x14ac:dyDescent="0.3">
      <c r="B18" t="s">
        <v>69</v>
      </c>
    </row>
    <row r="20" spans="2:2" x14ac:dyDescent="0.3">
      <c r="B20" t="s">
        <v>57</v>
      </c>
    </row>
    <row r="21" spans="2:2" x14ac:dyDescent="0.3">
      <c r="B21" t="s">
        <v>58</v>
      </c>
    </row>
    <row r="22" spans="2:2" x14ac:dyDescent="0.3">
      <c r="B22" t="s">
        <v>59</v>
      </c>
    </row>
    <row r="23" spans="2:2" x14ac:dyDescent="0.3">
      <c r="B23" t="s">
        <v>60</v>
      </c>
    </row>
    <row r="24" spans="2:2" x14ac:dyDescent="0.3">
      <c r="B24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AEF77-A692-485E-BB58-5D6DC7304795}">
  <dimension ref="B5:L25"/>
  <sheetViews>
    <sheetView topLeftCell="A2" workbookViewId="0">
      <selection activeCell="G26" sqref="G26"/>
    </sheetView>
  </sheetViews>
  <sheetFormatPr defaultRowHeight="14.4" x14ac:dyDescent="0.3"/>
  <sheetData>
    <row r="5" spans="2:5" x14ac:dyDescent="0.3">
      <c r="B5" t="s">
        <v>43</v>
      </c>
    </row>
    <row r="7" spans="2:5" x14ac:dyDescent="0.3">
      <c r="C7" t="s">
        <v>44</v>
      </c>
      <c r="E7">
        <f>SUMIF('Ans 9 (Table)'!A3:A19,"January",'Ans 9 (Table)'!D3:D19)</f>
        <v>13900</v>
      </c>
    </row>
    <row r="8" spans="2:5" x14ac:dyDescent="0.3">
      <c r="C8" t="s">
        <v>19</v>
      </c>
      <c r="E8">
        <f>SUMIF('Ans 9 (Table)'!A20:A33,"February",'Ans 9 (Table)'!D20:D33)</f>
        <v>15620</v>
      </c>
    </row>
    <row r="9" spans="2:5" x14ac:dyDescent="0.3">
      <c r="C9" t="s">
        <v>21</v>
      </c>
      <c r="E9">
        <f>SUMIF('Ans 9 (Table)'!A34:A50,"March",'Ans 9 (Table)'!D34:D50)</f>
        <v>13140</v>
      </c>
    </row>
    <row r="10" spans="2:5" x14ac:dyDescent="0.3">
      <c r="C10" t="s">
        <v>22</v>
      </c>
      <c r="E10">
        <f>SUMIF('Ans 9 (Table)'!A51:A69,"April",'Ans 9 (Table)'!D51:D69)</f>
        <v>14800</v>
      </c>
    </row>
    <row r="11" spans="2:5" x14ac:dyDescent="0.3">
      <c r="C11" t="s">
        <v>25</v>
      </c>
      <c r="E11">
        <f>SUMIF('Ans 9 (Table)'!A70:A86,"May",'Ans 9 (Table)'!D70:D86)</f>
        <v>13370</v>
      </c>
    </row>
    <row r="12" spans="2:5" x14ac:dyDescent="0.3">
      <c r="C12" t="s">
        <v>26</v>
      </c>
      <c r="E12">
        <f>SUMIF('Ans 9 (Table)'!A87:A103,"June",'Ans 9 (Table)'!D87:D103)</f>
        <v>13560</v>
      </c>
    </row>
    <row r="23" spans="2:12" x14ac:dyDescent="0.3">
      <c r="L23" t="s">
        <v>45</v>
      </c>
    </row>
    <row r="25" spans="2:12" x14ac:dyDescent="0.3">
      <c r="B25" t="s">
        <v>46</v>
      </c>
      <c r="F25" t="s">
        <v>19</v>
      </c>
      <c r="G25">
        <f>MAX(C7:E12)</f>
        <v>15620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4BE9-4BA8-41FA-9077-47AF27116AC6}">
  <dimension ref="A3:E11"/>
  <sheetViews>
    <sheetView workbookViewId="0">
      <selection activeCell="B9" sqref="B8:B9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3" spans="1:5" x14ac:dyDescent="0.3">
      <c r="A3" s="7" t="s">
        <v>47</v>
      </c>
      <c r="B3" t="s">
        <v>49</v>
      </c>
    </row>
    <row r="4" spans="1:5" x14ac:dyDescent="0.3">
      <c r="A4" s="8" t="s">
        <v>29</v>
      </c>
      <c r="B4" s="9">
        <v>4000</v>
      </c>
      <c r="E4" t="s">
        <v>50</v>
      </c>
    </row>
    <row r="5" spans="1:5" x14ac:dyDescent="0.3">
      <c r="A5" s="8" t="s">
        <v>38</v>
      </c>
      <c r="B5" s="9">
        <v>12000</v>
      </c>
    </row>
    <row r="6" spans="1:5" x14ac:dyDescent="0.3">
      <c r="A6" s="8" t="s">
        <v>35</v>
      </c>
      <c r="B6" s="9">
        <v>4940</v>
      </c>
    </row>
    <row r="7" spans="1:5" x14ac:dyDescent="0.3">
      <c r="A7" s="8" t="s">
        <v>2</v>
      </c>
      <c r="B7" s="9">
        <v>30990</v>
      </c>
    </row>
    <row r="8" spans="1:5" x14ac:dyDescent="0.3">
      <c r="A8" s="8" t="s">
        <v>18</v>
      </c>
      <c r="B8" s="9">
        <v>7720</v>
      </c>
    </row>
    <row r="9" spans="1:5" x14ac:dyDescent="0.3">
      <c r="A9" s="8" t="s">
        <v>11</v>
      </c>
      <c r="B9" s="9">
        <v>8700</v>
      </c>
    </row>
    <row r="10" spans="1:5" x14ac:dyDescent="0.3">
      <c r="A10" s="8" t="s">
        <v>34</v>
      </c>
      <c r="B10" s="9">
        <v>16040</v>
      </c>
    </row>
    <row r="11" spans="1:5" x14ac:dyDescent="0.3">
      <c r="A11" s="8" t="s">
        <v>48</v>
      </c>
      <c r="B11" s="9">
        <v>84390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CE51-C620-4F9A-90A6-30AB97AA2D99}">
  <dimension ref="A3:I33"/>
  <sheetViews>
    <sheetView topLeftCell="A10" workbookViewId="0">
      <selection activeCell="H31" sqref="H31"/>
    </sheetView>
  </sheetViews>
  <sheetFormatPr defaultRowHeight="14.4" x14ac:dyDescent="0.3"/>
  <cols>
    <col min="1" max="1" width="19.33203125" bestFit="1" customWidth="1"/>
    <col min="2" max="2" width="15.5546875" bestFit="1" customWidth="1"/>
    <col min="3" max="3" width="9" bestFit="1" customWidth="1"/>
    <col min="4" max="4" width="12.88671875" bestFit="1" customWidth="1"/>
    <col min="5" max="5" width="7.5546875" bestFit="1" customWidth="1"/>
    <col min="6" max="6" width="5.21875" bestFit="1" customWidth="1"/>
    <col min="7" max="7" width="13.21875" bestFit="1" customWidth="1"/>
    <col min="8" max="8" width="18.77734375" bestFit="1" customWidth="1"/>
    <col min="9" max="9" width="10.77734375" bestFit="1" customWidth="1"/>
    <col min="10" max="10" width="18.77734375" bestFit="1" customWidth="1"/>
    <col min="11" max="11" width="13.21875" bestFit="1" customWidth="1"/>
    <col min="12" max="12" width="7.5546875" bestFit="1" customWidth="1"/>
    <col min="13" max="13" width="12.88671875" bestFit="1" customWidth="1"/>
    <col min="14" max="14" width="13.44140625" bestFit="1" customWidth="1"/>
    <col min="15" max="15" width="13.21875" bestFit="1" customWidth="1"/>
    <col min="16" max="16" width="18.77734375" bestFit="1" customWidth="1"/>
    <col min="17" max="17" width="13.21875" bestFit="1" customWidth="1"/>
    <col min="18" max="18" width="5.21875" bestFit="1" customWidth="1"/>
    <col min="19" max="19" width="7.5546875" bestFit="1" customWidth="1"/>
    <col min="20" max="20" width="12.88671875" bestFit="1" customWidth="1"/>
    <col min="21" max="21" width="9" bestFit="1" customWidth="1"/>
    <col min="22" max="22" width="13.44140625" bestFit="1" customWidth="1"/>
    <col min="23" max="23" width="11.109375" bestFit="1" customWidth="1"/>
    <col min="24" max="24" width="18.77734375" bestFit="1" customWidth="1"/>
    <col min="25" max="25" width="13.21875" bestFit="1" customWidth="1"/>
    <col min="26" max="26" width="5.21875" bestFit="1" customWidth="1"/>
    <col min="27" max="27" width="7.5546875" bestFit="1" customWidth="1"/>
    <col min="28" max="28" width="12.88671875" bestFit="1" customWidth="1"/>
    <col min="29" max="29" width="13.44140625" bestFit="1" customWidth="1"/>
    <col min="30" max="30" width="9.5546875" bestFit="1" customWidth="1"/>
    <col min="31" max="31" width="18.77734375" bestFit="1" customWidth="1"/>
    <col min="32" max="32" width="13.21875" bestFit="1" customWidth="1"/>
    <col min="33" max="33" width="7.5546875" bestFit="1" customWidth="1"/>
    <col min="34" max="34" width="12.88671875" bestFit="1" customWidth="1"/>
    <col min="35" max="35" width="9" bestFit="1" customWidth="1"/>
    <col min="36" max="36" width="13.44140625" bestFit="1" customWidth="1"/>
    <col min="37" max="37" width="9.44140625" bestFit="1" customWidth="1"/>
    <col min="38" max="38" width="18.77734375" bestFit="1" customWidth="1"/>
    <col min="39" max="39" width="13.21875" bestFit="1" customWidth="1"/>
    <col min="40" max="40" width="5.21875" bestFit="1" customWidth="1"/>
    <col min="41" max="41" width="7.5546875" bestFit="1" customWidth="1"/>
    <col min="42" max="42" width="12.88671875" bestFit="1" customWidth="1"/>
    <col min="43" max="43" width="9" bestFit="1" customWidth="1"/>
    <col min="44" max="44" width="13.44140625" bestFit="1" customWidth="1"/>
    <col min="45" max="45" width="9.5546875" bestFit="1" customWidth="1"/>
    <col min="46" max="46" width="10.77734375" bestFit="1" customWidth="1"/>
    <col min="47" max="55" width="4" bestFit="1" customWidth="1"/>
    <col min="56" max="60" width="5" bestFit="1" customWidth="1"/>
    <col min="61" max="61" width="9.5546875" bestFit="1" customWidth="1"/>
    <col min="62" max="62" width="6.77734375" bestFit="1" customWidth="1"/>
    <col min="63" max="69" width="4" bestFit="1" customWidth="1"/>
    <col min="70" max="75" width="5" bestFit="1" customWidth="1"/>
    <col min="76" max="76" width="9.44140625" bestFit="1" customWidth="1"/>
    <col min="77" max="77" width="6.88671875" bestFit="1" customWidth="1"/>
    <col min="78" max="85" width="4" bestFit="1" customWidth="1"/>
    <col min="86" max="89" width="5" bestFit="1" customWidth="1"/>
    <col min="90" max="90" width="9.5546875" bestFit="1" customWidth="1"/>
    <col min="91" max="91" width="10.77734375" bestFit="1" customWidth="1"/>
  </cols>
  <sheetData>
    <row r="3" spans="1:9" x14ac:dyDescent="0.3">
      <c r="A3" s="7" t="s">
        <v>49</v>
      </c>
      <c r="B3" s="7" t="s">
        <v>51</v>
      </c>
    </row>
    <row r="4" spans="1:9" x14ac:dyDescent="0.3">
      <c r="A4" s="7" t="s">
        <v>47</v>
      </c>
      <c r="B4" t="s">
        <v>34</v>
      </c>
      <c r="C4" t="s">
        <v>11</v>
      </c>
      <c r="D4" t="s">
        <v>18</v>
      </c>
      <c r="E4" t="s">
        <v>2</v>
      </c>
      <c r="F4" t="s">
        <v>35</v>
      </c>
      <c r="G4" t="s">
        <v>38</v>
      </c>
      <c r="H4" t="s">
        <v>29</v>
      </c>
      <c r="I4" t="s">
        <v>48</v>
      </c>
    </row>
    <row r="5" spans="1:9" x14ac:dyDescent="0.3">
      <c r="A5" s="8" t="s">
        <v>13</v>
      </c>
      <c r="B5" s="9">
        <v>2650</v>
      </c>
      <c r="C5" s="9">
        <v>2000</v>
      </c>
      <c r="D5" s="9">
        <v>850</v>
      </c>
      <c r="E5" s="9">
        <v>4500</v>
      </c>
      <c r="F5" s="9">
        <v>1900</v>
      </c>
      <c r="G5" s="9">
        <v>250</v>
      </c>
      <c r="H5" s="9">
        <v>1750</v>
      </c>
      <c r="I5" s="9">
        <v>13900</v>
      </c>
    </row>
    <row r="6" spans="1:9" x14ac:dyDescent="0.3">
      <c r="A6" s="8" t="s">
        <v>19</v>
      </c>
      <c r="B6" s="9">
        <v>2650</v>
      </c>
      <c r="C6" s="9"/>
      <c r="D6" s="9">
        <v>720</v>
      </c>
      <c r="E6" s="9">
        <v>4300</v>
      </c>
      <c r="F6" s="9"/>
      <c r="G6" s="9">
        <v>7500</v>
      </c>
      <c r="H6" s="9">
        <v>450</v>
      </c>
      <c r="I6" s="9">
        <v>15620</v>
      </c>
    </row>
    <row r="7" spans="1:9" x14ac:dyDescent="0.3">
      <c r="A7" s="8" t="s">
        <v>21</v>
      </c>
      <c r="B7" s="9">
        <v>2750</v>
      </c>
      <c r="C7" s="9">
        <v>1700</v>
      </c>
      <c r="D7" s="9">
        <v>850</v>
      </c>
      <c r="E7" s="9">
        <v>6090</v>
      </c>
      <c r="F7" s="9">
        <v>800</v>
      </c>
      <c r="G7" s="9">
        <v>500</v>
      </c>
      <c r="H7" s="9">
        <v>450</v>
      </c>
      <c r="I7" s="9">
        <v>13140</v>
      </c>
    </row>
    <row r="8" spans="1:9" x14ac:dyDescent="0.3">
      <c r="A8" s="8" t="s">
        <v>22</v>
      </c>
      <c r="B8" s="9">
        <v>2750</v>
      </c>
      <c r="C8" s="9"/>
      <c r="D8" s="9">
        <v>3500</v>
      </c>
      <c r="E8" s="9">
        <v>5460</v>
      </c>
      <c r="F8" s="9">
        <v>1390</v>
      </c>
      <c r="G8" s="9">
        <v>1250</v>
      </c>
      <c r="H8" s="9">
        <v>450</v>
      </c>
      <c r="I8" s="9">
        <v>14800</v>
      </c>
    </row>
    <row r="9" spans="1:9" x14ac:dyDescent="0.3">
      <c r="A9" s="8" t="s">
        <v>25</v>
      </c>
      <c r="B9" s="9">
        <v>2670</v>
      </c>
      <c r="C9" s="9">
        <v>1500</v>
      </c>
      <c r="D9" s="9">
        <v>1300</v>
      </c>
      <c r="E9" s="9">
        <v>5950</v>
      </c>
      <c r="F9" s="9"/>
      <c r="G9" s="9">
        <v>1500</v>
      </c>
      <c r="H9" s="9">
        <v>450</v>
      </c>
      <c r="I9" s="9">
        <v>13370</v>
      </c>
    </row>
    <row r="10" spans="1:9" x14ac:dyDescent="0.3">
      <c r="A10" s="8" t="s">
        <v>26</v>
      </c>
      <c r="B10" s="9">
        <v>2570</v>
      </c>
      <c r="C10" s="9">
        <v>3500</v>
      </c>
      <c r="D10" s="9">
        <v>500</v>
      </c>
      <c r="E10" s="9">
        <v>4690</v>
      </c>
      <c r="F10" s="9">
        <v>850</v>
      </c>
      <c r="G10" s="9">
        <v>1000</v>
      </c>
      <c r="H10" s="9">
        <v>450</v>
      </c>
      <c r="I10" s="9">
        <v>13560</v>
      </c>
    </row>
    <row r="11" spans="1:9" x14ac:dyDescent="0.3">
      <c r="A11" s="8" t="s">
        <v>48</v>
      </c>
      <c r="B11" s="9">
        <v>16040</v>
      </c>
      <c r="C11" s="9">
        <v>8700</v>
      </c>
      <c r="D11" s="9">
        <v>7720</v>
      </c>
      <c r="E11" s="9">
        <v>30990</v>
      </c>
      <c r="F11" s="9">
        <v>4940</v>
      </c>
      <c r="G11" s="9">
        <v>12000</v>
      </c>
      <c r="H11" s="9">
        <v>4000</v>
      </c>
      <c r="I11" s="9">
        <v>84390</v>
      </c>
    </row>
    <row r="15" spans="1:9" x14ac:dyDescent="0.3">
      <c r="B15" t="s">
        <v>52</v>
      </c>
    </row>
    <row r="17" spans="2:4" x14ac:dyDescent="0.3">
      <c r="B17" t="s">
        <v>44</v>
      </c>
      <c r="C17" t="s">
        <v>53</v>
      </c>
      <c r="D17" t="s">
        <v>2</v>
      </c>
    </row>
    <row r="18" spans="2:4" x14ac:dyDescent="0.3">
      <c r="C18" s="11" t="s">
        <v>55</v>
      </c>
      <c r="D18" t="s">
        <v>54</v>
      </c>
    </row>
    <row r="20" spans="2:4" x14ac:dyDescent="0.3">
      <c r="B20" t="s">
        <v>19</v>
      </c>
      <c r="C20" t="s">
        <v>53</v>
      </c>
      <c r="D20" t="s">
        <v>38</v>
      </c>
    </row>
    <row r="21" spans="2:4" x14ac:dyDescent="0.3">
      <c r="C21" t="s">
        <v>55</v>
      </c>
      <c r="D21" t="s">
        <v>2</v>
      </c>
    </row>
    <row r="23" spans="2:4" x14ac:dyDescent="0.3">
      <c r="B23" t="s">
        <v>21</v>
      </c>
      <c r="C23" t="s">
        <v>53</v>
      </c>
      <c r="D23" t="s">
        <v>2</v>
      </c>
    </row>
    <row r="24" spans="2:4" x14ac:dyDescent="0.3">
      <c r="C24" t="s">
        <v>55</v>
      </c>
      <c r="D24" t="s">
        <v>54</v>
      </c>
    </row>
    <row r="26" spans="2:4" x14ac:dyDescent="0.3">
      <c r="B26" t="s">
        <v>22</v>
      </c>
      <c r="C26" t="s">
        <v>53</v>
      </c>
      <c r="D26" t="s">
        <v>2</v>
      </c>
    </row>
    <row r="27" spans="2:4" x14ac:dyDescent="0.3">
      <c r="C27" t="s">
        <v>55</v>
      </c>
      <c r="D27" t="s">
        <v>54</v>
      </c>
    </row>
    <row r="29" spans="2:4" x14ac:dyDescent="0.3">
      <c r="B29" t="s">
        <v>25</v>
      </c>
      <c r="C29" t="s">
        <v>53</v>
      </c>
      <c r="D29" t="s">
        <v>2</v>
      </c>
    </row>
    <row r="30" spans="2:4" x14ac:dyDescent="0.3">
      <c r="C30" t="s">
        <v>55</v>
      </c>
      <c r="D30" t="s">
        <v>54</v>
      </c>
    </row>
    <row r="32" spans="2:4" x14ac:dyDescent="0.3">
      <c r="B32" t="s">
        <v>26</v>
      </c>
      <c r="C32" t="s">
        <v>53</v>
      </c>
      <c r="D32" t="s">
        <v>2</v>
      </c>
    </row>
    <row r="33" spans="3:4" x14ac:dyDescent="0.3">
      <c r="C33" t="s">
        <v>55</v>
      </c>
      <c r="D3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F7E7-9F5D-4C3B-9FB6-74F808BA357F}">
  <dimension ref="B4:B10"/>
  <sheetViews>
    <sheetView workbookViewId="0">
      <selection activeCell="F11" sqref="F11"/>
    </sheetView>
  </sheetViews>
  <sheetFormatPr defaultRowHeight="14.4" x14ac:dyDescent="0.3"/>
  <sheetData>
    <row r="4" spans="2:2" x14ac:dyDescent="0.3">
      <c r="B4" t="s">
        <v>56</v>
      </c>
    </row>
    <row r="6" spans="2:2" x14ac:dyDescent="0.3">
      <c r="B6" t="s">
        <v>57</v>
      </c>
    </row>
    <row r="7" spans="2:2" x14ac:dyDescent="0.3">
      <c r="B7" t="s">
        <v>58</v>
      </c>
    </row>
    <row r="8" spans="2:2" x14ac:dyDescent="0.3">
      <c r="B8" t="s">
        <v>59</v>
      </c>
    </row>
    <row r="9" spans="2:2" x14ac:dyDescent="0.3">
      <c r="B9" t="s">
        <v>60</v>
      </c>
    </row>
    <row r="10" spans="2:2" x14ac:dyDescent="0.3">
      <c r="B10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CE4C-D2F4-4AB0-91C8-A535131738E5}">
  <dimension ref="A3:E24"/>
  <sheetViews>
    <sheetView workbookViewId="0">
      <selection activeCell="G24" sqref="G24"/>
    </sheetView>
  </sheetViews>
  <sheetFormatPr defaultRowHeight="14.4" x14ac:dyDescent="0.3"/>
  <cols>
    <col min="1" max="1" width="12.5546875" bestFit="1" customWidth="1"/>
    <col min="2" max="2" width="19.33203125" bestFit="1" customWidth="1"/>
    <col min="4" max="4" width="10.33203125" customWidth="1"/>
  </cols>
  <sheetData>
    <row r="3" spans="1:2" x14ac:dyDescent="0.3">
      <c r="A3" s="7" t="s">
        <v>47</v>
      </c>
      <c r="B3" t="s">
        <v>49</v>
      </c>
    </row>
    <row r="4" spans="1:2" x14ac:dyDescent="0.3">
      <c r="A4" s="8" t="s">
        <v>13</v>
      </c>
      <c r="B4" s="9">
        <v>13900</v>
      </c>
    </row>
    <row r="5" spans="1:2" x14ac:dyDescent="0.3">
      <c r="A5" s="8" t="s">
        <v>19</v>
      </c>
      <c r="B5" s="9">
        <v>15620</v>
      </c>
    </row>
    <row r="6" spans="1:2" x14ac:dyDescent="0.3">
      <c r="A6" s="8" t="s">
        <v>21</v>
      </c>
      <c r="B6" s="9">
        <v>13140</v>
      </c>
    </row>
    <row r="7" spans="1:2" x14ac:dyDescent="0.3">
      <c r="A7" s="8" t="s">
        <v>22</v>
      </c>
      <c r="B7" s="9">
        <v>14800</v>
      </c>
    </row>
    <row r="8" spans="1:2" x14ac:dyDescent="0.3">
      <c r="A8" s="8" t="s">
        <v>25</v>
      </c>
      <c r="B8" s="9">
        <v>13370</v>
      </c>
    </row>
    <row r="9" spans="1:2" x14ac:dyDescent="0.3">
      <c r="A9" s="8" t="s">
        <v>26</v>
      </c>
      <c r="B9" s="9">
        <v>13560</v>
      </c>
    </row>
    <row r="10" spans="1:2" x14ac:dyDescent="0.3">
      <c r="A10" s="8" t="s">
        <v>48</v>
      </c>
      <c r="B10" s="9">
        <v>84390</v>
      </c>
    </row>
    <row r="24" spans="2:5" x14ac:dyDescent="0.3">
      <c r="B24" t="s">
        <v>62</v>
      </c>
      <c r="E24">
        <f>MAX(B4:B9)</f>
        <v>15620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01A1C-AB8D-415A-9C2A-30BD16C0FB28}">
  <dimension ref="A3:B6"/>
  <sheetViews>
    <sheetView workbookViewId="0">
      <selection activeCell="D24" sqref="D24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3" spans="1:2" x14ac:dyDescent="0.3">
      <c r="A3" s="7" t="s">
        <v>47</v>
      </c>
      <c r="B3" t="s">
        <v>49</v>
      </c>
    </row>
    <row r="4" spans="1:2" x14ac:dyDescent="0.3">
      <c r="A4" s="8" t="s">
        <v>29</v>
      </c>
      <c r="B4" s="9">
        <v>4000</v>
      </c>
    </row>
    <row r="5" spans="1:2" x14ac:dyDescent="0.3">
      <c r="A5" s="8" t="s">
        <v>2</v>
      </c>
      <c r="B5" s="9">
        <v>30990</v>
      </c>
    </row>
    <row r="6" spans="1:2" x14ac:dyDescent="0.3">
      <c r="A6" s="8" t="s">
        <v>48</v>
      </c>
      <c r="B6" s="9">
        <v>34990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D4D7-A8F5-4D2A-AFD9-38C886AEFF1C}">
  <dimension ref="A3:I33"/>
  <sheetViews>
    <sheetView workbookViewId="0">
      <selection activeCell="I19" sqref="I19"/>
    </sheetView>
  </sheetViews>
  <sheetFormatPr defaultRowHeight="14.4" x14ac:dyDescent="0.3"/>
  <cols>
    <col min="1" max="1" width="19.33203125" bestFit="1" customWidth="1"/>
    <col min="2" max="2" width="18.77734375" bestFit="1" customWidth="1"/>
    <col min="3" max="3" width="13.21875" bestFit="1" customWidth="1"/>
    <col min="4" max="4" width="5.218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</cols>
  <sheetData>
    <row r="3" spans="1:9" x14ac:dyDescent="0.3">
      <c r="A3" s="7" t="s">
        <v>49</v>
      </c>
      <c r="B3" s="7" t="s">
        <v>51</v>
      </c>
    </row>
    <row r="4" spans="1:9" x14ac:dyDescent="0.3">
      <c r="A4" s="7" t="s">
        <v>47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48</v>
      </c>
    </row>
    <row r="5" spans="1:9" x14ac:dyDescent="0.3">
      <c r="A5" s="8" t="s">
        <v>13</v>
      </c>
      <c r="B5" s="9">
        <v>1750</v>
      </c>
      <c r="C5" s="9">
        <v>250</v>
      </c>
      <c r="D5" s="9">
        <v>1900</v>
      </c>
      <c r="E5" s="9">
        <v>4500</v>
      </c>
      <c r="F5" s="9">
        <v>850</v>
      </c>
      <c r="G5" s="9">
        <v>2000</v>
      </c>
      <c r="H5" s="9">
        <v>2650</v>
      </c>
      <c r="I5" s="9">
        <v>13900</v>
      </c>
    </row>
    <row r="6" spans="1:9" x14ac:dyDescent="0.3">
      <c r="A6" s="8" t="s">
        <v>19</v>
      </c>
      <c r="B6" s="9">
        <v>450</v>
      </c>
      <c r="C6" s="9">
        <v>7500</v>
      </c>
      <c r="D6" s="9"/>
      <c r="E6" s="9">
        <v>4300</v>
      </c>
      <c r="F6" s="9">
        <v>720</v>
      </c>
      <c r="G6" s="9"/>
      <c r="H6" s="9">
        <v>2650</v>
      </c>
      <c r="I6" s="9">
        <v>15620</v>
      </c>
    </row>
    <row r="7" spans="1:9" x14ac:dyDescent="0.3">
      <c r="A7" s="8" t="s">
        <v>21</v>
      </c>
      <c r="B7" s="9">
        <v>450</v>
      </c>
      <c r="C7" s="9">
        <v>500</v>
      </c>
      <c r="D7" s="9">
        <v>800</v>
      </c>
      <c r="E7" s="9">
        <v>6090</v>
      </c>
      <c r="F7" s="9">
        <v>850</v>
      </c>
      <c r="G7" s="9">
        <v>1700</v>
      </c>
      <c r="H7" s="9">
        <v>2750</v>
      </c>
      <c r="I7" s="9">
        <v>13140</v>
      </c>
    </row>
    <row r="8" spans="1:9" x14ac:dyDescent="0.3">
      <c r="A8" s="8" t="s">
        <v>22</v>
      </c>
      <c r="B8" s="9">
        <v>450</v>
      </c>
      <c r="C8" s="9">
        <v>1250</v>
      </c>
      <c r="D8" s="9">
        <v>1390</v>
      </c>
      <c r="E8" s="9">
        <v>5460</v>
      </c>
      <c r="F8" s="9">
        <v>3500</v>
      </c>
      <c r="G8" s="9"/>
      <c r="H8" s="9">
        <v>2750</v>
      </c>
      <c r="I8" s="9">
        <v>14800</v>
      </c>
    </row>
    <row r="9" spans="1:9" x14ac:dyDescent="0.3">
      <c r="A9" s="8" t="s">
        <v>25</v>
      </c>
      <c r="B9" s="9">
        <v>450</v>
      </c>
      <c r="C9" s="9">
        <v>1500</v>
      </c>
      <c r="D9" s="9"/>
      <c r="E9" s="9">
        <v>5950</v>
      </c>
      <c r="F9" s="9">
        <v>1300</v>
      </c>
      <c r="G9" s="9">
        <v>1500</v>
      </c>
      <c r="H9" s="9">
        <v>2670</v>
      </c>
      <c r="I9" s="9">
        <v>13370</v>
      </c>
    </row>
    <row r="10" spans="1:9" x14ac:dyDescent="0.3">
      <c r="A10" s="8" t="s">
        <v>26</v>
      </c>
      <c r="B10" s="9">
        <v>450</v>
      </c>
      <c r="C10" s="9">
        <v>1000</v>
      </c>
      <c r="D10" s="9">
        <v>850</v>
      </c>
      <c r="E10" s="9">
        <v>4690</v>
      </c>
      <c r="F10" s="9">
        <v>500</v>
      </c>
      <c r="G10" s="9">
        <v>3500</v>
      </c>
      <c r="H10" s="9">
        <v>2570</v>
      </c>
      <c r="I10" s="9">
        <v>13560</v>
      </c>
    </row>
    <row r="11" spans="1:9" x14ac:dyDescent="0.3">
      <c r="A11" s="8" t="s">
        <v>48</v>
      </c>
      <c r="B11" s="9">
        <v>4000</v>
      </c>
      <c r="C11" s="9">
        <v>12000</v>
      </c>
      <c r="D11" s="9">
        <v>4940</v>
      </c>
      <c r="E11" s="9">
        <v>30990</v>
      </c>
      <c r="F11" s="9">
        <v>7720</v>
      </c>
      <c r="G11" s="9">
        <v>8700</v>
      </c>
      <c r="H11" s="9">
        <v>16040</v>
      </c>
      <c r="I11" s="9">
        <v>84390</v>
      </c>
    </row>
    <row r="15" spans="1:9" x14ac:dyDescent="0.3">
      <c r="C15" t="s">
        <v>52</v>
      </c>
    </row>
    <row r="17" spans="3:5" x14ac:dyDescent="0.3">
      <c r="C17" t="s">
        <v>44</v>
      </c>
      <c r="D17" t="s">
        <v>53</v>
      </c>
      <c r="E17" t="s">
        <v>2</v>
      </c>
    </row>
    <row r="18" spans="3:5" x14ac:dyDescent="0.3">
      <c r="D18" s="11" t="s">
        <v>55</v>
      </c>
      <c r="E18" t="s">
        <v>54</v>
      </c>
    </row>
    <row r="20" spans="3:5" x14ac:dyDescent="0.3">
      <c r="C20" t="s">
        <v>19</v>
      </c>
      <c r="D20" t="s">
        <v>53</v>
      </c>
      <c r="E20" t="s">
        <v>38</v>
      </c>
    </row>
    <row r="21" spans="3:5" x14ac:dyDescent="0.3">
      <c r="D21" t="s">
        <v>55</v>
      </c>
      <c r="E21" t="s">
        <v>2</v>
      </c>
    </row>
    <row r="23" spans="3:5" x14ac:dyDescent="0.3">
      <c r="C23" t="s">
        <v>21</v>
      </c>
      <c r="D23" t="s">
        <v>53</v>
      </c>
      <c r="E23" t="s">
        <v>2</v>
      </c>
    </row>
    <row r="24" spans="3:5" x14ac:dyDescent="0.3">
      <c r="D24" t="s">
        <v>55</v>
      </c>
      <c r="E24" t="s">
        <v>54</v>
      </c>
    </row>
    <row r="26" spans="3:5" x14ac:dyDescent="0.3">
      <c r="C26" t="s">
        <v>22</v>
      </c>
      <c r="D26" t="s">
        <v>53</v>
      </c>
      <c r="E26" t="s">
        <v>2</v>
      </c>
    </row>
    <row r="27" spans="3:5" x14ac:dyDescent="0.3">
      <c r="D27" t="s">
        <v>55</v>
      </c>
      <c r="E27" t="s">
        <v>54</v>
      </c>
    </row>
    <row r="29" spans="3:5" x14ac:dyDescent="0.3">
      <c r="C29" t="s">
        <v>25</v>
      </c>
      <c r="D29" t="s">
        <v>53</v>
      </c>
      <c r="E29" t="s">
        <v>2</v>
      </c>
    </row>
    <row r="30" spans="3:5" x14ac:dyDescent="0.3">
      <c r="D30" t="s">
        <v>55</v>
      </c>
      <c r="E30" t="s">
        <v>54</v>
      </c>
    </row>
    <row r="32" spans="3:5" x14ac:dyDescent="0.3">
      <c r="C32" t="s">
        <v>26</v>
      </c>
      <c r="D32" t="s">
        <v>53</v>
      </c>
      <c r="E32" t="s">
        <v>2</v>
      </c>
    </row>
    <row r="33" spans="4:5" x14ac:dyDescent="0.3">
      <c r="D33" t="s">
        <v>55</v>
      </c>
      <c r="E33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F30C6-2E9B-4203-B4E0-E1DA0D22E1E9}">
  <dimension ref="A3:M24"/>
  <sheetViews>
    <sheetView topLeftCell="A4" workbookViewId="0">
      <selection activeCell="P27" sqref="P27"/>
    </sheetView>
  </sheetViews>
  <sheetFormatPr defaultRowHeight="14.4" x14ac:dyDescent="0.3"/>
  <cols>
    <col min="1" max="1" width="16.77734375" bestFit="1" customWidth="1"/>
    <col min="2" max="2" width="19.33203125" bestFit="1" customWidth="1"/>
  </cols>
  <sheetData>
    <row r="3" spans="1:13" x14ac:dyDescent="0.3">
      <c r="A3" s="7" t="s">
        <v>47</v>
      </c>
      <c r="B3" t="s">
        <v>49</v>
      </c>
    </row>
    <row r="4" spans="1:13" x14ac:dyDescent="0.3">
      <c r="A4" s="8" t="s">
        <v>13</v>
      </c>
      <c r="B4" s="9">
        <v>4150</v>
      </c>
    </row>
    <row r="5" spans="1:13" x14ac:dyDescent="0.3">
      <c r="A5" s="10" t="s">
        <v>38</v>
      </c>
      <c r="B5" s="9">
        <v>250</v>
      </c>
    </row>
    <row r="6" spans="1:13" x14ac:dyDescent="0.3">
      <c r="A6" s="10" t="s">
        <v>35</v>
      </c>
      <c r="B6" s="9">
        <v>1900</v>
      </c>
    </row>
    <row r="7" spans="1:13" x14ac:dyDescent="0.3">
      <c r="A7" s="10" t="s">
        <v>11</v>
      </c>
      <c r="B7" s="9">
        <v>2000</v>
      </c>
    </row>
    <row r="8" spans="1:13" x14ac:dyDescent="0.3">
      <c r="A8" s="8" t="s">
        <v>19</v>
      </c>
      <c r="B8" s="9">
        <v>7500</v>
      </c>
      <c r="F8" t="s">
        <v>44</v>
      </c>
      <c r="H8" t="s">
        <v>63</v>
      </c>
      <c r="J8">
        <f>SUMIF('Ans 9 (Table)'!C3:C19,"Movie",'Ans 9 (Table)'!D3:D19)</f>
        <v>250</v>
      </c>
    </row>
    <row r="9" spans="1:13" x14ac:dyDescent="0.3">
      <c r="A9" s="10" t="s">
        <v>38</v>
      </c>
      <c r="B9" s="9">
        <v>7500</v>
      </c>
      <c r="H9" t="s">
        <v>64</v>
      </c>
      <c r="J9">
        <f>SUMIF('Ans 9 (Table)'!C3:C19,"Dining out",'Ans 9 (Table)'!D3:D19)</f>
        <v>1000</v>
      </c>
    </row>
    <row r="10" spans="1:13" x14ac:dyDescent="0.3">
      <c r="A10" s="8" t="s">
        <v>21</v>
      </c>
      <c r="B10" s="9">
        <v>3000</v>
      </c>
    </row>
    <row r="11" spans="1:13" x14ac:dyDescent="0.3">
      <c r="A11" s="10" t="s">
        <v>38</v>
      </c>
      <c r="B11" s="9">
        <v>500</v>
      </c>
      <c r="F11" t="s">
        <v>19</v>
      </c>
      <c r="H11" t="s">
        <v>63</v>
      </c>
      <c r="J11">
        <f>SUMIF('Ans 9 (Table)'!C20:C33,"Movie",'Ans 9 (Table)'!D20:D33)</f>
        <v>0</v>
      </c>
    </row>
    <row r="12" spans="1:13" x14ac:dyDescent="0.3">
      <c r="A12" s="10" t="s">
        <v>35</v>
      </c>
      <c r="B12" s="9">
        <v>800</v>
      </c>
      <c r="H12" t="s">
        <v>64</v>
      </c>
      <c r="J12">
        <f>SUMIF('Ans 9 (Table)'!C20:C33,"Dining out",'Ans 9 (Table)'!D20:D33)</f>
        <v>0</v>
      </c>
    </row>
    <row r="13" spans="1:13" x14ac:dyDescent="0.3">
      <c r="A13" s="10" t="s">
        <v>11</v>
      </c>
      <c r="B13" s="9">
        <v>1700</v>
      </c>
    </row>
    <row r="14" spans="1:13" x14ac:dyDescent="0.3">
      <c r="A14" s="8" t="s">
        <v>22</v>
      </c>
      <c r="B14" s="9">
        <v>2640</v>
      </c>
      <c r="F14" t="s">
        <v>21</v>
      </c>
      <c r="H14" t="s">
        <v>63</v>
      </c>
      <c r="J14">
        <f>SUMIF('Ans 9 (Table)'!C34:C50,"Movie",'Ans 9 (Table)'!D34:D50)</f>
        <v>500</v>
      </c>
      <c r="M14" t="s">
        <v>65</v>
      </c>
    </row>
    <row r="15" spans="1:13" x14ac:dyDescent="0.3">
      <c r="A15" s="10" t="s">
        <v>38</v>
      </c>
      <c r="B15" s="9">
        <v>1250</v>
      </c>
      <c r="H15" t="s">
        <v>64</v>
      </c>
      <c r="J15">
        <f>SUMIF('Ans 9 (Table)'!C35:C50,"Dining out",'Ans 9 (Table)'!D34:D50)</f>
        <v>700</v>
      </c>
    </row>
    <row r="16" spans="1:13" x14ac:dyDescent="0.3">
      <c r="A16" s="10" t="s">
        <v>35</v>
      </c>
      <c r="B16" s="9">
        <v>1390</v>
      </c>
    </row>
    <row r="17" spans="1:10" x14ac:dyDescent="0.3">
      <c r="A17" s="8" t="s">
        <v>25</v>
      </c>
      <c r="B17" s="9">
        <v>3000</v>
      </c>
      <c r="F17" t="s">
        <v>22</v>
      </c>
      <c r="H17" t="s">
        <v>63</v>
      </c>
      <c r="J17">
        <f>SUMIF('Ans 9 (Table)'!C51:C69,"Movie",'Ans 9 (Table)'!D51:D69)</f>
        <v>250</v>
      </c>
    </row>
    <row r="18" spans="1:10" x14ac:dyDescent="0.3">
      <c r="A18" s="10" t="s">
        <v>38</v>
      </c>
      <c r="B18" s="9">
        <v>1500</v>
      </c>
      <c r="H18" t="s">
        <v>64</v>
      </c>
      <c r="J18">
        <f>SUMIF('Ans 9 (Table)'!C51:C69,"Dining out",'Ans 9 (Table)'!D51:D69)</f>
        <v>850</v>
      </c>
    </row>
    <row r="19" spans="1:10" x14ac:dyDescent="0.3">
      <c r="A19" s="10" t="s">
        <v>11</v>
      </c>
      <c r="B19" s="9">
        <v>1500</v>
      </c>
    </row>
    <row r="20" spans="1:10" x14ac:dyDescent="0.3">
      <c r="A20" s="8" t="s">
        <v>26</v>
      </c>
      <c r="B20" s="9">
        <v>5350</v>
      </c>
      <c r="F20" t="s">
        <v>25</v>
      </c>
      <c r="H20" t="s">
        <v>63</v>
      </c>
      <c r="J20">
        <f>SUMIF('Ans 9 (Table)'!C70:C86,"Movie",'Ans 9 (Table)'!D70:D86)</f>
        <v>500</v>
      </c>
    </row>
    <row r="21" spans="1:10" x14ac:dyDescent="0.3">
      <c r="A21" s="10" t="s">
        <v>38</v>
      </c>
      <c r="B21" s="9">
        <v>1000</v>
      </c>
      <c r="H21" t="s">
        <v>64</v>
      </c>
      <c r="J21">
        <f>SUMIF('Ans 9 (Table)'!C70:C86,"Dining out",'Ans 9 (Table)'!D70:D86)</f>
        <v>0</v>
      </c>
    </row>
    <row r="22" spans="1:10" x14ac:dyDescent="0.3">
      <c r="A22" s="10" t="s">
        <v>35</v>
      </c>
      <c r="B22" s="9">
        <v>850</v>
      </c>
    </row>
    <row r="23" spans="1:10" x14ac:dyDescent="0.3">
      <c r="A23" s="10" t="s">
        <v>11</v>
      </c>
      <c r="B23" s="9">
        <v>3500</v>
      </c>
      <c r="F23" t="s">
        <v>26</v>
      </c>
      <c r="H23" t="s">
        <v>63</v>
      </c>
      <c r="J23">
        <f>SUMIF('Ans 9 (Table)'!C87:C103,"Movie",'Ans 9 (Table)'!D87:D103)</f>
        <v>1000</v>
      </c>
    </row>
    <row r="24" spans="1:10" x14ac:dyDescent="0.3">
      <c r="A24" s="8" t="s">
        <v>48</v>
      </c>
      <c r="B24" s="9">
        <v>25640</v>
      </c>
      <c r="H24" t="s">
        <v>64</v>
      </c>
      <c r="J24">
        <f>SUMIF('Ans 9 (Table)'!C87:C103,"Dining out",'Ans 9 (Table)'!D87:D103)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Ans 9 (Table)</vt:lpstr>
      <vt:lpstr>Ans 1</vt:lpstr>
      <vt:lpstr>Ans 2</vt:lpstr>
      <vt:lpstr>Ans 3</vt:lpstr>
      <vt:lpstr>Ans 4</vt:lpstr>
      <vt:lpstr>Ans 5</vt:lpstr>
      <vt:lpstr>Ans 6</vt:lpstr>
      <vt:lpstr>Ans 7</vt:lpstr>
      <vt:lpstr>Ans 8</vt:lpstr>
      <vt:lpstr>Essentiality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Harsh hate</cp:lastModifiedBy>
  <dcterms:created xsi:type="dcterms:W3CDTF">2022-01-18T07:14:16Z</dcterms:created>
  <dcterms:modified xsi:type="dcterms:W3CDTF">2024-06-14T17:17:28Z</dcterms:modified>
</cp:coreProperties>
</file>